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40" windowWidth="18920" windowHeight="11020" activeTab="2"/>
  </bookViews>
  <sheets>
    <sheet name="Données" sheetId="11" r:id="rId1"/>
    <sheet name="Année" sheetId="7" r:id="rId2"/>
    <sheet name="Cycles" sheetId="9" r:id="rId3"/>
  </sheets>
  <definedNames>
    <definedName name="an">Année!$A$2</definedName>
    <definedName name="feries">Année!#REF!</definedName>
    <definedName name="Fériés">Données!$F$6:$F$15</definedName>
    <definedName name="grandesvacances">Année!#REF!</definedName>
    <definedName name="hiver">Année!#REF!</definedName>
    <definedName name="noel">Année!#REF!</definedName>
    <definedName name="printemps">Année!#REF!</definedName>
    <definedName name="toussaint">Année!#REF!</definedName>
    <definedName name="Vacances">Données!$D$3:$D$154</definedName>
  </definedNames>
  <calcPr calcId="145621"/>
</workbook>
</file>

<file path=xl/calcChain.xml><?xml version="1.0" encoding="utf-8"?>
<calcChain xmlns="http://schemas.openxmlformats.org/spreadsheetml/2006/main">
  <c r="F3" i="11" l="1"/>
  <c r="F14" i="11" s="1"/>
  <c r="F6" i="11"/>
  <c r="F7" i="11"/>
  <c r="F15" i="11" l="1"/>
  <c r="F13" i="11"/>
  <c r="AE27" i="7"/>
  <c r="AG42" i="7"/>
  <c r="AQ12" i="7"/>
  <c r="AP12" i="7"/>
  <c r="AO12" i="7"/>
  <c r="AN12" i="7"/>
  <c r="AM12" i="7"/>
  <c r="AL12" i="7"/>
  <c r="AK12" i="7"/>
  <c r="AJ12" i="7"/>
  <c r="AQ27" i="7" l="1"/>
  <c r="AP27" i="7"/>
  <c r="AO27" i="7"/>
  <c r="AN27" i="7"/>
  <c r="AM27" i="7"/>
  <c r="AL27" i="7"/>
  <c r="AK27" i="7"/>
  <c r="AJ27" i="7"/>
  <c r="AQ177" i="7" l="1"/>
  <c r="AP177" i="7"/>
  <c r="AO177" i="7"/>
  <c r="AN177" i="7"/>
  <c r="AM177" i="7"/>
  <c r="AL177" i="7"/>
  <c r="AK177" i="7"/>
  <c r="AJ177" i="7"/>
  <c r="AQ162" i="7"/>
  <c r="AP162" i="7"/>
  <c r="AO162" i="7"/>
  <c r="AN162" i="7"/>
  <c r="AM162" i="7"/>
  <c r="AL162" i="7"/>
  <c r="AK162" i="7"/>
  <c r="AJ162" i="7"/>
  <c r="AQ147" i="7"/>
  <c r="AP147" i="7"/>
  <c r="AO147" i="7"/>
  <c r="AN147" i="7"/>
  <c r="AM147" i="7"/>
  <c r="AL147" i="7"/>
  <c r="AK147" i="7"/>
  <c r="AJ147" i="7"/>
  <c r="BA132" i="7"/>
  <c r="BA177" i="7" s="1"/>
  <c r="AZ132" i="7"/>
  <c r="AZ177" i="7" s="1"/>
  <c r="AY132" i="7"/>
  <c r="AY177" i="7" s="1"/>
  <c r="AX132" i="7"/>
  <c r="AX177" i="7" s="1"/>
  <c r="AW132" i="7"/>
  <c r="AW177" i="7" s="1"/>
  <c r="AV132" i="7"/>
  <c r="AU132" i="7"/>
  <c r="AT132" i="7"/>
  <c r="AQ132" i="7"/>
  <c r="AP132" i="7"/>
  <c r="AO132" i="7"/>
  <c r="AN132" i="7"/>
  <c r="AM132" i="7"/>
  <c r="AL132" i="7"/>
  <c r="AK132" i="7"/>
  <c r="AJ132" i="7"/>
  <c r="AQ117" i="7"/>
  <c r="AP117" i="7"/>
  <c r="AO117" i="7"/>
  <c r="AN117" i="7"/>
  <c r="AM117" i="7"/>
  <c r="AL117" i="7"/>
  <c r="AK117" i="7"/>
  <c r="AJ117" i="7"/>
  <c r="AQ102" i="7"/>
  <c r="AP102" i="7"/>
  <c r="AO102" i="7"/>
  <c r="AN102" i="7"/>
  <c r="AM102" i="7"/>
  <c r="AL102" i="7"/>
  <c r="AK102" i="7"/>
  <c r="AJ102" i="7"/>
  <c r="BA87" i="7"/>
  <c r="BN132" i="7" s="1"/>
  <c r="AZ87" i="7"/>
  <c r="BM132" i="7" s="1"/>
  <c r="AY87" i="7"/>
  <c r="BL132" i="7" s="1"/>
  <c r="AX87" i="7"/>
  <c r="BK132" i="7" s="1"/>
  <c r="AW87" i="7"/>
  <c r="BJ132" i="7" s="1"/>
  <c r="AV87" i="7"/>
  <c r="BI132" i="7" s="1"/>
  <c r="AU87" i="7"/>
  <c r="BH132" i="7" s="1"/>
  <c r="AT87" i="7"/>
  <c r="BG132" i="7" s="1"/>
  <c r="AQ87" i="7"/>
  <c r="AP87" i="7"/>
  <c r="AO87" i="7"/>
  <c r="AN87" i="7"/>
  <c r="AM87" i="7"/>
  <c r="AL87" i="7"/>
  <c r="AK87" i="7"/>
  <c r="AJ87" i="7"/>
  <c r="AQ72" i="7"/>
  <c r="AP72" i="7"/>
  <c r="AO72" i="7"/>
  <c r="AN72" i="7"/>
  <c r="AM72" i="7"/>
  <c r="AL72" i="7"/>
  <c r="AK72" i="7"/>
  <c r="AJ72" i="7"/>
  <c r="AQ57" i="7"/>
  <c r="AP57" i="7"/>
  <c r="AO57" i="7"/>
  <c r="AN57" i="7"/>
  <c r="AM57" i="7"/>
  <c r="AL57" i="7"/>
  <c r="AK57" i="7"/>
  <c r="AJ57" i="7"/>
  <c r="BA42" i="7"/>
  <c r="BN87" i="7" s="1"/>
  <c r="AZ42" i="7"/>
  <c r="BM87" i="7" s="1"/>
  <c r="AY42" i="7"/>
  <c r="BL87" i="7" s="1"/>
  <c r="AX42" i="7"/>
  <c r="AW42" i="7"/>
  <c r="AV42" i="7"/>
  <c r="AU42" i="7"/>
  <c r="BH87" i="7" s="1"/>
  <c r="AT42" i="7"/>
  <c r="BG87" i="7" s="1"/>
  <c r="AQ42" i="7"/>
  <c r="AP42" i="7"/>
  <c r="BM42" i="7" s="1"/>
  <c r="BJ163" i="7" s="1"/>
  <c r="AO42" i="7"/>
  <c r="AN42" i="7"/>
  <c r="AM42" i="7"/>
  <c r="BJ42" i="7" s="1"/>
  <c r="AL42" i="7"/>
  <c r="BI42" i="7" s="1"/>
  <c r="AK42" i="7"/>
  <c r="BH42" i="7" s="1"/>
  <c r="AJ42" i="7"/>
  <c r="AU177" i="7" l="1"/>
  <c r="BE163" i="7" s="1"/>
  <c r="BK87" i="7"/>
  <c r="AV177" i="7"/>
  <c r="BN42" i="7"/>
  <c r="BK163" i="7" s="1"/>
  <c r="BI87" i="7"/>
  <c r="BJ87" i="7"/>
  <c r="BG163" i="7" s="1"/>
  <c r="BK42" i="7"/>
  <c r="BL42" i="7"/>
  <c r="BI163" i="7" s="1"/>
  <c r="AT177" i="7"/>
  <c r="BG42" i="7"/>
  <c r="BL163" i="7"/>
  <c r="AE28" i="7"/>
  <c r="AE29" i="7"/>
  <c r="AE30" i="7"/>
  <c r="AE31" i="7"/>
  <c r="AE32" i="7"/>
  <c r="AE33" i="7"/>
  <c r="AE34" i="7"/>
  <c r="AG117" i="7"/>
  <c r="BH163" i="7" l="1"/>
  <c r="BF163" i="7"/>
  <c r="BD163" i="7"/>
  <c r="B9" i="7"/>
  <c r="AG13" i="7" l="1"/>
  <c r="AG14" i="7"/>
  <c r="AG15" i="7"/>
  <c r="AG16" i="7"/>
  <c r="AG17" i="7"/>
  <c r="AG18" i="7"/>
  <c r="AG19" i="7"/>
  <c r="AG12" i="7"/>
  <c r="AG184" i="7"/>
  <c r="AG183" i="7"/>
  <c r="AG182" i="7"/>
  <c r="AG181" i="7"/>
  <c r="AG180" i="7"/>
  <c r="AG179" i="7"/>
  <c r="AG178" i="7"/>
  <c r="AG177" i="7"/>
  <c r="AF169" i="7"/>
  <c r="AF168" i="7"/>
  <c r="AF167" i="7"/>
  <c r="AF166" i="7"/>
  <c r="AF165" i="7"/>
  <c r="AF164" i="7"/>
  <c r="AF163" i="7"/>
  <c r="AG154" i="7"/>
  <c r="AG153" i="7"/>
  <c r="AG152" i="7"/>
  <c r="AG151" i="7"/>
  <c r="AG150" i="7"/>
  <c r="AG149" i="7"/>
  <c r="AG148" i="7"/>
  <c r="AG147" i="7"/>
  <c r="AF139" i="7"/>
  <c r="AF138" i="7"/>
  <c r="AF137" i="7"/>
  <c r="AF136" i="7"/>
  <c r="AF135" i="7"/>
  <c r="AF134" i="7"/>
  <c r="AF133" i="7"/>
  <c r="AG124" i="7"/>
  <c r="AG123" i="7"/>
  <c r="AG122" i="7"/>
  <c r="AG121" i="7"/>
  <c r="AG120" i="7"/>
  <c r="AG119" i="7"/>
  <c r="AG118" i="7"/>
  <c r="AG109" i="7"/>
  <c r="AG108" i="7"/>
  <c r="AG107" i="7"/>
  <c r="AG106" i="7"/>
  <c r="AG105" i="7"/>
  <c r="AG104" i="7"/>
  <c r="AG103" i="7"/>
  <c r="AG102" i="7"/>
  <c r="AF94" i="7"/>
  <c r="AF93" i="7"/>
  <c r="AF92" i="7"/>
  <c r="AF91" i="7"/>
  <c r="AF90" i="7"/>
  <c r="AF89" i="7"/>
  <c r="AF88" i="7"/>
  <c r="AG79" i="7"/>
  <c r="AG78" i="7"/>
  <c r="AG77" i="7"/>
  <c r="AG76" i="7"/>
  <c r="AG75" i="7"/>
  <c r="AG74" i="7"/>
  <c r="AG73" i="7"/>
  <c r="AG72" i="7"/>
  <c r="AF64" i="7"/>
  <c r="AF63" i="7"/>
  <c r="AF62" i="7"/>
  <c r="AF61" i="7"/>
  <c r="AF60" i="7"/>
  <c r="AF59" i="7"/>
  <c r="AF58" i="7"/>
  <c r="AG49" i="7"/>
  <c r="AG48" i="7"/>
  <c r="AG47" i="7"/>
  <c r="AG46" i="7"/>
  <c r="AG45" i="7"/>
  <c r="AG44" i="7"/>
  <c r="AG43" i="7"/>
  <c r="AF185" i="7"/>
  <c r="AE185" i="7"/>
  <c r="AD185" i="7"/>
  <c r="AC185" i="7"/>
  <c r="AB185" i="7"/>
  <c r="AA185" i="7"/>
  <c r="Z185" i="7"/>
  <c r="Y185" i="7"/>
  <c r="X185" i="7"/>
  <c r="W185" i="7"/>
  <c r="V185" i="7"/>
  <c r="U185" i="7"/>
  <c r="T185" i="7"/>
  <c r="S185" i="7"/>
  <c r="R185" i="7"/>
  <c r="Q185" i="7"/>
  <c r="P185" i="7"/>
  <c r="O185" i="7"/>
  <c r="N185" i="7"/>
  <c r="M185" i="7"/>
  <c r="L185" i="7"/>
  <c r="K185" i="7"/>
  <c r="J185" i="7"/>
  <c r="I185" i="7"/>
  <c r="H185" i="7"/>
  <c r="G185" i="7"/>
  <c r="F185" i="7"/>
  <c r="E185" i="7"/>
  <c r="D185" i="7"/>
  <c r="C185" i="7"/>
  <c r="B185" i="7"/>
  <c r="AE170" i="7"/>
  <c r="AD170" i="7"/>
  <c r="AC170" i="7"/>
  <c r="AB170" i="7"/>
  <c r="AA170" i="7"/>
  <c r="Z170" i="7"/>
  <c r="Y170" i="7"/>
  <c r="X170" i="7"/>
  <c r="W170" i="7"/>
  <c r="V170" i="7"/>
  <c r="U170" i="7"/>
  <c r="T170" i="7"/>
  <c r="S170" i="7"/>
  <c r="R170" i="7"/>
  <c r="Q170" i="7"/>
  <c r="P170" i="7"/>
  <c r="O170" i="7"/>
  <c r="N170" i="7"/>
  <c r="M170" i="7"/>
  <c r="L170" i="7"/>
  <c r="K170" i="7"/>
  <c r="J170" i="7"/>
  <c r="I170" i="7"/>
  <c r="H170" i="7"/>
  <c r="G170" i="7"/>
  <c r="F170" i="7"/>
  <c r="E170" i="7"/>
  <c r="D170" i="7"/>
  <c r="C170" i="7"/>
  <c r="B170" i="7"/>
  <c r="AF155" i="7"/>
  <c r="AE155" i="7"/>
  <c r="AD155" i="7"/>
  <c r="AC155" i="7"/>
  <c r="AB155" i="7"/>
  <c r="AA155" i="7"/>
  <c r="Z155" i="7"/>
  <c r="Y155" i="7"/>
  <c r="X155" i="7"/>
  <c r="W155" i="7"/>
  <c r="V155" i="7"/>
  <c r="U155" i="7"/>
  <c r="T155" i="7"/>
  <c r="S155" i="7"/>
  <c r="R155" i="7"/>
  <c r="Q155" i="7"/>
  <c r="P155" i="7"/>
  <c r="O155" i="7"/>
  <c r="N155" i="7"/>
  <c r="M155" i="7"/>
  <c r="L155" i="7"/>
  <c r="K155" i="7"/>
  <c r="J155" i="7"/>
  <c r="I155" i="7"/>
  <c r="H155" i="7"/>
  <c r="G155" i="7"/>
  <c r="F155" i="7"/>
  <c r="E155" i="7"/>
  <c r="D155" i="7"/>
  <c r="C155" i="7"/>
  <c r="B155" i="7"/>
  <c r="AE140" i="7"/>
  <c r="AD140" i="7"/>
  <c r="AC140" i="7"/>
  <c r="AB140" i="7"/>
  <c r="AA140" i="7"/>
  <c r="Z140" i="7"/>
  <c r="Y140" i="7"/>
  <c r="X140" i="7"/>
  <c r="W140" i="7"/>
  <c r="V140" i="7"/>
  <c r="U140" i="7"/>
  <c r="T140" i="7"/>
  <c r="S140" i="7"/>
  <c r="R140" i="7"/>
  <c r="Q140" i="7"/>
  <c r="P140" i="7"/>
  <c r="O140" i="7"/>
  <c r="N140" i="7"/>
  <c r="M140" i="7"/>
  <c r="L140" i="7"/>
  <c r="K140" i="7"/>
  <c r="J140" i="7"/>
  <c r="I140" i="7"/>
  <c r="H140" i="7"/>
  <c r="G140" i="7"/>
  <c r="F140" i="7"/>
  <c r="E140" i="7"/>
  <c r="D140" i="7"/>
  <c r="C140" i="7"/>
  <c r="B140" i="7"/>
  <c r="AF125" i="7"/>
  <c r="AE125" i="7"/>
  <c r="AD125" i="7"/>
  <c r="AC125" i="7"/>
  <c r="AB125" i="7"/>
  <c r="AA125" i="7"/>
  <c r="Z125" i="7"/>
  <c r="Y125" i="7"/>
  <c r="X125" i="7"/>
  <c r="W125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D125" i="7"/>
  <c r="C125" i="7"/>
  <c r="B125" i="7"/>
  <c r="AF110" i="7"/>
  <c r="AE110" i="7"/>
  <c r="AD110" i="7"/>
  <c r="AC110" i="7"/>
  <c r="AB110" i="7"/>
  <c r="AA110" i="7"/>
  <c r="Z110" i="7"/>
  <c r="Y110" i="7"/>
  <c r="X110" i="7"/>
  <c r="W110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B110" i="7"/>
  <c r="AE95" i="7"/>
  <c r="AD95" i="7"/>
  <c r="AC95" i="7"/>
  <c r="AB95" i="7"/>
  <c r="AA95" i="7"/>
  <c r="Z95" i="7"/>
  <c r="Y95" i="7"/>
  <c r="X95" i="7"/>
  <c r="W95" i="7"/>
  <c r="V95" i="7"/>
  <c r="U95" i="7"/>
  <c r="T95" i="7"/>
  <c r="S95" i="7"/>
  <c r="R95" i="7"/>
  <c r="Q95" i="7"/>
  <c r="P95" i="7"/>
  <c r="O95" i="7"/>
  <c r="N95" i="7"/>
  <c r="M95" i="7"/>
  <c r="L95" i="7"/>
  <c r="K95" i="7"/>
  <c r="J95" i="7"/>
  <c r="I95" i="7"/>
  <c r="H95" i="7"/>
  <c r="G95" i="7"/>
  <c r="F95" i="7"/>
  <c r="E95" i="7"/>
  <c r="D95" i="7"/>
  <c r="C95" i="7"/>
  <c r="B95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D80" i="7"/>
  <c r="C80" i="7"/>
  <c r="B80" i="7"/>
  <c r="AE65" i="7"/>
  <c r="AD65" i="7"/>
  <c r="AC65" i="7"/>
  <c r="AB65" i="7"/>
  <c r="AA65" i="7"/>
  <c r="Z65" i="7"/>
  <c r="Y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E65" i="7"/>
  <c r="D65" i="7"/>
  <c r="C65" i="7"/>
  <c r="B65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D50" i="7"/>
  <c r="C50" i="7"/>
  <c r="B50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C35" i="7"/>
  <c r="B35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H174" i="9"/>
  <c r="AH175" i="9"/>
  <c r="AH176" i="9"/>
  <c r="AH177" i="9"/>
  <c r="AH178" i="9"/>
  <c r="AH179" i="9"/>
  <c r="AH180" i="9"/>
  <c r="AH161" i="9"/>
  <c r="AH162" i="9"/>
  <c r="AH163" i="9"/>
  <c r="AH164" i="9"/>
  <c r="AH165" i="9"/>
  <c r="AH166" i="9"/>
  <c r="AH167" i="9"/>
  <c r="AH148" i="9"/>
  <c r="AH149" i="9"/>
  <c r="AH150" i="9"/>
  <c r="AH151" i="9"/>
  <c r="AH152" i="9"/>
  <c r="AH153" i="9"/>
  <c r="AH154" i="9"/>
  <c r="AH135" i="9"/>
  <c r="AH136" i="9"/>
  <c r="AH137" i="9"/>
  <c r="AH138" i="9"/>
  <c r="AH139" i="9"/>
  <c r="AH140" i="9"/>
  <c r="AH141" i="9"/>
  <c r="AH119" i="9"/>
  <c r="AH120" i="9"/>
  <c r="AH121" i="9"/>
  <c r="AH122" i="9"/>
  <c r="AH123" i="9"/>
  <c r="AH124" i="9"/>
  <c r="AH125" i="9"/>
  <c r="AH106" i="9"/>
  <c r="AH107" i="9"/>
  <c r="AH108" i="9"/>
  <c r="AH109" i="9"/>
  <c r="AH110" i="9"/>
  <c r="AH111" i="9"/>
  <c r="AH112" i="9"/>
  <c r="AH93" i="9"/>
  <c r="AH94" i="9"/>
  <c r="AH95" i="9"/>
  <c r="AH96" i="9"/>
  <c r="AH97" i="9"/>
  <c r="AH98" i="9"/>
  <c r="AJ124" i="9" s="1"/>
  <c r="AH99" i="9"/>
  <c r="AH77" i="9"/>
  <c r="AH78" i="9"/>
  <c r="AH79" i="9"/>
  <c r="AH80" i="9"/>
  <c r="AH81" i="9"/>
  <c r="AH82" i="9"/>
  <c r="AH83" i="9"/>
  <c r="AH64" i="9"/>
  <c r="AH65" i="9"/>
  <c r="AH66" i="9"/>
  <c r="AH67" i="9"/>
  <c r="AH68" i="9"/>
  <c r="AH69" i="9"/>
  <c r="AH70" i="9"/>
  <c r="AH51" i="9"/>
  <c r="AH52" i="9"/>
  <c r="AH53" i="9"/>
  <c r="AH54" i="9"/>
  <c r="AH55" i="9"/>
  <c r="AH56" i="9"/>
  <c r="AH57" i="9"/>
  <c r="AH35" i="9"/>
  <c r="AH36" i="9"/>
  <c r="AH37" i="9"/>
  <c r="AH38" i="9"/>
  <c r="AH39" i="9"/>
  <c r="AH40" i="9"/>
  <c r="AH41" i="9"/>
  <c r="AH22" i="9"/>
  <c r="AH23" i="9"/>
  <c r="AH24" i="9"/>
  <c r="AH25" i="9"/>
  <c r="AH26" i="9"/>
  <c r="AH27" i="9"/>
  <c r="AH28" i="9"/>
  <c r="AH173" i="9"/>
  <c r="AH160" i="9"/>
  <c r="AH147" i="9"/>
  <c r="AH134" i="9"/>
  <c r="AH118" i="9"/>
  <c r="AH105" i="9"/>
  <c r="AH92" i="9"/>
  <c r="AH76" i="9"/>
  <c r="AH63" i="9"/>
  <c r="AH50" i="9"/>
  <c r="AH34" i="9"/>
  <c r="AH21" i="9"/>
  <c r="AH9" i="9"/>
  <c r="AH10" i="9"/>
  <c r="AH11" i="9"/>
  <c r="AH12" i="9"/>
  <c r="AH13" i="9"/>
  <c r="AH14" i="9"/>
  <c r="AH15" i="9"/>
  <c r="AH8" i="9"/>
  <c r="AD174" i="9"/>
  <c r="AD175" i="9"/>
  <c r="AD176" i="9"/>
  <c r="AD177" i="9"/>
  <c r="AD178" i="9"/>
  <c r="AD179" i="9"/>
  <c r="AD180" i="9"/>
  <c r="AD161" i="9"/>
  <c r="AD162" i="9"/>
  <c r="AD163" i="9"/>
  <c r="AD164" i="9"/>
  <c r="AD165" i="9"/>
  <c r="AD166" i="9"/>
  <c r="AD167" i="9"/>
  <c r="AD148" i="9"/>
  <c r="AD149" i="9"/>
  <c r="AD150" i="9"/>
  <c r="AD151" i="9"/>
  <c r="AD152" i="9"/>
  <c r="AD153" i="9"/>
  <c r="AD154" i="9"/>
  <c r="AD135" i="9"/>
  <c r="AD136" i="9"/>
  <c r="AD137" i="9"/>
  <c r="AD138" i="9"/>
  <c r="AD139" i="9"/>
  <c r="AD140" i="9"/>
  <c r="AD141" i="9"/>
  <c r="AD119" i="9"/>
  <c r="AD120" i="9"/>
  <c r="AD121" i="9"/>
  <c r="AD122" i="9"/>
  <c r="AD123" i="9"/>
  <c r="AD124" i="9"/>
  <c r="AD125" i="9"/>
  <c r="AD106" i="9"/>
  <c r="AD107" i="9"/>
  <c r="AD108" i="9"/>
  <c r="AD109" i="9"/>
  <c r="AD110" i="9"/>
  <c r="AD111" i="9"/>
  <c r="AD112" i="9"/>
  <c r="AD93" i="9"/>
  <c r="AD94" i="9"/>
  <c r="AD95" i="9"/>
  <c r="AD96" i="9"/>
  <c r="AD97" i="9"/>
  <c r="AD98" i="9"/>
  <c r="AD99" i="9"/>
  <c r="AD77" i="9"/>
  <c r="AD78" i="9"/>
  <c r="AD79" i="9"/>
  <c r="AD80" i="9"/>
  <c r="AD81" i="9"/>
  <c r="AD82" i="9"/>
  <c r="AD83" i="9"/>
  <c r="AD64" i="9"/>
  <c r="AD65" i="9"/>
  <c r="AD66" i="9"/>
  <c r="AD67" i="9"/>
  <c r="AD68" i="9"/>
  <c r="AD69" i="9"/>
  <c r="AD70" i="9"/>
  <c r="AD51" i="9"/>
  <c r="AD52" i="9"/>
  <c r="AD53" i="9"/>
  <c r="AD54" i="9"/>
  <c r="AD55" i="9"/>
  <c r="AD56" i="9"/>
  <c r="AD57" i="9"/>
  <c r="AD35" i="9"/>
  <c r="AD36" i="9"/>
  <c r="AD37" i="9"/>
  <c r="AD38" i="9"/>
  <c r="AD39" i="9"/>
  <c r="AD40" i="9"/>
  <c r="AD41" i="9"/>
  <c r="AD22" i="9"/>
  <c r="AD23" i="9"/>
  <c r="AD24" i="9"/>
  <c r="AD25" i="9"/>
  <c r="AD26" i="9"/>
  <c r="AD27" i="9"/>
  <c r="AD28" i="9"/>
  <c r="AD9" i="9"/>
  <c r="AD10" i="9"/>
  <c r="AD11" i="9"/>
  <c r="AD12" i="9"/>
  <c r="AD13" i="9"/>
  <c r="AD14" i="9"/>
  <c r="AD15" i="9"/>
  <c r="AD173" i="9"/>
  <c r="AD160" i="9"/>
  <c r="AD147" i="9"/>
  <c r="AD134" i="9"/>
  <c r="AD118" i="9"/>
  <c r="AD105" i="9"/>
  <c r="AD92" i="9"/>
  <c r="AD76" i="9"/>
  <c r="AD63" i="9"/>
  <c r="AD50" i="9"/>
  <c r="AD34" i="9"/>
  <c r="AD21" i="9"/>
  <c r="AD8" i="9"/>
  <c r="C181" i="9"/>
  <c r="D181" i="9"/>
  <c r="E181" i="9"/>
  <c r="F181" i="9"/>
  <c r="G181" i="9"/>
  <c r="H181" i="9"/>
  <c r="I181" i="9"/>
  <c r="J181" i="9"/>
  <c r="K181" i="9"/>
  <c r="L181" i="9"/>
  <c r="M181" i="9"/>
  <c r="N181" i="9"/>
  <c r="O181" i="9"/>
  <c r="P181" i="9"/>
  <c r="Q181" i="9"/>
  <c r="R181" i="9"/>
  <c r="S181" i="9"/>
  <c r="T181" i="9"/>
  <c r="U181" i="9"/>
  <c r="V181" i="9"/>
  <c r="W181" i="9"/>
  <c r="X181" i="9"/>
  <c r="Y181" i="9"/>
  <c r="Z181" i="9"/>
  <c r="AA181" i="9"/>
  <c r="AB181" i="9"/>
  <c r="AC181" i="9"/>
  <c r="C168" i="9"/>
  <c r="D168" i="9"/>
  <c r="E168" i="9"/>
  <c r="F168" i="9"/>
  <c r="G168" i="9"/>
  <c r="H168" i="9"/>
  <c r="I168" i="9"/>
  <c r="J168" i="9"/>
  <c r="K168" i="9"/>
  <c r="L168" i="9"/>
  <c r="M168" i="9"/>
  <c r="N168" i="9"/>
  <c r="O168" i="9"/>
  <c r="P168" i="9"/>
  <c r="Q168" i="9"/>
  <c r="R168" i="9"/>
  <c r="S168" i="9"/>
  <c r="T168" i="9"/>
  <c r="U168" i="9"/>
  <c r="V168" i="9"/>
  <c r="W168" i="9"/>
  <c r="X168" i="9"/>
  <c r="Y168" i="9"/>
  <c r="Z168" i="9"/>
  <c r="AA168" i="9"/>
  <c r="AB168" i="9"/>
  <c r="AC168" i="9"/>
  <c r="C155" i="9"/>
  <c r="D155" i="9"/>
  <c r="E155" i="9"/>
  <c r="F155" i="9"/>
  <c r="G155" i="9"/>
  <c r="H155" i="9"/>
  <c r="I155" i="9"/>
  <c r="J155" i="9"/>
  <c r="K155" i="9"/>
  <c r="L155" i="9"/>
  <c r="M155" i="9"/>
  <c r="N155" i="9"/>
  <c r="O155" i="9"/>
  <c r="P155" i="9"/>
  <c r="Q155" i="9"/>
  <c r="R155" i="9"/>
  <c r="S155" i="9"/>
  <c r="T155" i="9"/>
  <c r="U155" i="9"/>
  <c r="V155" i="9"/>
  <c r="W155" i="9"/>
  <c r="X155" i="9"/>
  <c r="Y155" i="9"/>
  <c r="Z155" i="9"/>
  <c r="AA155" i="9"/>
  <c r="AB155" i="9"/>
  <c r="AC155" i="9"/>
  <c r="C142" i="9"/>
  <c r="D142" i="9"/>
  <c r="E142" i="9"/>
  <c r="F142" i="9"/>
  <c r="G142" i="9"/>
  <c r="H142" i="9"/>
  <c r="I142" i="9"/>
  <c r="J142" i="9"/>
  <c r="K142" i="9"/>
  <c r="L142" i="9"/>
  <c r="M142" i="9"/>
  <c r="N142" i="9"/>
  <c r="O142" i="9"/>
  <c r="P142" i="9"/>
  <c r="Q142" i="9"/>
  <c r="R142" i="9"/>
  <c r="S142" i="9"/>
  <c r="T142" i="9"/>
  <c r="U142" i="9"/>
  <c r="V142" i="9"/>
  <c r="W142" i="9"/>
  <c r="X142" i="9"/>
  <c r="Y142" i="9"/>
  <c r="Z142" i="9"/>
  <c r="AA142" i="9"/>
  <c r="AB142" i="9"/>
  <c r="AC142" i="9"/>
  <c r="C126" i="9"/>
  <c r="D126" i="9"/>
  <c r="E126" i="9"/>
  <c r="F126" i="9"/>
  <c r="G126" i="9"/>
  <c r="H126" i="9"/>
  <c r="I126" i="9"/>
  <c r="J126" i="9"/>
  <c r="K126" i="9"/>
  <c r="L126" i="9"/>
  <c r="M126" i="9"/>
  <c r="N126" i="9"/>
  <c r="O126" i="9"/>
  <c r="P126" i="9"/>
  <c r="Q126" i="9"/>
  <c r="R126" i="9"/>
  <c r="S126" i="9"/>
  <c r="T126" i="9"/>
  <c r="U126" i="9"/>
  <c r="V126" i="9"/>
  <c r="W126" i="9"/>
  <c r="X126" i="9"/>
  <c r="Y126" i="9"/>
  <c r="Z126" i="9"/>
  <c r="AA126" i="9"/>
  <c r="AB126" i="9"/>
  <c r="AC126" i="9"/>
  <c r="C113" i="9"/>
  <c r="D113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C100" i="9"/>
  <c r="D100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C84" i="9"/>
  <c r="D84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C71" i="9"/>
  <c r="D71" i="9"/>
  <c r="E71" i="9"/>
  <c r="F71" i="9"/>
  <c r="G71" i="9"/>
  <c r="H71" i="9"/>
  <c r="I71" i="9"/>
  <c r="J71" i="9"/>
  <c r="K71" i="9"/>
  <c r="L71" i="9"/>
  <c r="M71" i="9"/>
  <c r="N71" i="9"/>
  <c r="O71" i="9"/>
  <c r="P71" i="9"/>
  <c r="Q71" i="9"/>
  <c r="R71" i="9"/>
  <c r="S71" i="9"/>
  <c r="T71" i="9"/>
  <c r="U71" i="9"/>
  <c r="V71" i="9"/>
  <c r="W71" i="9"/>
  <c r="X71" i="9"/>
  <c r="Y71" i="9"/>
  <c r="Z71" i="9"/>
  <c r="AA71" i="9"/>
  <c r="AB71" i="9"/>
  <c r="AC71" i="9"/>
  <c r="C58" i="9"/>
  <c r="D58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C42" i="9"/>
  <c r="D42" i="9"/>
  <c r="E42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C29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B181" i="9"/>
  <c r="B168" i="9"/>
  <c r="B155" i="9"/>
  <c r="B142" i="9"/>
  <c r="B126" i="9"/>
  <c r="B113" i="9"/>
  <c r="B100" i="9"/>
  <c r="B84" i="9"/>
  <c r="B71" i="9"/>
  <c r="B58" i="9"/>
  <c r="B42" i="9"/>
  <c r="B29" i="9"/>
  <c r="C16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B16" i="9"/>
  <c r="AJ123" i="9" l="1"/>
  <c r="AJ175" i="9"/>
  <c r="AJ179" i="9"/>
  <c r="AJ119" i="9"/>
  <c r="AJ176" i="9"/>
  <c r="AJ173" i="9"/>
  <c r="AJ174" i="9"/>
  <c r="AJ118" i="9"/>
  <c r="AJ77" i="9"/>
  <c r="AJ76" i="9"/>
  <c r="AJ125" i="9"/>
  <c r="AJ83" i="9"/>
  <c r="AJ122" i="9"/>
  <c r="AJ178" i="9"/>
  <c r="AJ177" i="9"/>
  <c r="AJ82" i="9"/>
  <c r="AJ121" i="9"/>
  <c r="AJ81" i="9"/>
  <c r="AJ120" i="9"/>
  <c r="AJ180" i="9"/>
  <c r="AJ78" i="9"/>
  <c r="AJ80" i="9"/>
  <c r="AJ79" i="9"/>
  <c r="AJ36" i="9"/>
  <c r="AJ35" i="9"/>
  <c r="AJ38" i="9"/>
  <c r="AJ34" i="9"/>
  <c r="AJ37" i="9"/>
  <c r="AJ41" i="9"/>
  <c r="AJ40" i="9"/>
  <c r="AJ39" i="9"/>
  <c r="B174" i="7"/>
  <c r="A175" i="7" s="1"/>
  <c r="B159" i="7"/>
  <c r="B144" i="7"/>
  <c r="A145" i="7" s="1"/>
  <c r="B129" i="7"/>
  <c r="A130" i="7" s="1"/>
  <c r="AF132" i="7" s="1"/>
  <c r="B114" i="7"/>
  <c r="B99" i="7"/>
  <c r="B84" i="7"/>
  <c r="A85" i="7" s="1"/>
  <c r="AF87" i="7" s="1"/>
  <c r="B69" i="7"/>
  <c r="A70" i="7" s="1"/>
  <c r="B54" i="7"/>
  <c r="B39" i="7"/>
  <c r="A40" i="7" s="1"/>
  <c r="B24" i="7"/>
  <c r="A10" i="7"/>
  <c r="AL174" i="9" l="1"/>
  <c r="AL173" i="9"/>
  <c r="AL180" i="9"/>
  <c r="AL179" i="9"/>
  <c r="AL178" i="9"/>
  <c r="AL176" i="9"/>
  <c r="AL177" i="9"/>
  <c r="AL175" i="9"/>
  <c r="B23" i="7"/>
  <c r="A25" i="7"/>
  <c r="B100" i="7"/>
  <c r="A100" i="7"/>
  <c r="B161" i="7"/>
  <c r="A160" i="7"/>
  <c r="AF162" i="7" s="1"/>
  <c r="B56" i="7"/>
  <c r="A55" i="7"/>
  <c r="AF57" i="7" s="1"/>
  <c r="B116" i="7"/>
  <c r="A115" i="7"/>
  <c r="B175" i="7"/>
  <c r="B176" i="7"/>
  <c r="B131" i="7"/>
  <c r="B130" i="7"/>
  <c r="B101" i="7"/>
  <c r="B55" i="7"/>
  <c r="B115" i="7"/>
  <c r="C69" i="7"/>
  <c r="D69" i="7" s="1"/>
  <c r="B71" i="7"/>
  <c r="B70" i="7"/>
  <c r="B26" i="7"/>
  <c r="C39" i="7"/>
  <c r="B40" i="7"/>
  <c r="B41" i="7"/>
  <c r="B11" i="7"/>
  <c r="B10" i="7"/>
  <c r="C174" i="7"/>
  <c r="B25" i="7"/>
  <c r="B86" i="7"/>
  <c r="B85" i="7"/>
  <c r="B145" i="7"/>
  <c r="B146" i="7"/>
  <c r="B158" i="7"/>
  <c r="B160" i="7"/>
  <c r="C24" i="7"/>
  <c r="B173" i="7"/>
  <c r="B53" i="7"/>
  <c r="C54" i="7"/>
  <c r="C9" i="7"/>
  <c r="B8" i="7"/>
  <c r="B83" i="7"/>
  <c r="C84" i="7"/>
  <c r="C99" i="7"/>
  <c r="B98" i="7"/>
  <c r="B38" i="7"/>
  <c r="B68" i="7"/>
  <c r="B143" i="7"/>
  <c r="C144" i="7"/>
  <c r="C114" i="7"/>
  <c r="B113" i="7"/>
  <c r="B128" i="7"/>
  <c r="C129" i="7"/>
  <c r="C159" i="7"/>
  <c r="BC163" i="7" l="1"/>
  <c r="C131" i="7"/>
  <c r="C130" i="7"/>
  <c r="C173" i="7"/>
  <c r="C176" i="7"/>
  <c r="C175" i="7"/>
  <c r="C161" i="7"/>
  <c r="C160" i="7"/>
  <c r="C115" i="7"/>
  <c r="C116" i="7"/>
  <c r="C40" i="7"/>
  <c r="C41" i="7"/>
  <c r="C38" i="7"/>
  <c r="C146" i="7"/>
  <c r="C145" i="7"/>
  <c r="C55" i="7"/>
  <c r="C56" i="7"/>
  <c r="C101" i="7"/>
  <c r="C100" i="7"/>
  <c r="D71" i="7"/>
  <c r="D70" i="7"/>
  <c r="D39" i="7"/>
  <c r="E39" i="7" s="1"/>
  <c r="D174" i="7"/>
  <c r="C85" i="7"/>
  <c r="C86" i="7"/>
  <c r="C11" i="7"/>
  <c r="C10" i="7"/>
  <c r="C26" i="7"/>
  <c r="C25" i="7"/>
  <c r="C68" i="7"/>
  <c r="C71" i="7"/>
  <c r="C70" i="7"/>
  <c r="D24" i="7"/>
  <c r="C23" i="7"/>
  <c r="D144" i="7"/>
  <c r="C143" i="7"/>
  <c r="D9" i="7"/>
  <c r="C8" i="7"/>
  <c r="D99" i="7"/>
  <c r="C98" i="7"/>
  <c r="D54" i="7"/>
  <c r="C53" i="7"/>
  <c r="C158" i="7"/>
  <c r="D159" i="7"/>
  <c r="D129" i="7"/>
  <c r="C128" i="7"/>
  <c r="D114" i="7"/>
  <c r="C113" i="7"/>
  <c r="D84" i="7"/>
  <c r="C83" i="7"/>
  <c r="E69" i="7"/>
  <c r="D68" i="7"/>
  <c r="D130" i="7" l="1"/>
  <c r="D131" i="7"/>
  <c r="E174" i="7"/>
  <c r="E173" i="7" s="1"/>
  <c r="D176" i="7"/>
  <c r="D175" i="7"/>
  <c r="D173" i="7"/>
  <c r="D41" i="7"/>
  <c r="D40" i="7"/>
  <c r="D86" i="7"/>
  <c r="D85" i="7"/>
  <c r="D55" i="7"/>
  <c r="D56" i="7"/>
  <c r="D10" i="7"/>
  <c r="D11" i="7"/>
  <c r="D25" i="7"/>
  <c r="D26" i="7"/>
  <c r="E41" i="7"/>
  <c r="E40" i="7"/>
  <c r="D161" i="7"/>
  <c r="D160" i="7"/>
  <c r="E70" i="7"/>
  <c r="E71" i="7"/>
  <c r="D115" i="7"/>
  <c r="D116" i="7"/>
  <c r="D38" i="7"/>
  <c r="D101" i="7"/>
  <c r="D100" i="7"/>
  <c r="D146" i="7"/>
  <c r="D145" i="7"/>
  <c r="E24" i="7"/>
  <c r="D23" i="7"/>
  <c r="F39" i="7"/>
  <c r="E38" i="7"/>
  <c r="E159" i="7"/>
  <c r="D158" i="7"/>
  <c r="F69" i="7"/>
  <c r="E68" i="7"/>
  <c r="E84" i="7"/>
  <c r="D83" i="7"/>
  <c r="E114" i="7"/>
  <c r="D113" i="7"/>
  <c r="E129" i="7"/>
  <c r="D128" i="7"/>
  <c r="D53" i="7"/>
  <c r="E54" i="7"/>
  <c r="E99" i="7"/>
  <c r="D98" i="7"/>
  <c r="E9" i="7"/>
  <c r="D8" i="7"/>
  <c r="E144" i="7"/>
  <c r="D143" i="7"/>
  <c r="F174" i="7" l="1"/>
  <c r="F175" i="7" s="1"/>
  <c r="E176" i="7"/>
  <c r="E175" i="7"/>
  <c r="E130" i="7"/>
  <c r="E131" i="7"/>
  <c r="E10" i="7"/>
  <c r="E11" i="7"/>
  <c r="E86" i="7"/>
  <c r="E85" i="7"/>
  <c r="E160" i="7"/>
  <c r="E161" i="7"/>
  <c r="E25" i="7"/>
  <c r="E26" i="7"/>
  <c r="E145" i="7"/>
  <c r="E146" i="7"/>
  <c r="E100" i="7"/>
  <c r="E101" i="7"/>
  <c r="E116" i="7"/>
  <c r="E115" i="7"/>
  <c r="F71" i="7"/>
  <c r="F70" i="7"/>
  <c r="F41" i="7"/>
  <c r="F40" i="7"/>
  <c r="E56" i="7"/>
  <c r="E55" i="7"/>
  <c r="F24" i="7"/>
  <c r="E23" i="7"/>
  <c r="F9" i="7"/>
  <c r="E8" i="7"/>
  <c r="E53" i="7"/>
  <c r="F54" i="7"/>
  <c r="E128" i="7"/>
  <c r="F129" i="7"/>
  <c r="F114" i="7"/>
  <c r="E113" i="7"/>
  <c r="F84" i="7"/>
  <c r="E83" i="7"/>
  <c r="F99" i="7"/>
  <c r="E98" i="7"/>
  <c r="G69" i="7"/>
  <c r="F68" i="7"/>
  <c r="G39" i="7"/>
  <c r="F38" i="7"/>
  <c r="F144" i="7"/>
  <c r="E143" i="7"/>
  <c r="E158" i="7"/>
  <c r="F159" i="7"/>
  <c r="F173" i="7" l="1"/>
  <c r="F176" i="7"/>
  <c r="G174" i="7"/>
  <c r="G176" i="7" s="1"/>
  <c r="F131" i="7"/>
  <c r="F130" i="7"/>
  <c r="F160" i="7"/>
  <c r="F161" i="7"/>
  <c r="G40" i="7"/>
  <c r="G41" i="7"/>
  <c r="F86" i="7"/>
  <c r="F85" i="7"/>
  <c r="F11" i="7"/>
  <c r="F10" i="7"/>
  <c r="F56" i="7"/>
  <c r="F55" i="7"/>
  <c r="F145" i="7"/>
  <c r="F146" i="7"/>
  <c r="G70" i="7"/>
  <c r="G71" i="7"/>
  <c r="F100" i="7"/>
  <c r="F101" i="7"/>
  <c r="F115" i="7"/>
  <c r="F116" i="7"/>
  <c r="F25" i="7"/>
  <c r="F26" i="7"/>
  <c r="F23" i="7"/>
  <c r="G24" i="7"/>
  <c r="H39" i="7"/>
  <c r="G38" i="7"/>
  <c r="F158" i="7"/>
  <c r="G159" i="7"/>
  <c r="F128" i="7"/>
  <c r="G129" i="7"/>
  <c r="F53" i="7"/>
  <c r="G54" i="7"/>
  <c r="G99" i="7"/>
  <c r="F98" i="7"/>
  <c r="F83" i="7"/>
  <c r="G84" i="7"/>
  <c r="G114" i="7"/>
  <c r="F113" i="7"/>
  <c r="G9" i="7"/>
  <c r="F8" i="7"/>
  <c r="F143" i="7"/>
  <c r="G144" i="7"/>
  <c r="G68" i="7"/>
  <c r="H69" i="7"/>
  <c r="G173" i="7" l="1"/>
  <c r="H174" i="7"/>
  <c r="H176" i="7" s="1"/>
  <c r="G175" i="7"/>
  <c r="G131" i="7"/>
  <c r="G130" i="7"/>
  <c r="G146" i="7"/>
  <c r="G145" i="7"/>
  <c r="H71" i="7"/>
  <c r="H70" i="7"/>
  <c r="G85" i="7"/>
  <c r="G86" i="7"/>
  <c r="G55" i="7"/>
  <c r="G56" i="7"/>
  <c r="G10" i="7"/>
  <c r="G11" i="7"/>
  <c r="H41" i="7"/>
  <c r="H40" i="7"/>
  <c r="G160" i="7"/>
  <c r="G161" i="7"/>
  <c r="G25" i="7"/>
  <c r="G26" i="7"/>
  <c r="G116" i="7"/>
  <c r="G115" i="7"/>
  <c r="G100" i="7"/>
  <c r="G101" i="7"/>
  <c r="H24" i="7"/>
  <c r="G23" i="7"/>
  <c r="I69" i="7"/>
  <c r="F8" i="11" s="1"/>
  <c r="H68" i="7"/>
  <c r="H144" i="7"/>
  <c r="G143" i="7"/>
  <c r="H129" i="7"/>
  <c r="G128" i="7"/>
  <c r="G158" i="7"/>
  <c r="H159" i="7"/>
  <c r="H84" i="7"/>
  <c r="G83" i="7"/>
  <c r="H54" i="7"/>
  <c r="G53" i="7"/>
  <c r="I39" i="7"/>
  <c r="H38" i="7"/>
  <c r="H9" i="7"/>
  <c r="G8" i="7"/>
  <c r="H114" i="7"/>
  <c r="G113" i="7"/>
  <c r="H99" i="7"/>
  <c r="G98" i="7"/>
  <c r="H173" i="7" l="1"/>
  <c r="I174" i="7"/>
  <c r="I176" i="7" s="1"/>
  <c r="H175" i="7"/>
  <c r="H130" i="7"/>
  <c r="H131" i="7"/>
  <c r="H100" i="7"/>
  <c r="H101" i="7"/>
  <c r="H11" i="7"/>
  <c r="H10" i="7"/>
  <c r="H85" i="7"/>
  <c r="H86" i="7"/>
  <c r="I70" i="7"/>
  <c r="I71" i="7"/>
  <c r="H161" i="7"/>
  <c r="H160" i="7"/>
  <c r="H115" i="7"/>
  <c r="H116" i="7"/>
  <c r="I41" i="7"/>
  <c r="I40" i="7"/>
  <c r="H56" i="7"/>
  <c r="H55" i="7"/>
  <c r="H145" i="7"/>
  <c r="H146" i="7"/>
  <c r="H26" i="7"/>
  <c r="H25" i="7"/>
  <c r="I24" i="7"/>
  <c r="H23" i="7"/>
  <c r="J69" i="7"/>
  <c r="I68" i="7"/>
  <c r="I159" i="7"/>
  <c r="H158" i="7"/>
  <c r="I99" i="7"/>
  <c r="H98" i="7"/>
  <c r="J39" i="7"/>
  <c r="I38" i="7"/>
  <c r="I114" i="7"/>
  <c r="H113" i="7"/>
  <c r="I9" i="7"/>
  <c r="H8" i="7"/>
  <c r="I54" i="7"/>
  <c r="H53" i="7"/>
  <c r="I84" i="7"/>
  <c r="H83" i="7"/>
  <c r="I129" i="7"/>
  <c r="H128" i="7"/>
  <c r="H143" i="7"/>
  <c r="I144" i="7"/>
  <c r="I173" i="7" l="1"/>
  <c r="J174" i="7"/>
  <c r="J175" i="7" s="1"/>
  <c r="I175" i="7"/>
  <c r="I130" i="7"/>
  <c r="I131" i="7"/>
  <c r="I146" i="7"/>
  <c r="I145" i="7"/>
  <c r="I86" i="7"/>
  <c r="I85" i="7"/>
  <c r="I116" i="7"/>
  <c r="I115" i="7"/>
  <c r="I100" i="7"/>
  <c r="I101" i="7"/>
  <c r="J71" i="7"/>
  <c r="J70" i="7"/>
  <c r="I56" i="7"/>
  <c r="I55" i="7"/>
  <c r="I10" i="7"/>
  <c r="I11" i="7"/>
  <c r="J41" i="7"/>
  <c r="J40" i="7"/>
  <c r="I160" i="7"/>
  <c r="I161" i="7"/>
  <c r="I25" i="7"/>
  <c r="I26" i="7"/>
  <c r="I23" i="7"/>
  <c r="J24" i="7"/>
  <c r="J144" i="7"/>
  <c r="I143" i="7"/>
  <c r="K69" i="7"/>
  <c r="J68" i="7"/>
  <c r="J129" i="7"/>
  <c r="I128" i="7"/>
  <c r="I83" i="7"/>
  <c r="J84" i="7"/>
  <c r="I53" i="7"/>
  <c r="J54" i="7"/>
  <c r="J9" i="7"/>
  <c r="I8" i="7"/>
  <c r="I113" i="7"/>
  <c r="J114" i="7"/>
  <c r="K39" i="7"/>
  <c r="J38" i="7"/>
  <c r="J99" i="7"/>
  <c r="I98" i="7"/>
  <c r="J159" i="7"/>
  <c r="I158" i="7"/>
  <c r="K174" i="7" l="1"/>
  <c r="K176" i="7" s="1"/>
  <c r="J173" i="7"/>
  <c r="J176" i="7"/>
  <c r="J131" i="7"/>
  <c r="J130" i="7"/>
  <c r="J55" i="7"/>
  <c r="J56" i="7"/>
  <c r="J160" i="7"/>
  <c r="J161" i="7"/>
  <c r="K40" i="7"/>
  <c r="K41" i="7"/>
  <c r="J11" i="7"/>
  <c r="J10" i="7"/>
  <c r="J145" i="7"/>
  <c r="J146" i="7"/>
  <c r="J116" i="7"/>
  <c r="J115" i="7"/>
  <c r="J86" i="7"/>
  <c r="J85" i="7"/>
  <c r="J25" i="7"/>
  <c r="J26" i="7"/>
  <c r="J100" i="7"/>
  <c r="J101" i="7"/>
  <c r="K71" i="7"/>
  <c r="K70" i="7"/>
  <c r="J23" i="7"/>
  <c r="K24" i="7"/>
  <c r="J53" i="7"/>
  <c r="K54" i="7"/>
  <c r="J83" i="7"/>
  <c r="K84" i="7"/>
  <c r="K9" i="7"/>
  <c r="J8" i="7"/>
  <c r="K159" i="7"/>
  <c r="J158" i="7"/>
  <c r="K99" i="7"/>
  <c r="J98" i="7"/>
  <c r="J128" i="7"/>
  <c r="K129" i="7"/>
  <c r="J143" i="7"/>
  <c r="K144" i="7"/>
  <c r="K114" i="7"/>
  <c r="J113" i="7"/>
  <c r="L39" i="7"/>
  <c r="K38" i="7"/>
  <c r="L69" i="7"/>
  <c r="K68" i="7"/>
  <c r="K173" i="7" l="1"/>
  <c r="L174" i="7"/>
  <c r="L176" i="7" s="1"/>
  <c r="K175" i="7"/>
  <c r="K131" i="7"/>
  <c r="K130" i="7"/>
  <c r="K85" i="7"/>
  <c r="K86" i="7"/>
  <c r="L70" i="7"/>
  <c r="L71" i="7"/>
  <c r="K115" i="7"/>
  <c r="K116" i="7"/>
  <c r="K161" i="7"/>
  <c r="K160" i="7"/>
  <c r="K146" i="7"/>
  <c r="K145" i="7"/>
  <c r="K55" i="7"/>
  <c r="K56" i="7"/>
  <c r="K25" i="7"/>
  <c r="K26" i="7"/>
  <c r="L41" i="7"/>
  <c r="L40" i="7"/>
  <c r="K100" i="7"/>
  <c r="K101" i="7"/>
  <c r="K10" i="7"/>
  <c r="K11" i="7"/>
  <c r="K23" i="7"/>
  <c r="L24" i="7"/>
  <c r="L144" i="7"/>
  <c r="K143" i="7"/>
  <c r="L129" i="7"/>
  <c r="K128" i="7"/>
  <c r="L54" i="7"/>
  <c r="K53" i="7"/>
  <c r="M69" i="7"/>
  <c r="L68" i="7"/>
  <c r="L38" i="7"/>
  <c r="M39" i="7"/>
  <c r="L84" i="7"/>
  <c r="K83" i="7"/>
  <c r="K113" i="7"/>
  <c r="L114" i="7"/>
  <c r="K98" i="7"/>
  <c r="L99" i="7"/>
  <c r="K158" i="7"/>
  <c r="L159" i="7"/>
  <c r="F11" i="11" s="1"/>
  <c r="L9" i="7"/>
  <c r="K8" i="7"/>
  <c r="L175" i="7" l="1"/>
  <c r="L173" i="7"/>
  <c r="M174" i="7"/>
  <c r="M176" i="7" s="1"/>
  <c r="L130" i="7"/>
  <c r="L131" i="7"/>
  <c r="L161" i="7"/>
  <c r="L160" i="7"/>
  <c r="L101" i="7"/>
  <c r="L100" i="7"/>
  <c r="M40" i="7"/>
  <c r="M41" i="7"/>
  <c r="L10" i="7"/>
  <c r="L11" i="7"/>
  <c r="L86" i="7"/>
  <c r="L85" i="7"/>
  <c r="L56" i="7"/>
  <c r="L55" i="7"/>
  <c r="L146" i="7"/>
  <c r="L145" i="7"/>
  <c r="L115" i="7"/>
  <c r="L116" i="7"/>
  <c r="L25" i="7"/>
  <c r="L26" i="7"/>
  <c r="M70" i="7"/>
  <c r="M71" i="7"/>
  <c r="M24" i="7"/>
  <c r="L23" i="7"/>
  <c r="N39" i="7"/>
  <c r="M38" i="7"/>
  <c r="M9" i="7"/>
  <c r="L8" i="7"/>
  <c r="M159" i="7"/>
  <c r="L158" i="7"/>
  <c r="M99" i="7"/>
  <c r="L98" i="7"/>
  <c r="M114" i="7"/>
  <c r="L113" i="7"/>
  <c r="N69" i="7"/>
  <c r="M68" i="7"/>
  <c r="L83" i="7"/>
  <c r="M84" i="7"/>
  <c r="L53" i="7"/>
  <c r="M54" i="7"/>
  <c r="M129" i="7"/>
  <c r="L128" i="7"/>
  <c r="M144" i="7"/>
  <c r="L143" i="7"/>
  <c r="N174" i="7" l="1"/>
  <c r="N176" i="7" s="1"/>
  <c r="M173" i="7"/>
  <c r="M175" i="7"/>
  <c r="M130" i="7"/>
  <c r="M131" i="7"/>
  <c r="M56" i="7"/>
  <c r="M55" i="7"/>
  <c r="M86" i="7"/>
  <c r="M85" i="7"/>
  <c r="M145" i="7"/>
  <c r="M146" i="7"/>
  <c r="M116" i="7"/>
  <c r="M115" i="7"/>
  <c r="M161" i="7"/>
  <c r="M160" i="7"/>
  <c r="N41" i="7"/>
  <c r="N40" i="7"/>
  <c r="N71" i="7"/>
  <c r="N70" i="7"/>
  <c r="M100" i="7"/>
  <c r="M101" i="7"/>
  <c r="M10" i="7"/>
  <c r="M11" i="7"/>
  <c r="M25" i="7"/>
  <c r="M26" i="7"/>
  <c r="N24" i="7"/>
  <c r="M23" i="7"/>
  <c r="N84" i="7"/>
  <c r="M83" i="7"/>
  <c r="M53" i="7"/>
  <c r="N54" i="7"/>
  <c r="O69" i="7"/>
  <c r="N68" i="7"/>
  <c r="N99" i="7"/>
  <c r="M98" i="7"/>
  <c r="M143" i="7"/>
  <c r="N144" i="7"/>
  <c r="N129" i="7"/>
  <c r="M128" i="7"/>
  <c r="N114" i="7"/>
  <c r="M113" i="7"/>
  <c r="N9" i="7"/>
  <c r="M8" i="7"/>
  <c r="O39" i="7"/>
  <c r="N38" i="7"/>
  <c r="M158" i="7"/>
  <c r="N159" i="7"/>
  <c r="O174" i="7" l="1"/>
  <c r="O175" i="7" s="1"/>
  <c r="N175" i="7"/>
  <c r="N173" i="7"/>
  <c r="N131" i="7"/>
  <c r="N130" i="7"/>
  <c r="N160" i="7"/>
  <c r="N161" i="7"/>
  <c r="N145" i="7"/>
  <c r="N146" i="7"/>
  <c r="N11" i="7"/>
  <c r="N10" i="7"/>
  <c r="N55" i="7"/>
  <c r="N56" i="7"/>
  <c r="O71" i="7"/>
  <c r="O70" i="7"/>
  <c r="N86" i="7"/>
  <c r="N85" i="7"/>
  <c r="O40" i="7"/>
  <c r="O41" i="7"/>
  <c r="N115" i="7"/>
  <c r="N116" i="7"/>
  <c r="N100" i="7"/>
  <c r="N101" i="7"/>
  <c r="N26" i="7"/>
  <c r="N25" i="7"/>
  <c r="N23" i="7"/>
  <c r="O24" i="7"/>
  <c r="O159" i="7"/>
  <c r="N158" i="7"/>
  <c r="O144" i="7"/>
  <c r="N143" i="7"/>
  <c r="N53" i="7"/>
  <c r="O54" i="7"/>
  <c r="O9" i="7"/>
  <c r="N8" i="7"/>
  <c r="O114" i="7"/>
  <c r="N113" i="7"/>
  <c r="N128" i="7"/>
  <c r="O129" i="7"/>
  <c r="O99" i="7"/>
  <c r="F9" i="11" s="1"/>
  <c r="N98" i="7"/>
  <c r="O68" i="7"/>
  <c r="P69" i="7"/>
  <c r="N83" i="7"/>
  <c r="O84" i="7"/>
  <c r="O38" i="7"/>
  <c r="P39" i="7"/>
  <c r="O173" i="7" l="1"/>
  <c r="P174" i="7"/>
  <c r="P173" i="7" s="1"/>
  <c r="O176" i="7"/>
  <c r="O131" i="7"/>
  <c r="O130" i="7"/>
  <c r="O55" i="7"/>
  <c r="O56" i="7"/>
  <c r="O10" i="7"/>
  <c r="O11" i="7"/>
  <c r="O85" i="7"/>
  <c r="O86" i="7"/>
  <c r="O25" i="7"/>
  <c r="O26" i="7"/>
  <c r="P41" i="7"/>
  <c r="P40" i="7"/>
  <c r="P71" i="7"/>
  <c r="P70" i="7"/>
  <c r="O160" i="7"/>
  <c r="O161" i="7"/>
  <c r="O101" i="7"/>
  <c r="O100" i="7"/>
  <c r="O116" i="7"/>
  <c r="O115" i="7"/>
  <c r="O146" i="7"/>
  <c r="O145" i="7"/>
  <c r="O23" i="7"/>
  <c r="P24" i="7"/>
  <c r="Q69" i="7"/>
  <c r="P68" i="7"/>
  <c r="Q39" i="7"/>
  <c r="P38" i="7"/>
  <c r="P84" i="7"/>
  <c r="O83" i="7"/>
  <c r="Q174" i="7"/>
  <c r="P144" i="7"/>
  <c r="O143" i="7"/>
  <c r="O158" i="7"/>
  <c r="P159" i="7"/>
  <c r="P129" i="7"/>
  <c r="O128" i="7"/>
  <c r="P54" i="7"/>
  <c r="O53" i="7"/>
  <c r="P99" i="7"/>
  <c r="O98" i="7"/>
  <c r="P114" i="7"/>
  <c r="F10" i="11" s="1"/>
  <c r="O113" i="7"/>
  <c r="P9" i="7"/>
  <c r="O8" i="7"/>
  <c r="P175" i="7" l="1"/>
  <c r="P176" i="7"/>
  <c r="P130" i="7"/>
  <c r="P131" i="7"/>
  <c r="Q176" i="7"/>
  <c r="Q175" i="7"/>
  <c r="P11" i="7"/>
  <c r="P10" i="7"/>
  <c r="P145" i="7"/>
  <c r="P146" i="7"/>
  <c r="Q70" i="7"/>
  <c r="Q71" i="7"/>
  <c r="P161" i="7"/>
  <c r="P160" i="7"/>
  <c r="P25" i="7"/>
  <c r="P26" i="7"/>
  <c r="P100" i="7"/>
  <c r="P101" i="7"/>
  <c r="P85" i="7"/>
  <c r="P86" i="7"/>
  <c r="P115" i="7"/>
  <c r="P116" i="7"/>
  <c r="P56" i="7"/>
  <c r="P55" i="7"/>
  <c r="Q41" i="7"/>
  <c r="Q40" i="7"/>
  <c r="P23" i="7"/>
  <c r="Q24" i="7"/>
  <c r="Q159" i="7"/>
  <c r="P158" i="7"/>
  <c r="Q9" i="7"/>
  <c r="P8" i="7"/>
  <c r="Q114" i="7"/>
  <c r="P113" i="7"/>
  <c r="R39" i="7"/>
  <c r="Q38" i="7"/>
  <c r="R69" i="7"/>
  <c r="Q68" i="7"/>
  <c r="Q99" i="7"/>
  <c r="P98" i="7"/>
  <c r="Q54" i="7"/>
  <c r="P53" i="7"/>
  <c r="P128" i="7"/>
  <c r="Q129" i="7"/>
  <c r="P143" i="7"/>
  <c r="Q144" i="7"/>
  <c r="R174" i="7"/>
  <c r="Q173" i="7"/>
  <c r="P83" i="7"/>
  <c r="Q84" i="7"/>
  <c r="Q130" i="7" l="1"/>
  <c r="Q131" i="7"/>
  <c r="R175" i="7"/>
  <c r="R176" i="7"/>
  <c r="Q86" i="7"/>
  <c r="Q85" i="7"/>
  <c r="Q146" i="7"/>
  <c r="Q145" i="7"/>
  <c r="Q56" i="7"/>
  <c r="Q55" i="7"/>
  <c r="R71" i="7"/>
  <c r="R70" i="7"/>
  <c r="Q116" i="7"/>
  <c r="Q115" i="7"/>
  <c r="Q161" i="7"/>
  <c r="Q160" i="7"/>
  <c r="Q25" i="7"/>
  <c r="Q26" i="7"/>
  <c r="Q100" i="7"/>
  <c r="Q101" i="7"/>
  <c r="R40" i="7"/>
  <c r="R41" i="7"/>
  <c r="Q10" i="7"/>
  <c r="Q11" i="7"/>
  <c r="R24" i="7"/>
  <c r="Q23" i="7"/>
  <c r="R144" i="7"/>
  <c r="Q143" i="7"/>
  <c r="R129" i="7"/>
  <c r="Q128" i="7"/>
  <c r="Q98" i="7"/>
  <c r="R99" i="7"/>
  <c r="R114" i="7"/>
  <c r="Q113" i="7"/>
  <c r="R9" i="7"/>
  <c r="Q8" i="7"/>
  <c r="R173" i="7"/>
  <c r="S174" i="7"/>
  <c r="Q53" i="7"/>
  <c r="R54" i="7"/>
  <c r="S69" i="7"/>
  <c r="R68" i="7"/>
  <c r="S39" i="7"/>
  <c r="R38" i="7"/>
  <c r="Q83" i="7"/>
  <c r="R84" i="7"/>
  <c r="R159" i="7"/>
  <c r="Q158" i="7"/>
  <c r="S176" i="7" l="1"/>
  <c r="S175" i="7"/>
  <c r="R131" i="7"/>
  <c r="R130" i="7"/>
  <c r="R86" i="7"/>
  <c r="R85" i="7"/>
  <c r="R56" i="7"/>
  <c r="R55" i="7"/>
  <c r="R100" i="7"/>
  <c r="R101" i="7"/>
  <c r="R160" i="7"/>
  <c r="R161" i="7"/>
  <c r="S40" i="7"/>
  <c r="S41" i="7"/>
  <c r="R11" i="7"/>
  <c r="R10" i="7"/>
  <c r="R145" i="7"/>
  <c r="R146" i="7"/>
  <c r="S71" i="7"/>
  <c r="S70" i="7"/>
  <c r="R116" i="7"/>
  <c r="R115" i="7"/>
  <c r="R25" i="7"/>
  <c r="R26" i="7"/>
  <c r="R23" i="7"/>
  <c r="S24" i="7"/>
  <c r="R83" i="7"/>
  <c r="S84" i="7"/>
  <c r="S9" i="7"/>
  <c r="R8" i="7"/>
  <c r="S114" i="7"/>
  <c r="R113" i="7"/>
  <c r="R128" i="7"/>
  <c r="S129" i="7"/>
  <c r="R53" i="7"/>
  <c r="S54" i="7"/>
  <c r="T174" i="7"/>
  <c r="S173" i="7"/>
  <c r="S99" i="7"/>
  <c r="R98" i="7"/>
  <c r="R158" i="7"/>
  <c r="S159" i="7"/>
  <c r="R143" i="7"/>
  <c r="S144" i="7"/>
  <c r="T39" i="7"/>
  <c r="S38" i="7"/>
  <c r="T69" i="7"/>
  <c r="S68" i="7"/>
  <c r="S131" i="7" l="1"/>
  <c r="S130" i="7"/>
  <c r="T176" i="7"/>
  <c r="T175" i="7"/>
  <c r="S55" i="7"/>
  <c r="S56" i="7"/>
  <c r="T71" i="7"/>
  <c r="T70" i="7"/>
  <c r="S115" i="7"/>
  <c r="S116" i="7"/>
  <c r="S26" i="7"/>
  <c r="S25" i="7"/>
  <c r="S146" i="7"/>
  <c r="S145" i="7"/>
  <c r="S85" i="7"/>
  <c r="S86" i="7"/>
  <c r="S100" i="7"/>
  <c r="S101" i="7"/>
  <c r="S161" i="7"/>
  <c r="S160" i="7"/>
  <c r="T41" i="7"/>
  <c r="T40" i="7"/>
  <c r="S11" i="7"/>
  <c r="S10" i="7"/>
  <c r="S23" i="7"/>
  <c r="T24" i="7"/>
  <c r="T38" i="7"/>
  <c r="U39" i="7"/>
  <c r="S158" i="7"/>
  <c r="T159" i="7"/>
  <c r="T144" i="7"/>
  <c r="S143" i="7"/>
  <c r="T129" i="7"/>
  <c r="S128" i="7"/>
  <c r="T84" i="7"/>
  <c r="S83" i="7"/>
  <c r="U69" i="7"/>
  <c r="T68" i="7"/>
  <c r="T54" i="7"/>
  <c r="S53" i="7"/>
  <c r="U174" i="7"/>
  <c r="T173" i="7"/>
  <c r="T99" i="7"/>
  <c r="S98" i="7"/>
  <c r="T114" i="7"/>
  <c r="S113" i="7"/>
  <c r="T9" i="7"/>
  <c r="S8" i="7"/>
  <c r="U176" i="7" l="1"/>
  <c r="U175" i="7"/>
  <c r="T130" i="7"/>
  <c r="T131" i="7"/>
  <c r="U41" i="7"/>
  <c r="U40" i="7"/>
  <c r="T11" i="7"/>
  <c r="T10" i="7"/>
  <c r="T101" i="7"/>
  <c r="T100" i="7"/>
  <c r="T55" i="7"/>
  <c r="T56" i="7"/>
  <c r="T86" i="7"/>
  <c r="T85" i="7"/>
  <c r="T146" i="7"/>
  <c r="T145" i="7"/>
  <c r="T161" i="7"/>
  <c r="T160" i="7"/>
  <c r="T25" i="7"/>
  <c r="T26" i="7"/>
  <c r="T115" i="7"/>
  <c r="T116" i="7"/>
  <c r="U70" i="7"/>
  <c r="U71" i="7"/>
  <c r="T23" i="7"/>
  <c r="U24" i="7"/>
  <c r="V39" i="7"/>
  <c r="U38" i="7"/>
  <c r="V69" i="7"/>
  <c r="U68" i="7"/>
  <c r="U159" i="7"/>
  <c r="T158" i="7"/>
  <c r="U9" i="7"/>
  <c r="T8" i="7"/>
  <c r="T113" i="7"/>
  <c r="U114" i="7"/>
  <c r="U99" i="7"/>
  <c r="T98" i="7"/>
  <c r="V174" i="7"/>
  <c r="U173" i="7"/>
  <c r="T53" i="7"/>
  <c r="U54" i="7"/>
  <c r="U84" i="7"/>
  <c r="T83" i="7"/>
  <c r="U129" i="7"/>
  <c r="T128" i="7"/>
  <c r="U144" i="7"/>
  <c r="T143" i="7"/>
  <c r="V175" i="7" l="1"/>
  <c r="V176" i="7"/>
  <c r="U130" i="7"/>
  <c r="U131" i="7"/>
  <c r="U100" i="7"/>
  <c r="U101" i="7"/>
  <c r="U10" i="7"/>
  <c r="U11" i="7"/>
  <c r="V71" i="7"/>
  <c r="V70" i="7"/>
  <c r="U116" i="7"/>
  <c r="U115" i="7"/>
  <c r="U145" i="7"/>
  <c r="U146" i="7"/>
  <c r="U86" i="7"/>
  <c r="U85" i="7"/>
  <c r="U161" i="7"/>
  <c r="U160" i="7"/>
  <c r="V41" i="7"/>
  <c r="V40" i="7"/>
  <c r="U56" i="7"/>
  <c r="U55" i="7"/>
  <c r="U25" i="7"/>
  <c r="U26" i="7"/>
  <c r="V24" i="7"/>
  <c r="U23" i="7"/>
  <c r="U113" i="7"/>
  <c r="V114" i="7"/>
  <c r="V84" i="7"/>
  <c r="U83" i="7"/>
  <c r="U53" i="7"/>
  <c r="V54" i="7"/>
  <c r="V9" i="7"/>
  <c r="U8" i="7"/>
  <c r="W174" i="7"/>
  <c r="V173" i="7"/>
  <c r="U98" i="7"/>
  <c r="V99" i="7"/>
  <c r="W69" i="7"/>
  <c r="V68" i="7"/>
  <c r="W39" i="7"/>
  <c r="V38" i="7"/>
  <c r="V129" i="7"/>
  <c r="U128" i="7"/>
  <c r="V144" i="7"/>
  <c r="U143" i="7"/>
  <c r="U158" i="7"/>
  <c r="V159" i="7"/>
  <c r="V131" i="7" l="1"/>
  <c r="V130" i="7"/>
  <c r="W176" i="7"/>
  <c r="W175" i="7"/>
  <c r="V160" i="7"/>
  <c r="V161" i="7"/>
  <c r="V56" i="7"/>
  <c r="V55" i="7"/>
  <c r="V115" i="7"/>
  <c r="V116" i="7"/>
  <c r="W70" i="7"/>
  <c r="W71" i="7"/>
  <c r="V100" i="7"/>
  <c r="V101" i="7"/>
  <c r="V145" i="7"/>
  <c r="V146" i="7"/>
  <c r="W40" i="7"/>
  <c r="W41" i="7"/>
  <c r="V11" i="7"/>
  <c r="V10" i="7"/>
  <c r="V86" i="7"/>
  <c r="V85" i="7"/>
  <c r="V25" i="7"/>
  <c r="V26" i="7"/>
  <c r="V23" i="7"/>
  <c r="W24" i="7"/>
  <c r="X174" i="7"/>
  <c r="W173" i="7"/>
  <c r="W9" i="7"/>
  <c r="V8" i="7"/>
  <c r="W129" i="7"/>
  <c r="V128" i="7"/>
  <c r="W68" i="7"/>
  <c r="X69" i="7"/>
  <c r="V83" i="7"/>
  <c r="W84" i="7"/>
  <c r="W159" i="7"/>
  <c r="V158" i="7"/>
  <c r="W99" i="7"/>
  <c r="V98" i="7"/>
  <c r="V53" i="7"/>
  <c r="W54" i="7"/>
  <c r="W114" i="7"/>
  <c r="V113" i="7"/>
  <c r="V143" i="7"/>
  <c r="W144" i="7"/>
  <c r="X39" i="7"/>
  <c r="W38" i="7"/>
  <c r="W131" i="7" l="1"/>
  <c r="W130" i="7"/>
  <c r="X176" i="7"/>
  <c r="X175" i="7"/>
  <c r="X41" i="7"/>
  <c r="X40" i="7"/>
  <c r="W116" i="7"/>
  <c r="W115" i="7"/>
  <c r="W101" i="7"/>
  <c r="W100" i="7"/>
  <c r="W146" i="7"/>
  <c r="W145" i="7"/>
  <c r="W55" i="7"/>
  <c r="W56" i="7"/>
  <c r="X71" i="7"/>
  <c r="X70" i="7"/>
  <c r="W25" i="7"/>
  <c r="W26" i="7"/>
  <c r="W85" i="7"/>
  <c r="W86" i="7"/>
  <c r="W160" i="7"/>
  <c r="W161" i="7"/>
  <c r="W10" i="7"/>
  <c r="W11" i="7"/>
  <c r="X24" i="7"/>
  <c r="W23" i="7"/>
  <c r="X144" i="7"/>
  <c r="W143" i="7"/>
  <c r="X129" i="7"/>
  <c r="W128" i="7"/>
  <c r="Y39" i="7"/>
  <c r="X38" i="7"/>
  <c r="Y174" i="7"/>
  <c r="X173" i="7"/>
  <c r="X84" i="7"/>
  <c r="W83" i="7"/>
  <c r="Y69" i="7"/>
  <c r="X68" i="7"/>
  <c r="X54" i="7"/>
  <c r="W53" i="7"/>
  <c r="W158" i="7"/>
  <c r="X159" i="7"/>
  <c r="X114" i="7"/>
  <c r="W113" i="7"/>
  <c r="X99" i="7"/>
  <c r="W98" i="7"/>
  <c r="X9" i="7"/>
  <c r="W8" i="7"/>
  <c r="Y176" i="7" l="1"/>
  <c r="Y175" i="7"/>
  <c r="X130" i="7"/>
  <c r="X131" i="7"/>
  <c r="X115" i="7"/>
  <c r="X116" i="7"/>
  <c r="X85" i="7"/>
  <c r="X86" i="7"/>
  <c r="X145" i="7"/>
  <c r="X146" i="7"/>
  <c r="X161" i="7"/>
  <c r="X160" i="7"/>
  <c r="X11" i="7"/>
  <c r="X10" i="7"/>
  <c r="X56" i="7"/>
  <c r="X55" i="7"/>
  <c r="Y41" i="7"/>
  <c r="Y40" i="7"/>
  <c r="X100" i="7"/>
  <c r="X101" i="7"/>
  <c r="Y70" i="7"/>
  <c r="Y71" i="7"/>
  <c r="X26" i="7"/>
  <c r="X25" i="7"/>
  <c r="X23" i="7"/>
  <c r="Y24" i="7"/>
  <c r="Y159" i="7"/>
  <c r="X158" i="7"/>
  <c r="Y99" i="7"/>
  <c r="X98" i="7"/>
  <c r="Z69" i="7"/>
  <c r="Y68" i="7"/>
  <c r="Z39" i="7"/>
  <c r="Y38" i="7"/>
  <c r="Y9" i="7"/>
  <c r="X8" i="7"/>
  <c r="Y114" i="7"/>
  <c r="X113" i="7"/>
  <c r="Y54" i="7"/>
  <c r="X53" i="7"/>
  <c r="Y84" i="7"/>
  <c r="X83" i="7"/>
  <c r="Z174" i="7"/>
  <c r="F12" i="11" s="1"/>
  <c r="Y173" i="7"/>
  <c r="Y129" i="7"/>
  <c r="X128" i="7"/>
  <c r="X143" i="7"/>
  <c r="Y144" i="7"/>
  <c r="Z175" i="7" l="1"/>
  <c r="Z176" i="7"/>
  <c r="Y130" i="7"/>
  <c r="Y131" i="7"/>
  <c r="Y146" i="7"/>
  <c r="Y145" i="7"/>
  <c r="Y25" i="7"/>
  <c r="Y26" i="7"/>
  <c r="Y56" i="7"/>
  <c r="Y55" i="7"/>
  <c r="Y10" i="7"/>
  <c r="Y11" i="7"/>
  <c r="Z71" i="7"/>
  <c r="Z70" i="7"/>
  <c r="Y160" i="7"/>
  <c r="Y161" i="7"/>
  <c r="Y86" i="7"/>
  <c r="Y85" i="7"/>
  <c r="Y116" i="7"/>
  <c r="Y115" i="7"/>
  <c r="Z41" i="7"/>
  <c r="Z40" i="7"/>
  <c r="Y101" i="7"/>
  <c r="Y100" i="7"/>
  <c r="Z24" i="7"/>
  <c r="Y23" i="7"/>
  <c r="Z144" i="7"/>
  <c r="Y143" i="7"/>
  <c r="Z129" i="7"/>
  <c r="Y128" i="7"/>
  <c r="AA69" i="7"/>
  <c r="Z68" i="7"/>
  <c r="AA174" i="7"/>
  <c r="Z173" i="7"/>
  <c r="Z84" i="7"/>
  <c r="Y83" i="7"/>
  <c r="Y53" i="7"/>
  <c r="Z54" i="7"/>
  <c r="Z114" i="7"/>
  <c r="Y113" i="7"/>
  <c r="Z9" i="7"/>
  <c r="Y8" i="7"/>
  <c r="AA39" i="7"/>
  <c r="Z38" i="7"/>
  <c r="Z99" i="7"/>
  <c r="Y98" i="7"/>
  <c r="Z159" i="7"/>
  <c r="Y158" i="7"/>
  <c r="AA176" i="7" l="1"/>
  <c r="AA175" i="7"/>
  <c r="Z131" i="7"/>
  <c r="Z130" i="7"/>
  <c r="AA40" i="7"/>
  <c r="AA41" i="7"/>
  <c r="AA71" i="7"/>
  <c r="AA70" i="7"/>
  <c r="Z160" i="7"/>
  <c r="Z161" i="7"/>
  <c r="Z116" i="7"/>
  <c r="Z115" i="7"/>
  <c r="Z86" i="7"/>
  <c r="Z85" i="7"/>
  <c r="Z145" i="7"/>
  <c r="Z146" i="7"/>
  <c r="Z55" i="7"/>
  <c r="Z56" i="7"/>
  <c r="Z100" i="7"/>
  <c r="Z101" i="7"/>
  <c r="Z11" i="7"/>
  <c r="Z10" i="7"/>
  <c r="Z25" i="7"/>
  <c r="Z26" i="7"/>
  <c r="Z23" i="7"/>
  <c r="AA24" i="7"/>
  <c r="Z53" i="7"/>
  <c r="AA54" i="7"/>
  <c r="AA9" i="7"/>
  <c r="Z8" i="7"/>
  <c r="AA114" i="7"/>
  <c r="Z113" i="7"/>
  <c r="Z83" i="7"/>
  <c r="AA84" i="7"/>
  <c r="AB174" i="7"/>
  <c r="AA173" i="7"/>
  <c r="Z158" i="7"/>
  <c r="AA159" i="7"/>
  <c r="AA99" i="7"/>
  <c r="Z98" i="7"/>
  <c r="AB69" i="7"/>
  <c r="AA68" i="7"/>
  <c r="Z143" i="7"/>
  <c r="AA144" i="7"/>
  <c r="Z128" i="7"/>
  <c r="AA129" i="7"/>
  <c r="AB39" i="7"/>
  <c r="AA38" i="7"/>
  <c r="AB176" i="7" l="1"/>
  <c r="AB175" i="7"/>
  <c r="AA131" i="7"/>
  <c r="AA130" i="7"/>
  <c r="AA55" i="7"/>
  <c r="AA56" i="7"/>
  <c r="AA100" i="7"/>
  <c r="AA101" i="7"/>
  <c r="AA115" i="7"/>
  <c r="AA116" i="7"/>
  <c r="AA161" i="7"/>
  <c r="AA160" i="7"/>
  <c r="AA85" i="7"/>
  <c r="AA86" i="7"/>
  <c r="AA25" i="7"/>
  <c r="AA26" i="7"/>
  <c r="AA146" i="7"/>
  <c r="AA145" i="7"/>
  <c r="AB41" i="7"/>
  <c r="AB40" i="7"/>
  <c r="AB70" i="7"/>
  <c r="AB71" i="7"/>
  <c r="AA11" i="7"/>
  <c r="AA10" i="7"/>
  <c r="AA23" i="7"/>
  <c r="AB24" i="7"/>
  <c r="AB129" i="7"/>
  <c r="AA128" i="7"/>
  <c r="AA158" i="7"/>
  <c r="AB159" i="7"/>
  <c r="AB84" i="7"/>
  <c r="AA83" i="7"/>
  <c r="AB54" i="7"/>
  <c r="AA53" i="7"/>
  <c r="AB38" i="7"/>
  <c r="AC39" i="7"/>
  <c r="AC174" i="7"/>
  <c r="AB173" i="7"/>
  <c r="AB144" i="7"/>
  <c r="AA143" i="7"/>
  <c r="AC69" i="7"/>
  <c r="AB68" i="7"/>
  <c r="AB99" i="7"/>
  <c r="AA98" i="7"/>
  <c r="AB114" i="7"/>
  <c r="AA113" i="7"/>
  <c r="AB9" i="7"/>
  <c r="AA8" i="7"/>
  <c r="AB130" i="7" l="1"/>
  <c r="AB131" i="7"/>
  <c r="AC176" i="7"/>
  <c r="AC175" i="7"/>
  <c r="AB86" i="7"/>
  <c r="AB85" i="7"/>
  <c r="AB161" i="7"/>
  <c r="AB160" i="7"/>
  <c r="AB25" i="7"/>
  <c r="AB26" i="7"/>
  <c r="AC40" i="7"/>
  <c r="AC41" i="7"/>
  <c r="AB10" i="7"/>
  <c r="AB11" i="7"/>
  <c r="AB101" i="7"/>
  <c r="AB100" i="7"/>
  <c r="AB146" i="7"/>
  <c r="AB145" i="7"/>
  <c r="AB115" i="7"/>
  <c r="AB116" i="7"/>
  <c r="AC70" i="7"/>
  <c r="AC71" i="7"/>
  <c r="AB56" i="7"/>
  <c r="AB55" i="7"/>
  <c r="AB23" i="7"/>
  <c r="AC24" i="7"/>
  <c r="AD24" i="7" s="1"/>
  <c r="AD39" i="7"/>
  <c r="AC38" i="7"/>
  <c r="AC99" i="7"/>
  <c r="AB98" i="7"/>
  <c r="AB143" i="7"/>
  <c r="AC144" i="7"/>
  <c r="AC159" i="7"/>
  <c r="AB158" i="7"/>
  <c r="AC9" i="7"/>
  <c r="AB8" i="7"/>
  <c r="AC114" i="7"/>
  <c r="AB113" i="7"/>
  <c r="AD69" i="7"/>
  <c r="AC68" i="7"/>
  <c r="AD174" i="7"/>
  <c r="AC173" i="7"/>
  <c r="AB53" i="7"/>
  <c r="AC54" i="7"/>
  <c r="AB83" i="7"/>
  <c r="AC84" i="7"/>
  <c r="AC129" i="7"/>
  <c r="AB128" i="7"/>
  <c r="AD23" i="7" l="1"/>
  <c r="AD25" i="7"/>
  <c r="AD26" i="7"/>
  <c r="AC130" i="7"/>
  <c r="AC131" i="7"/>
  <c r="AD175" i="7"/>
  <c r="AD176" i="7"/>
  <c r="AC56" i="7"/>
  <c r="AC55" i="7"/>
  <c r="AC145" i="7"/>
  <c r="AC146" i="7"/>
  <c r="AD41" i="7"/>
  <c r="AD40" i="7"/>
  <c r="AC23" i="7"/>
  <c r="AC25" i="7"/>
  <c r="AC26" i="7"/>
  <c r="AD71" i="7"/>
  <c r="AD70" i="7"/>
  <c r="AC10" i="7"/>
  <c r="AC11" i="7"/>
  <c r="AC85" i="7"/>
  <c r="AC86" i="7"/>
  <c r="AC116" i="7"/>
  <c r="AC115" i="7"/>
  <c r="AC161" i="7"/>
  <c r="AC160" i="7"/>
  <c r="AC100" i="7"/>
  <c r="AC101" i="7"/>
  <c r="AD84" i="7"/>
  <c r="AC83" i="7"/>
  <c r="AC53" i="7"/>
  <c r="AD54" i="7"/>
  <c r="AE69" i="7"/>
  <c r="AD68" i="7"/>
  <c r="AD99" i="7"/>
  <c r="AC98" i="7"/>
  <c r="AD129" i="7"/>
  <c r="AC128" i="7"/>
  <c r="AD173" i="7"/>
  <c r="AE174" i="7"/>
  <c r="AD114" i="7"/>
  <c r="AC113" i="7"/>
  <c r="AD9" i="7"/>
  <c r="AC8" i="7"/>
  <c r="AE39" i="7"/>
  <c r="AD38" i="7"/>
  <c r="AC143" i="7"/>
  <c r="AD144" i="7"/>
  <c r="AC158" i="7"/>
  <c r="AD159" i="7"/>
  <c r="AD131" i="7" l="1"/>
  <c r="AD130" i="7"/>
  <c r="AE176" i="7"/>
  <c r="AE175" i="7"/>
  <c r="AD11" i="7"/>
  <c r="AD10" i="7"/>
  <c r="AD160" i="7"/>
  <c r="AD161" i="7"/>
  <c r="AD100" i="7"/>
  <c r="AD101" i="7"/>
  <c r="AE40" i="7"/>
  <c r="AE41" i="7"/>
  <c r="AD115" i="7"/>
  <c r="AD116" i="7"/>
  <c r="AE71" i="7"/>
  <c r="AE70" i="7"/>
  <c r="AD85" i="7"/>
  <c r="AD86" i="7"/>
  <c r="AD145" i="7"/>
  <c r="AD146" i="7"/>
  <c r="AD55" i="7"/>
  <c r="AD56" i="7"/>
  <c r="AE114" i="7"/>
  <c r="AD113" i="7"/>
  <c r="AF39" i="7"/>
  <c r="AE38" i="7"/>
  <c r="AE159" i="7"/>
  <c r="AD158" i="7"/>
  <c r="AE144" i="7"/>
  <c r="AD143" i="7"/>
  <c r="AF174" i="7"/>
  <c r="AE173" i="7"/>
  <c r="AD53" i="7"/>
  <c r="AE54" i="7"/>
  <c r="AD128" i="7"/>
  <c r="AE129" i="7"/>
  <c r="AE9" i="7"/>
  <c r="AD8" i="7"/>
  <c r="AE99" i="7"/>
  <c r="AD98" i="7"/>
  <c r="AE68" i="7"/>
  <c r="AF69" i="7"/>
  <c r="AD83" i="7"/>
  <c r="AE84" i="7"/>
  <c r="AF176" i="7" l="1"/>
  <c r="AF175" i="7"/>
  <c r="AE131" i="7"/>
  <c r="AE130" i="7"/>
  <c r="AE85" i="7"/>
  <c r="AE86" i="7"/>
  <c r="AE101" i="7"/>
  <c r="AE100" i="7"/>
  <c r="AF71" i="7"/>
  <c r="AF70" i="7"/>
  <c r="AE55" i="7"/>
  <c r="AE56" i="7"/>
  <c r="AE160" i="7"/>
  <c r="AE161" i="7"/>
  <c r="AE116" i="7"/>
  <c r="AE115" i="7"/>
  <c r="AE11" i="7"/>
  <c r="AE10" i="7"/>
  <c r="AE146" i="7"/>
  <c r="AE145" i="7"/>
  <c r="AF41" i="7"/>
  <c r="AF40" i="7"/>
  <c r="AE83" i="7"/>
  <c r="AF68" i="7"/>
  <c r="AE128" i="7"/>
  <c r="AE53" i="7"/>
  <c r="AF173" i="7"/>
  <c r="AF144" i="7"/>
  <c r="AE143" i="7"/>
  <c r="AE158" i="7"/>
  <c r="AF38" i="7"/>
  <c r="AF99" i="7"/>
  <c r="AE98" i="7"/>
  <c r="AF9" i="7"/>
  <c r="AE8" i="7"/>
  <c r="AE113" i="7"/>
  <c r="AF114" i="7"/>
  <c r="AF100" i="7" l="1"/>
  <c r="AF101" i="7"/>
  <c r="AF145" i="7"/>
  <c r="AF146" i="7"/>
  <c r="AF10" i="7"/>
  <c r="AF11" i="7"/>
  <c r="AF115" i="7"/>
  <c r="AF116" i="7"/>
  <c r="AF98" i="7"/>
  <c r="AF8" i="7"/>
  <c r="AF143" i="7"/>
  <c r="AF113" i="7"/>
  <c r="AF20" i="7" l="1"/>
</calcChain>
</file>

<file path=xl/sharedStrings.xml><?xml version="1.0" encoding="utf-8"?>
<sst xmlns="http://schemas.openxmlformats.org/spreadsheetml/2006/main" count="2751" uniqueCount="63">
  <si>
    <t>Cycle 1</t>
  </si>
  <si>
    <t>Cycle 2</t>
  </si>
  <si>
    <t>Cycle 3</t>
  </si>
  <si>
    <t>Cycle 4</t>
  </si>
  <si>
    <t>JT</t>
  </si>
  <si>
    <t>RR</t>
  </si>
  <si>
    <t>RH</t>
  </si>
  <si>
    <t>CA</t>
  </si>
  <si>
    <t>HP</t>
  </si>
  <si>
    <t>FO</t>
  </si>
  <si>
    <t>JS</t>
  </si>
  <si>
    <t>FR</t>
  </si>
  <si>
    <t>SU</t>
  </si>
  <si>
    <t>Total cycle 1</t>
  </si>
  <si>
    <t>Total cycle 2</t>
  </si>
  <si>
    <t>Total cycle 3</t>
  </si>
  <si>
    <t>Total cycle 4</t>
  </si>
  <si>
    <t>Total de l'année</t>
  </si>
  <si>
    <t>lun</t>
  </si>
  <si>
    <t>mar</t>
  </si>
  <si>
    <t>mer</t>
  </si>
  <si>
    <t>jeu</t>
  </si>
  <si>
    <t>ven</t>
  </si>
  <si>
    <t>sam</t>
  </si>
  <si>
    <t>dim</t>
  </si>
  <si>
    <t>Vacances</t>
  </si>
  <si>
    <t>Jours fériés</t>
  </si>
  <si>
    <t>Noël</t>
  </si>
  <si>
    <t>Hiver</t>
  </si>
  <si>
    <t>Printemps</t>
  </si>
  <si>
    <t>Grandes vacances</t>
  </si>
  <si>
    <t>Toussaint</t>
  </si>
  <si>
    <t>Dimanche de Pâques</t>
  </si>
  <si>
    <t>Compteur d'heure</t>
  </si>
  <si>
    <t>Plannings 2020</t>
  </si>
  <si>
    <r>
      <t xml:space="preserve">NB </t>
    </r>
    <r>
      <rPr>
        <sz val="9"/>
        <color rgb="FF0070C0"/>
        <rFont val="Times New Roman"/>
        <family val="1"/>
      </rPr>
      <t>RR</t>
    </r>
  </si>
  <si>
    <r>
      <rPr>
        <sz val="9"/>
        <color rgb="FFFF0000"/>
        <rFont val="Times New Roman"/>
        <family val="1"/>
      </rPr>
      <t>TT</t>
    </r>
    <r>
      <rPr>
        <sz val="9"/>
        <color theme="1"/>
        <rFont val="Times New Roman"/>
        <family val="1"/>
      </rPr>
      <t xml:space="preserve"> </t>
    </r>
    <r>
      <rPr>
        <sz val="9"/>
        <color rgb="FF0070C0"/>
        <rFont val="Times New Roman"/>
        <family val="1"/>
      </rPr>
      <t xml:space="preserve">RR </t>
    </r>
    <r>
      <rPr>
        <sz val="9"/>
        <color rgb="FFFF0000"/>
        <rFont val="Times New Roman"/>
        <family val="1"/>
      </rPr>
      <t>C1</t>
    </r>
  </si>
  <si>
    <r>
      <rPr>
        <sz val="9"/>
        <color rgb="FFFF0000"/>
        <rFont val="Times New Roman"/>
        <family val="1"/>
      </rPr>
      <t>TT</t>
    </r>
    <r>
      <rPr>
        <sz val="9"/>
        <color theme="1"/>
        <rFont val="Times New Roman"/>
        <family val="1"/>
      </rPr>
      <t xml:space="preserve"> </t>
    </r>
    <r>
      <rPr>
        <sz val="9"/>
        <color rgb="FF0070C0"/>
        <rFont val="Times New Roman"/>
        <family val="1"/>
      </rPr>
      <t xml:space="preserve">RR </t>
    </r>
    <r>
      <rPr>
        <sz val="9"/>
        <color rgb="FFFF0000"/>
        <rFont val="Times New Roman"/>
        <family val="1"/>
      </rPr>
      <t>C2</t>
    </r>
  </si>
  <si>
    <r>
      <rPr>
        <sz val="9"/>
        <color rgb="FFFF0000"/>
        <rFont val="Times New Roman"/>
        <family val="1"/>
      </rPr>
      <t>TT</t>
    </r>
    <r>
      <rPr>
        <sz val="9"/>
        <color theme="1"/>
        <rFont val="Times New Roman"/>
        <family val="1"/>
      </rPr>
      <t xml:space="preserve"> </t>
    </r>
    <r>
      <rPr>
        <sz val="9"/>
        <color rgb="FF0070C0"/>
        <rFont val="Times New Roman"/>
        <family val="1"/>
      </rPr>
      <t xml:space="preserve">RR </t>
    </r>
    <r>
      <rPr>
        <sz val="9"/>
        <color rgb="FFFF0000"/>
        <rFont val="Times New Roman"/>
        <family val="1"/>
      </rPr>
      <t>C3</t>
    </r>
  </si>
  <si>
    <r>
      <rPr>
        <sz val="9"/>
        <color rgb="FFFF0000"/>
        <rFont val="Times New Roman"/>
        <family val="1"/>
      </rPr>
      <t>TT</t>
    </r>
    <r>
      <rPr>
        <sz val="9"/>
        <color theme="1"/>
        <rFont val="Times New Roman"/>
        <family val="1"/>
      </rPr>
      <t xml:space="preserve"> </t>
    </r>
    <r>
      <rPr>
        <sz val="9"/>
        <color rgb="FF0070C0"/>
        <rFont val="Times New Roman"/>
        <family val="1"/>
      </rPr>
      <t xml:space="preserve">RR </t>
    </r>
    <r>
      <rPr>
        <sz val="9"/>
        <color rgb="FFFF0000"/>
        <rFont val="Times New Roman"/>
        <family val="1"/>
      </rPr>
      <t>C4</t>
    </r>
  </si>
  <si>
    <r>
      <rPr>
        <sz val="9"/>
        <rFont val="Times New Roman"/>
        <family val="1"/>
      </rPr>
      <t>NB</t>
    </r>
    <r>
      <rPr>
        <sz val="9"/>
        <color rgb="FFFF0000"/>
        <rFont val="Times New Roman"/>
        <family val="1"/>
      </rPr>
      <t xml:space="preserve"> TT</t>
    </r>
    <r>
      <rPr>
        <sz val="9"/>
        <color theme="1"/>
        <rFont val="Times New Roman"/>
        <family val="1"/>
      </rPr>
      <t xml:space="preserve"> </t>
    </r>
    <r>
      <rPr>
        <sz val="9"/>
        <color rgb="FF0070C0"/>
        <rFont val="Times New Roman"/>
        <family val="1"/>
      </rPr>
      <t xml:space="preserve">RR </t>
    </r>
  </si>
  <si>
    <t>Cycle 1 - semaines 1 à 12</t>
  </si>
  <si>
    <t>Cycle 3 - semaines 25 à 36</t>
  </si>
  <si>
    <t>Cycle 2 - semaines 13 à 24</t>
  </si>
  <si>
    <t>Agents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</si>
  <si>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</si>
  <si>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</si>
  <si>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</si>
  <si>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</si>
  <si>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</si>
  <si>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</si>
  <si>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</si>
  <si>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</si>
  <si>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</si>
  <si>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</si>
  <si>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</si>
  <si>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</si>
  <si>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</si>
  <si>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</si>
  <si>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</si>
  <si>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</si>
  <si>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</si>
  <si>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Cycle 3 - semaines 37 à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</si>
</sst>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mmm\ yy"/>
    <numFmt numFmtId="165" formatCode="mmmm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sz val="10"/>
      <name val="Arial"/>
      <family val="2"/>
    </font>
    <font>
      <b/>
      <sz val="14"/>
      <color rgb="FFFF0000"/>
      <name val="Times New Roman"/>
      <family val="1"/>
    </font>
    <font>
      <sz val="6"/>
      <name val="Times New Roman"/>
      <family val="1"/>
    </font>
    <font>
      <sz val="9"/>
      <color theme="1"/>
      <name val="Times New Roman"/>
      <family val="1"/>
    </font>
    <font>
      <b/>
      <sz val="9"/>
      <color rgb="FF00B050"/>
      <name val="Times New Roman"/>
      <family val="1"/>
    </font>
    <font>
      <b/>
      <sz val="9"/>
      <color theme="0"/>
      <name val="Times New Roman"/>
      <family val="1"/>
    </font>
    <font>
      <b/>
      <sz val="9"/>
      <color rgb="FFFF0000"/>
      <name val="Times New Roman"/>
      <family val="1"/>
    </font>
    <font>
      <sz val="9"/>
      <color theme="0"/>
      <name val="Times New Roman"/>
      <family val="1"/>
    </font>
    <font>
      <sz val="9"/>
      <color rgb="FFFF0000"/>
      <name val="Times New Roman"/>
      <family val="1"/>
    </font>
    <font>
      <u/>
      <sz val="9"/>
      <color rgb="FF0070C0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9"/>
      <color rgb="FF0070C0"/>
      <name val="Times New Roman"/>
      <family val="1"/>
    </font>
    <font>
      <sz val="9"/>
      <color rgb="FF00B050"/>
      <name val="Times New Roman"/>
      <family val="1"/>
    </font>
    <font>
      <u/>
      <sz val="48"/>
      <color rgb="FF0070C0"/>
      <name val="Times New Roman"/>
      <family val="1"/>
    </font>
    <font>
      <b/>
      <sz val="9"/>
      <color theme="3" tint="0.59999389629810485"/>
      <name val="Times New Roman"/>
      <family val="1"/>
    </font>
    <font>
      <b/>
      <sz val="9"/>
      <color rgb="FF92D050"/>
      <name val="Times New Roman"/>
      <family val="1"/>
    </font>
    <font>
      <b/>
      <sz val="9"/>
      <color rgb="FF00B0F0"/>
      <name val="Times New Roman"/>
      <family val="1"/>
    </font>
    <font>
      <b/>
      <sz val="9"/>
      <color rgb="FF7030A0"/>
      <name val="Times New Roman"/>
      <family val="1"/>
    </font>
    <font>
      <sz val="9"/>
      <color theme="9"/>
      <name val="Times New Roman"/>
      <family val="1"/>
    </font>
    <font>
      <sz val="9"/>
      <color theme="3" tint="0.39997558519241921"/>
      <name val="Times New Roman"/>
      <family val="1"/>
    </font>
    <font>
      <b/>
      <sz val="9"/>
      <color theme="5"/>
      <name val="Times New Roman"/>
      <family val="1"/>
    </font>
    <font>
      <sz val="12"/>
      <color rgb="FFFF0000"/>
      <name val="Times New Roman"/>
      <family val="1"/>
    </font>
    <font>
      <b/>
      <sz val="6"/>
      <color rgb="FF0070C0"/>
      <name val="Times New Roman"/>
      <family val="1"/>
    </font>
    <font>
      <b/>
      <sz val="6"/>
      <color theme="0"/>
      <name val="Times New Roman"/>
      <family val="1"/>
    </font>
    <font>
      <b/>
      <sz val="6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3" fillId="0" borderId="0"/>
  </cellStyleXfs>
  <cellXfs count="241">
    <xf numFmtId="0" fontId="0" fillId="0" borderId="0" xfId="0"/>
    <xf numFmtId="0" fontId="5" fillId="7" borderId="5" xfId="0" applyFont="1" applyFill="1" applyBorder="1" applyAlignment="1">
      <alignment horizontal="center" vertical="center"/>
    </xf>
    <xf numFmtId="14" fontId="6" fillId="0" borderId="37" xfId="0" applyNumberFormat="1" applyFont="1" applyBorder="1" applyAlignment="1">
      <alignment horizontal="center" vertical="center"/>
    </xf>
    <xf numFmtId="14" fontId="6" fillId="0" borderId="38" xfId="0" applyNumberFormat="1" applyFont="1" applyBorder="1" applyAlignment="1">
      <alignment horizontal="center" vertical="center"/>
    </xf>
    <xf numFmtId="14" fontId="6" fillId="0" borderId="44" xfId="0" applyNumberFormat="1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0" fontId="6" fillId="0" borderId="25" xfId="0" applyNumberFormat="1" applyFont="1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0" fontId="10" fillId="0" borderId="32" xfId="0" applyNumberFormat="1" applyFont="1" applyBorder="1" applyAlignment="1">
      <alignment horizontal="center" vertical="center"/>
    </xf>
    <xf numFmtId="0" fontId="10" fillId="0" borderId="33" xfId="0" applyNumberFormat="1" applyFont="1" applyBorder="1" applyAlignment="1">
      <alignment horizontal="center" vertical="center"/>
    </xf>
    <xf numFmtId="0" fontId="8" fillId="15" borderId="31" xfId="0" applyFont="1" applyFill="1" applyBorder="1" applyAlignment="1">
      <alignment horizontal="center" vertical="center"/>
    </xf>
    <xf numFmtId="0" fontId="8" fillId="14" borderId="3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1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8" fillId="5" borderId="3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8" fillId="15" borderId="3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1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0" fontId="8" fillId="15" borderId="4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3" borderId="47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8" fillId="5" borderId="47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9" fillId="7" borderId="38" xfId="0" applyFont="1" applyFill="1" applyBorder="1" applyAlignment="1">
      <alignment horizontal="center" vertical="center"/>
    </xf>
    <xf numFmtId="0" fontId="20" fillId="7" borderId="38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21" fillId="7" borderId="38" xfId="0" applyFont="1" applyFill="1" applyBorder="1" applyAlignment="1">
      <alignment horizontal="center" vertical="center"/>
    </xf>
    <xf numFmtId="0" fontId="24" fillId="7" borderId="1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8" fillId="14" borderId="47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3" xfId="0" applyFont="1" applyBorder="1" applyAlignment="1">
      <alignment vertical="center"/>
    </xf>
    <xf numFmtId="0" fontId="6" fillId="0" borderId="35" xfId="0" applyNumberFormat="1" applyFont="1" applyBorder="1" applyAlignment="1">
      <alignment horizontal="center" vertical="center"/>
    </xf>
    <xf numFmtId="0" fontId="6" fillId="0" borderId="41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14" fontId="6" fillId="0" borderId="29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/>
    <xf numFmtId="164" fontId="14" fillId="13" borderId="17" xfId="1" applyNumberFormat="1" applyFont="1" applyFill="1" applyBorder="1" applyAlignment="1">
      <alignment horizontal="center" vertical="center"/>
    </xf>
    <xf numFmtId="164" fontId="14" fillId="13" borderId="27" xfId="1" applyNumberFormat="1" applyFont="1" applyFill="1" applyBorder="1" applyAlignment="1">
      <alignment horizontal="center" vertical="center"/>
    </xf>
    <xf numFmtId="164" fontId="14" fillId="13" borderId="28" xfId="1" applyNumberFormat="1" applyFont="1" applyFill="1" applyBorder="1" applyAlignment="1">
      <alignment horizontal="center" vertical="center"/>
    </xf>
    <xf numFmtId="164" fontId="14" fillId="13" borderId="43" xfId="1" applyNumberFormat="1" applyFont="1" applyFill="1" applyBorder="1" applyAlignment="1">
      <alignment horizontal="center" vertical="center"/>
    </xf>
    <xf numFmtId="0" fontId="11" fillId="17" borderId="30" xfId="0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7" borderId="5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7" fillId="14" borderId="2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0" fontId="27" fillId="14" borderId="6" xfId="0" applyFont="1" applyFill="1" applyBorder="1" applyAlignment="1">
      <alignment horizontal="center" vertical="center"/>
    </xf>
    <xf numFmtId="0" fontId="27" fillId="14" borderId="8" xfId="0" applyFont="1" applyFill="1" applyBorder="1" applyAlignment="1">
      <alignment horizontal="center" vertical="center"/>
    </xf>
    <xf numFmtId="0" fontId="27" fillId="14" borderId="9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14" fontId="13" fillId="9" borderId="19" xfId="3" applyNumberFormat="1" applyFont="1" applyFill="1" applyBorder="1" applyAlignment="1">
      <alignment horizontal="center" vertical="center"/>
    </xf>
    <xf numFmtId="14" fontId="13" fillId="9" borderId="40" xfId="3" applyNumberFormat="1" applyFont="1" applyFill="1" applyBorder="1" applyAlignment="1">
      <alignment horizontal="center" vertical="center"/>
    </xf>
    <xf numFmtId="0" fontId="9" fillId="9" borderId="34" xfId="2" applyFont="1" applyFill="1" applyBorder="1" applyAlignment="1">
      <alignment horizontal="center" vertical="center"/>
    </xf>
    <xf numFmtId="0" fontId="9" fillId="9" borderId="36" xfId="2" applyFont="1" applyFill="1" applyBorder="1" applyAlignment="1">
      <alignment horizontal="center" vertical="center"/>
    </xf>
    <xf numFmtId="0" fontId="9" fillId="13" borderId="20" xfId="0" applyFont="1" applyFill="1" applyBorder="1" applyAlignment="1">
      <alignment horizontal="center" vertical="center"/>
    </xf>
    <xf numFmtId="0" fontId="9" fillId="13" borderId="21" xfId="0" applyFont="1" applyFill="1" applyBorder="1" applyAlignment="1">
      <alignment horizontal="center" vertical="center"/>
    </xf>
    <xf numFmtId="0" fontId="9" fillId="13" borderId="22" xfId="0" applyFont="1" applyFill="1" applyBorder="1" applyAlignment="1">
      <alignment horizontal="center" vertical="center"/>
    </xf>
    <xf numFmtId="0" fontId="9" fillId="13" borderId="20" xfId="0" applyFont="1" applyFill="1" applyBorder="1" applyAlignment="1">
      <alignment horizontal="center" vertical="center" wrapText="1"/>
    </xf>
    <xf numFmtId="0" fontId="9" fillId="13" borderId="21" xfId="0" applyFont="1" applyFill="1" applyBorder="1" applyAlignment="1">
      <alignment horizontal="center" vertical="center" wrapText="1"/>
    </xf>
    <xf numFmtId="0" fontId="9" fillId="13" borderId="22" xfId="0" applyFont="1" applyFill="1" applyBorder="1" applyAlignment="1">
      <alignment horizontal="center" vertical="center" wrapText="1"/>
    </xf>
    <xf numFmtId="0" fontId="9" fillId="16" borderId="13" xfId="1" applyFont="1" applyFill="1" applyBorder="1" applyAlignment="1">
      <alignment horizontal="center" vertical="center"/>
    </xf>
    <xf numFmtId="0" fontId="9" fillId="16" borderId="15" xfId="1" applyFont="1" applyFill="1" applyBorder="1" applyAlignment="1">
      <alignment horizontal="center" vertical="center"/>
    </xf>
    <xf numFmtId="0" fontId="9" fillId="13" borderId="30" xfId="0" applyFont="1" applyFill="1" applyBorder="1" applyAlignment="1">
      <alignment horizontal="center" vertical="center"/>
    </xf>
    <xf numFmtId="14" fontId="13" fillId="10" borderId="54" xfId="3" applyNumberFormat="1" applyFont="1" applyFill="1" applyBorder="1" applyAlignment="1">
      <alignment horizontal="center" vertical="center"/>
    </xf>
    <xf numFmtId="14" fontId="13" fillId="10" borderId="55" xfId="3" applyNumberFormat="1" applyFont="1" applyFill="1" applyBorder="1" applyAlignment="1">
      <alignment horizontal="center" vertical="center"/>
    </xf>
    <xf numFmtId="14" fontId="13" fillId="10" borderId="18" xfId="3" applyNumberFormat="1" applyFont="1" applyFill="1" applyBorder="1" applyAlignment="1">
      <alignment horizontal="center" vertical="center"/>
    </xf>
    <xf numFmtId="14" fontId="13" fillId="10" borderId="42" xfId="3" applyNumberFormat="1" applyFont="1" applyFill="1" applyBorder="1" applyAlignment="1">
      <alignment horizontal="center" vertical="center"/>
    </xf>
    <xf numFmtId="14" fontId="13" fillId="9" borderId="18" xfId="3" applyNumberFormat="1" applyFont="1" applyFill="1" applyBorder="1" applyAlignment="1">
      <alignment horizontal="center" vertical="center"/>
    </xf>
    <xf numFmtId="14" fontId="13" fillId="9" borderId="42" xfId="3" applyNumberFormat="1" applyFont="1" applyFill="1" applyBorder="1" applyAlignment="1">
      <alignment horizontal="center" vertical="center"/>
    </xf>
    <xf numFmtId="14" fontId="13" fillId="9" borderId="58" xfId="3" applyNumberFormat="1" applyFont="1" applyFill="1" applyBorder="1" applyAlignment="1">
      <alignment horizontal="center" vertical="center"/>
    </xf>
    <xf numFmtId="14" fontId="13" fillId="9" borderId="59" xfId="3" applyNumberFormat="1" applyFont="1" applyFill="1" applyBorder="1" applyAlignment="1">
      <alignment horizontal="center" vertical="center"/>
    </xf>
    <xf numFmtId="0" fontId="8" fillId="4" borderId="13" xfId="2" applyFont="1" applyFill="1" applyBorder="1" applyAlignment="1">
      <alignment horizontal="center" vertical="center"/>
    </xf>
    <xf numFmtId="0" fontId="8" fillId="4" borderId="15" xfId="2" applyFont="1" applyFill="1" applyBorder="1" applyAlignment="1">
      <alignment horizontal="center" vertical="center"/>
    </xf>
    <xf numFmtId="165" fontId="13" fillId="12" borderId="10" xfId="4" applyNumberFormat="1" applyFont="1" applyFill="1" applyBorder="1" applyAlignment="1">
      <alignment horizontal="center"/>
    </xf>
    <xf numFmtId="165" fontId="13" fillId="12" borderId="50" xfId="4" applyNumberFormat="1" applyFont="1" applyFill="1" applyBorder="1" applyAlignment="1">
      <alignment horizontal="center"/>
    </xf>
    <xf numFmtId="14" fontId="6" fillId="10" borderId="18" xfId="0" applyNumberFormat="1" applyFont="1" applyFill="1" applyBorder="1" applyAlignment="1">
      <alignment horizontal="center" vertical="center"/>
    </xf>
    <xf numFmtId="14" fontId="6" fillId="10" borderId="42" xfId="0" applyNumberFormat="1" applyFont="1" applyFill="1" applyBorder="1" applyAlignment="1">
      <alignment horizontal="center" vertical="center"/>
    </xf>
    <xf numFmtId="14" fontId="6" fillId="10" borderId="56" xfId="0" applyNumberFormat="1" applyFont="1" applyFill="1" applyBorder="1" applyAlignment="1">
      <alignment horizontal="center" vertical="center"/>
    </xf>
    <xf numFmtId="14" fontId="6" fillId="10" borderId="57" xfId="0" applyNumberFormat="1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11" borderId="14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0" fontId="11" fillId="0" borderId="14" xfId="0" applyNumberFormat="1" applyFont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4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4" fontId="10" fillId="8" borderId="20" xfId="0" applyNumberFormat="1" applyFont="1" applyFill="1" applyBorder="1" applyAlignment="1">
      <alignment horizontal="center" vertical="center"/>
    </xf>
    <xf numFmtId="14" fontId="10" fillId="8" borderId="21" xfId="0" applyNumberFormat="1" applyFont="1" applyFill="1" applyBorder="1" applyAlignment="1">
      <alignment horizontal="center" vertical="center"/>
    </xf>
    <xf numFmtId="14" fontId="10" fillId="8" borderId="2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10" fillId="8" borderId="52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</cellXfs>
  <cellStyles count="5">
    <cellStyle name="Normal" xfId="0" builtinId="0"/>
    <cellStyle name="Normal_calendrier_auto_CalendrierMatriciel" xfId="3"/>
    <cellStyle name="Normal_CalendrierAnnuelBD" xfId="1"/>
    <cellStyle name="Normal_CalendrierMatriciel" xfId="2"/>
    <cellStyle name="Normal_DatesCompléments" xfId="4"/>
  </cellStyles>
  <dxfs count="14"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G154"/>
  <sheetViews>
    <sheetView zoomScaleNormal="100" workbookViewId="0">
      <selection activeCell="F3" sqref="F3:G3"/>
    </sheetView>
  </sheetViews>
  <sheetFormatPr baseColWidth="10" defaultRowHeight="15" customHeight="1" x14ac:dyDescent="0.25"/>
  <cols>
    <col min="1" max="1" width="12.54296875" style="137" customWidth="1"/>
    <col min="2" max="2" width="2.6328125" style="137" customWidth="1"/>
    <col min="3" max="3" width="14.6328125" style="137" customWidth="1"/>
    <col min="4" max="4" width="14.6328125" style="32" customWidth="1"/>
    <col min="5" max="5" width="2.6328125" style="137" customWidth="1"/>
    <col min="6" max="7" width="8.6328125" style="137" customWidth="1"/>
    <col min="8" max="16384" width="10.90625" style="137"/>
  </cols>
  <sheetData>
    <row r="1" spans="1:7" ht="15" customHeight="1" thickBot="1" x14ac:dyDescent="0.3"/>
    <row r="2" spans="1:7" ht="15" customHeight="1" thickBot="1" x14ac:dyDescent="0.3">
      <c r="A2" s="142" t="s">
        <v>44</v>
      </c>
      <c r="C2" s="171" t="s">
        <v>25</v>
      </c>
      <c r="D2" s="172"/>
      <c r="E2" s="33"/>
      <c r="F2" s="163" t="s">
        <v>32</v>
      </c>
      <c r="G2" s="164"/>
    </row>
    <row r="3" spans="1:7" ht="15" customHeight="1" thickBot="1" x14ac:dyDescent="0.3">
      <c r="A3" s="124" t="s">
        <v>45</v>
      </c>
      <c r="C3" s="173" t="s">
        <v>27</v>
      </c>
      <c r="D3" s="138">
        <v>43820</v>
      </c>
      <c r="F3" s="161">
        <f>ROUND(DATE(2020,4,MOD(234-11*MOD(2020,19),30))/7,0)*7-6</f>
        <v>43933</v>
      </c>
      <c r="G3" s="162"/>
    </row>
    <row r="4" spans="1:7" ht="15" customHeight="1" thickBot="1" x14ac:dyDescent="0.3">
      <c r="A4" s="125" t="s">
        <v>46</v>
      </c>
      <c r="C4" s="173"/>
      <c r="D4" s="139">
        <v>43821</v>
      </c>
      <c r="F4" s="184"/>
      <c r="G4" s="185"/>
    </row>
    <row r="5" spans="1:7" ht="15" customHeight="1" thickBot="1" x14ac:dyDescent="0.3">
      <c r="A5" s="125" t="s">
        <v>47</v>
      </c>
      <c r="C5" s="173"/>
      <c r="D5" s="139">
        <v>43822</v>
      </c>
      <c r="F5" s="182" t="s">
        <v>26</v>
      </c>
      <c r="G5" s="183"/>
    </row>
    <row r="6" spans="1:7" ht="15" customHeight="1" thickBot="1" x14ac:dyDescent="0.3">
      <c r="A6" s="125" t="s">
        <v>48</v>
      </c>
      <c r="C6" s="173"/>
      <c r="D6" s="139">
        <v>43823</v>
      </c>
      <c r="F6" s="188">
        <f>DATE(RIGHT(Année!$A$1,4),1,1)</f>
        <v>43831</v>
      </c>
      <c r="G6" s="189"/>
    </row>
    <row r="7" spans="1:7" ht="15" customHeight="1" thickBot="1" x14ac:dyDescent="0.3">
      <c r="A7" s="125" t="s">
        <v>49</v>
      </c>
      <c r="C7" s="173"/>
      <c r="D7" s="139">
        <v>43824</v>
      </c>
      <c r="F7" s="186">
        <f>DATE(RIGHT(Année!$A$1,4),5,1)</f>
        <v>43952</v>
      </c>
      <c r="G7" s="187"/>
    </row>
    <row r="8" spans="1:7" ht="15" customHeight="1" thickBot="1" x14ac:dyDescent="0.3">
      <c r="A8" s="125" t="s">
        <v>50</v>
      </c>
      <c r="C8" s="173"/>
      <c r="D8" s="139">
        <v>43825</v>
      </c>
      <c r="F8" s="186">
        <f>Année!$I$69</f>
        <v>43959</v>
      </c>
      <c r="G8" s="187"/>
    </row>
    <row r="9" spans="1:7" ht="15" customHeight="1" thickBot="1" x14ac:dyDescent="0.3">
      <c r="A9" s="125" t="s">
        <v>51</v>
      </c>
      <c r="C9" s="173"/>
      <c r="D9" s="139">
        <v>43826</v>
      </c>
      <c r="F9" s="176">
        <f>Année!$O$99</f>
        <v>44026</v>
      </c>
      <c r="G9" s="177"/>
    </row>
    <row r="10" spans="1:7" ht="15" customHeight="1" thickBot="1" x14ac:dyDescent="0.3">
      <c r="A10" s="125" t="s">
        <v>52</v>
      </c>
      <c r="C10" s="173"/>
      <c r="D10" s="139">
        <v>43827</v>
      </c>
      <c r="F10" s="176">
        <f>Année!$P$114</f>
        <v>44058</v>
      </c>
      <c r="G10" s="177"/>
    </row>
    <row r="11" spans="1:7" ht="15" customHeight="1" thickBot="1" x14ac:dyDescent="0.3">
      <c r="A11" s="125" t="s">
        <v>53</v>
      </c>
      <c r="C11" s="173"/>
      <c r="D11" s="139">
        <v>43829</v>
      </c>
      <c r="F11" s="176">
        <f>Année!$L$159</f>
        <v>44146</v>
      </c>
      <c r="G11" s="177"/>
    </row>
    <row r="12" spans="1:7" ht="15" customHeight="1" thickBot="1" x14ac:dyDescent="0.3">
      <c r="A12" s="125" t="s">
        <v>54</v>
      </c>
      <c r="C12" s="173"/>
      <c r="D12" s="139">
        <v>43830</v>
      </c>
      <c r="F12" s="174">
        <f>Année!$Z$174</f>
        <v>44190</v>
      </c>
      <c r="G12" s="175"/>
    </row>
    <row r="13" spans="1:7" ht="15" customHeight="1" thickTop="1" thickBot="1" x14ac:dyDescent="0.3">
      <c r="A13" s="125" t="s">
        <v>55</v>
      </c>
      <c r="C13" s="173"/>
      <c r="D13" s="139">
        <v>43831</v>
      </c>
      <c r="F13" s="180">
        <f>F3+1</f>
        <v>43934</v>
      </c>
      <c r="G13" s="181"/>
    </row>
    <row r="14" spans="1:7" ht="15" customHeight="1" thickBot="1" x14ac:dyDescent="0.3">
      <c r="A14" s="125" t="s">
        <v>56</v>
      </c>
      <c r="C14" s="173"/>
      <c r="D14" s="139">
        <v>43832</v>
      </c>
      <c r="F14" s="178">
        <f>F3+39</f>
        <v>43972</v>
      </c>
      <c r="G14" s="179"/>
    </row>
    <row r="15" spans="1:7" ht="15" customHeight="1" thickBot="1" x14ac:dyDescent="0.3">
      <c r="A15" s="125" t="s">
        <v>57</v>
      </c>
      <c r="C15" s="173"/>
      <c r="D15" s="139">
        <v>43833</v>
      </c>
      <c r="F15" s="161">
        <f>F3+50</f>
        <v>43983</v>
      </c>
      <c r="G15" s="162"/>
    </row>
    <row r="16" spans="1:7" ht="15" customHeight="1" thickBot="1" x14ac:dyDescent="0.3">
      <c r="A16" s="125" t="s">
        <v>58</v>
      </c>
      <c r="C16" s="173"/>
      <c r="D16" s="139">
        <v>43834</v>
      </c>
    </row>
    <row r="17" spans="1:4" ht="15" customHeight="1" thickBot="1" x14ac:dyDescent="0.3">
      <c r="A17" s="125" t="s">
        <v>59</v>
      </c>
      <c r="C17" s="173"/>
      <c r="D17" s="140">
        <v>43835</v>
      </c>
    </row>
    <row r="18" spans="1:4" ht="15" customHeight="1" thickBot="1" x14ac:dyDescent="0.3">
      <c r="A18" s="125" t="s">
        <v>60</v>
      </c>
      <c r="C18" s="173" t="s">
        <v>28</v>
      </c>
      <c r="D18" s="138">
        <v>43869</v>
      </c>
    </row>
    <row r="19" spans="1:4" ht="15" customHeight="1" thickBot="1" x14ac:dyDescent="0.3">
      <c r="A19" s="126" t="s">
        <v>61</v>
      </c>
      <c r="C19" s="173"/>
      <c r="D19" s="139">
        <v>43870</v>
      </c>
    </row>
    <row r="20" spans="1:4" ht="15" customHeight="1" thickBot="1" x14ac:dyDescent="0.3">
      <c r="C20" s="173"/>
      <c r="D20" s="139">
        <v>43871</v>
      </c>
    </row>
    <row r="21" spans="1:4" ht="15" customHeight="1" thickBot="1" x14ac:dyDescent="0.3">
      <c r="C21" s="173"/>
      <c r="D21" s="139">
        <v>43872</v>
      </c>
    </row>
    <row r="22" spans="1:4" ht="15" customHeight="1" thickBot="1" x14ac:dyDescent="0.3">
      <c r="C22" s="173"/>
      <c r="D22" s="139">
        <v>43873</v>
      </c>
    </row>
    <row r="23" spans="1:4" ht="15" customHeight="1" thickBot="1" x14ac:dyDescent="0.3">
      <c r="C23" s="173"/>
      <c r="D23" s="139">
        <v>43874</v>
      </c>
    </row>
    <row r="24" spans="1:4" ht="15" customHeight="1" thickBot="1" x14ac:dyDescent="0.3">
      <c r="C24" s="173"/>
      <c r="D24" s="139">
        <v>43875</v>
      </c>
    </row>
    <row r="25" spans="1:4" ht="15" customHeight="1" thickBot="1" x14ac:dyDescent="0.3">
      <c r="C25" s="173"/>
      <c r="D25" s="139">
        <v>43876</v>
      </c>
    </row>
    <row r="26" spans="1:4" ht="15" customHeight="1" thickBot="1" x14ac:dyDescent="0.3">
      <c r="C26" s="173"/>
      <c r="D26" s="139">
        <v>43877</v>
      </c>
    </row>
    <row r="27" spans="1:4" ht="15" customHeight="1" thickBot="1" x14ac:dyDescent="0.3">
      <c r="C27" s="173"/>
      <c r="D27" s="139">
        <v>43878</v>
      </c>
    </row>
    <row r="28" spans="1:4" ht="15" customHeight="1" thickBot="1" x14ac:dyDescent="0.3">
      <c r="C28" s="173"/>
      <c r="D28" s="139">
        <v>43879</v>
      </c>
    </row>
    <row r="29" spans="1:4" ht="15" customHeight="1" thickBot="1" x14ac:dyDescent="0.3">
      <c r="C29" s="173"/>
      <c r="D29" s="139">
        <v>43880</v>
      </c>
    </row>
    <row r="30" spans="1:4" ht="15" customHeight="1" thickBot="1" x14ac:dyDescent="0.3">
      <c r="C30" s="173"/>
      <c r="D30" s="139">
        <v>43881</v>
      </c>
    </row>
    <row r="31" spans="1:4" ht="15" customHeight="1" thickBot="1" x14ac:dyDescent="0.3">
      <c r="C31" s="173"/>
      <c r="D31" s="139">
        <v>43882</v>
      </c>
    </row>
    <row r="32" spans="1:4" ht="15" customHeight="1" thickBot="1" x14ac:dyDescent="0.3">
      <c r="C32" s="173"/>
      <c r="D32" s="139">
        <v>43883</v>
      </c>
    </row>
    <row r="33" spans="3:4" ht="15" customHeight="1" thickBot="1" x14ac:dyDescent="0.3">
      <c r="C33" s="173"/>
      <c r="D33" s="139">
        <v>43884</v>
      </c>
    </row>
    <row r="34" spans="3:4" ht="15" customHeight="1" thickBot="1" x14ac:dyDescent="0.3">
      <c r="C34" s="173"/>
      <c r="D34" s="139">
        <v>43925</v>
      </c>
    </row>
    <row r="35" spans="3:4" ht="15" customHeight="1" thickBot="1" x14ac:dyDescent="0.3">
      <c r="C35" s="173"/>
      <c r="D35" s="139">
        <v>43926</v>
      </c>
    </row>
    <row r="36" spans="3:4" ht="15" customHeight="1" thickBot="1" x14ac:dyDescent="0.3">
      <c r="C36" s="173"/>
      <c r="D36" s="139">
        <v>43927</v>
      </c>
    </row>
    <row r="37" spans="3:4" ht="15" customHeight="1" thickBot="1" x14ac:dyDescent="0.3">
      <c r="C37" s="173"/>
      <c r="D37" s="140">
        <v>43928</v>
      </c>
    </row>
    <row r="38" spans="3:4" ht="15" customHeight="1" x14ac:dyDescent="0.25">
      <c r="C38" s="165" t="s">
        <v>29</v>
      </c>
      <c r="D38" s="141">
        <v>43925</v>
      </c>
    </row>
    <row r="39" spans="3:4" ht="15" customHeight="1" x14ac:dyDescent="0.25">
      <c r="C39" s="166"/>
      <c r="D39" s="141">
        <v>43926</v>
      </c>
    </row>
    <row r="40" spans="3:4" ht="15" customHeight="1" x14ac:dyDescent="0.25">
      <c r="C40" s="166"/>
      <c r="D40" s="141">
        <v>43927</v>
      </c>
    </row>
    <row r="41" spans="3:4" ht="15" customHeight="1" x14ac:dyDescent="0.25">
      <c r="C41" s="166"/>
      <c r="D41" s="141">
        <v>43928</v>
      </c>
    </row>
    <row r="42" spans="3:4" ht="15" customHeight="1" x14ac:dyDescent="0.25">
      <c r="C42" s="166"/>
      <c r="D42" s="141">
        <v>43929</v>
      </c>
    </row>
    <row r="43" spans="3:4" ht="15" customHeight="1" x14ac:dyDescent="0.25">
      <c r="C43" s="166"/>
      <c r="D43" s="141">
        <v>43930</v>
      </c>
    </row>
    <row r="44" spans="3:4" ht="15" customHeight="1" x14ac:dyDescent="0.25">
      <c r="C44" s="166"/>
      <c r="D44" s="141">
        <v>43931</v>
      </c>
    </row>
    <row r="45" spans="3:4" ht="15" customHeight="1" x14ac:dyDescent="0.25">
      <c r="C45" s="166"/>
      <c r="D45" s="141">
        <v>43932</v>
      </c>
    </row>
    <row r="46" spans="3:4" ht="15" customHeight="1" x14ac:dyDescent="0.25">
      <c r="C46" s="166"/>
      <c r="D46" s="141">
        <v>43933</v>
      </c>
    </row>
    <row r="47" spans="3:4" ht="15" customHeight="1" x14ac:dyDescent="0.25">
      <c r="C47" s="166"/>
      <c r="D47" s="141">
        <v>43934</v>
      </c>
    </row>
    <row r="48" spans="3:4" ht="15" customHeight="1" x14ac:dyDescent="0.25">
      <c r="C48" s="166"/>
      <c r="D48" s="141">
        <v>43935</v>
      </c>
    </row>
    <row r="49" spans="3:4" ht="15" customHeight="1" x14ac:dyDescent="0.25">
      <c r="C49" s="166"/>
      <c r="D49" s="141">
        <v>43936</v>
      </c>
    </row>
    <row r="50" spans="3:4" ht="15" customHeight="1" x14ac:dyDescent="0.25">
      <c r="C50" s="166"/>
      <c r="D50" s="141">
        <v>43937</v>
      </c>
    </row>
    <row r="51" spans="3:4" ht="15" customHeight="1" x14ac:dyDescent="0.25">
      <c r="C51" s="166"/>
      <c r="D51" s="141">
        <v>43938</v>
      </c>
    </row>
    <row r="52" spans="3:4" ht="15" customHeight="1" x14ac:dyDescent="0.25">
      <c r="C52" s="166"/>
      <c r="D52" s="141">
        <v>43939</v>
      </c>
    </row>
    <row r="53" spans="3:4" ht="15" customHeight="1" thickBot="1" x14ac:dyDescent="0.3">
      <c r="C53" s="167"/>
      <c r="D53" s="141">
        <v>43940</v>
      </c>
    </row>
    <row r="54" spans="3:4" ht="15" customHeight="1" x14ac:dyDescent="0.25">
      <c r="C54" s="168" t="s">
        <v>30</v>
      </c>
      <c r="D54" s="138">
        <v>44016</v>
      </c>
    </row>
    <row r="55" spans="3:4" ht="15" customHeight="1" x14ac:dyDescent="0.25">
      <c r="C55" s="169"/>
      <c r="D55" s="139">
        <v>44017</v>
      </c>
    </row>
    <row r="56" spans="3:4" ht="15" customHeight="1" x14ac:dyDescent="0.25">
      <c r="C56" s="169"/>
      <c r="D56" s="139">
        <v>44018</v>
      </c>
    </row>
    <row r="57" spans="3:4" ht="15" customHeight="1" x14ac:dyDescent="0.25">
      <c r="C57" s="169"/>
      <c r="D57" s="139">
        <v>44019</v>
      </c>
    </row>
    <row r="58" spans="3:4" ht="15" customHeight="1" x14ac:dyDescent="0.25">
      <c r="C58" s="169"/>
      <c r="D58" s="139">
        <v>44020</v>
      </c>
    </row>
    <row r="59" spans="3:4" ht="15" customHeight="1" x14ac:dyDescent="0.25">
      <c r="C59" s="169"/>
      <c r="D59" s="139">
        <v>44021</v>
      </c>
    </row>
    <row r="60" spans="3:4" ht="15" customHeight="1" x14ac:dyDescent="0.25">
      <c r="C60" s="169"/>
      <c r="D60" s="139">
        <v>44022</v>
      </c>
    </row>
    <row r="61" spans="3:4" ht="15" customHeight="1" x14ac:dyDescent="0.25">
      <c r="C61" s="169"/>
      <c r="D61" s="139">
        <v>44023</v>
      </c>
    </row>
    <row r="62" spans="3:4" ht="15" customHeight="1" x14ac:dyDescent="0.25">
      <c r="C62" s="169"/>
      <c r="D62" s="139">
        <v>44024</v>
      </c>
    </row>
    <row r="63" spans="3:4" ht="15" customHeight="1" x14ac:dyDescent="0.25">
      <c r="C63" s="169"/>
      <c r="D63" s="139">
        <v>44025</v>
      </c>
    </row>
    <row r="64" spans="3:4" ht="15" customHeight="1" x14ac:dyDescent="0.25">
      <c r="C64" s="169"/>
      <c r="D64" s="139">
        <v>44026</v>
      </c>
    </row>
    <row r="65" spans="3:4" ht="15" customHeight="1" x14ac:dyDescent="0.25">
      <c r="C65" s="169"/>
      <c r="D65" s="139">
        <v>44027</v>
      </c>
    </row>
    <row r="66" spans="3:4" ht="15" customHeight="1" x14ac:dyDescent="0.25">
      <c r="C66" s="169"/>
      <c r="D66" s="139">
        <v>44028</v>
      </c>
    </row>
    <row r="67" spans="3:4" ht="15" customHeight="1" x14ac:dyDescent="0.25">
      <c r="C67" s="169"/>
      <c r="D67" s="139">
        <v>44029</v>
      </c>
    </row>
    <row r="68" spans="3:4" ht="15" customHeight="1" x14ac:dyDescent="0.25">
      <c r="C68" s="169"/>
      <c r="D68" s="139">
        <v>44030</v>
      </c>
    </row>
    <row r="69" spans="3:4" ht="15" customHeight="1" x14ac:dyDescent="0.25">
      <c r="C69" s="169"/>
      <c r="D69" s="139">
        <v>44031</v>
      </c>
    </row>
    <row r="70" spans="3:4" ht="15" customHeight="1" x14ac:dyDescent="0.25">
      <c r="C70" s="169"/>
      <c r="D70" s="139">
        <v>44032</v>
      </c>
    </row>
    <row r="71" spans="3:4" ht="15" customHeight="1" x14ac:dyDescent="0.25">
      <c r="C71" s="169"/>
      <c r="D71" s="139">
        <v>44033</v>
      </c>
    </row>
    <row r="72" spans="3:4" ht="15" customHeight="1" x14ac:dyDescent="0.25">
      <c r="C72" s="169"/>
      <c r="D72" s="139">
        <v>44034</v>
      </c>
    </row>
    <row r="73" spans="3:4" ht="15" customHeight="1" x14ac:dyDescent="0.25">
      <c r="C73" s="169"/>
      <c r="D73" s="139">
        <v>44035</v>
      </c>
    </row>
    <row r="74" spans="3:4" ht="15" customHeight="1" x14ac:dyDescent="0.25">
      <c r="C74" s="169"/>
      <c r="D74" s="139">
        <v>44036</v>
      </c>
    </row>
    <row r="75" spans="3:4" ht="15" customHeight="1" x14ac:dyDescent="0.25">
      <c r="C75" s="169"/>
      <c r="D75" s="139">
        <v>44037</v>
      </c>
    </row>
    <row r="76" spans="3:4" ht="15" customHeight="1" x14ac:dyDescent="0.25">
      <c r="C76" s="169"/>
      <c r="D76" s="139">
        <v>44038</v>
      </c>
    </row>
    <row r="77" spans="3:4" ht="15" customHeight="1" x14ac:dyDescent="0.25">
      <c r="C77" s="169"/>
      <c r="D77" s="139">
        <v>44039</v>
      </c>
    </row>
    <row r="78" spans="3:4" ht="15" customHeight="1" x14ac:dyDescent="0.25">
      <c r="C78" s="169"/>
      <c r="D78" s="139">
        <v>44040</v>
      </c>
    </row>
    <row r="79" spans="3:4" ht="15" customHeight="1" x14ac:dyDescent="0.25">
      <c r="C79" s="169"/>
      <c r="D79" s="139">
        <v>44041</v>
      </c>
    </row>
    <row r="80" spans="3:4" ht="15" customHeight="1" x14ac:dyDescent="0.25">
      <c r="C80" s="169"/>
      <c r="D80" s="139">
        <v>44042</v>
      </c>
    </row>
    <row r="81" spans="3:4" ht="15" customHeight="1" x14ac:dyDescent="0.25">
      <c r="C81" s="169"/>
      <c r="D81" s="139">
        <v>44043</v>
      </c>
    </row>
    <row r="82" spans="3:4" ht="15" customHeight="1" x14ac:dyDescent="0.25">
      <c r="C82" s="169"/>
      <c r="D82" s="139">
        <v>44044</v>
      </c>
    </row>
    <row r="83" spans="3:4" ht="15" customHeight="1" x14ac:dyDescent="0.25">
      <c r="C83" s="169"/>
      <c r="D83" s="139">
        <v>44045</v>
      </c>
    </row>
    <row r="84" spans="3:4" ht="15" customHeight="1" x14ac:dyDescent="0.25">
      <c r="C84" s="169"/>
      <c r="D84" s="139">
        <v>44046</v>
      </c>
    </row>
    <row r="85" spans="3:4" ht="15" customHeight="1" x14ac:dyDescent="0.25">
      <c r="C85" s="169"/>
      <c r="D85" s="139">
        <v>44047</v>
      </c>
    </row>
    <row r="86" spans="3:4" ht="15" customHeight="1" x14ac:dyDescent="0.25">
      <c r="C86" s="169"/>
      <c r="D86" s="139">
        <v>44048</v>
      </c>
    </row>
    <row r="87" spans="3:4" ht="15" customHeight="1" x14ac:dyDescent="0.25">
      <c r="C87" s="169"/>
      <c r="D87" s="139">
        <v>44049</v>
      </c>
    </row>
    <row r="88" spans="3:4" ht="15" customHeight="1" x14ac:dyDescent="0.25">
      <c r="C88" s="169"/>
      <c r="D88" s="139">
        <v>44050</v>
      </c>
    </row>
    <row r="89" spans="3:4" ht="15" customHeight="1" x14ac:dyDescent="0.25">
      <c r="C89" s="169"/>
      <c r="D89" s="139">
        <v>44051</v>
      </c>
    </row>
    <row r="90" spans="3:4" ht="15" customHeight="1" x14ac:dyDescent="0.25">
      <c r="C90" s="169"/>
      <c r="D90" s="139">
        <v>44052</v>
      </c>
    </row>
    <row r="91" spans="3:4" ht="15" customHeight="1" x14ac:dyDescent="0.25">
      <c r="C91" s="169"/>
      <c r="D91" s="139">
        <v>44053</v>
      </c>
    </row>
    <row r="92" spans="3:4" ht="15" customHeight="1" x14ac:dyDescent="0.25">
      <c r="C92" s="169"/>
      <c r="D92" s="139">
        <v>44054</v>
      </c>
    </row>
    <row r="93" spans="3:4" ht="15" customHeight="1" x14ac:dyDescent="0.25">
      <c r="C93" s="169"/>
      <c r="D93" s="139">
        <v>44055</v>
      </c>
    </row>
    <row r="94" spans="3:4" ht="15" customHeight="1" x14ac:dyDescent="0.25">
      <c r="C94" s="169"/>
      <c r="D94" s="139">
        <v>44056</v>
      </c>
    </row>
    <row r="95" spans="3:4" ht="15" customHeight="1" x14ac:dyDescent="0.25">
      <c r="C95" s="169"/>
      <c r="D95" s="139">
        <v>44057</v>
      </c>
    </row>
    <row r="96" spans="3:4" ht="15" customHeight="1" x14ac:dyDescent="0.25">
      <c r="C96" s="169"/>
      <c r="D96" s="139">
        <v>44058</v>
      </c>
    </row>
    <row r="97" spans="3:4" ht="15" customHeight="1" x14ac:dyDescent="0.25">
      <c r="C97" s="169"/>
      <c r="D97" s="139">
        <v>44059</v>
      </c>
    </row>
    <row r="98" spans="3:4" ht="15" customHeight="1" x14ac:dyDescent="0.25">
      <c r="C98" s="169"/>
      <c r="D98" s="139">
        <v>44060</v>
      </c>
    </row>
    <row r="99" spans="3:4" ht="15" customHeight="1" x14ac:dyDescent="0.25">
      <c r="C99" s="169"/>
      <c r="D99" s="139">
        <v>44061</v>
      </c>
    </row>
    <row r="100" spans="3:4" ht="15" customHeight="1" x14ac:dyDescent="0.25">
      <c r="C100" s="169"/>
      <c r="D100" s="139">
        <v>44062</v>
      </c>
    </row>
    <row r="101" spans="3:4" ht="15" customHeight="1" x14ac:dyDescent="0.25">
      <c r="C101" s="169"/>
      <c r="D101" s="139">
        <v>44063</v>
      </c>
    </row>
    <row r="102" spans="3:4" ht="15" customHeight="1" x14ac:dyDescent="0.25">
      <c r="C102" s="169"/>
      <c r="D102" s="139">
        <v>44064</v>
      </c>
    </row>
    <row r="103" spans="3:4" ht="15" customHeight="1" x14ac:dyDescent="0.25">
      <c r="C103" s="169"/>
      <c r="D103" s="139">
        <v>44065</v>
      </c>
    </row>
    <row r="104" spans="3:4" ht="15" customHeight="1" x14ac:dyDescent="0.25">
      <c r="C104" s="169"/>
      <c r="D104" s="139">
        <v>44066</v>
      </c>
    </row>
    <row r="105" spans="3:4" ht="15" customHeight="1" x14ac:dyDescent="0.25">
      <c r="C105" s="169"/>
      <c r="D105" s="139">
        <v>44067</v>
      </c>
    </row>
    <row r="106" spans="3:4" ht="15" customHeight="1" x14ac:dyDescent="0.25">
      <c r="C106" s="169"/>
      <c r="D106" s="139">
        <v>44068</v>
      </c>
    </row>
    <row r="107" spans="3:4" ht="15" customHeight="1" x14ac:dyDescent="0.25">
      <c r="C107" s="169"/>
      <c r="D107" s="139">
        <v>44069</v>
      </c>
    </row>
    <row r="108" spans="3:4" ht="15" customHeight="1" x14ac:dyDescent="0.25">
      <c r="C108" s="169"/>
      <c r="D108" s="139">
        <v>44070</v>
      </c>
    </row>
    <row r="109" spans="3:4" ht="15" customHeight="1" x14ac:dyDescent="0.25">
      <c r="C109" s="169"/>
      <c r="D109" s="139">
        <v>44071</v>
      </c>
    </row>
    <row r="110" spans="3:4" ht="15" customHeight="1" x14ac:dyDescent="0.25">
      <c r="C110" s="169"/>
      <c r="D110" s="139">
        <v>44072</v>
      </c>
    </row>
    <row r="111" spans="3:4" ht="15" customHeight="1" x14ac:dyDescent="0.25">
      <c r="C111" s="169"/>
      <c r="D111" s="139">
        <v>44073</v>
      </c>
    </row>
    <row r="112" spans="3:4" ht="15" customHeight="1" x14ac:dyDescent="0.25">
      <c r="C112" s="169"/>
      <c r="D112" s="139">
        <v>44074</v>
      </c>
    </row>
    <row r="113" spans="3:4" ht="15" customHeight="1" x14ac:dyDescent="0.25">
      <c r="C113" s="169"/>
      <c r="D113" s="139"/>
    </row>
    <row r="114" spans="3:4" ht="15" customHeight="1" x14ac:dyDescent="0.25">
      <c r="C114" s="169"/>
      <c r="D114" s="139"/>
    </row>
    <row r="115" spans="3:4" ht="15" customHeight="1" x14ac:dyDescent="0.25">
      <c r="C115" s="169"/>
      <c r="D115" s="139"/>
    </row>
    <row r="116" spans="3:4" ht="15" customHeight="1" x14ac:dyDescent="0.25">
      <c r="C116" s="169"/>
      <c r="D116" s="139"/>
    </row>
    <row r="117" spans="3:4" ht="15" customHeight="1" x14ac:dyDescent="0.25">
      <c r="C117" s="169"/>
      <c r="D117" s="139"/>
    </row>
    <row r="118" spans="3:4" ht="15" customHeight="1" x14ac:dyDescent="0.25">
      <c r="C118" s="169"/>
      <c r="D118" s="139"/>
    </row>
    <row r="119" spans="3:4" ht="15" customHeight="1" x14ac:dyDescent="0.25">
      <c r="C119" s="169"/>
      <c r="D119" s="139"/>
    </row>
    <row r="120" spans="3:4" ht="15" customHeight="1" x14ac:dyDescent="0.25">
      <c r="C120" s="169"/>
      <c r="D120" s="139"/>
    </row>
    <row r="121" spans="3:4" ht="15" customHeight="1" x14ac:dyDescent="0.25">
      <c r="C121" s="169"/>
      <c r="D121" s="139"/>
    </row>
    <row r="122" spans="3:4" ht="15" customHeight="1" thickBot="1" x14ac:dyDescent="0.3">
      <c r="C122" s="170"/>
      <c r="D122" s="140"/>
    </row>
    <row r="123" spans="3:4" ht="15" customHeight="1" x14ac:dyDescent="0.25">
      <c r="C123" s="165" t="s">
        <v>31</v>
      </c>
      <c r="D123" s="138">
        <v>44121</v>
      </c>
    </row>
    <row r="124" spans="3:4" ht="15" customHeight="1" x14ac:dyDescent="0.25">
      <c r="C124" s="166"/>
      <c r="D124" s="139">
        <v>44122</v>
      </c>
    </row>
    <row r="125" spans="3:4" ht="15" customHeight="1" x14ac:dyDescent="0.25">
      <c r="C125" s="166"/>
      <c r="D125" s="139">
        <v>44123</v>
      </c>
    </row>
    <row r="126" spans="3:4" ht="15" customHeight="1" x14ac:dyDescent="0.25">
      <c r="C126" s="166"/>
      <c r="D126" s="139">
        <v>44124</v>
      </c>
    </row>
    <row r="127" spans="3:4" ht="15" customHeight="1" x14ac:dyDescent="0.25">
      <c r="C127" s="166"/>
      <c r="D127" s="139">
        <v>44125</v>
      </c>
    </row>
    <row r="128" spans="3:4" ht="15" customHeight="1" x14ac:dyDescent="0.25">
      <c r="C128" s="166"/>
      <c r="D128" s="139">
        <v>44126</v>
      </c>
    </row>
    <row r="129" spans="3:4" ht="15" customHeight="1" x14ac:dyDescent="0.25">
      <c r="C129" s="166"/>
      <c r="D129" s="139">
        <v>44127</v>
      </c>
    </row>
    <row r="130" spans="3:4" ht="15" customHeight="1" x14ac:dyDescent="0.25">
      <c r="C130" s="166"/>
      <c r="D130" s="139">
        <v>44128</v>
      </c>
    </row>
    <row r="131" spans="3:4" ht="15" customHeight="1" x14ac:dyDescent="0.25">
      <c r="C131" s="166"/>
      <c r="D131" s="139">
        <v>44129</v>
      </c>
    </row>
    <row r="132" spans="3:4" ht="15" customHeight="1" x14ac:dyDescent="0.25">
      <c r="C132" s="166"/>
      <c r="D132" s="139">
        <v>44130</v>
      </c>
    </row>
    <row r="133" spans="3:4" ht="15" customHeight="1" x14ac:dyDescent="0.25">
      <c r="C133" s="166"/>
      <c r="D133" s="139">
        <v>44131</v>
      </c>
    </row>
    <row r="134" spans="3:4" ht="15" customHeight="1" x14ac:dyDescent="0.25">
      <c r="C134" s="166"/>
      <c r="D134" s="139">
        <v>44132</v>
      </c>
    </row>
    <row r="135" spans="3:4" ht="15" customHeight="1" x14ac:dyDescent="0.25">
      <c r="C135" s="166"/>
      <c r="D135" s="139">
        <v>44133</v>
      </c>
    </row>
    <row r="136" spans="3:4" ht="15" customHeight="1" x14ac:dyDescent="0.25">
      <c r="C136" s="166"/>
      <c r="D136" s="139">
        <v>44134</v>
      </c>
    </row>
    <row r="137" spans="3:4" ht="15" customHeight="1" x14ac:dyDescent="0.25">
      <c r="C137" s="166"/>
      <c r="D137" s="139">
        <v>44135</v>
      </c>
    </row>
    <row r="138" spans="3:4" ht="15" customHeight="1" thickBot="1" x14ac:dyDescent="0.3">
      <c r="C138" s="167"/>
      <c r="D138" s="140">
        <v>44136</v>
      </c>
    </row>
    <row r="139" spans="3:4" ht="15" customHeight="1" x14ac:dyDescent="0.25">
      <c r="C139" s="165" t="s">
        <v>27</v>
      </c>
      <c r="D139" s="141">
        <v>44184</v>
      </c>
    </row>
    <row r="140" spans="3:4" ht="15" customHeight="1" x14ac:dyDescent="0.25">
      <c r="C140" s="166"/>
      <c r="D140" s="139">
        <v>44185</v>
      </c>
    </row>
    <row r="141" spans="3:4" ht="15" customHeight="1" x14ac:dyDescent="0.25">
      <c r="C141" s="166"/>
      <c r="D141" s="139">
        <v>44186</v>
      </c>
    </row>
    <row r="142" spans="3:4" ht="15" customHeight="1" x14ac:dyDescent="0.25">
      <c r="C142" s="166"/>
      <c r="D142" s="139">
        <v>44187</v>
      </c>
    </row>
    <row r="143" spans="3:4" ht="15" customHeight="1" x14ac:dyDescent="0.25">
      <c r="C143" s="166"/>
      <c r="D143" s="139">
        <v>44188</v>
      </c>
    </row>
    <row r="144" spans="3:4" ht="15" customHeight="1" x14ac:dyDescent="0.25">
      <c r="C144" s="166"/>
      <c r="D144" s="139">
        <v>44189</v>
      </c>
    </row>
    <row r="145" spans="3:4" ht="15" customHeight="1" x14ac:dyDescent="0.25">
      <c r="C145" s="166"/>
      <c r="D145" s="139">
        <v>44190</v>
      </c>
    </row>
    <row r="146" spans="3:4" ht="15" customHeight="1" x14ac:dyDescent="0.25">
      <c r="C146" s="166"/>
      <c r="D146" s="139">
        <v>44191</v>
      </c>
    </row>
    <row r="147" spans="3:4" ht="15" customHeight="1" x14ac:dyDescent="0.25">
      <c r="C147" s="166"/>
      <c r="D147" s="139">
        <v>44192</v>
      </c>
    </row>
    <row r="148" spans="3:4" ht="15" customHeight="1" x14ac:dyDescent="0.25">
      <c r="C148" s="166"/>
      <c r="D148" s="139">
        <v>44193</v>
      </c>
    </row>
    <row r="149" spans="3:4" ht="15" customHeight="1" x14ac:dyDescent="0.25">
      <c r="C149" s="166"/>
      <c r="D149" s="139">
        <v>44194</v>
      </c>
    </row>
    <row r="150" spans="3:4" ht="15" customHeight="1" x14ac:dyDescent="0.25">
      <c r="C150" s="166"/>
      <c r="D150" s="139">
        <v>44195</v>
      </c>
    </row>
    <row r="151" spans="3:4" ht="15" customHeight="1" x14ac:dyDescent="0.25">
      <c r="C151" s="166"/>
      <c r="D151" s="139">
        <v>44196</v>
      </c>
    </row>
    <row r="152" spans="3:4" ht="15" customHeight="1" x14ac:dyDescent="0.25">
      <c r="C152" s="166"/>
      <c r="D152" s="139">
        <v>44197</v>
      </c>
    </row>
    <row r="153" spans="3:4" ht="15" customHeight="1" x14ac:dyDescent="0.25">
      <c r="C153" s="166"/>
      <c r="D153" s="139">
        <v>44198</v>
      </c>
    </row>
    <row r="154" spans="3:4" ht="15" customHeight="1" thickBot="1" x14ac:dyDescent="0.3">
      <c r="C154" s="167"/>
      <c r="D154" s="140">
        <v>44199</v>
      </c>
    </row>
  </sheetData>
  <mergeCells count="21">
    <mergeCell ref="F4:G4"/>
    <mergeCell ref="F9:G9"/>
    <mergeCell ref="F8:G8"/>
    <mergeCell ref="F7:G7"/>
    <mergeCell ref="F6:G6"/>
    <mergeCell ref="F3:G3"/>
    <mergeCell ref="F2:G2"/>
    <mergeCell ref="C123:C138"/>
    <mergeCell ref="C139:C154"/>
    <mergeCell ref="C38:C53"/>
    <mergeCell ref="C54:C122"/>
    <mergeCell ref="C2:D2"/>
    <mergeCell ref="C3:C17"/>
    <mergeCell ref="C18:C37"/>
    <mergeCell ref="F12:G12"/>
    <mergeCell ref="F10:G10"/>
    <mergeCell ref="F11:G11"/>
    <mergeCell ref="F15:G15"/>
    <mergeCell ref="F14:G14"/>
    <mergeCell ref="F13:G13"/>
    <mergeCell ref="F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BO185"/>
  <sheetViews>
    <sheetView topLeftCell="A8" zoomScale="80" zoomScaleNormal="80" workbookViewId="0">
      <selection activeCell="I13" sqref="I13:S14"/>
    </sheetView>
  </sheetViews>
  <sheetFormatPr baseColWidth="10" defaultColWidth="11.453125" defaultRowHeight="12" customHeight="1" x14ac:dyDescent="0.35"/>
  <cols>
    <col min="1" max="1" width="13.7265625" style="34" customWidth="1"/>
    <col min="2" max="33" width="3.7265625" style="32" customWidth="1"/>
    <col min="34" max="34" width="1" style="32" customWidth="1"/>
    <col min="35" max="35" width="13.6328125" style="32" customWidth="1"/>
    <col min="36" max="43" width="3.7265625" style="32" customWidth="1"/>
    <col min="44" max="44" width="1" style="32" customWidth="1"/>
    <col min="45" max="45" width="13.6328125" style="32" customWidth="1"/>
    <col min="46" max="53" width="3.7265625" style="32" customWidth="1"/>
    <col min="54" max="54" width="1" style="32" customWidth="1"/>
    <col min="55" max="55" width="3.6328125" style="32" customWidth="1"/>
    <col min="56" max="67" width="3.7265625" style="32" customWidth="1"/>
    <col min="68" max="69" width="10" style="32" customWidth="1"/>
    <col min="70" max="70" width="23.08984375" style="32" customWidth="1"/>
    <col min="71" max="71" width="23.1796875" style="32" customWidth="1"/>
    <col min="72" max="72" width="20.1796875" style="32" bestFit="1" customWidth="1"/>
    <col min="73" max="73" width="24.7265625" style="32" customWidth="1"/>
    <col min="74" max="74" width="11.453125" style="32" customWidth="1"/>
    <col min="75" max="75" width="11.453125" style="32"/>
    <col min="76" max="76" width="14.1796875" style="32" customWidth="1"/>
    <col min="77" max="78" width="11.453125" style="32"/>
    <col min="79" max="79" width="2.7265625" style="32" customWidth="1"/>
    <col min="80" max="16384" width="11.453125" style="32"/>
  </cols>
  <sheetData>
    <row r="1" spans="1:43" ht="12" customHeight="1" x14ac:dyDescent="0.35">
      <c r="A1" s="219" t="s">
        <v>34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30"/>
      <c r="AI1" s="31"/>
    </row>
    <row r="2" spans="1:43" ht="12" customHeight="1" x14ac:dyDescent="0.35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30"/>
      <c r="AI2" s="31"/>
    </row>
    <row r="3" spans="1:43" ht="12" customHeight="1" x14ac:dyDescent="0.35">
      <c r="A3" s="219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30"/>
      <c r="AI3" s="31"/>
    </row>
    <row r="4" spans="1:43" ht="12" customHeight="1" x14ac:dyDescent="0.35">
      <c r="A4" s="219"/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30"/>
      <c r="AI4" s="31"/>
    </row>
    <row r="5" spans="1:43" ht="12" customHeight="1" x14ac:dyDescent="0.35">
      <c r="A5" s="219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30"/>
      <c r="AI5" s="31"/>
    </row>
    <row r="6" spans="1:43" ht="12" customHeight="1" thickBot="1" x14ac:dyDescent="0.4"/>
    <row r="7" spans="1:43" ht="12" customHeight="1" thickBot="1" x14ac:dyDescent="0.4">
      <c r="B7" s="193" t="s">
        <v>0</v>
      </c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5"/>
    </row>
    <row r="8" spans="1:43" ht="12" customHeight="1" thickBot="1" x14ac:dyDescent="0.4">
      <c r="B8" s="90">
        <f>WEEKNUM(B9,2)</f>
        <v>1</v>
      </c>
      <c r="C8" s="91">
        <f t="shared" ref="C8:AF8" si="0">WEEKNUM(C9,2)</f>
        <v>1</v>
      </c>
      <c r="D8" s="91">
        <f t="shared" si="0"/>
        <v>1</v>
      </c>
      <c r="E8" s="91">
        <f t="shared" si="0"/>
        <v>1</v>
      </c>
      <c r="F8" s="91">
        <f t="shared" si="0"/>
        <v>1</v>
      </c>
      <c r="G8" s="91">
        <f t="shared" si="0"/>
        <v>2</v>
      </c>
      <c r="H8" s="91">
        <f t="shared" si="0"/>
        <v>2</v>
      </c>
      <c r="I8" s="91">
        <f t="shared" si="0"/>
        <v>2</v>
      </c>
      <c r="J8" s="91">
        <f t="shared" si="0"/>
        <v>2</v>
      </c>
      <c r="K8" s="91">
        <f t="shared" si="0"/>
        <v>2</v>
      </c>
      <c r="L8" s="91">
        <f t="shared" si="0"/>
        <v>2</v>
      </c>
      <c r="M8" s="91">
        <f t="shared" si="0"/>
        <v>2</v>
      </c>
      <c r="N8" s="91">
        <f t="shared" si="0"/>
        <v>3</v>
      </c>
      <c r="O8" s="91">
        <f t="shared" si="0"/>
        <v>3</v>
      </c>
      <c r="P8" s="91">
        <f t="shared" si="0"/>
        <v>3</v>
      </c>
      <c r="Q8" s="91">
        <f t="shared" si="0"/>
        <v>3</v>
      </c>
      <c r="R8" s="91">
        <f t="shared" si="0"/>
        <v>3</v>
      </c>
      <c r="S8" s="91">
        <f t="shared" si="0"/>
        <v>3</v>
      </c>
      <c r="T8" s="91">
        <f t="shared" si="0"/>
        <v>3</v>
      </c>
      <c r="U8" s="91">
        <f t="shared" si="0"/>
        <v>4</v>
      </c>
      <c r="V8" s="91">
        <f t="shared" si="0"/>
        <v>4</v>
      </c>
      <c r="W8" s="91">
        <f t="shared" si="0"/>
        <v>4</v>
      </c>
      <c r="X8" s="91">
        <f t="shared" si="0"/>
        <v>4</v>
      </c>
      <c r="Y8" s="91">
        <f t="shared" si="0"/>
        <v>4</v>
      </c>
      <c r="Z8" s="91">
        <f t="shared" si="0"/>
        <v>4</v>
      </c>
      <c r="AA8" s="91">
        <f t="shared" si="0"/>
        <v>4</v>
      </c>
      <c r="AB8" s="91">
        <f t="shared" si="0"/>
        <v>5</v>
      </c>
      <c r="AC8" s="91">
        <f t="shared" si="0"/>
        <v>5</v>
      </c>
      <c r="AD8" s="91">
        <f t="shared" si="0"/>
        <v>5</v>
      </c>
      <c r="AE8" s="91">
        <f t="shared" si="0"/>
        <v>5</v>
      </c>
      <c r="AF8" s="92">
        <f t="shared" si="0"/>
        <v>5</v>
      </c>
      <c r="AH8" s="35"/>
      <c r="AI8" s="35"/>
    </row>
    <row r="9" spans="1:43" ht="12" customHeight="1" thickBot="1" x14ac:dyDescent="0.4">
      <c r="B9" s="36">
        <f>DATE(RIGHT($A$1,4),1,1)</f>
        <v>43831</v>
      </c>
      <c r="C9" s="37">
        <f t="shared" ref="C9:AE9" si="1">B9+1</f>
        <v>43832</v>
      </c>
      <c r="D9" s="37">
        <f t="shared" si="1"/>
        <v>43833</v>
      </c>
      <c r="E9" s="37">
        <f t="shared" si="1"/>
        <v>43834</v>
      </c>
      <c r="F9" s="37">
        <f t="shared" si="1"/>
        <v>43835</v>
      </c>
      <c r="G9" s="37">
        <f t="shared" si="1"/>
        <v>43836</v>
      </c>
      <c r="H9" s="37">
        <f t="shared" si="1"/>
        <v>43837</v>
      </c>
      <c r="I9" s="37">
        <f t="shared" si="1"/>
        <v>43838</v>
      </c>
      <c r="J9" s="37">
        <f t="shared" si="1"/>
        <v>43839</v>
      </c>
      <c r="K9" s="37">
        <f t="shared" si="1"/>
        <v>43840</v>
      </c>
      <c r="L9" s="37">
        <f t="shared" si="1"/>
        <v>43841</v>
      </c>
      <c r="M9" s="37">
        <f t="shared" si="1"/>
        <v>43842</v>
      </c>
      <c r="N9" s="37">
        <f t="shared" si="1"/>
        <v>43843</v>
      </c>
      <c r="O9" s="37">
        <f t="shared" si="1"/>
        <v>43844</v>
      </c>
      <c r="P9" s="37">
        <f t="shared" si="1"/>
        <v>43845</v>
      </c>
      <c r="Q9" s="37">
        <f t="shared" si="1"/>
        <v>43846</v>
      </c>
      <c r="R9" s="37">
        <f t="shared" si="1"/>
        <v>43847</v>
      </c>
      <c r="S9" s="37">
        <f t="shared" si="1"/>
        <v>43848</v>
      </c>
      <c r="T9" s="37">
        <f t="shared" si="1"/>
        <v>43849</v>
      </c>
      <c r="U9" s="37">
        <f t="shared" si="1"/>
        <v>43850</v>
      </c>
      <c r="V9" s="37">
        <f t="shared" si="1"/>
        <v>43851</v>
      </c>
      <c r="W9" s="37">
        <f t="shared" si="1"/>
        <v>43852</v>
      </c>
      <c r="X9" s="37">
        <f t="shared" si="1"/>
        <v>43853</v>
      </c>
      <c r="Y9" s="37">
        <f t="shared" si="1"/>
        <v>43854</v>
      </c>
      <c r="Z9" s="37">
        <f t="shared" si="1"/>
        <v>43855</v>
      </c>
      <c r="AA9" s="37">
        <f t="shared" si="1"/>
        <v>43856</v>
      </c>
      <c r="AB9" s="37">
        <f t="shared" si="1"/>
        <v>43857</v>
      </c>
      <c r="AC9" s="37">
        <f t="shared" si="1"/>
        <v>43858</v>
      </c>
      <c r="AD9" s="37">
        <f>AC9+1</f>
        <v>43859</v>
      </c>
      <c r="AE9" s="37">
        <f t="shared" si="1"/>
        <v>43860</v>
      </c>
      <c r="AF9" s="38">
        <f>AE9+1</f>
        <v>43861</v>
      </c>
      <c r="AG9" s="216" t="s">
        <v>4</v>
      </c>
      <c r="AH9" s="35"/>
      <c r="AI9" s="35"/>
    </row>
    <row r="10" spans="1:43" ht="12" customHeight="1" thickBot="1" x14ac:dyDescent="0.4">
      <c r="A10" s="214" t="str">
        <f>TEXT(B9,"mmmm")</f>
        <v>janvier</v>
      </c>
      <c r="B10" s="2" t="str">
        <f>(TEXT(B9,"jjj"))</f>
        <v>mer</v>
      </c>
      <c r="C10" s="3" t="str">
        <f t="shared" ref="C10:M10" si="2">(TEXT(C9,"jjj"))</f>
        <v>jeu</v>
      </c>
      <c r="D10" s="3" t="str">
        <f t="shared" si="2"/>
        <v>ven</v>
      </c>
      <c r="E10" s="3" t="str">
        <f t="shared" si="2"/>
        <v>sam</v>
      </c>
      <c r="F10" s="3" t="str">
        <f t="shared" si="2"/>
        <v>dim</v>
      </c>
      <c r="G10" s="3" t="str">
        <f t="shared" si="2"/>
        <v>lun</v>
      </c>
      <c r="H10" s="3" t="str">
        <f t="shared" si="2"/>
        <v>mar</v>
      </c>
      <c r="I10" s="3" t="str">
        <f t="shared" si="2"/>
        <v>mer</v>
      </c>
      <c r="J10" s="3" t="str">
        <f t="shared" si="2"/>
        <v>jeu</v>
      </c>
      <c r="K10" s="3" t="str">
        <f t="shared" si="2"/>
        <v>ven</v>
      </c>
      <c r="L10" s="3" t="str">
        <f t="shared" si="2"/>
        <v>sam</v>
      </c>
      <c r="M10" s="3" t="str">
        <f t="shared" si="2"/>
        <v>dim</v>
      </c>
      <c r="N10" s="3" t="str">
        <f>(TEXT(N9,"jjj"))</f>
        <v>lun</v>
      </c>
      <c r="O10" s="3" t="str">
        <f t="shared" ref="O10:W10" si="3">(TEXT(O9,"jjj"))</f>
        <v>mar</v>
      </c>
      <c r="P10" s="3" t="str">
        <f t="shared" si="3"/>
        <v>mer</v>
      </c>
      <c r="Q10" s="3" t="str">
        <f t="shared" si="3"/>
        <v>jeu</v>
      </c>
      <c r="R10" s="3" t="str">
        <f t="shared" si="3"/>
        <v>ven</v>
      </c>
      <c r="S10" s="3" t="str">
        <f t="shared" si="3"/>
        <v>sam</v>
      </c>
      <c r="T10" s="3" t="str">
        <f t="shared" si="3"/>
        <v>dim</v>
      </c>
      <c r="U10" s="3" t="str">
        <f t="shared" si="3"/>
        <v>lun</v>
      </c>
      <c r="V10" s="3" t="str">
        <f t="shared" si="3"/>
        <v>mar</v>
      </c>
      <c r="W10" s="3" t="str">
        <f t="shared" si="3"/>
        <v>mer</v>
      </c>
      <c r="X10" s="3" t="str">
        <f>(TEXT(X9,"jjj"))</f>
        <v>jeu</v>
      </c>
      <c r="Y10" s="3" t="str">
        <f t="shared" ref="Y10:AF10" si="4">(TEXT(Y9,"jjj"))</f>
        <v>ven</v>
      </c>
      <c r="Z10" s="3" t="str">
        <f t="shared" si="4"/>
        <v>sam</v>
      </c>
      <c r="AA10" s="3" t="str">
        <f t="shared" si="4"/>
        <v>dim</v>
      </c>
      <c r="AB10" s="3" t="str">
        <f t="shared" si="4"/>
        <v>lun</v>
      </c>
      <c r="AC10" s="3" t="str">
        <f t="shared" si="4"/>
        <v>mar</v>
      </c>
      <c r="AD10" s="3" t="str">
        <f t="shared" si="4"/>
        <v>mer</v>
      </c>
      <c r="AE10" s="3" t="str">
        <f t="shared" si="4"/>
        <v>jeu</v>
      </c>
      <c r="AF10" s="4" t="str">
        <f t="shared" si="4"/>
        <v>ven</v>
      </c>
      <c r="AG10" s="217"/>
      <c r="AH10" s="35"/>
      <c r="AI10" s="35"/>
      <c r="AJ10" s="211" t="s">
        <v>0</v>
      </c>
      <c r="AK10" s="212"/>
      <c r="AL10" s="212"/>
      <c r="AM10" s="212"/>
      <c r="AN10" s="212"/>
      <c r="AO10" s="212"/>
      <c r="AP10" s="212"/>
      <c r="AQ10" s="213"/>
    </row>
    <row r="11" spans="1:43" ht="12" customHeight="1" thickBot="1" x14ac:dyDescent="0.4">
      <c r="A11" s="215"/>
      <c r="B11" s="5">
        <f>DAY(B9)</f>
        <v>1</v>
      </c>
      <c r="C11" s="6">
        <f t="shared" ref="C11:AF11" si="5">DAY(C9)</f>
        <v>2</v>
      </c>
      <c r="D11" s="6">
        <f t="shared" si="5"/>
        <v>3</v>
      </c>
      <c r="E11" s="6">
        <f t="shared" si="5"/>
        <v>4</v>
      </c>
      <c r="F11" s="6">
        <f t="shared" si="5"/>
        <v>5</v>
      </c>
      <c r="G11" s="6">
        <f t="shared" si="5"/>
        <v>6</v>
      </c>
      <c r="H11" s="6">
        <f t="shared" si="5"/>
        <v>7</v>
      </c>
      <c r="I11" s="6">
        <f t="shared" si="5"/>
        <v>8</v>
      </c>
      <c r="J11" s="6">
        <f t="shared" si="5"/>
        <v>9</v>
      </c>
      <c r="K11" s="6">
        <f t="shared" si="5"/>
        <v>10</v>
      </c>
      <c r="L11" s="6">
        <f t="shared" si="5"/>
        <v>11</v>
      </c>
      <c r="M11" s="6">
        <f t="shared" si="5"/>
        <v>12</v>
      </c>
      <c r="N11" s="6">
        <f t="shared" si="5"/>
        <v>13</v>
      </c>
      <c r="O11" s="6">
        <f t="shared" si="5"/>
        <v>14</v>
      </c>
      <c r="P11" s="6">
        <f t="shared" si="5"/>
        <v>15</v>
      </c>
      <c r="Q11" s="6">
        <f t="shared" si="5"/>
        <v>16</v>
      </c>
      <c r="R11" s="6">
        <f t="shared" si="5"/>
        <v>17</v>
      </c>
      <c r="S11" s="6">
        <f t="shared" si="5"/>
        <v>18</v>
      </c>
      <c r="T11" s="6">
        <f t="shared" si="5"/>
        <v>19</v>
      </c>
      <c r="U11" s="6">
        <f t="shared" si="5"/>
        <v>20</v>
      </c>
      <c r="V11" s="6">
        <f t="shared" si="5"/>
        <v>21</v>
      </c>
      <c r="W11" s="6">
        <f t="shared" si="5"/>
        <v>22</v>
      </c>
      <c r="X11" s="6">
        <f t="shared" si="5"/>
        <v>23</v>
      </c>
      <c r="Y11" s="6">
        <f t="shared" si="5"/>
        <v>24</v>
      </c>
      <c r="Z11" s="6">
        <f t="shared" si="5"/>
        <v>25</v>
      </c>
      <c r="AA11" s="6">
        <f t="shared" si="5"/>
        <v>26</v>
      </c>
      <c r="AB11" s="6">
        <f t="shared" si="5"/>
        <v>27</v>
      </c>
      <c r="AC11" s="6">
        <f t="shared" si="5"/>
        <v>28</v>
      </c>
      <c r="AD11" s="6">
        <f t="shared" si="5"/>
        <v>29</v>
      </c>
      <c r="AE11" s="6">
        <f t="shared" si="5"/>
        <v>30</v>
      </c>
      <c r="AF11" s="7">
        <f t="shared" si="5"/>
        <v>31</v>
      </c>
      <c r="AG11" s="218"/>
      <c r="AH11" s="35"/>
      <c r="AI11" s="128"/>
      <c r="AJ11" s="14" t="s">
        <v>5</v>
      </c>
      <c r="AK11" s="15" t="s">
        <v>6</v>
      </c>
      <c r="AL11" s="16" t="s">
        <v>7</v>
      </c>
      <c r="AM11" s="16" t="s">
        <v>8</v>
      </c>
      <c r="AN11" s="17" t="s">
        <v>9</v>
      </c>
      <c r="AO11" s="18" t="s">
        <v>10</v>
      </c>
      <c r="AP11" s="55" t="s">
        <v>11</v>
      </c>
      <c r="AQ11" s="106" t="s">
        <v>12</v>
      </c>
    </row>
    <row r="12" spans="1:43" ht="12" customHeight="1" x14ac:dyDescent="0.35">
      <c r="A12" s="74" t="s">
        <v>45</v>
      </c>
      <c r="B12" s="93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5"/>
      <c r="AG12" s="8">
        <f>COUNTBLANK(B12:AF12)</f>
        <v>31</v>
      </c>
      <c r="AH12" s="35"/>
      <c r="AI12" s="135" t="s">
        <v>45</v>
      </c>
      <c r="AJ12" s="114">
        <f>COUNTIF(B12:AF12,"RR")</f>
        <v>0</v>
      </c>
      <c r="AK12" s="115">
        <f>COUNTIF(B12:AF12,"RH")</f>
        <v>0</v>
      </c>
      <c r="AL12" s="116">
        <f>COUNTIF(B12:AF12,"CA")</f>
        <v>0</v>
      </c>
      <c r="AM12" s="116">
        <f>COUNTIF(B12:AF12,"HP")</f>
        <v>0</v>
      </c>
      <c r="AN12" s="117">
        <f>COUNTIF(B12:AF12,"FO")</f>
        <v>0</v>
      </c>
      <c r="AO12" s="118">
        <f>COUNTIF(B12:AF12,"JS")</f>
        <v>0</v>
      </c>
      <c r="AP12" s="119">
        <f>COUNTIF(B12:AF12,"FR")</f>
        <v>0</v>
      </c>
      <c r="AQ12" s="120">
        <f>COUNTIF(B12:AF12,"SU")</f>
        <v>0</v>
      </c>
    </row>
    <row r="13" spans="1:43" ht="12" customHeight="1" x14ac:dyDescent="0.35">
      <c r="A13" s="76" t="s">
        <v>46</v>
      </c>
      <c r="B13" s="96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8"/>
      <c r="AG13" s="9">
        <f t="shared" ref="AG13:AG19" si="6">COUNTBLANK(B13:AF13)</f>
        <v>31</v>
      </c>
      <c r="AH13" s="35"/>
      <c r="AI13" s="133" t="s">
        <v>46</v>
      </c>
      <c r="AJ13" s="39"/>
      <c r="AK13" s="40"/>
      <c r="AL13" s="41"/>
      <c r="AM13" s="41"/>
      <c r="AN13" s="41"/>
      <c r="AO13" s="41"/>
      <c r="AP13" s="41"/>
      <c r="AQ13" s="42"/>
    </row>
    <row r="14" spans="1:43" ht="12" customHeight="1" x14ac:dyDescent="0.35">
      <c r="A14" s="76" t="s">
        <v>47</v>
      </c>
      <c r="B14" s="96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8"/>
      <c r="AG14" s="9">
        <f t="shared" si="6"/>
        <v>31</v>
      </c>
      <c r="AH14" s="35"/>
      <c r="AI14" s="133" t="s">
        <v>47</v>
      </c>
      <c r="AJ14" s="39"/>
      <c r="AK14" s="40"/>
      <c r="AL14" s="41"/>
      <c r="AM14" s="41"/>
      <c r="AN14" s="41"/>
      <c r="AO14" s="41"/>
      <c r="AP14" s="41"/>
      <c r="AQ14" s="42"/>
    </row>
    <row r="15" spans="1:43" ht="12" customHeight="1" x14ac:dyDescent="0.35">
      <c r="A15" s="76" t="s">
        <v>48</v>
      </c>
      <c r="B15" s="96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8"/>
      <c r="AG15" s="9">
        <f t="shared" si="6"/>
        <v>31</v>
      </c>
      <c r="AH15" s="35"/>
      <c r="AI15" s="133" t="s">
        <v>48</v>
      </c>
      <c r="AJ15" s="39"/>
      <c r="AK15" s="40"/>
      <c r="AL15" s="41"/>
      <c r="AM15" s="41"/>
      <c r="AN15" s="41"/>
      <c r="AO15" s="41"/>
      <c r="AP15" s="41"/>
      <c r="AQ15" s="42"/>
    </row>
    <row r="16" spans="1:43" ht="12" customHeight="1" x14ac:dyDescent="0.35">
      <c r="A16" s="76" t="s">
        <v>49</v>
      </c>
      <c r="B16" s="96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8"/>
      <c r="AG16" s="9">
        <f t="shared" si="6"/>
        <v>31</v>
      </c>
      <c r="AH16" s="35"/>
      <c r="AI16" s="133" t="s">
        <v>49</v>
      </c>
      <c r="AJ16" s="39"/>
      <c r="AK16" s="40"/>
      <c r="AL16" s="41"/>
      <c r="AM16" s="41"/>
      <c r="AN16" s="41"/>
      <c r="AO16" s="41"/>
      <c r="AP16" s="41"/>
      <c r="AQ16" s="42"/>
    </row>
    <row r="17" spans="1:44" ht="12" customHeight="1" x14ac:dyDescent="0.35">
      <c r="A17" s="76" t="s">
        <v>50</v>
      </c>
      <c r="B17" s="96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8"/>
      <c r="AG17" s="9">
        <f t="shared" si="6"/>
        <v>31</v>
      </c>
      <c r="AH17" s="35"/>
      <c r="AI17" s="133" t="s">
        <v>50</v>
      </c>
      <c r="AJ17" s="39"/>
      <c r="AK17" s="40"/>
      <c r="AL17" s="41"/>
      <c r="AM17" s="41"/>
      <c r="AN17" s="41"/>
      <c r="AO17" s="41"/>
      <c r="AP17" s="41"/>
      <c r="AQ17" s="42"/>
    </row>
    <row r="18" spans="1:44" ht="12" customHeight="1" x14ac:dyDescent="0.35">
      <c r="A18" s="76" t="s">
        <v>51</v>
      </c>
      <c r="B18" s="96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8"/>
      <c r="AG18" s="9">
        <f t="shared" si="6"/>
        <v>31</v>
      </c>
      <c r="AH18" s="35"/>
      <c r="AI18" s="133" t="s">
        <v>51</v>
      </c>
      <c r="AJ18" s="39"/>
      <c r="AK18" s="40"/>
      <c r="AL18" s="41"/>
      <c r="AM18" s="41"/>
      <c r="AN18" s="41"/>
      <c r="AO18" s="41"/>
      <c r="AP18" s="41"/>
      <c r="AQ18" s="42"/>
    </row>
    <row r="19" spans="1:44" ht="12" customHeight="1" thickBot="1" x14ac:dyDescent="0.4">
      <c r="A19" s="78" t="s">
        <v>52</v>
      </c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99"/>
      <c r="AG19" s="10">
        <f t="shared" si="6"/>
        <v>31</v>
      </c>
      <c r="AH19" s="35"/>
      <c r="AI19" s="134" t="s">
        <v>52</v>
      </c>
      <c r="AJ19" s="43"/>
      <c r="AK19" s="44"/>
      <c r="AL19" s="45"/>
      <c r="AM19" s="45"/>
      <c r="AN19" s="45"/>
      <c r="AO19" s="45"/>
      <c r="AP19" s="45"/>
      <c r="AQ19" s="46"/>
      <c r="AR19" s="32">
        <v>9</v>
      </c>
    </row>
    <row r="20" spans="1:44" ht="12" customHeight="1" thickBot="1" x14ac:dyDescent="0.4">
      <c r="B20" s="11">
        <f t="shared" ref="B20:AF20" si="7">COUNTBLANK(B12:B19)</f>
        <v>8</v>
      </c>
      <c r="C20" s="12">
        <f t="shared" si="7"/>
        <v>8</v>
      </c>
      <c r="D20" s="12">
        <f t="shared" si="7"/>
        <v>8</v>
      </c>
      <c r="E20" s="12">
        <f t="shared" si="7"/>
        <v>8</v>
      </c>
      <c r="F20" s="12">
        <f t="shared" si="7"/>
        <v>8</v>
      </c>
      <c r="G20" s="12">
        <f t="shared" si="7"/>
        <v>8</v>
      </c>
      <c r="H20" s="12">
        <f t="shared" si="7"/>
        <v>8</v>
      </c>
      <c r="I20" s="12">
        <f t="shared" si="7"/>
        <v>8</v>
      </c>
      <c r="J20" s="12">
        <f t="shared" si="7"/>
        <v>8</v>
      </c>
      <c r="K20" s="12">
        <f t="shared" si="7"/>
        <v>8</v>
      </c>
      <c r="L20" s="12">
        <f t="shared" si="7"/>
        <v>8</v>
      </c>
      <c r="M20" s="12">
        <f t="shared" si="7"/>
        <v>8</v>
      </c>
      <c r="N20" s="12">
        <f t="shared" si="7"/>
        <v>8</v>
      </c>
      <c r="O20" s="12">
        <f t="shared" si="7"/>
        <v>8</v>
      </c>
      <c r="P20" s="12">
        <f t="shared" si="7"/>
        <v>8</v>
      </c>
      <c r="Q20" s="12">
        <f t="shared" si="7"/>
        <v>8</v>
      </c>
      <c r="R20" s="12">
        <f t="shared" si="7"/>
        <v>8</v>
      </c>
      <c r="S20" s="12">
        <f t="shared" si="7"/>
        <v>8</v>
      </c>
      <c r="T20" s="12">
        <f t="shared" si="7"/>
        <v>8</v>
      </c>
      <c r="U20" s="12">
        <f t="shared" si="7"/>
        <v>8</v>
      </c>
      <c r="V20" s="12">
        <f t="shared" si="7"/>
        <v>8</v>
      </c>
      <c r="W20" s="12">
        <f t="shared" si="7"/>
        <v>8</v>
      </c>
      <c r="X20" s="12">
        <f t="shared" si="7"/>
        <v>8</v>
      </c>
      <c r="Y20" s="12">
        <f t="shared" si="7"/>
        <v>8</v>
      </c>
      <c r="Z20" s="12">
        <f t="shared" si="7"/>
        <v>8</v>
      </c>
      <c r="AA20" s="12">
        <f t="shared" si="7"/>
        <v>8</v>
      </c>
      <c r="AB20" s="12">
        <f t="shared" si="7"/>
        <v>8</v>
      </c>
      <c r="AC20" s="12">
        <f t="shared" si="7"/>
        <v>8</v>
      </c>
      <c r="AD20" s="12">
        <f t="shared" si="7"/>
        <v>8</v>
      </c>
      <c r="AE20" s="12">
        <f t="shared" si="7"/>
        <v>8</v>
      </c>
      <c r="AF20" s="13">
        <f t="shared" si="7"/>
        <v>8</v>
      </c>
      <c r="AG20" s="47"/>
    </row>
    <row r="21" spans="1:44" ht="12" customHeight="1" thickBot="1" x14ac:dyDescent="0.4"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7"/>
    </row>
    <row r="22" spans="1:44" ht="12" customHeight="1" thickBot="1" x14ac:dyDescent="0.4">
      <c r="B22" s="199" t="s">
        <v>0</v>
      </c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0"/>
      <c r="AC22" s="200"/>
      <c r="AD22" s="201"/>
      <c r="AE22" s="48"/>
      <c r="AF22" s="48"/>
      <c r="AG22" s="47"/>
    </row>
    <row r="23" spans="1:44" ht="12" customHeight="1" thickBot="1" x14ac:dyDescent="0.4">
      <c r="B23" s="90">
        <f>WEEKNUM(B24,2)</f>
        <v>5</v>
      </c>
      <c r="C23" s="91">
        <f t="shared" ref="C23:K23" si="8">WEEKNUM(C24,2)</f>
        <v>5</v>
      </c>
      <c r="D23" s="91">
        <f t="shared" si="8"/>
        <v>6</v>
      </c>
      <c r="E23" s="91">
        <f t="shared" si="8"/>
        <v>6</v>
      </c>
      <c r="F23" s="91">
        <f t="shared" si="8"/>
        <v>6</v>
      </c>
      <c r="G23" s="91">
        <f t="shared" si="8"/>
        <v>6</v>
      </c>
      <c r="H23" s="91">
        <f t="shared" si="8"/>
        <v>6</v>
      </c>
      <c r="I23" s="91">
        <f t="shared" si="8"/>
        <v>6</v>
      </c>
      <c r="J23" s="91">
        <f t="shared" si="8"/>
        <v>6</v>
      </c>
      <c r="K23" s="91">
        <f t="shared" si="8"/>
        <v>7</v>
      </c>
      <c r="L23" s="91">
        <f>WEEKNUM(L24,2)</f>
        <v>7</v>
      </c>
      <c r="M23" s="91">
        <f t="shared" ref="M23:Q23" si="9">WEEKNUM(M24,2)</f>
        <v>7</v>
      </c>
      <c r="N23" s="91">
        <f t="shared" si="9"/>
        <v>7</v>
      </c>
      <c r="O23" s="91">
        <f t="shared" si="9"/>
        <v>7</v>
      </c>
      <c r="P23" s="91">
        <f t="shared" si="9"/>
        <v>7</v>
      </c>
      <c r="Q23" s="91">
        <f t="shared" si="9"/>
        <v>7</v>
      </c>
      <c r="R23" s="91">
        <f>WEEKNUM(R24,2)</f>
        <v>8</v>
      </c>
      <c r="S23" s="91">
        <f t="shared" ref="S23:Z23" si="10">WEEKNUM(S24,2)</f>
        <v>8</v>
      </c>
      <c r="T23" s="91">
        <f t="shared" si="10"/>
        <v>8</v>
      </c>
      <c r="U23" s="91">
        <f t="shared" si="10"/>
        <v>8</v>
      </c>
      <c r="V23" s="91">
        <f t="shared" si="10"/>
        <v>8</v>
      </c>
      <c r="W23" s="91">
        <f t="shared" si="10"/>
        <v>8</v>
      </c>
      <c r="X23" s="91">
        <f t="shared" si="10"/>
        <v>8</v>
      </c>
      <c r="Y23" s="91">
        <f t="shared" si="10"/>
        <v>9</v>
      </c>
      <c r="Z23" s="91">
        <f t="shared" si="10"/>
        <v>9</v>
      </c>
      <c r="AA23" s="91">
        <f>WEEKNUM(AA24,2)</f>
        <v>9</v>
      </c>
      <c r="AB23" s="91">
        <f t="shared" ref="AB23:AD23" si="11">WEEKNUM(AB24,2)</f>
        <v>9</v>
      </c>
      <c r="AC23" s="91">
        <f t="shared" si="11"/>
        <v>9</v>
      </c>
      <c r="AD23" s="92">
        <f t="shared" si="11"/>
        <v>9</v>
      </c>
    </row>
    <row r="24" spans="1:44" ht="12" customHeight="1" thickBot="1" x14ac:dyDescent="0.4">
      <c r="B24" s="36">
        <f>DATE(RIGHT($A$1,4),2,1)</f>
        <v>43862</v>
      </c>
      <c r="C24" s="37">
        <f t="shared" ref="C24:AD24" si="12">B24+1</f>
        <v>43863</v>
      </c>
      <c r="D24" s="37">
        <f t="shared" si="12"/>
        <v>43864</v>
      </c>
      <c r="E24" s="37">
        <f t="shared" si="12"/>
        <v>43865</v>
      </c>
      <c r="F24" s="37">
        <f t="shared" si="12"/>
        <v>43866</v>
      </c>
      <c r="G24" s="37">
        <f t="shared" si="12"/>
        <v>43867</v>
      </c>
      <c r="H24" s="37">
        <f t="shared" si="12"/>
        <v>43868</v>
      </c>
      <c r="I24" s="37">
        <f t="shared" si="12"/>
        <v>43869</v>
      </c>
      <c r="J24" s="37">
        <f t="shared" si="12"/>
        <v>43870</v>
      </c>
      <c r="K24" s="37">
        <f t="shared" si="12"/>
        <v>43871</v>
      </c>
      <c r="L24" s="37">
        <f t="shared" si="12"/>
        <v>43872</v>
      </c>
      <c r="M24" s="37">
        <f t="shared" si="12"/>
        <v>43873</v>
      </c>
      <c r="N24" s="37">
        <f t="shared" si="12"/>
        <v>43874</v>
      </c>
      <c r="O24" s="37">
        <f t="shared" si="12"/>
        <v>43875</v>
      </c>
      <c r="P24" s="37">
        <f t="shared" si="12"/>
        <v>43876</v>
      </c>
      <c r="Q24" s="37">
        <f t="shared" si="12"/>
        <v>43877</v>
      </c>
      <c r="R24" s="37">
        <f t="shared" si="12"/>
        <v>43878</v>
      </c>
      <c r="S24" s="37">
        <f t="shared" si="12"/>
        <v>43879</v>
      </c>
      <c r="T24" s="37">
        <f t="shared" si="12"/>
        <v>43880</v>
      </c>
      <c r="U24" s="37">
        <f t="shared" si="12"/>
        <v>43881</v>
      </c>
      <c r="V24" s="37">
        <f t="shared" si="12"/>
        <v>43882</v>
      </c>
      <c r="W24" s="37">
        <f t="shared" si="12"/>
        <v>43883</v>
      </c>
      <c r="X24" s="37">
        <f t="shared" si="12"/>
        <v>43884</v>
      </c>
      <c r="Y24" s="37">
        <f t="shared" si="12"/>
        <v>43885</v>
      </c>
      <c r="Z24" s="37">
        <f t="shared" si="12"/>
        <v>43886</v>
      </c>
      <c r="AA24" s="37">
        <f t="shared" si="12"/>
        <v>43887</v>
      </c>
      <c r="AB24" s="37">
        <f t="shared" si="12"/>
        <v>43888</v>
      </c>
      <c r="AC24" s="37">
        <f t="shared" si="12"/>
        <v>43889</v>
      </c>
      <c r="AD24" s="38">
        <f t="shared" si="12"/>
        <v>43890</v>
      </c>
      <c r="AE24" s="220" t="s">
        <v>4</v>
      </c>
      <c r="AF24" s="47"/>
      <c r="AG24" s="47"/>
    </row>
    <row r="25" spans="1:44" ht="12" customHeight="1" thickBot="1" x14ac:dyDescent="0.4">
      <c r="A25" s="214" t="str">
        <f>TEXT(B24,"mmmm")</f>
        <v>février</v>
      </c>
      <c r="B25" s="24" t="str">
        <f t="shared" ref="B25:AD25" si="13">(TEXT(B24,"jjj"))</f>
        <v>sam</v>
      </c>
      <c r="C25" s="25" t="str">
        <f t="shared" si="13"/>
        <v>dim</v>
      </c>
      <c r="D25" s="25" t="str">
        <f t="shared" si="13"/>
        <v>lun</v>
      </c>
      <c r="E25" s="25" t="str">
        <f t="shared" si="13"/>
        <v>mar</v>
      </c>
      <c r="F25" s="25" t="str">
        <f t="shared" si="13"/>
        <v>mer</v>
      </c>
      <c r="G25" s="25" t="str">
        <f t="shared" si="13"/>
        <v>jeu</v>
      </c>
      <c r="H25" s="25" t="str">
        <f t="shared" si="13"/>
        <v>ven</v>
      </c>
      <c r="I25" s="25" t="str">
        <f t="shared" si="13"/>
        <v>sam</v>
      </c>
      <c r="J25" s="25" t="str">
        <f t="shared" si="13"/>
        <v>dim</v>
      </c>
      <c r="K25" s="25" t="str">
        <f t="shared" si="13"/>
        <v>lun</v>
      </c>
      <c r="L25" s="25" t="str">
        <f t="shared" si="13"/>
        <v>mar</v>
      </c>
      <c r="M25" s="25" t="str">
        <f t="shared" si="13"/>
        <v>mer</v>
      </c>
      <c r="N25" s="25" t="str">
        <f t="shared" si="13"/>
        <v>jeu</v>
      </c>
      <c r="O25" s="25" t="str">
        <f t="shared" si="13"/>
        <v>ven</v>
      </c>
      <c r="P25" s="25" t="str">
        <f t="shared" si="13"/>
        <v>sam</v>
      </c>
      <c r="Q25" s="25" t="str">
        <f t="shared" si="13"/>
        <v>dim</v>
      </c>
      <c r="R25" s="25" t="str">
        <f t="shared" si="13"/>
        <v>lun</v>
      </c>
      <c r="S25" s="25" t="str">
        <f t="shared" si="13"/>
        <v>mar</v>
      </c>
      <c r="T25" s="25" t="str">
        <f t="shared" si="13"/>
        <v>mer</v>
      </c>
      <c r="U25" s="25" t="str">
        <f t="shared" si="13"/>
        <v>jeu</v>
      </c>
      <c r="V25" s="25" t="str">
        <f t="shared" si="13"/>
        <v>ven</v>
      </c>
      <c r="W25" s="25" t="str">
        <f t="shared" si="13"/>
        <v>sam</v>
      </c>
      <c r="X25" s="25" t="str">
        <f t="shared" si="13"/>
        <v>dim</v>
      </c>
      <c r="Y25" s="25" t="str">
        <f t="shared" si="13"/>
        <v>lun</v>
      </c>
      <c r="Z25" s="25" t="str">
        <f t="shared" si="13"/>
        <v>mar</v>
      </c>
      <c r="AA25" s="25" t="str">
        <f t="shared" si="13"/>
        <v>mer</v>
      </c>
      <c r="AB25" s="25" t="str">
        <f t="shared" si="13"/>
        <v>jeu</v>
      </c>
      <c r="AC25" s="132" t="str">
        <f t="shared" si="13"/>
        <v>ven</v>
      </c>
      <c r="AD25" s="26" t="str">
        <f t="shared" si="13"/>
        <v>sam</v>
      </c>
      <c r="AE25" s="217"/>
      <c r="AF25" s="47"/>
      <c r="AG25" s="47"/>
      <c r="AH25" s="47"/>
      <c r="AJ25" s="211" t="s">
        <v>0</v>
      </c>
      <c r="AK25" s="212"/>
      <c r="AL25" s="212"/>
      <c r="AM25" s="212"/>
      <c r="AN25" s="212"/>
      <c r="AO25" s="212"/>
      <c r="AP25" s="212"/>
      <c r="AQ25" s="213"/>
    </row>
    <row r="26" spans="1:44" ht="12" customHeight="1" thickBot="1" x14ac:dyDescent="0.4">
      <c r="A26" s="215"/>
      <c r="B26" s="27">
        <f t="shared" ref="B26:AD26" si="14">DAY(B24)</f>
        <v>1</v>
      </c>
      <c r="C26" s="28">
        <f t="shared" si="14"/>
        <v>2</v>
      </c>
      <c r="D26" s="28">
        <f t="shared" si="14"/>
        <v>3</v>
      </c>
      <c r="E26" s="28">
        <f t="shared" si="14"/>
        <v>4</v>
      </c>
      <c r="F26" s="28">
        <f t="shared" si="14"/>
        <v>5</v>
      </c>
      <c r="G26" s="28">
        <f t="shared" si="14"/>
        <v>6</v>
      </c>
      <c r="H26" s="28">
        <f t="shared" si="14"/>
        <v>7</v>
      </c>
      <c r="I26" s="28">
        <f t="shared" si="14"/>
        <v>8</v>
      </c>
      <c r="J26" s="28">
        <f t="shared" si="14"/>
        <v>9</v>
      </c>
      <c r="K26" s="28">
        <f t="shared" si="14"/>
        <v>10</v>
      </c>
      <c r="L26" s="28">
        <f t="shared" si="14"/>
        <v>11</v>
      </c>
      <c r="M26" s="28">
        <f t="shared" si="14"/>
        <v>12</v>
      </c>
      <c r="N26" s="28">
        <f t="shared" si="14"/>
        <v>13</v>
      </c>
      <c r="O26" s="28">
        <f t="shared" si="14"/>
        <v>14</v>
      </c>
      <c r="P26" s="28">
        <f t="shared" si="14"/>
        <v>15</v>
      </c>
      <c r="Q26" s="28">
        <f t="shared" si="14"/>
        <v>16</v>
      </c>
      <c r="R26" s="28">
        <f t="shared" si="14"/>
        <v>17</v>
      </c>
      <c r="S26" s="28">
        <f t="shared" si="14"/>
        <v>18</v>
      </c>
      <c r="T26" s="28">
        <f t="shared" si="14"/>
        <v>19</v>
      </c>
      <c r="U26" s="28">
        <f t="shared" si="14"/>
        <v>20</v>
      </c>
      <c r="V26" s="28">
        <f t="shared" si="14"/>
        <v>21</v>
      </c>
      <c r="W26" s="28">
        <f t="shared" si="14"/>
        <v>22</v>
      </c>
      <c r="X26" s="28">
        <f t="shared" si="14"/>
        <v>23</v>
      </c>
      <c r="Y26" s="28">
        <f t="shared" si="14"/>
        <v>24</v>
      </c>
      <c r="Z26" s="28">
        <f t="shared" si="14"/>
        <v>25</v>
      </c>
      <c r="AA26" s="28">
        <f t="shared" si="14"/>
        <v>26</v>
      </c>
      <c r="AB26" s="28">
        <f t="shared" si="14"/>
        <v>27</v>
      </c>
      <c r="AC26" s="99">
        <f t="shared" si="14"/>
        <v>28</v>
      </c>
      <c r="AD26" s="29">
        <f t="shared" si="14"/>
        <v>29</v>
      </c>
      <c r="AE26" s="218"/>
      <c r="AF26" s="47"/>
      <c r="AG26" s="47"/>
      <c r="AH26" s="47"/>
      <c r="AI26" s="128"/>
      <c r="AJ26" s="14" t="s">
        <v>5</v>
      </c>
      <c r="AK26" s="15" t="s">
        <v>6</v>
      </c>
      <c r="AL26" s="16" t="s">
        <v>7</v>
      </c>
      <c r="AM26" s="16" t="s">
        <v>8</v>
      </c>
      <c r="AN26" s="17" t="s">
        <v>9</v>
      </c>
      <c r="AO26" s="18" t="s">
        <v>10</v>
      </c>
      <c r="AP26" s="55" t="s">
        <v>11</v>
      </c>
      <c r="AQ26" s="106" t="s">
        <v>12</v>
      </c>
    </row>
    <row r="27" spans="1:44" ht="12" customHeight="1" x14ac:dyDescent="0.35">
      <c r="A27" s="135" t="s">
        <v>45</v>
      </c>
      <c r="B27" s="93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129"/>
      <c r="AE27" s="8">
        <f t="shared" ref="AE27:AE34" si="15">COUNTBLANK(B27:AC27)</f>
        <v>28</v>
      </c>
      <c r="AF27" s="47"/>
      <c r="AG27" s="47"/>
      <c r="AH27" s="47"/>
      <c r="AI27" s="135" t="s">
        <v>45</v>
      </c>
      <c r="AJ27" s="114">
        <f>COUNTIF(B27:AC27,"RR")</f>
        <v>0</v>
      </c>
      <c r="AK27" s="115">
        <f>COUNTIF(B27:AC27,"RH")</f>
        <v>0</v>
      </c>
      <c r="AL27" s="116">
        <f>COUNTIF(B27:AC27,"CA")</f>
        <v>0</v>
      </c>
      <c r="AM27" s="116">
        <f>COUNTIF(B27:AC27,"HP")</f>
        <v>0</v>
      </c>
      <c r="AN27" s="117">
        <f>COUNTIF(B27:AC27,"FO")</f>
        <v>0</v>
      </c>
      <c r="AO27" s="118">
        <f>COUNTIF(B27:AC27,"JS")</f>
        <v>0</v>
      </c>
      <c r="AP27" s="119">
        <f>COUNTIF(B27:AC27,"FR")</f>
        <v>0</v>
      </c>
      <c r="AQ27" s="120">
        <f>COUNTIF(B27:AC27,"SU")</f>
        <v>0</v>
      </c>
    </row>
    <row r="28" spans="1:44" ht="12" customHeight="1" x14ac:dyDescent="0.35">
      <c r="A28" s="133" t="s">
        <v>46</v>
      </c>
      <c r="B28" s="96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130"/>
      <c r="AE28" s="9">
        <f t="shared" si="15"/>
        <v>28</v>
      </c>
      <c r="AF28" s="47"/>
      <c r="AG28" s="47"/>
      <c r="AH28" s="47"/>
      <c r="AI28" s="133" t="s">
        <v>46</v>
      </c>
      <c r="AJ28" s="39"/>
      <c r="AK28" s="40"/>
      <c r="AL28" s="41"/>
      <c r="AM28" s="41"/>
      <c r="AN28" s="41"/>
      <c r="AO28" s="41"/>
      <c r="AP28" s="41"/>
      <c r="AQ28" s="42"/>
    </row>
    <row r="29" spans="1:44" ht="12" customHeight="1" x14ac:dyDescent="0.35">
      <c r="A29" s="133" t="s">
        <v>47</v>
      </c>
      <c r="B29" s="96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130"/>
      <c r="AE29" s="9">
        <f t="shared" si="15"/>
        <v>28</v>
      </c>
      <c r="AF29" s="47"/>
      <c r="AG29" s="47"/>
      <c r="AH29" s="47"/>
      <c r="AI29" s="133" t="s">
        <v>47</v>
      </c>
      <c r="AJ29" s="39"/>
      <c r="AK29" s="40"/>
      <c r="AL29" s="41"/>
      <c r="AM29" s="41"/>
      <c r="AN29" s="41"/>
      <c r="AO29" s="41"/>
      <c r="AP29" s="41"/>
      <c r="AQ29" s="42"/>
    </row>
    <row r="30" spans="1:44" ht="12" customHeight="1" x14ac:dyDescent="0.35">
      <c r="A30" s="133" t="s">
        <v>48</v>
      </c>
      <c r="B30" s="96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130"/>
      <c r="AE30" s="9">
        <f t="shared" si="15"/>
        <v>28</v>
      </c>
      <c r="AF30" s="47"/>
      <c r="AG30" s="47"/>
      <c r="AH30" s="47"/>
      <c r="AI30" s="133" t="s">
        <v>48</v>
      </c>
      <c r="AJ30" s="39"/>
      <c r="AK30" s="40"/>
      <c r="AL30" s="41"/>
      <c r="AM30" s="41"/>
      <c r="AN30" s="41"/>
      <c r="AO30" s="41"/>
      <c r="AP30" s="41"/>
      <c r="AQ30" s="42"/>
    </row>
    <row r="31" spans="1:44" ht="12" customHeight="1" x14ac:dyDescent="0.35">
      <c r="A31" s="133" t="s">
        <v>49</v>
      </c>
      <c r="B31" s="96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130"/>
      <c r="AE31" s="9">
        <f t="shared" si="15"/>
        <v>28</v>
      </c>
      <c r="AF31" s="47"/>
      <c r="AG31" s="47"/>
      <c r="AH31" s="47"/>
      <c r="AI31" s="133" t="s">
        <v>49</v>
      </c>
      <c r="AJ31" s="39"/>
      <c r="AK31" s="40"/>
      <c r="AL31" s="41"/>
      <c r="AM31" s="41"/>
      <c r="AN31" s="41"/>
      <c r="AO31" s="41"/>
      <c r="AP31" s="41"/>
      <c r="AQ31" s="42"/>
    </row>
    <row r="32" spans="1:44" ht="12" customHeight="1" x14ac:dyDescent="0.35">
      <c r="A32" s="133" t="s">
        <v>50</v>
      </c>
      <c r="B32" s="96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130"/>
      <c r="AE32" s="9">
        <f t="shared" si="15"/>
        <v>28</v>
      </c>
      <c r="AF32" s="47"/>
      <c r="AG32" s="47"/>
      <c r="AH32" s="47"/>
      <c r="AI32" s="133" t="s">
        <v>50</v>
      </c>
      <c r="AJ32" s="39"/>
      <c r="AK32" s="40"/>
      <c r="AL32" s="41"/>
      <c r="AM32" s="41"/>
      <c r="AN32" s="41"/>
      <c r="AO32" s="41"/>
      <c r="AP32" s="41"/>
      <c r="AQ32" s="42"/>
    </row>
    <row r="33" spans="1:66" ht="12" customHeight="1" x14ac:dyDescent="0.35">
      <c r="A33" s="133" t="s">
        <v>51</v>
      </c>
      <c r="B33" s="96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130"/>
      <c r="AE33" s="9">
        <f t="shared" si="15"/>
        <v>28</v>
      </c>
      <c r="AF33" s="47"/>
      <c r="AG33" s="47"/>
      <c r="AH33" s="47"/>
      <c r="AI33" s="133" t="s">
        <v>51</v>
      </c>
      <c r="AJ33" s="39"/>
      <c r="AK33" s="40"/>
      <c r="AL33" s="41"/>
      <c r="AM33" s="41"/>
      <c r="AN33" s="41"/>
      <c r="AO33" s="41"/>
      <c r="AP33" s="41"/>
      <c r="AQ33" s="42"/>
    </row>
    <row r="34" spans="1:66" ht="12" customHeight="1" thickBot="1" x14ac:dyDescent="0.4">
      <c r="A34" s="134" t="s">
        <v>52</v>
      </c>
      <c r="B34" s="27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131"/>
      <c r="AE34" s="10">
        <f t="shared" si="15"/>
        <v>28</v>
      </c>
      <c r="AF34" s="47"/>
      <c r="AG34" s="47"/>
      <c r="AH34" s="47"/>
      <c r="AI34" s="134" t="s">
        <v>52</v>
      </c>
      <c r="AJ34" s="43"/>
      <c r="AK34" s="44"/>
      <c r="AL34" s="45"/>
      <c r="AM34" s="45"/>
      <c r="AN34" s="45"/>
      <c r="AO34" s="45"/>
      <c r="AP34" s="45"/>
      <c r="AQ34" s="46"/>
    </row>
    <row r="35" spans="1:66" ht="12" customHeight="1" thickBot="1" x14ac:dyDescent="0.4">
      <c r="B35" s="11">
        <f t="shared" ref="B35:AC35" si="16">COUNTBLANK(B27:B34)</f>
        <v>8</v>
      </c>
      <c r="C35" s="12">
        <f t="shared" si="16"/>
        <v>8</v>
      </c>
      <c r="D35" s="12">
        <f t="shared" si="16"/>
        <v>8</v>
      </c>
      <c r="E35" s="12">
        <f t="shared" si="16"/>
        <v>8</v>
      </c>
      <c r="F35" s="12">
        <f t="shared" si="16"/>
        <v>8</v>
      </c>
      <c r="G35" s="12">
        <f t="shared" si="16"/>
        <v>8</v>
      </c>
      <c r="H35" s="12">
        <f t="shared" si="16"/>
        <v>8</v>
      </c>
      <c r="I35" s="12">
        <f t="shared" si="16"/>
        <v>8</v>
      </c>
      <c r="J35" s="12">
        <f t="shared" si="16"/>
        <v>8</v>
      </c>
      <c r="K35" s="12">
        <f t="shared" si="16"/>
        <v>8</v>
      </c>
      <c r="L35" s="12">
        <f t="shared" si="16"/>
        <v>8</v>
      </c>
      <c r="M35" s="12">
        <f t="shared" si="16"/>
        <v>8</v>
      </c>
      <c r="N35" s="12">
        <f t="shared" si="16"/>
        <v>8</v>
      </c>
      <c r="O35" s="12">
        <f t="shared" si="16"/>
        <v>8</v>
      </c>
      <c r="P35" s="12">
        <f t="shared" si="16"/>
        <v>8</v>
      </c>
      <c r="Q35" s="12">
        <f t="shared" si="16"/>
        <v>8</v>
      </c>
      <c r="R35" s="12">
        <f t="shared" si="16"/>
        <v>8</v>
      </c>
      <c r="S35" s="12">
        <f t="shared" si="16"/>
        <v>8</v>
      </c>
      <c r="T35" s="12">
        <f t="shared" si="16"/>
        <v>8</v>
      </c>
      <c r="U35" s="12">
        <f t="shared" si="16"/>
        <v>8</v>
      </c>
      <c r="V35" s="12">
        <f t="shared" si="16"/>
        <v>8</v>
      </c>
      <c r="W35" s="12">
        <f t="shared" si="16"/>
        <v>8</v>
      </c>
      <c r="X35" s="12">
        <f t="shared" si="16"/>
        <v>8</v>
      </c>
      <c r="Y35" s="12">
        <f t="shared" si="16"/>
        <v>8</v>
      </c>
      <c r="Z35" s="12">
        <f t="shared" si="16"/>
        <v>8</v>
      </c>
      <c r="AA35" s="12">
        <f t="shared" si="16"/>
        <v>8</v>
      </c>
      <c r="AB35" s="12">
        <f t="shared" si="16"/>
        <v>8</v>
      </c>
      <c r="AC35" s="12">
        <f t="shared" si="16"/>
        <v>8</v>
      </c>
      <c r="AD35" s="47"/>
      <c r="AE35" s="47"/>
    </row>
    <row r="36" spans="1:66" ht="12" customHeight="1" thickBot="1" x14ac:dyDescent="0.4"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7"/>
      <c r="AF36" s="47"/>
    </row>
    <row r="37" spans="1:66" ht="12" customHeight="1" thickBot="1" x14ac:dyDescent="0.4">
      <c r="B37" s="19" t="s">
        <v>0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1"/>
      <c r="AF37" s="22" t="s">
        <v>1</v>
      </c>
    </row>
    <row r="38" spans="1:66" ht="12" customHeight="1" thickBot="1" x14ac:dyDescent="0.4">
      <c r="B38" s="90">
        <f>WEEKNUM(B39,2)</f>
        <v>9</v>
      </c>
      <c r="C38" s="91">
        <f t="shared" ref="C38:K38" si="17">WEEKNUM(C39,2)</f>
        <v>10</v>
      </c>
      <c r="D38" s="91">
        <f t="shared" si="17"/>
        <v>10</v>
      </c>
      <c r="E38" s="91">
        <f t="shared" si="17"/>
        <v>10</v>
      </c>
      <c r="F38" s="91">
        <f t="shared" si="17"/>
        <v>10</v>
      </c>
      <c r="G38" s="91">
        <f t="shared" si="17"/>
        <v>10</v>
      </c>
      <c r="H38" s="91">
        <f t="shared" si="17"/>
        <v>10</v>
      </c>
      <c r="I38" s="91">
        <f t="shared" si="17"/>
        <v>10</v>
      </c>
      <c r="J38" s="91">
        <f t="shared" si="17"/>
        <v>11</v>
      </c>
      <c r="K38" s="91">
        <f t="shared" si="17"/>
        <v>11</v>
      </c>
      <c r="L38" s="91">
        <f>WEEKNUM(L39,2)</f>
        <v>11</v>
      </c>
      <c r="M38" s="91">
        <f t="shared" ref="M38:Q38" si="18">WEEKNUM(M39,2)</f>
        <v>11</v>
      </c>
      <c r="N38" s="91">
        <f t="shared" si="18"/>
        <v>11</v>
      </c>
      <c r="O38" s="91">
        <f t="shared" si="18"/>
        <v>11</v>
      </c>
      <c r="P38" s="91">
        <f t="shared" si="18"/>
        <v>11</v>
      </c>
      <c r="Q38" s="91">
        <f t="shared" si="18"/>
        <v>12</v>
      </c>
      <c r="R38" s="91">
        <f>WEEKNUM(R39,2)</f>
        <v>12</v>
      </c>
      <c r="S38" s="91">
        <f t="shared" ref="S38:Z38" si="19">WEEKNUM(S39,2)</f>
        <v>12</v>
      </c>
      <c r="T38" s="91">
        <f t="shared" si="19"/>
        <v>12</v>
      </c>
      <c r="U38" s="91">
        <f t="shared" si="19"/>
        <v>12</v>
      </c>
      <c r="V38" s="91">
        <f t="shared" si="19"/>
        <v>12</v>
      </c>
      <c r="W38" s="91">
        <f t="shared" si="19"/>
        <v>12</v>
      </c>
      <c r="X38" s="91">
        <f t="shared" si="19"/>
        <v>13</v>
      </c>
      <c r="Y38" s="91">
        <f t="shared" si="19"/>
        <v>13</v>
      </c>
      <c r="Z38" s="91">
        <f t="shared" si="19"/>
        <v>13</v>
      </c>
      <c r="AA38" s="91">
        <f>WEEKNUM(AA39,2)</f>
        <v>13</v>
      </c>
      <c r="AB38" s="91">
        <f t="shared" ref="AB38:AF38" si="20">WEEKNUM(AB39,2)</f>
        <v>13</v>
      </c>
      <c r="AC38" s="91">
        <f t="shared" si="20"/>
        <v>13</v>
      </c>
      <c r="AD38" s="91">
        <f t="shared" si="20"/>
        <v>13</v>
      </c>
      <c r="AE38" s="91">
        <f t="shared" si="20"/>
        <v>14</v>
      </c>
      <c r="AF38" s="92">
        <f t="shared" si="20"/>
        <v>14</v>
      </c>
    </row>
    <row r="39" spans="1:66" ht="12" customHeight="1" thickBot="1" x14ac:dyDescent="0.4">
      <c r="B39" s="36">
        <f>DATE(RIGHT($A$1,4),3,1)</f>
        <v>43891</v>
      </c>
      <c r="C39" s="37">
        <f t="shared" ref="C39:R39" si="21">B39+1</f>
        <v>43892</v>
      </c>
      <c r="D39" s="37">
        <f t="shared" si="21"/>
        <v>43893</v>
      </c>
      <c r="E39" s="37">
        <f t="shared" si="21"/>
        <v>43894</v>
      </c>
      <c r="F39" s="37">
        <f t="shared" si="21"/>
        <v>43895</v>
      </c>
      <c r="G39" s="37">
        <f t="shared" si="21"/>
        <v>43896</v>
      </c>
      <c r="H39" s="37">
        <f t="shared" si="21"/>
        <v>43897</v>
      </c>
      <c r="I39" s="37">
        <f t="shared" si="21"/>
        <v>43898</v>
      </c>
      <c r="J39" s="37">
        <f t="shared" si="21"/>
        <v>43899</v>
      </c>
      <c r="K39" s="37">
        <f t="shared" si="21"/>
        <v>43900</v>
      </c>
      <c r="L39" s="37">
        <f t="shared" si="21"/>
        <v>43901</v>
      </c>
      <c r="M39" s="37">
        <f t="shared" si="21"/>
        <v>43902</v>
      </c>
      <c r="N39" s="37">
        <f t="shared" si="21"/>
        <v>43903</v>
      </c>
      <c r="O39" s="37">
        <f t="shared" si="21"/>
        <v>43904</v>
      </c>
      <c r="P39" s="37">
        <f t="shared" si="21"/>
        <v>43905</v>
      </c>
      <c r="Q39" s="37">
        <f t="shared" si="21"/>
        <v>43906</v>
      </c>
      <c r="R39" s="37">
        <f t="shared" si="21"/>
        <v>43907</v>
      </c>
      <c r="S39" s="37">
        <f t="shared" ref="S39:AE69" si="22">R39+1</f>
        <v>43908</v>
      </c>
      <c r="T39" s="37">
        <f t="shared" si="22"/>
        <v>43909</v>
      </c>
      <c r="U39" s="37">
        <f t="shared" si="22"/>
        <v>43910</v>
      </c>
      <c r="V39" s="37">
        <f t="shared" si="22"/>
        <v>43911</v>
      </c>
      <c r="W39" s="37">
        <f t="shared" si="22"/>
        <v>43912</v>
      </c>
      <c r="X39" s="37">
        <f t="shared" si="22"/>
        <v>43913</v>
      </c>
      <c r="Y39" s="37">
        <f t="shared" si="22"/>
        <v>43914</v>
      </c>
      <c r="Z39" s="37">
        <f t="shared" si="22"/>
        <v>43915</v>
      </c>
      <c r="AA39" s="37">
        <f t="shared" si="22"/>
        <v>43916</v>
      </c>
      <c r="AB39" s="37">
        <f t="shared" si="22"/>
        <v>43917</v>
      </c>
      <c r="AC39" s="37">
        <f t="shared" si="22"/>
        <v>43918</v>
      </c>
      <c r="AD39" s="37">
        <f>AC39+1</f>
        <v>43919</v>
      </c>
      <c r="AE39" s="37">
        <f t="shared" si="22"/>
        <v>43920</v>
      </c>
      <c r="AF39" s="38">
        <f>AE39+1</f>
        <v>43921</v>
      </c>
      <c r="AG39" s="196" t="s">
        <v>4</v>
      </c>
    </row>
    <row r="40" spans="1:66" ht="12" customHeight="1" thickBot="1" x14ac:dyDescent="0.4">
      <c r="A40" s="214" t="str">
        <f>TEXT(B39,"mmmm")</f>
        <v>mars</v>
      </c>
      <c r="B40" s="2" t="str">
        <f t="shared" ref="B40:AF40" si="23">(TEXT(B39,"jjj"))</f>
        <v>dim</v>
      </c>
      <c r="C40" s="3" t="str">
        <f t="shared" si="23"/>
        <v>lun</v>
      </c>
      <c r="D40" s="3" t="str">
        <f t="shared" si="23"/>
        <v>mar</v>
      </c>
      <c r="E40" s="3" t="str">
        <f t="shared" si="23"/>
        <v>mer</v>
      </c>
      <c r="F40" s="3" t="str">
        <f t="shared" si="23"/>
        <v>jeu</v>
      </c>
      <c r="G40" s="3" t="str">
        <f t="shared" si="23"/>
        <v>ven</v>
      </c>
      <c r="H40" s="3" t="str">
        <f t="shared" si="23"/>
        <v>sam</v>
      </c>
      <c r="I40" s="3" t="str">
        <f t="shared" si="23"/>
        <v>dim</v>
      </c>
      <c r="J40" s="3" t="str">
        <f t="shared" si="23"/>
        <v>lun</v>
      </c>
      <c r="K40" s="3" t="str">
        <f t="shared" si="23"/>
        <v>mar</v>
      </c>
      <c r="L40" s="3" t="str">
        <f t="shared" si="23"/>
        <v>mer</v>
      </c>
      <c r="M40" s="3" t="str">
        <f t="shared" si="23"/>
        <v>jeu</v>
      </c>
      <c r="N40" s="3" t="str">
        <f t="shared" si="23"/>
        <v>ven</v>
      </c>
      <c r="O40" s="3" t="str">
        <f t="shared" si="23"/>
        <v>sam</v>
      </c>
      <c r="P40" s="3" t="str">
        <f t="shared" si="23"/>
        <v>dim</v>
      </c>
      <c r="Q40" s="3" t="str">
        <f t="shared" si="23"/>
        <v>lun</v>
      </c>
      <c r="R40" s="3" t="str">
        <f t="shared" si="23"/>
        <v>mar</v>
      </c>
      <c r="S40" s="3" t="str">
        <f t="shared" si="23"/>
        <v>mer</v>
      </c>
      <c r="T40" s="3" t="str">
        <f t="shared" si="23"/>
        <v>jeu</v>
      </c>
      <c r="U40" s="3" t="str">
        <f t="shared" si="23"/>
        <v>ven</v>
      </c>
      <c r="V40" s="3" t="str">
        <f t="shared" si="23"/>
        <v>sam</v>
      </c>
      <c r="W40" s="3" t="str">
        <f t="shared" si="23"/>
        <v>dim</v>
      </c>
      <c r="X40" s="3" t="str">
        <f t="shared" si="23"/>
        <v>lun</v>
      </c>
      <c r="Y40" s="3" t="str">
        <f t="shared" si="23"/>
        <v>mar</v>
      </c>
      <c r="Z40" s="3" t="str">
        <f t="shared" si="23"/>
        <v>mer</v>
      </c>
      <c r="AA40" s="3" t="str">
        <f t="shared" si="23"/>
        <v>jeu</v>
      </c>
      <c r="AB40" s="3" t="str">
        <f t="shared" si="23"/>
        <v>ven</v>
      </c>
      <c r="AC40" s="3" t="str">
        <f t="shared" si="23"/>
        <v>sam</v>
      </c>
      <c r="AD40" s="3" t="str">
        <f t="shared" si="23"/>
        <v>dim</v>
      </c>
      <c r="AE40" s="3" t="str">
        <f t="shared" si="23"/>
        <v>lun</v>
      </c>
      <c r="AF40" s="4" t="str">
        <f t="shared" si="23"/>
        <v>mar</v>
      </c>
      <c r="AG40" s="197"/>
      <c r="AJ40" s="211" t="s">
        <v>0</v>
      </c>
      <c r="AK40" s="212"/>
      <c r="AL40" s="212"/>
      <c r="AM40" s="212"/>
      <c r="AN40" s="212"/>
      <c r="AO40" s="212"/>
      <c r="AP40" s="212"/>
      <c r="AQ40" s="213"/>
      <c r="AT40" s="211" t="s">
        <v>1</v>
      </c>
      <c r="AU40" s="212"/>
      <c r="AV40" s="212"/>
      <c r="AW40" s="212"/>
      <c r="AX40" s="212"/>
      <c r="AY40" s="212"/>
      <c r="AZ40" s="212"/>
      <c r="BA40" s="213"/>
      <c r="BB40" s="49"/>
      <c r="BG40" s="190" t="s">
        <v>13</v>
      </c>
      <c r="BH40" s="191"/>
      <c r="BI40" s="191"/>
      <c r="BJ40" s="191"/>
      <c r="BK40" s="191"/>
      <c r="BL40" s="191"/>
      <c r="BM40" s="191"/>
      <c r="BN40" s="192"/>
    </row>
    <row r="41" spans="1:66" ht="12" customHeight="1" thickBot="1" x14ac:dyDescent="0.4">
      <c r="A41" s="215"/>
      <c r="B41" s="5">
        <f t="shared" ref="B41:AF41" si="24">DAY(B39)</f>
        <v>1</v>
      </c>
      <c r="C41" s="6">
        <f t="shared" si="24"/>
        <v>2</v>
      </c>
      <c r="D41" s="6">
        <f t="shared" si="24"/>
        <v>3</v>
      </c>
      <c r="E41" s="6">
        <f t="shared" si="24"/>
        <v>4</v>
      </c>
      <c r="F41" s="6">
        <f t="shared" si="24"/>
        <v>5</v>
      </c>
      <c r="G41" s="6">
        <f t="shared" si="24"/>
        <v>6</v>
      </c>
      <c r="H41" s="6">
        <f t="shared" si="24"/>
        <v>7</v>
      </c>
      <c r="I41" s="6">
        <f t="shared" si="24"/>
        <v>8</v>
      </c>
      <c r="J41" s="6">
        <f t="shared" si="24"/>
        <v>9</v>
      </c>
      <c r="K41" s="6">
        <f t="shared" si="24"/>
        <v>10</v>
      </c>
      <c r="L41" s="6">
        <f t="shared" si="24"/>
        <v>11</v>
      </c>
      <c r="M41" s="6">
        <f t="shared" si="24"/>
        <v>12</v>
      </c>
      <c r="N41" s="6">
        <f t="shared" si="24"/>
        <v>13</v>
      </c>
      <c r="O41" s="6">
        <f t="shared" si="24"/>
        <v>14</v>
      </c>
      <c r="P41" s="6">
        <f t="shared" si="24"/>
        <v>15</v>
      </c>
      <c r="Q41" s="6">
        <f t="shared" si="24"/>
        <v>16</v>
      </c>
      <c r="R41" s="6">
        <f t="shared" si="24"/>
        <v>17</v>
      </c>
      <c r="S41" s="6">
        <f t="shared" si="24"/>
        <v>18</v>
      </c>
      <c r="T41" s="6">
        <f t="shared" si="24"/>
        <v>19</v>
      </c>
      <c r="U41" s="6">
        <f t="shared" si="24"/>
        <v>20</v>
      </c>
      <c r="V41" s="6">
        <f t="shared" si="24"/>
        <v>21</v>
      </c>
      <c r="W41" s="6">
        <f t="shared" si="24"/>
        <v>22</v>
      </c>
      <c r="X41" s="6">
        <f t="shared" si="24"/>
        <v>23</v>
      </c>
      <c r="Y41" s="6">
        <f t="shared" si="24"/>
        <v>24</v>
      </c>
      <c r="Z41" s="6">
        <f t="shared" si="24"/>
        <v>25</v>
      </c>
      <c r="AA41" s="6">
        <f t="shared" si="24"/>
        <v>26</v>
      </c>
      <c r="AB41" s="6">
        <f t="shared" si="24"/>
        <v>27</v>
      </c>
      <c r="AC41" s="6">
        <f t="shared" si="24"/>
        <v>28</v>
      </c>
      <c r="AD41" s="6">
        <f t="shared" si="24"/>
        <v>29</v>
      </c>
      <c r="AE41" s="6">
        <f t="shared" si="24"/>
        <v>30</v>
      </c>
      <c r="AF41" s="7">
        <f t="shared" si="24"/>
        <v>31</v>
      </c>
      <c r="AG41" s="198"/>
      <c r="AI41" s="128"/>
      <c r="AJ41" s="14" t="s">
        <v>5</v>
      </c>
      <c r="AK41" s="15" t="s">
        <v>6</v>
      </c>
      <c r="AL41" s="16" t="s">
        <v>7</v>
      </c>
      <c r="AM41" s="16" t="s">
        <v>8</v>
      </c>
      <c r="AN41" s="17" t="s">
        <v>9</v>
      </c>
      <c r="AO41" s="18" t="s">
        <v>10</v>
      </c>
      <c r="AP41" s="55" t="s">
        <v>11</v>
      </c>
      <c r="AQ41" s="106" t="s">
        <v>12</v>
      </c>
      <c r="AT41" s="14" t="s">
        <v>5</v>
      </c>
      <c r="AU41" s="15" t="s">
        <v>6</v>
      </c>
      <c r="AV41" s="16" t="s">
        <v>7</v>
      </c>
      <c r="AW41" s="16" t="s">
        <v>8</v>
      </c>
      <c r="AX41" s="17" t="s">
        <v>9</v>
      </c>
      <c r="AY41" s="18" t="s">
        <v>10</v>
      </c>
      <c r="AZ41" s="55" t="s">
        <v>11</v>
      </c>
      <c r="BA41" s="106" t="s">
        <v>12</v>
      </c>
      <c r="BG41" s="14" t="s">
        <v>5</v>
      </c>
      <c r="BH41" s="15" t="s">
        <v>6</v>
      </c>
      <c r="BI41" s="16" t="s">
        <v>7</v>
      </c>
      <c r="BJ41" s="16" t="s">
        <v>8</v>
      </c>
      <c r="BK41" s="17" t="s">
        <v>9</v>
      </c>
      <c r="BL41" s="18" t="s">
        <v>10</v>
      </c>
      <c r="BM41" s="55" t="s">
        <v>11</v>
      </c>
      <c r="BN41" s="106" t="s">
        <v>12</v>
      </c>
    </row>
    <row r="42" spans="1:66" ht="12" customHeight="1" x14ac:dyDescent="0.35">
      <c r="A42" s="135" t="s">
        <v>45</v>
      </c>
      <c r="B42" s="93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5"/>
      <c r="AG42" s="8">
        <f>COUNTBLANK(B42:AF42)</f>
        <v>31</v>
      </c>
      <c r="AI42" s="135" t="s">
        <v>45</v>
      </c>
      <c r="AJ42" s="114">
        <f>COUNTIF(B42:AF42,"RR")</f>
        <v>0</v>
      </c>
      <c r="AK42" s="115">
        <f>COUNTIF(B42:AF42,"RH")</f>
        <v>0</v>
      </c>
      <c r="AL42" s="116">
        <f>COUNTIF(B42:AF42,"CA")</f>
        <v>0</v>
      </c>
      <c r="AM42" s="116">
        <f>COUNTIF(B42:AF42,"HP")</f>
        <v>0</v>
      </c>
      <c r="AN42" s="117">
        <f>COUNTIF(B42:AF42,"FO")</f>
        <v>0</v>
      </c>
      <c r="AO42" s="118">
        <f>COUNTIF(B42:AF42,"JS")</f>
        <v>0</v>
      </c>
      <c r="AP42" s="119">
        <f>COUNTIF(B42:AF42,"FR")</f>
        <v>0</v>
      </c>
      <c r="AQ42" s="120">
        <f>COUNTIF(B42:AF42,"SU")</f>
        <v>0</v>
      </c>
      <c r="AS42" s="135" t="s">
        <v>45</v>
      </c>
      <c r="AT42" s="114">
        <f>COUNTIF(B42:AF42,"RR")</f>
        <v>0</v>
      </c>
      <c r="AU42" s="115">
        <f>COUNTIF(B42:AF42,"RH")</f>
        <v>0</v>
      </c>
      <c r="AV42" s="116">
        <f>COUNTIF(B42:AF42,"CA")</f>
        <v>0</v>
      </c>
      <c r="AW42" s="116">
        <f>COUNTIF(B42:AF42,"HP")</f>
        <v>0</v>
      </c>
      <c r="AX42" s="117">
        <f>COUNTIF(B42:AF42,"FO")</f>
        <v>0</v>
      </c>
      <c r="AY42" s="118">
        <f>COUNTIF(B42:AF42,"JS")</f>
        <v>0</v>
      </c>
      <c r="AZ42" s="119">
        <f>COUNTIF(B42:AF42,"FR")</f>
        <v>0</v>
      </c>
      <c r="BA42" s="120">
        <f>COUNTIF(B42:AF42,"SU")</f>
        <v>0</v>
      </c>
      <c r="BC42" s="202" t="s">
        <v>45</v>
      </c>
      <c r="BD42" s="203"/>
      <c r="BE42" s="203"/>
      <c r="BF42" s="204"/>
      <c r="BG42" s="114">
        <f t="shared" ref="BG42:BN42" si="25">SUM(AJ12,AJ27,AJ42)</f>
        <v>0</v>
      </c>
      <c r="BH42" s="115">
        <f t="shared" si="25"/>
        <v>0</v>
      </c>
      <c r="BI42" s="116">
        <f t="shared" si="25"/>
        <v>0</v>
      </c>
      <c r="BJ42" s="116">
        <f t="shared" si="25"/>
        <v>0</v>
      </c>
      <c r="BK42" s="117">
        <f t="shared" si="25"/>
        <v>0</v>
      </c>
      <c r="BL42" s="118">
        <f t="shared" si="25"/>
        <v>0</v>
      </c>
      <c r="BM42" s="119">
        <f t="shared" si="25"/>
        <v>0</v>
      </c>
      <c r="BN42" s="120">
        <f t="shared" si="25"/>
        <v>0</v>
      </c>
    </row>
    <row r="43" spans="1:66" ht="12" customHeight="1" x14ac:dyDescent="0.35">
      <c r="A43" s="133" t="s">
        <v>46</v>
      </c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8"/>
      <c r="AG43" s="9">
        <f t="shared" ref="AG43:AG49" si="26">COUNTBLANK(B43:AF43)</f>
        <v>31</v>
      </c>
      <c r="AI43" s="133" t="s">
        <v>46</v>
      </c>
      <c r="AJ43" s="39"/>
      <c r="AK43" s="40"/>
      <c r="AL43" s="41"/>
      <c r="AM43" s="41"/>
      <c r="AN43" s="41"/>
      <c r="AO43" s="41"/>
      <c r="AP43" s="41"/>
      <c r="AQ43" s="42"/>
      <c r="AS43" s="133" t="s">
        <v>46</v>
      </c>
      <c r="AT43" s="39"/>
      <c r="AU43" s="40"/>
      <c r="AV43" s="41"/>
      <c r="AW43" s="41"/>
      <c r="AX43" s="41"/>
      <c r="AY43" s="41"/>
      <c r="AZ43" s="41"/>
      <c r="BA43" s="42"/>
      <c r="BC43" s="205" t="s">
        <v>46</v>
      </c>
      <c r="BD43" s="206"/>
      <c r="BE43" s="206"/>
      <c r="BF43" s="207"/>
      <c r="BG43" s="39"/>
      <c r="BH43" s="40"/>
      <c r="BI43" s="41"/>
      <c r="BJ43" s="41"/>
      <c r="BK43" s="41"/>
      <c r="BL43" s="41"/>
      <c r="BM43" s="41"/>
      <c r="BN43" s="42"/>
    </row>
    <row r="44" spans="1:66" ht="12" customHeight="1" x14ac:dyDescent="0.35">
      <c r="A44" s="133" t="s">
        <v>47</v>
      </c>
      <c r="B44" s="96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8"/>
      <c r="AG44" s="9">
        <f t="shared" si="26"/>
        <v>31</v>
      </c>
      <c r="AI44" s="133" t="s">
        <v>47</v>
      </c>
      <c r="AJ44" s="39"/>
      <c r="AK44" s="40"/>
      <c r="AL44" s="41"/>
      <c r="AM44" s="41"/>
      <c r="AN44" s="41"/>
      <c r="AO44" s="41"/>
      <c r="AP44" s="41"/>
      <c r="AQ44" s="42"/>
      <c r="AS44" s="133" t="s">
        <v>47</v>
      </c>
      <c r="AT44" s="39"/>
      <c r="AU44" s="40"/>
      <c r="AV44" s="41"/>
      <c r="AW44" s="41"/>
      <c r="AX44" s="41"/>
      <c r="AY44" s="41"/>
      <c r="AZ44" s="41"/>
      <c r="BA44" s="42"/>
      <c r="BC44" s="205" t="s">
        <v>47</v>
      </c>
      <c r="BD44" s="206"/>
      <c r="BE44" s="206"/>
      <c r="BF44" s="207"/>
      <c r="BG44" s="39"/>
      <c r="BH44" s="40"/>
      <c r="BI44" s="41"/>
      <c r="BJ44" s="41"/>
      <c r="BK44" s="41"/>
      <c r="BL44" s="41"/>
      <c r="BM44" s="41"/>
      <c r="BN44" s="42"/>
    </row>
    <row r="45" spans="1:66" ht="12" customHeight="1" x14ac:dyDescent="0.35">
      <c r="A45" s="133" t="s">
        <v>48</v>
      </c>
      <c r="B45" s="96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8"/>
      <c r="AG45" s="9">
        <f t="shared" si="26"/>
        <v>31</v>
      </c>
      <c r="AI45" s="133" t="s">
        <v>48</v>
      </c>
      <c r="AJ45" s="39"/>
      <c r="AK45" s="40"/>
      <c r="AL45" s="41"/>
      <c r="AM45" s="41"/>
      <c r="AN45" s="41"/>
      <c r="AO45" s="41"/>
      <c r="AP45" s="41"/>
      <c r="AQ45" s="42"/>
      <c r="AS45" s="133" t="s">
        <v>48</v>
      </c>
      <c r="AT45" s="39"/>
      <c r="AU45" s="40"/>
      <c r="AV45" s="41"/>
      <c r="AW45" s="41"/>
      <c r="AX45" s="41"/>
      <c r="AY45" s="41"/>
      <c r="AZ45" s="41"/>
      <c r="BA45" s="42"/>
      <c r="BC45" s="205" t="s">
        <v>48</v>
      </c>
      <c r="BD45" s="206"/>
      <c r="BE45" s="206"/>
      <c r="BF45" s="207"/>
      <c r="BG45" s="39"/>
      <c r="BH45" s="40"/>
      <c r="BI45" s="41"/>
      <c r="BJ45" s="41"/>
      <c r="BK45" s="41"/>
      <c r="BL45" s="41"/>
      <c r="BM45" s="41"/>
      <c r="BN45" s="42"/>
    </row>
    <row r="46" spans="1:66" ht="12" customHeight="1" x14ac:dyDescent="0.35">
      <c r="A46" s="133" t="s">
        <v>49</v>
      </c>
      <c r="B46" s="96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8"/>
      <c r="AG46" s="9">
        <f t="shared" si="26"/>
        <v>31</v>
      </c>
      <c r="AI46" s="133" t="s">
        <v>49</v>
      </c>
      <c r="AJ46" s="39"/>
      <c r="AK46" s="40"/>
      <c r="AL46" s="41"/>
      <c r="AM46" s="41"/>
      <c r="AN46" s="41"/>
      <c r="AO46" s="41"/>
      <c r="AP46" s="41"/>
      <c r="AQ46" s="42"/>
      <c r="AS46" s="133" t="s">
        <v>49</v>
      </c>
      <c r="AT46" s="39"/>
      <c r="AU46" s="40"/>
      <c r="AV46" s="41"/>
      <c r="AW46" s="41"/>
      <c r="AX46" s="41"/>
      <c r="AY46" s="41"/>
      <c r="AZ46" s="41"/>
      <c r="BA46" s="42"/>
      <c r="BC46" s="205" t="s">
        <v>49</v>
      </c>
      <c r="BD46" s="206"/>
      <c r="BE46" s="206"/>
      <c r="BF46" s="207"/>
      <c r="BG46" s="39"/>
      <c r="BH46" s="40"/>
      <c r="BI46" s="41"/>
      <c r="BJ46" s="41"/>
      <c r="BK46" s="41"/>
      <c r="BL46" s="41"/>
      <c r="BM46" s="41"/>
      <c r="BN46" s="42"/>
    </row>
    <row r="47" spans="1:66" ht="12" customHeight="1" x14ac:dyDescent="0.35">
      <c r="A47" s="133" t="s">
        <v>50</v>
      </c>
      <c r="B47" s="96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8"/>
      <c r="AG47" s="9">
        <f t="shared" si="26"/>
        <v>31</v>
      </c>
      <c r="AI47" s="133" t="s">
        <v>50</v>
      </c>
      <c r="AJ47" s="39"/>
      <c r="AK47" s="40"/>
      <c r="AL47" s="41"/>
      <c r="AM47" s="41"/>
      <c r="AN47" s="41"/>
      <c r="AO47" s="41"/>
      <c r="AP47" s="41"/>
      <c r="AQ47" s="42"/>
      <c r="AS47" s="133" t="s">
        <v>50</v>
      </c>
      <c r="AT47" s="39"/>
      <c r="AU47" s="40"/>
      <c r="AV47" s="41"/>
      <c r="AW47" s="41"/>
      <c r="AX47" s="41"/>
      <c r="AY47" s="41"/>
      <c r="AZ47" s="41"/>
      <c r="BA47" s="42"/>
      <c r="BC47" s="205" t="s">
        <v>50</v>
      </c>
      <c r="BD47" s="206"/>
      <c r="BE47" s="206"/>
      <c r="BF47" s="207"/>
      <c r="BG47" s="39"/>
      <c r="BH47" s="40"/>
      <c r="BI47" s="41"/>
      <c r="BJ47" s="41"/>
      <c r="BK47" s="41"/>
      <c r="BL47" s="41"/>
      <c r="BM47" s="41"/>
      <c r="BN47" s="42"/>
    </row>
    <row r="48" spans="1:66" ht="12" customHeight="1" x14ac:dyDescent="0.35">
      <c r="A48" s="133" t="s">
        <v>51</v>
      </c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8"/>
      <c r="AG48" s="9">
        <f t="shared" si="26"/>
        <v>31</v>
      </c>
      <c r="AI48" s="133" t="s">
        <v>51</v>
      </c>
      <c r="AJ48" s="39"/>
      <c r="AK48" s="40"/>
      <c r="AL48" s="41"/>
      <c r="AM48" s="41"/>
      <c r="AN48" s="41"/>
      <c r="AO48" s="41"/>
      <c r="AP48" s="41"/>
      <c r="AQ48" s="42"/>
      <c r="AS48" s="133" t="s">
        <v>51</v>
      </c>
      <c r="AT48" s="39"/>
      <c r="AU48" s="40"/>
      <c r="AV48" s="41"/>
      <c r="AW48" s="41"/>
      <c r="AX48" s="41"/>
      <c r="AY48" s="41"/>
      <c r="AZ48" s="41"/>
      <c r="BA48" s="42"/>
      <c r="BC48" s="205" t="s">
        <v>51</v>
      </c>
      <c r="BD48" s="206"/>
      <c r="BE48" s="206"/>
      <c r="BF48" s="207"/>
      <c r="BG48" s="39"/>
      <c r="BH48" s="40"/>
      <c r="BI48" s="41"/>
      <c r="BJ48" s="41"/>
      <c r="BK48" s="41"/>
      <c r="BL48" s="41"/>
      <c r="BM48" s="41"/>
      <c r="BN48" s="42"/>
    </row>
    <row r="49" spans="1:66" ht="12" customHeight="1" thickBot="1" x14ac:dyDescent="0.4">
      <c r="A49" s="134" t="s">
        <v>52</v>
      </c>
      <c r="B49" s="27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99"/>
      <c r="AG49" s="10">
        <f t="shared" si="26"/>
        <v>31</v>
      </c>
      <c r="AI49" s="134" t="s">
        <v>52</v>
      </c>
      <c r="AJ49" s="43"/>
      <c r="AK49" s="44"/>
      <c r="AL49" s="45"/>
      <c r="AM49" s="45"/>
      <c r="AN49" s="45"/>
      <c r="AO49" s="45"/>
      <c r="AP49" s="45"/>
      <c r="AQ49" s="46"/>
      <c r="AS49" s="134" t="s">
        <v>52</v>
      </c>
      <c r="AT49" s="43"/>
      <c r="AU49" s="44"/>
      <c r="AV49" s="45"/>
      <c r="AW49" s="45"/>
      <c r="AX49" s="45"/>
      <c r="AY49" s="45"/>
      <c r="AZ49" s="45"/>
      <c r="BA49" s="46"/>
      <c r="BC49" s="208" t="s">
        <v>52</v>
      </c>
      <c r="BD49" s="209"/>
      <c r="BE49" s="209"/>
      <c r="BF49" s="210"/>
      <c r="BG49" s="43"/>
      <c r="BH49" s="44"/>
      <c r="BI49" s="45"/>
      <c r="BJ49" s="45"/>
      <c r="BK49" s="45"/>
      <c r="BL49" s="45"/>
      <c r="BM49" s="45"/>
      <c r="BN49" s="46"/>
    </row>
    <row r="50" spans="1:66" ht="12" customHeight="1" thickBot="1" x14ac:dyDescent="0.4">
      <c r="B50" s="11">
        <f t="shared" ref="B50:AF50" si="27">COUNTBLANK(B42:B49)</f>
        <v>8</v>
      </c>
      <c r="C50" s="12">
        <f t="shared" si="27"/>
        <v>8</v>
      </c>
      <c r="D50" s="12">
        <f t="shared" si="27"/>
        <v>8</v>
      </c>
      <c r="E50" s="12">
        <f t="shared" si="27"/>
        <v>8</v>
      </c>
      <c r="F50" s="12">
        <f t="shared" si="27"/>
        <v>8</v>
      </c>
      <c r="G50" s="12">
        <f t="shared" si="27"/>
        <v>8</v>
      </c>
      <c r="H50" s="12">
        <f t="shared" si="27"/>
        <v>8</v>
      </c>
      <c r="I50" s="12">
        <f t="shared" si="27"/>
        <v>8</v>
      </c>
      <c r="J50" s="12">
        <f t="shared" si="27"/>
        <v>8</v>
      </c>
      <c r="K50" s="12">
        <f t="shared" si="27"/>
        <v>8</v>
      </c>
      <c r="L50" s="12">
        <f t="shared" si="27"/>
        <v>8</v>
      </c>
      <c r="M50" s="12">
        <f t="shared" si="27"/>
        <v>8</v>
      </c>
      <c r="N50" s="12">
        <f t="shared" si="27"/>
        <v>8</v>
      </c>
      <c r="O50" s="12">
        <f t="shared" si="27"/>
        <v>8</v>
      </c>
      <c r="P50" s="12">
        <f t="shared" si="27"/>
        <v>8</v>
      </c>
      <c r="Q50" s="12">
        <f t="shared" si="27"/>
        <v>8</v>
      </c>
      <c r="R50" s="12">
        <f t="shared" si="27"/>
        <v>8</v>
      </c>
      <c r="S50" s="12">
        <f t="shared" si="27"/>
        <v>8</v>
      </c>
      <c r="T50" s="12">
        <f t="shared" si="27"/>
        <v>8</v>
      </c>
      <c r="U50" s="12">
        <f t="shared" si="27"/>
        <v>8</v>
      </c>
      <c r="V50" s="12">
        <f t="shared" si="27"/>
        <v>8</v>
      </c>
      <c r="W50" s="12">
        <f t="shared" si="27"/>
        <v>8</v>
      </c>
      <c r="X50" s="12">
        <f t="shared" si="27"/>
        <v>8</v>
      </c>
      <c r="Y50" s="12">
        <f t="shared" si="27"/>
        <v>8</v>
      </c>
      <c r="Z50" s="12">
        <f t="shared" si="27"/>
        <v>8</v>
      </c>
      <c r="AA50" s="12">
        <f t="shared" si="27"/>
        <v>8</v>
      </c>
      <c r="AB50" s="12">
        <f t="shared" si="27"/>
        <v>8</v>
      </c>
      <c r="AC50" s="12">
        <f t="shared" si="27"/>
        <v>8</v>
      </c>
      <c r="AD50" s="12">
        <f t="shared" si="27"/>
        <v>8</v>
      </c>
      <c r="AE50" s="12">
        <f t="shared" si="27"/>
        <v>8</v>
      </c>
      <c r="AF50" s="13">
        <f t="shared" si="27"/>
        <v>8</v>
      </c>
    </row>
    <row r="51" spans="1:66" ht="12" customHeight="1" thickBot="1" x14ac:dyDescent="0.4"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</row>
    <row r="52" spans="1:66" ht="12" customHeight="1" thickBot="1" x14ac:dyDescent="0.4">
      <c r="B52" s="199" t="s">
        <v>1</v>
      </c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1"/>
      <c r="AF52" s="48"/>
    </row>
    <row r="53" spans="1:66" ht="12" customHeight="1" thickBot="1" x14ac:dyDescent="0.4">
      <c r="B53" s="90">
        <f>WEEKNUM(B54,2)</f>
        <v>14</v>
      </c>
      <c r="C53" s="91">
        <f t="shared" ref="C53:K53" si="28">WEEKNUM(C54,2)</f>
        <v>14</v>
      </c>
      <c r="D53" s="91">
        <f t="shared" si="28"/>
        <v>14</v>
      </c>
      <c r="E53" s="91">
        <f t="shared" si="28"/>
        <v>14</v>
      </c>
      <c r="F53" s="91">
        <f t="shared" si="28"/>
        <v>14</v>
      </c>
      <c r="G53" s="91">
        <f t="shared" si="28"/>
        <v>15</v>
      </c>
      <c r="H53" s="91">
        <f t="shared" si="28"/>
        <v>15</v>
      </c>
      <c r="I53" s="91">
        <f t="shared" si="28"/>
        <v>15</v>
      </c>
      <c r="J53" s="91">
        <f t="shared" si="28"/>
        <v>15</v>
      </c>
      <c r="K53" s="91">
        <f t="shared" si="28"/>
        <v>15</v>
      </c>
      <c r="L53" s="91">
        <f>WEEKNUM(L54,2)</f>
        <v>15</v>
      </c>
      <c r="M53" s="91">
        <f t="shared" ref="M53:Q53" si="29">WEEKNUM(M54,2)</f>
        <v>15</v>
      </c>
      <c r="N53" s="91">
        <f t="shared" si="29"/>
        <v>16</v>
      </c>
      <c r="O53" s="91">
        <f t="shared" si="29"/>
        <v>16</v>
      </c>
      <c r="P53" s="91">
        <f t="shared" si="29"/>
        <v>16</v>
      </c>
      <c r="Q53" s="91">
        <f t="shared" si="29"/>
        <v>16</v>
      </c>
      <c r="R53" s="91">
        <f>WEEKNUM(R54,2)</f>
        <v>16</v>
      </c>
      <c r="S53" s="91">
        <f t="shared" ref="S53:Z53" si="30">WEEKNUM(S54,2)</f>
        <v>16</v>
      </c>
      <c r="T53" s="91">
        <f t="shared" si="30"/>
        <v>16</v>
      </c>
      <c r="U53" s="91">
        <f t="shared" si="30"/>
        <v>17</v>
      </c>
      <c r="V53" s="91">
        <f t="shared" si="30"/>
        <v>17</v>
      </c>
      <c r="W53" s="91">
        <f t="shared" si="30"/>
        <v>17</v>
      </c>
      <c r="X53" s="91">
        <f t="shared" si="30"/>
        <v>17</v>
      </c>
      <c r="Y53" s="91">
        <f t="shared" si="30"/>
        <v>17</v>
      </c>
      <c r="Z53" s="91">
        <f t="shared" si="30"/>
        <v>17</v>
      </c>
      <c r="AA53" s="91">
        <f>WEEKNUM(AA54,2)</f>
        <v>17</v>
      </c>
      <c r="AB53" s="91">
        <f t="shared" ref="AB53:AE53" si="31">WEEKNUM(AB54,2)</f>
        <v>18</v>
      </c>
      <c r="AC53" s="91">
        <f t="shared" si="31"/>
        <v>18</v>
      </c>
      <c r="AD53" s="91">
        <f t="shared" si="31"/>
        <v>18</v>
      </c>
      <c r="AE53" s="92">
        <f t="shared" si="31"/>
        <v>18</v>
      </c>
    </row>
    <row r="54" spans="1:66" ht="12" customHeight="1" thickBot="1" x14ac:dyDescent="0.4">
      <c r="B54" s="36">
        <f>DATE(RIGHT($A$1,4),4,1)</f>
        <v>43922</v>
      </c>
      <c r="C54" s="37">
        <f t="shared" ref="C54:Z54" si="32">B54+1</f>
        <v>43923</v>
      </c>
      <c r="D54" s="37">
        <f t="shared" si="32"/>
        <v>43924</v>
      </c>
      <c r="E54" s="37">
        <f t="shared" si="32"/>
        <v>43925</v>
      </c>
      <c r="F54" s="37">
        <f t="shared" si="32"/>
        <v>43926</v>
      </c>
      <c r="G54" s="37">
        <f t="shared" si="32"/>
        <v>43927</v>
      </c>
      <c r="H54" s="37">
        <f t="shared" si="32"/>
        <v>43928</v>
      </c>
      <c r="I54" s="37">
        <f t="shared" si="32"/>
        <v>43929</v>
      </c>
      <c r="J54" s="37">
        <f t="shared" si="32"/>
        <v>43930</v>
      </c>
      <c r="K54" s="37">
        <f t="shared" si="32"/>
        <v>43931</v>
      </c>
      <c r="L54" s="37">
        <f t="shared" si="32"/>
        <v>43932</v>
      </c>
      <c r="M54" s="37">
        <f t="shared" si="32"/>
        <v>43933</v>
      </c>
      <c r="N54" s="37">
        <f t="shared" si="32"/>
        <v>43934</v>
      </c>
      <c r="O54" s="37">
        <f t="shared" si="32"/>
        <v>43935</v>
      </c>
      <c r="P54" s="37">
        <f t="shared" si="32"/>
        <v>43936</v>
      </c>
      <c r="Q54" s="37">
        <f t="shared" si="32"/>
        <v>43937</v>
      </c>
      <c r="R54" s="37">
        <f t="shared" si="32"/>
        <v>43938</v>
      </c>
      <c r="S54" s="37">
        <f t="shared" si="32"/>
        <v>43939</v>
      </c>
      <c r="T54" s="37">
        <f t="shared" si="32"/>
        <v>43940</v>
      </c>
      <c r="U54" s="37">
        <f t="shared" si="32"/>
        <v>43941</v>
      </c>
      <c r="V54" s="37">
        <f t="shared" si="32"/>
        <v>43942</v>
      </c>
      <c r="W54" s="37">
        <f t="shared" si="32"/>
        <v>43943</v>
      </c>
      <c r="X54" s="37">
        <f t="shared" si="32"/>
        <v>43944</v>
      </c>
      <c r="Y54" s="37">
        <f t="shared" si="32"/>
        <v>43945</v>
      </c>
      <c r="Z54" s="37">
        <f t="shared" si="32"/>
        <v>43946</v>
      </c>
      <c r="AA54" s="37">
        <f t="shared" si="22"/>
        <v>43947</v>
      </c>
      <c r="AB54" s="37">
        <f t="shared" si="22"/>
        <v>43948</v>
      </c>
      <c r="AC54" s="37">
        <f t="shared" si="22"/>
        <v>43949</v>
      </c>
      <c r="AD54" s="37">
        <f>AC54+1</f>
        <v>43950</v>
      </c>
      <c r="AE54" s="38">
        <f t="shared" si="22"/>
        <v>43951</v>
      </c>
      <c r="AF54" s="196" t="s">
        <v>4</v>
      </c>
    </row>
    <row r="55" spans="1:66" ht="12" customHeight="1" thickBot="1" x14ac:dyDescent="0.4">
      <c r="A55" s="214" t="str">
        <f>TEXT(B54,"mmmm")</f>
        <v>avril</v>
      </c>
      <c r="B55" s="2" t="str">
        <f>(TEXT(B54,"jjj"))</f>
        <v>mer</v>
      </c>
      <c r="C55" s="3" t="str">
        <f t="shared" ref="C55:N55" si="33">(TEXT(C54,"jjj"))</f>
        <v>jeu</v>
      </c>
      <c r="D55" s="3" t="str">
        <f t="shared" si="33"/>
        <v>ven</v>
      </c>
      <c r="E55" s="3" t="str">
        <f t="shared" si="33"/>
        <v>sam</v>
      </c>
      <c r="F55" s="3" t="str">
        <f t="shared" si="33"/>
        <v>dim</v>
      </c>
      <c r="G55" s="3" t="str">
        <f t="shared" si="33"/>
        <v>lun</v>
      </c>
      <c r="H55" s="3" t="str">
        <f t="shared" si="33"/>
        <v>mar</v>
      </c>
      <c r="I55" s="3" t="str">
        <f t="shared" si="33"/>
        <v>mer</v>
      </c>
      <c r="J55" s="3" t="str">
        <f t="shared" si="33"/>
        <v>jeu</v>
      </c>
      <c r="K55" s="3" t="str">
        <f t="shared" si="33"/>
        <v>ven</v>
      </c>
      <c r="L55" s="3" t="str">
        <f t="shared" si="33"/>
        <v>sam</v>
      </c>
      <c r="M55" s="3" t="str">
        <f t="shared" si="33"/>
        <v>dim</v>
      </c>
      <c r="N55" s="3" t="str">
        <f t="shared" si="33"/>
        <v>lun</v>
      </c>
      <c r="O55" s="3" t="str">
        <f>(TEXT(O54,"jjj"))</f>
        <v>mar</v>
      </c>
      <c r="P55" s="3" t="str">
        <f t="shared" ref="P55:U55" si="34">(TEXT(P54,"jjj"))</f>
        <v>mer</v>
      </c>
      <c r="Q55" s="3" t="str">
        <f t="shared" si="34"/>
        <v>jeu</v>
      </c>
      <c r="R55" s="3" t="str">
        <f t="shared" si="34"/>
        <v>ven</v>
      </c>
      <c r="S55" s="3" t="str">
        <f t="shared" si="34"/>
        <v>sam</v>
      </c>
      <c r="T55" s="3" t="str">
        <f t="shared" si="34"/>
        <v>dim</v>
      </c>
      <c r="U55" s="3" t="str">
        <f t="shared" si="34"/>
        <v>lun</v>
      </c>
      <c r="V55" s="3" t="str">
        <f>(TEXT(V54,"jjj"))</f>
        <v>mar</v>
      </c>
      <c r="W55" s="3" t="str">
        <f t="shared" ref="W55:AD55" si="35">(TEXT(W54,"jjj"))</f>
        <v>mer</v>
      </c>
      <c r="X55" s="3" t="str">
        <f t="shared" si="35"/>
        <v>jeu</v>
      </c>
      <c r="Y55" s="3" t="str">
        <f t="shared" si="35"/>
        <v>ven</v>
      </c>
      <c r="Z55" s="3" t="str">
        <f t="shared" si="35"/>
        <v>sam</v>
      </c>
      <c r="AA55" s="3" t="str">
        <f t="shared" si="35"/>
        <v>dim</v>
      </c>
      <c r="AB55" s="3" t="str">
        <f t="shared" si="35"/>
        <v>lun</v>
      </c>
      <c r="AC55" s="3" t="str">
        <f t="shared" si="35"/>
        <v>mar</v>
      </c>
      <c r="AD55" s="3" t="str">
        <f t="shared" si="35"/>
        <v>mer</v>
      </c>
      <c r="AE55" s="4" t="str">
        <f>(TEXT(AE54,"jjj"))</f>
        <v>jeu</v>
      </c>
      <c r="AF55" s="197"/>
      <c r="AJ55" s="211" t="s">
        <v>1</v>
      </c>
      <c r="AK55" s="212"/>
      <c r="AL55" s="212"/>
      <c r="AM55" s="212"/>
      <c r="AN55" s="212"/>
      <c r="AO55" s="212"/>
      <c r="AP55" s="212"/>
      <c r="AQ55" s="213"/>
    </row>
    <row r="56" spans="1:66" ht="12" customHeight="1" thickBot="1" x14ac:dyDescent="0.4">
      <c r="A56" s="215"/>
      <c r="B56" s="5">
        <f>DAY(B54)</f>
        <v>1</v>
      </c>
      <c r="C56" s="6">
        <f t="shared" ref="C56:AE56" si="36">DAY(C54)</f>
        <v>2</v>
      </c>
      <c r="D56" s="6">
        <f t="shared" si="36"/>
        <v>3</v>
      </c>
      <c r="E56" s="6">
        <f t="shared" si="36"/>
        <v>4</v>
      </c>
      <c r="F56" s="6">
        <f t="shared" si="36"/>
        <v>5</v>
      </c>
      <c r="G56" s="6">
        <f t="shared" si="36"/>
        <v>6</v>
      </c>
      <c r="H56" s="6">
        <f t="shared" si="36"/>
        <v>7</v>
      </c>
      <c r="I56" s="6">
        <f t="shared" si="36"/>
        <v>8</v>
      </c>
      <c r="J56" s="6">
        <f t="shared" si="36"/>
        <v>9</v>
      </c>
      <c r="K56" s="6">
        <f t="shared" si="36"/>
        <v>10</v>
      </c>
      <c r="L56" s="6">
        <f t="shared" si="36"/>
        <v>11</v>
      </c>
      <c r="M56" s="6">
        <f t="shared" si="36"/>
        <v>12</v>
      </c>
      <c r="N56" s="6">
        <f t="shared" si="36"/>
        <v>13</v>
      </c>
      <c r="O56" s="6">
        <f t="shared" si="36"/>
        <v>14</v>
      </c>
      <c r="P56" s="6">
        <f t="shared" si="36"/>
        <v>15</v>
      </c>
      <c r="Q56" s="6">
        <f t="shared" si="36"/>
        <v>16</v>
      </c>
      <c r="R56" s="6">
        <f t="shared" si="36"/>
        <v>17</v>
      </c>
      <c r="S56" s="6">
        <f t="shared" si="36"/>
        <v>18</v>
      </c>
      <c r="T56" s="6">
        <f t="shared" si="36"/>
        <v>19</v>
      </c>
      <c r="U56" s="6">
        <f t="shared" si="36"/>
        <v>20</v>
      </c>
      <c r="V56" s="6">
        <f t="shared" si="36"/>
        <v>21</v>
      </c>
      <c r="W56" s="6">
        <f t="shared" si="36"/>
        <v>22</v>
      </c>
      <c r="X56" s="6">
        <f t="shared" si="36"/>
        <v>23</v>
      </c>
      <c r="Y56" s="6">
        <f t="shared" si="36"/>
        <v>24</v>
      </c>
      <c r="Z56" s="6">
        <f t="shared" si="36"/>
        <v>25</v>
      </c>
      <c r="AA56" s="6">
        <f t="shared" si="36"/>
        <v>26</v>
      </c>
      <c r="AB56" s="6">
        <f t="shared" si="36"/>
        <v>27</v>
      </c>
      <c r="AC56" s="6">
        <f t="shared" si="36"/>
        <v>28</v>
      </c>
      <c r="AD56" s="6">
        <f t="shared" si="36"/>
        <v>29</v>
      </c>
      <c r="AE56" s="7">
        <f t="shared" si="36"/>
        <v>30</v>
      </c>
      <c r="AF56" s="198"/>
      <c r="AI56" s="127"/>
      <c r="AJ56" s="14" t="s">
        <v>5</v>
      </c>
      <c r="AK56" s="15" t="s">
        <v>6</v>
      </c>
      <c r="AL56" s="16" t="s">
        <v>7</v>
      </c>
      <c r="AM56" s="16" t="s">
        <v>8</v>
      </c>
      <c r="AN56" s="17" t="s">
        <v>9</v>
      </c>
      <c r="AO56" s="18" t="s">
        <v>10</v>
      </c>
      <c r="AP56" s="55" t="s">
        <v>11</v>
      </c>
      <c r="AQ56" s="106" t="s">
        <v>12</v>
      </c>
    </row>
    <row r="57" spans="1:66" ht="12" customHeight="1" x14ac:dyDescent="0.35">
      <c r="A57" s="135" t="s">
        <v>45</v>
      </c>
      <c r="B57" s="93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5"/>
      <c r="AF57" s="8">
        <f t="shared" ref="AF57:AF64" si="37">COUNTBLANK(A57:AE57)</f>
        <v>30</v>
      </c>
      <c r="AI57" s="135" t="s">
        <v>45</v>
      </c>
      <c r="AJ57" s="114">
        <f>COUNTIF(B57:AE57,"RR")</f>
        <v>0</v>
      </c>
      <c r="AK57" s="115">
        <f>COUNTIF(B57:AE57,"RH")</f>
        <v>0</v>
      </c>
      <c r="AL57" s="116">
        <f>COUNTIF(B57:AE57,"CA")</f>
        <v>0</v>
      </c>
      <c r="AM57" s="116">
        <f>COUNTIF(B57:AE57,"HP")</f>
        <v>0</v>
      </c>
      <c r="AN57" s="117">
        <f>COUNTIF(B57:AE57,"FO")</f>
        <v>0</v>
      </c>
      <c r="AO57" s="118">
        <f>COUNTIF(B57:AE57,"JS")</f>
        <v>0</v>
      </c>
      <c r="AP57" s="119">
        <f>COUNTIF(B57:AE57,"FR")</f>
        <v>0</v>
      </c>
      <c r="AQ57" s="120">
        <f>COUNTIF(B57:AE57,"SU")</f>
        <v>0</v>
      </c>
    </row>
    <row r="58" spans="1:66" ht="12" customHeight="1" x14ac:dyDescent="0.35">
      <c r="A58" s="133" t="s">
        <v>46</v>
      </c>
      <c r="B58" s="96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8"/>
      <c r="AF58" s="9">
        <f t="shared" si="37"/>
        <v>30</v>
      </c>
      <c r="AI58" s="133" t="s">
        <v>46</v>
      </c>
      <c r="AJ58" s="52"/>
      <c r="AK58" s="41"/>
      <c r="AL58" s="41"/>
      <c r="AM58" s="41"/>
      <c r="AN58" s="41"/>
      <c r="AO58" s="41"/>
      <c r="AP58" s="41"/>
      <c r="AQ58" s="42"/>
    </row>
    <row r="59" spans="1:66" ht="12" customHeight="1" x14ac:dyDescent="0.35">
      <c r="A59" s="133" t="s">
        <v>47</v>
      </c>
      <c r="B59" s="96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8"/>
      <c r="AF59" s="9">
        <f t="shared" si="37"/>
        <v>30</v>
      </c>
      <c r="AI59" s="133" t="s">
        <v>47</v>
      </c>
      <c r="AJ59" s="52"/>
      <c r="AK59" s="41"/>
      <c r="AL59" s="41"/>
      <c r="AM59" s="41"/>
      <c r="AN59" s="41"/>
      <c r="AO59" s="41"/>
      <c r="AP59" s="41"/>
      <c r="AQ59" s="42"/>
    </row>
    <row r="60" spans="1:66" ht="12" customHeight="1" x14ac:dyDescent="0.35">
      <c r="A60" s="133" t="s">
        <v>48</v>
      </c>
      <c r="B60" s="96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8"/>
      <c r="AF60" s="9">
        <f t="shared" si="37"/>
        <v>30</v>
      </c>
      <c r="AI60" s="133" t="s">
        <v>48</v>
      </c>
      <c r="AJ60" s="52"/>
      <c r="AK60" s="41"/>
      <c r="AL60" s="41"/>
      <c r="AM60" s="41"/>
      <c r="AN60" s="41"/>
      <c r="AO60" s="41"/>
      <c r="AP60" s="41"/>
      <c r="AQ60" s="42"/>
    </row>
    <row r="61" spans="1:66" ht="12" customHeight="1" x14ac:dyDescent="0.35">
      <c r="A61" s="133" t="s">
        <v>49</v>
      </c>
      <c r="B61" s="96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8"/>
      <c r="AF61" s="9">
        <f t="shared" si="37"/>
        <v>30</v>
      </c>
      <c r="AI61" s="133" t="s">
        <v>49</v>
      </c>
      <c r="AJ61" s="52"/>
      <c r="AK61" s="41"/>
      <c r="AL61" s="41"/>
      <c r="AM61" s="41"/>
      <c r="AN61" s="41"/>
      <c r="AO61" s="41"/>
      <c r="AP61" s="41"/>
      <c r="AQ61" s="42"/>
    </row>
    <row r="62" spans="1:66" ht="12" customHeight="1" x14ac:dyDescent="0.35">
      <c r="A62" s="133" t="s">
        <v>50</v>
      </c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8"/>
      <c r="AF62" s="9">
        <f t="shared" si="37"/>
        <v>30</v>
      </c>
      <c r="AI62" s="133" t="s">
        <v>50</v>
      </c>
      <c r="AJ62" s="52"/>
      <c r="AK62" s="41"/>
      <c r="AL62" s="41"/>
      <c r="AM62" s="41"/>
      <c r="AN62" s="41"/>
      <c r="AO62" s="41"/>
      <c r="AP62" s="41"/>
      <c r="AQ62" s="42"/>
    </row>
    <row r="63" spans="1:66" ht="12" customHeight="1" x14ac:dyDescent="0.35">
      <c r="A63" s="133" t="s">
        <v>51</v>
      </c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8"/>
      <c r="AF63" s="9">
        <f t="shared" si="37"/>
        <v>30</v>
      </c>
      <c r="AI63" s="133" t="s">
        <v>51</v>
      </c>
      <c r="AJ63" s="52"/>
      <c r="AK63" s="41"/>
      <c r="AL63" s="41"/>
      <c r="AM63" s="41"/>
      <c r="AN63" s="41"/>
      <c r="AO63" s="41"/>
      <c r="AP63" s="41"/>
      <c r="AQ63" s="42"/>
    </row>
    <row r="64" spans="1:66" ht="12" customHeight="1" thickBot="1" x14ac:dyDescent="0.4">
      <c r="A64" s="134" t="s">
        <v>52</v>
      </c>
      <c r="B64" s="27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99"/>
      <c r="AF64" s="10">
        <f t="shared" si="37"/>
        <v>30</v>
      </c>
      <c r="AI64" s="134" t="s">
        <v>52</v>
      </c>
      <c r="AJ64" s="53"/>
      <c r="AK64" s="45"/>
      <c r="AL64" s="45"/>
      <c r="AM64" s="45"/>
      <c r="AN64" s="45"/>
      <c r="AO64" s="45"/>
      <c r="AP64" s="45"/>
      <c r="AQ64" s="46"/>
    </row>
    <row r="65" spans="1:43" ht="12" customHeight="1" thickBot="1" x14ac:dyDescent="0.4">
      <c r="B65" s="11">
        <f t="shared" ref="B65:AE65" si="38">COUNTBLANK(B57:B64)</f>
        <v>8</v>
      </c>
      <c r="C65" s="12">
        <f t="shared" si="38"/>
        <v>8</v>
      </c>
      <c r="D65" s="12">
        <f t="shared" si="38"/>
        <v>8</v>
      </c>
      <c r="E65" s="12">
        <f t="shared" si="38"/>
        <v>8</v>
      </c>
      <c r="F65" s="12">
        <f t="shared" si="38"/>
        <v>8</v>
      </c>
      <c r="G65" s="12">
        <f t="shared" si="38"/>
        <v>8</v>
      </c>
      <c r="H65" s="12">
        <f t="shared" si="38"/>
        <v>8</v>
      </c>
      <c r="I65" s="12">
        <f t="shared" si="38"/>
        <v>8</v>
      </c>
      <c r="J65" s="12">
        <f t="shared" si="38"/>
        <v>8</v>
      </c>
      <c r="K65" s="12">
        <f t="shared" si="38"/>
        <v>8</v>
      </c>
      <c r="L65" s="12">
        <f t="shared" si="38"/>
        <v>8</v>
      </c>
      <c r="M65" s="12">
        <f t="shared" si="38"/>
        <v>8</v>
      </c>
      <c r="N65" s="12">
        <f t="shared" si="38"/>
        <v>8</v>
      </c>
      <c r="O65" s="12">
        <f t="shared" si="38"/>
        <v>8</v>
      </c>
      <c r="P65" s="12">
        <f t="shared" si="38"/>
        <v>8</v>
      </c>
      <c r="Q65" s="12">
        <f t="shared" si="38"/>
        <v>8</v>
      </c>
      <c r="R65" s="12">
        <f t="shared" si="38"/>
        <v>8</v>
      </c>
      <c r="S65" s="12">
        <f t="shared" si="38"/>
        <v>8</v>
      </c>
      <c r="T65" s="12">
        <f t="shared" si="38"/>
        <v>8</v>
      </c>
      <c r="U65" s="12">
        <f t="shared" si="38"/>
        <v>8</v>
      </c>
      <c r="V65" s="12">
        <f t="shared" si="38"/>
        <v>8</v>
      </c>
      <c r="W65" s="12">
        <f t="shared" si="38"/>
        <v>8</v>
      </c>
      <c r="X65" s="12">
        <f t="shared" si="38"/>
        <v>8</v>
      </c>
      <c r="Y65" s="12">
        <f t="shared" si="38"/>
        <v>8</v>
      </c>
      <c r="Z65" s="12">
        <f t="shared" si="38"/>
        <v>8</v>
      </c>
      <c r="AA65" s="12">
        <f t="shared" si="38"/>
        <v>8</v>
      </c>
      <c r="AB65" s="12">
        <f t="shared" si="38"/>
        <v>8</v>
      </c>
      <c r="AC65" s="12">
        <f t="shared" si="38"/>
        <v>8</v>
      </c>
      <c r="AD65" s="12">
        <f t="shared" si="38"/>
        <v>8</v>
      </c>
      <c r="AE65" s="13">
        <f t="shared" si="38"/>
        <v>8</v>
      </c>
      <c r="AF65" s="47"/>
    </row>
    <row r="66" spans="1:43" ht="12" customHeight="1" thickBot="1" x14ac:dyDescent="0.4"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7"/>
    </row>
    <row r="67" spans="1:43" ht="12" customHeight="1" thickBot="1" x14ac:dyDescent="0.4">
      <c r="B67" s="199" t="s">
        <v>1</v>
      </c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1"/>
    </row>
    <row r="68" spans="1:43" ht="12" customHeight="1" thickBot="1" x14ac:dyDescent="0.4">
      <c r="B68" s="90">
        <f>WEEKNUM(B69,2)</f>
        <v>18</v>
      </c>
      <c r="C68" s="91">
        <f t="shared" ref="C68:K68" si="39">WEEKNUM(C69,2)</f>
        <v>18</v>
      </c>
      <c r="D68" s="91">
        <f t="shared" si="39"/>
        <v>18</v>
      </c>
      <c r="E68" s="91">
        <f t="shared" si="39"/>
        <v>19</v>
      </c>
      <c r="F68" s="91">
        <f t="shared" si="39"/>
        <v>19</v>
      </c>
      <c r="G68" s="91">
        <f t="shared" si="39"/>
        <v>19</v>
      </c>
      <c r="H68" s="91">
        <f t="shared" si="39"/>
        <v>19</v>
      </c>
      <c r="I68" s="91">
        <f t="shared" si="39"/>
        <v>19</v>
      </c>
      <c r="J68" s="91">
        <f t="shared" si="39"/>
        <v>19</v>
      </c>
      <c r="K68" s="91">
        <f t="shared" si="39"/>
        <v>19</v>
      </c>
      <c r="L68" s="91">
        <f>WEEKNUM(L69,2)</f>
        <v>20</v>
      </c>
      <c r="M68" s="91">
        <f t="shared" ref="M68:Q68" si="40">WEEKNUM(M69,2)</f>
        <v>20</v>
      </c>
      <c r="N68" s="91">
        <f t="shared" si="40"/>
        <v>20</v>
      </c>
      <c r="O68" s="91">
        <f t="shared" si="40"/>
        <v>20</v>
      </c>
      <c r="P68" s="91">
        <f t="shared" si="40"/>
        <v>20</v>
      </c>
      <c r="Q68" s="91">
        <f t="shared" si="40"/>
        <v>20</v>
      </c>
      <c r="R68" s="91">
        <f>WEEKNUM(R69,2)</f>
        <v>20</v>
      </c>
      <c r="S68" s="91">
        <f t="shared" ref="S68:Z68" si="41">WEEKNUM(S69,2)</f>
        <v>21</v>
      </c>
      <c r="T68" s="91">
        <f t="shared" si="41"/>
        <v>21</v>
      </c>
      <c r="U68" s="91">
        <f t="shared" si="41"/>
        <v>21</v>
      </c>
      <c r="V68" s="91">
        <f t="shared" si="41"/>
        <v>21</v>
      </c>
      <c r="W68" s="91">
        <f t="shared" si="41"/>
        <v>21</v>
      </c>
      <c r="X68" s="91">
        <f t="shared" si="41"/>
        <v>21</v>
      </c>
      <c r="Y68" s="91">
        <f t="shared" si="41"/>
        <v>21</v>
      </c>
      <c r="Z68" s="91">
        <f t="shared" si="41"/>
        <v>22</v>
      </c>
      <c r="AA68" s="91">
        <f>WEEKNUM(AA69,2)</f>
        <v>22</v>
      </c>
      <c r="AB68" s="91">
        <f t="shared" ref="AB68:AF68" si="42">WEEKNUM(AB69,2)</f>
        <v>22</v>
      </c>
      <c r="AC68" s="91">
        <f t="shared" si="42"/>
        <v>22</v>
      </c>
      <c r="AD68" s="91">
        <f t="shared" si="42"/>
        <v>22</v>
      </c>
      <c r="AE68" s="91">
        <f t="shared" si="42"/>
        <v>22</v>
      </c>
      <c r="AF68" s="92">
        <f t="shared" si="42"/>
        <v>22</v>
      </c>
    </row>
    <row r="69" spans="1:43" ht="12" customHeight="1" thickBot="1" x14ac:dyDescent="0.4">
      <c r="B69" s="36">
        <f>DATE(RIGHT($A$1,4),5,1)</f>
        <v>43952</v>
      </c>
      <c r="C69" s="37">
        <f t="shared" ref="C69:Z69" si="43">B69+1</f>
        <v>43953</v>
      </c>
      <c r="D69" s="37">
        <f t="shared" si="43"/>
        <v>43954</v>
      </c>
      <c r="E69" s="37">
        <f t="shared" si="43"/>
        <v>43955</v>
      </c>
      <c r="F69" s="37">
        <f t="shared" si="43"/>
        <v>43956</v>
      </c>
      <c r="G69" s="37">
        <f t="shared" si="43"/>
        <v>43957</v>
      </c>
      <c r="H69" s="37">
        <f t="shared" si="43"/>
        <v>43958</v>
      </c>
      <c r="I69" s="37">
        <f t="shared" si="43"/>
        <v>43959</v>
      </c>
      <c r="J69" s="37">
        <f t="shared" si="43"/>
        <v>43960</v>
      </c>
      <c r="K69" s="37">
        <f t="shared" si="43"/>
        <v>43961</v>
      </c>
      <c r="L69" s="37">
        <f t="shared" si="43"/>
        <v>43962</v>
      </c>
      <c r="M69" s="37">
        <f t="shared" si="43"/>
        <v>43963</v>
      </c>
      <c r="N69" s="37">
        <f t="shared" si="43"/>
        <v>43964</v>
      </c>
      <c r="O69" s="37">
        <f t="shared" si="43"/>
        <v>43965</v>
      </c>
      <c r="P69" s="37">
        <f t="shared" si="43"/>
        <v>43966</v>
      </c>
      <c r="Q69" s="37">
        <f t="shared" si="43"/>
        <v>43967</v>
      </c>
      <c r="R69" s="37">
        <f t="shared" si="43"/>
        <v>43968</v>
      </c>
      <c r="S69" s="37">
        <f t="shared" si="43"/>
        <v>43969</v>
      </c>
      <c r="T69" s="37">
        <f t="shared" si="43"/>
        <v>43970</v>
      </c>
      <c r="U69" s="37">
        <f t="shared" si="43"/>
        <v>43971</v>
      </c>
      <c r="V69" s="37">
        <f t="shared" si="43"/>
        <v>43972</v>
      </c>
      <c r="W69" s="37">
        <f t="shared" si="43"/>
        <v>43973</v>
      </c>
      <c r="X69" s="37">
        <f t="shared" si="43"/>
        <v>43974</v>
      </c>
      <c r="Y69" s="37">
        <f t="shared" si="43"/>
        <v>43975</v>
      </c>
      <c r="Z69" s="37">
        <f t="shared" si="43"/>
        <v>43976</v>
      </c>
      <c r="AA69" s="37">
        <f t="shared" si="22"/>
        <v>43977</v>
      </c>
      <c r="AB69" s="37">
        <f t="shared" si="22"/>
        <v>43978</v>
      </c>
      <c r="AC69" s="37">
        <f t="shared" si="22"/>
        <v>43979</v>
      </c>
      <c r="AD69" s="37">
        <f>AC69+1</f>
        <v>43980</v>
      </c>
      <c r="AE69" s="37">
        <f t="shared" si="22"/>
        <v>43981</v>
      </c>
      <c r="AF69" s="38">
        <f>AE69+1</f>
        <v>43982</v>
      </c>
      <c r="AG69" s="196" t="s">
        <v>4</v>
      </c>
    </row>
    <row r="70" spans="1:43" ht="12" customHeight="1" thickBot="1" x14ac:dyDescent="0.4">
      <c r="A70" s="214" t="str">
        <f>TEXT(B69,"mmmm")</f>
        <v>mai</v>
      </c>
      <c r="B70" s="24" t="str">
        <f>(TEXT(B69,"jjj"))</f>
        <v>ven</v>
      </c>
      <c r="C70" s="25" t="str">
        <f t="shared" ref="C70:N70" si="44">(TEXT(C69,"jjj"))</f>
        <v>sam</v>
      </c>
      <c r="D70" s="25" t="str">
        <f t="shared" si="44"/>
        <v>dim</v>
      </c>
      <c r="E70" s="25" t="str">
        <f t="shared" si="44"/>
        <v>lun</v>
      </c>
      <c r="F70" s="25" t="str">
        <f t="shared" si="44"/>
        <v>mar</v>
      </c>
      <c r="G70" s="25" t="str">
        <f t="shared" si="44"/>
        <v>mer</v>
      </c>
      <c r="H70" s="25" t="str">
        <f t="shared" si="44"/>
        <v>jeu</v>
      </c>
      <c r="I70" s="25" t="str">
        <f t="shared" si="44"/>
        <v>ven</v>
      </c>
      <c r="J70" s="25" t="str">
        <f t="shared" si="44"/>
        <v>sam</v>
      </c>
      <c r="K70" s="25" t="str">
        <f t="shared" si="44"/>
        <v>dim</v>
      </c>
      <c r="L70" s="25" t="str">
        <f t="shared" si="44"/>
        <v>lun</v>
      </c>
      <c r="M70" s="25" t="str">
        <f t="shared" si="44"/>
        <v>mar</v>
      </c>
      <c r="N70" s="25" t="str">
        <f t="shared" si="44"/>
        <v>mer</v>
      </c>
      <c r="O70" s="25" t="str">
        <f>(TEXT(O69,"jjj"))</f>
        <v>jeu</v>
      </c>
      <c r="P70" s="25" t="str">
        <f t="shared" ref="P70:Y70" si="45">(TEXT(P69,"jjj"))</f>
        <v>ven</v>
      </c>
      <c r="Q70" s="25" t="str">
        <f t="shared" si="45"/>
        <v>sam</v>
      </c>
      <c r="R70" s="25" t="str">
        <f t="shared" si="45"/>
        <v>dim</v>
      </c>
      <c r="S70" s="25" t="str">
        <f t="shared" si="45"/>
        <v>lun</v>
      </c>
      <c r="T70" s="25" t="str">
        <f t="shared" si="45"/>
        <v>mar</v>
      </c>
      <c r="U70" s="25" t="str">
        <f t="shared" si="45"/>
        <v>mer</v>
      </c>
      <c r="V70" s="25" t="str">
        <f t="shared" si="45"/>
        <v>jeu</v>
      </c>
      <c r="W70" s="25" t="str">
        <f t="shared" si="45"/>
        <v>ven</v>
      </c>
      <c r="X70" s="25" t="str">
        <f t="shared" si="45"/>
        <v>sam</v>
      </c>
      <c r="Y70" s="25" t="str">
        <f t="shared" si="45"/>
        <v>dim</v>
      </c>
      <c r="Z70" s="25" t="str">
        <f>(TEXT(Z69,"jjj"))</f>
        <v>lun</v>
      </c>
      <c r="AA70" s="25" t="str">
        <f t="shared" ref="AA70:AF70" si="46">(TEXT(AA69,"jjj"))</f>
        <v>mar</v>
      </c>
      <c r="AB70" s="25" t="str">
        <f t="shared" si="46"/>
        <v>mer</v>
      </c>
      <c r="AC70" s="25" t="str">
        <f t="shared" si="46"/>
        <v>jeu</v>
      </c>
      <c r="AD70" s="25" t="str">
        <f t="shared" si="46"/>
        <v>ven</v>
      </c>
      <c r="AE70" s="25" t="str">
        <f t="shared" si="46"/>
        <v>sam</v>
      </c>
      <c r="AF70" s="26" t="str">
        <f t="shared" si="46"/>
        <v>dim</v>
      </c>
      <c r="AG70" s="197"/>
      <c r="AJ70" s="211" t="s">
        <v>1</v>
      </c>
      <c r="AK70" s="212"/>
      <c r="AL70" s="212"/>
      <c r="AM70" s="212"/>
      <c r="AN70" s="212"/>
      <c r="AO70" s="212"/>
      <c r="AP70" s="212"/>
      <c r="AQ70" s="213"/>
    </row>
    <row r="71" spans="1:43" ht="12" customHeight="1" thickBot="1" x14ac:dyDescent="0.4">
      <c r="A71" s="215"/>
      <c r="B71" s="27">
        <f t="shared" ref="B71:AF71" si="47">DAY(B69)</f>
        <v>1</v>
      </c>
      <c r="C71" s="28">
        <f t="shared" si="47"/>
        <v>2</v>
      </c>
      <c r="D71" s="28">
        <f t="shared" si="47"/>
        <v>3</v>
      </c>
      <c r="E71" s="28">
        <f t="shared" si="47"/>
        <v>4</v>
      </c>
      <c r="F71" s="28">
        <f t="shared" si="47"/>
        <v>5</v>
      </c>
      <c r="G71" s="28">
        <f t="shared" si="47"/>
        <v>6</v>
      </c>
      <c r="H71" s="28">
        <f t="shared" si="47"/>
        <v>7</v>
      </c>
      <c r="I71" s="28">
        <f t="shared" si="47"/>
        <v>8</v>
      </c>
      <c r="J71" s="28">
        <f t="shared" si="47"/>
        <v>9</v>
      </c>
      <c r="K71" s="28">
        <f t="shared" si="47"/>
        <v>10</v>
      </c>
      <c r="L71" s="28">
        <f t="shared" si="47"/>
        <v>11</v>
      </c>
      <c r="M71" s="28">
        <f t="shared" si="47"/>
        <v>12</v>
      </c>
      <c r="N71" s="28">
        <f t="shared" si="47"/>
        <v>13</v>
      </c>
      <c r="O71" s="28">
        <f t="shared" si="47"/>
        <v>14</v>
      </c>
      <c r="P71" s="28">
        <f t="shared" si="47"/>
        <v>15</v>
      </c>
      <c r="Q71" s="28">
        <f t="shared" si="47"/>
        <v>16</v>
      </c>
      <c r="R71" s="28">
        <f t="shared" si="47"/>
        <v>17</v>
      </c>
      <c r="S71" s="28">
        <f t="shared" si="47"/>
        <v>18</v>
      </c>
      <c r="T71" s="28">
        <f t="shared" si="47"/>
        <v>19</v>
      </c>
      <c r="U71" s="28">
        <f t="shared" si="47"/>
        <v>20</v>
      </c>
      <c r="V71" s="28">
        <f t="shared" si="47"/>
        <v>21</v>
      </c>
      <c r="W71" s="28">
        <f t="shared" si="47"/>
        <v>22</v>
      </c>
      <c r="X71" s="28">
        <f t="shared" si="47"/>
        <v>23</v>
      </c>
      <c r="Y71" s="28">
        <f t="shared" si="47"/>
        <v>24</v>
      </c>
      <c r="Z71" s="28">
        <f t="shared" si="47"/>
        <v>25</v>
      </c>
      <c r="AA71" s="28">
        <f t="shared" si="47"/>
        <v>26</v>
      </c>
      <c r="AB71" s="28">
        <f t="shared" si="47"/>
        <v>27</v>
      </c>
      <c r="AC71" s="28">
        <f t="shared" si="47"/>
        <v>28</v>
      </c>
      <c r="AD71" s="28">
        <f t="shared" si="47"/>
        <v>29</v>
      </c>
      <c r="AE71" s="28">
        <f t="shared" si="47"/>
        <v>30</v>
      </c>
      <c r="AF71" s="29">
        <f t="shared" si="47"/>
        <v>31</v>
      </c>
      <c r="AG71" s="198"/>
      <c r="AI71" s="127"/>
      <c r="AJ71" s="14" t="s">
        <v>5</v>
      </c>
      <c r="AK71" s="15" t="s">
        <v>6</v>
      </c>
      <c r="AL71" s="16" t="s">
        <v>7</v>
      </c>
      <c r="AM71" s="16" t="s">
        <v>8</v>
      </c>
      <c r="AN71" s="17" t="s">
        <v>9</v>
      </c>
      <c r="AO71" s="18" t="s">
        <v>10</v>
      </c>
      <c r="AP71" s="55" t="s">
        <v>11</v>
      </c>
      <c r="AQ71" s="106" t="s">
        <v>12</v>
      </c>
    </row>
    <row r="72" spans="1:43" ht="12" customHeight="1" x14ac:dyDescent="0.35">
      <c r="A72" s="135" t="s">
        <v>45</v>
      </c>
      <c r="B72" s="93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100"/>
      <c r="AG72" s="8">
        <f t="shared" ref="AG72:AG79" si="48">COUNTBLANK(B72:AF72)</f>
        <v>31</v>
      </c>
      <c r="AI72" s="135" t="s">
        <v>45</v>
      </c>
      <c r="AJ72" s="114">
        <f>COUNTIF(B72:AF72,"RR")</f>
        <v>0</v>
      </c>
      <c r="AK72" s="115">
        <f>COUNTIF(B72:AF72,"RH")</f>
        <v>0</v>
      </c>
      <c r="AL72" s="116">
        <f>COUNTIF(B72:AF72,"CA")</f>
        <v>0</v>
      </c>
      <c r="AM72" s="116">
        <f>COUNTIF(B72:AF72,"HP")</f>
        <v>0</v>
      </c>
      <c r="AN72" s="117">
        <f>COUNTIF(B72:AF72,"FO")</f>
        <v>0</v>
      </c>
      <c r="AO72" s="118">
        <f>COUNTIF(B72:AF72,"JS")</f>
        <v>0</v>
      </c>
      <c r="AP72" s="119">
        <f>COUNTIF(B72:AF72,"FR")</f>
        <v>0</v>
      </c>
      <c r="AQ72" s="120">
        <f>COUNTIF(B72:AF72,"SU")</f>
        <v>0</v>
      </c>
    </row>
    <row r="73" spans="1:43" ht="12" customHeight="1" x14ac:dyDescent="0.35">
      <c r="A73" s="133" t="s">
        <v>46</v>
      </c>
      <c r="B73" s="96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101"/>
      <c r="AG73" s="9">
        <f t="shared" si="48"/>
        <v>31</v>
      </c>
      <c r="AI73" s="133" t="s">
        <v>46</v>
      </c>
      <c r="AJ73" s="52"/>
      <c r="AK73" s="41"/>
      <c r="AL73" s="41"/>
      <c r="AM73" s="41"/>
      <c r="AN73" s="41"/>
      <c r="AO73" s="41"/>
      <c r="AP73" s="41"/>
      <c r="AQ73" s="42"/>
    </row>
    <row r="74" spans="1:43" ht="12" customHeight="1" x14ac:dyDescent="0.35">
      <c r="A74" s="133" t="s">
        <v>47</v>
      </c>
      <c r="B74" s="96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101"/>
      <c r="AG74" s="9">
        <f t="shared" si="48"/>
        <v>31</v>
      </c>
      <c r="AI74" s="133" t="s">
        <v>47</v>
      </c>
      <c r="AJ74" s="52"/>
      <c r="AK74" s="41"/>
      <c r="AL74" s="41"/>
      <c r="AM74" s="41"/>
      <c r="AN74" s="41"/>
      <c r="AO74" s="41"/>
      <c r="AP74" s="41"/>
      <c r="AQ74" s="42"/>
    </row>
    <row r="75" spans="1:43" ht="12" customHeight="1" x14ac:dyDescent="0.35">
      <c r="A75" s="133" t="s">
        <v>48</v>
      </c>
      <c r="B75" s="96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101"/>
      <c r="AG75" s="9">
        <f t="shared" si="48"/>
        <v>31</v>
      </c>
      <c r="AI75" s="133" t="s">
        <v>48</v>
      </c>
      <c r="AJ75" s="52"/>
      <c r="AK75" s="41"/>
      <c r="AL75" s="41"/>
      <c r="AM75" s="41"/>
      <c r="AN75" s="41"/>
      <c r="AO75" s="41"/>
      <c r="AP75" s="41"/>
      <c r="AQ75" s="42"/>
    </row>
    <row r="76" spans="1:43" ht="12" customHeight="1" x14ac:dyDescent="0.35">
      <c r="A76" s="133" t="s">
        <v>49</v>
      </c>
      <c r="B76" s="96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101"/>
      <c r="AG76" s="9">
        <f t="shared" si="48"/>
        <v>31</v>
      </c>
      <c r="AI76" s="133" t="s">
        <v>49</v>
      </c>
      <c r="AJ76" s="52"/>
      <c r="AK76" s="41"/>
      <c r="AL76" s="41"/>
      <c r="AM76" s="41"/>
      <c r="AN76" s="41"/>
      <c r="AO76" s="41"/>
      <c r="AP76" s="41"/>
      <c r="AQ76" s="42"/>
    </row>
    <row r="77" spans="1:43" ht="12" customHeight="1" x14ac:dyDescent="0.35">
      <c r="A77" s="133" t="s">
        <v>50</v>
      </c>
      <c r="B77" s="96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101"/>
      <c r="AG77" s="9">
        <f t="shared" si="48"/>
        <v>31</v>
      </c>
      <c r="AI77" s="133" t="s">
        <v>50</v>
      </c>
      <c r="AJ77" s="52"/>
      <c r="AK77" s="41"/>
      <c r="AL77" s="41"/>
      <c r="AM77" s="41"/>
      <c r="AN77" s="41"/>
      <c r="AO77" s="41"/>
      <c r="AP77" s="41"/>
      <c r="AQ77" s="42"/>
    </row>
    <row r="78" spans="1:43" ht="12" customHeight="1" x14ac:dyDescent="0.35">
      <c r="A78" s="133" t="s">
        <v>51</v>
      </c>
      <c r="B78" s="96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101"/>
      <c r="AG78" s="9">
        <f t="shared" si="48"/>
        <v>31</v>
      </c>
      <c r="AI78" s="133" t="s">
        <v>51</v>
      </c>
      <c r="AJ78" s="52"/>
      <c r="AK78" s="41"/>
      <c r="AL78" s="41"/>
      <c r="AM78" s="41"/>
      <c r="AN78" s="41"/>
      <c r="AO78" s="41"/>
      <c r="AP78" s="41"/>
      <c r="AQ78" s="42"/>
    </row>
    <row r="79" spans="1:43" ht="12" customHeight="1" thickBot="1" x14ac:dyDescent="0.4">
      <c r="A79" s="134" t="s">
        <v>52</v>
      </c>
      <c r="B79" s="27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9"/>
      <c r="AG79" s="10">
        <f t="shared" si="48"/>
        <v>31</v>
      </c>
      <c r="AI79" s="134" t="s">
        <v>52</v>
      </c>
      <c r="AJ79" s="53"/>
      <c r="AK79" s="45"/>
      <c r="AL79" s="45"/>
      <c r="AM79" s="45"/>
      <c r="AN79" s="45"/>
      <c r="AO79" s="45"/>
      <c r="AP79" s="45"/>
      <c r="AQ79" s="46"/>
    </row>
    <row r="80" spans="1:43" ht="12" customHeight="1" thickBot="1" x14ac:dyDescent="0.4">
      <c r="B80" s="11">
        <f t="shared" ref="B80:AF80" si="49">COUNTBLANK(B72:B79)</f>
        <v>8</v>
      </c>
      <c r="C80" s="12">
        <f t="shared" si="49"/>
        <v>8</v>
      </c>
      <c r="D80" s="12">
        <f t="shared" si="49"/>
        <v>8</v>
      </c>
      <c r="E80" s="12">
        <f t="shared" si="49"/>
        <v>8</v>
      </c>
      <c r="F80" s="12">
        <f t="shared" si="49"/>
        <v>8</v>
      </c>
      <c r="G80" s="12">
        <f t="shared" si="49"/>
        <v>8</v>
      </c>
      <c r="H80" s="12">
        <f t="shared" si="49"/>
        <v>8</v>
      </c>
      <c r="I80" s="12">
        <f t="shared" si="49"/>
        <v>8</v>
      </c>
      <c r="J80" s="12">
        <f t="shared" si="49"/>
        <v>8</v>
      </c>
      <c r="K80" s="12">
        <f t="shared" si="49"/>
        <v>8</v>
      </c>
      <c r="L80" s="12">
        <f t="shared" si="49"/>
        <v>8</v>
      </c>
      <c r="M80" s="12">
        <f t="shared" si="49"/>
        <v>8</v>
      </c>
      <c r="N80" s="12">
        <f t="shared" si="49"/>
        <v>8</v>
      </c>
      <c r="O80" s="12">
        <f t="shared" si="49"/>
        <v>8</v>
      </c>
      <c r="P80" s="12">
        <f t="shared" si="49"/>
        <v>8</v>
      </c>
      <c r="Q80" s="12">
        <f t="shared" si="49"/>
        <v>8</v>
      </c>
      <c r="R80" s="12">
        <f t="shared" si="49"/>
        <v>8</v>
      </c>
      <c r="S80" s="12">
        <f t="shared" si="49"/>
        <v>8</v>
      </c>
      <c r="T80" s="12">
        <f t="shared" si="49"/>
        <v>8</v>
      </c>
      <c r="U80" s="12">
        <f t="shared" si="49"/>
        <v>8</v>
      </c>
      <c r="V80" s="12">
        <f t="shared" si="49"/>
        <v>8</v>
      </c>
      <c r="W80" s="12">
        <f t="shared" si="49"/>
        <v>8</v>
      </c>
      <c r="X80" s="12">
        <f t="shared" si="49"/>
        <v>8</v>
      </c>
      <c r="Y80" s="12">
        <f t="shared" si="49"/>
        <v>8</v>
      </c>
      <c r="Z80" s="12">
        <f t="shared" si="49"/>
        <v>8</v>
      </c>
      <c r="AA80" s="12">
        <f t="shared" si="49"/>
        <v>8</v>
      </c>
      <c r="AB80" s="12">
        <f t="shared" si="49"/>
        <v>8</v>
      </c>
      <c r="AC80" s="12">
        <f t="shared" si="49"/>
        <v>8</v>
      </c>
      <c r="AD80" s="12">
        <f t="shared" si="49"/>
        <v>8</v>
      </c>
      <c r="AE80" s="12">
        <f t="shared" si="49"/>
        <v>8</v>
      </c>
      <c r="AF80" s="13">
        <f t="shared" si="49"/>
        <v>8</v>
      </c>
    </row>
    <row r="81" spans="1:66" ht="12" customHeight="1" thickBot="1" x14ac:dyDescent="0.4"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</row>
    <row r="82" spans="1:66" ht="12" customHeight="1" thickBot="1" x14ac:dyDescent="0.4">
      <c r="B82" s="19" t="s">
        <v>1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3" t="s">
        <v>2</v>
      </c>
      <c r="AF82" s="48"/>
    </row>
    <row r="83" spans="1:66" ht="12" customHeight="1" thickBot="1" x14ac:dyDescent="0.4">
      <c r="B83" s="90">
        <f>WEEKNUM(B84,2)</f>
        <v>23</v>
      </c>
      <c r="C83" s="91">
        <f t="shared" ref="C83:K83" si="50">WEEKNUM(C84,2)</f>
        <v>23</v>
      </c>
      <c r="D83" s="91">
        <f t="shared" si="50"/>
        <v>23</v>
      </c>
      <c r="E83" s="91">
        <f t="shared" si="50"/>
        <v>23</v>
      </c>
      <c r="F83" s="91">
        <f t="shared" si="50"/>
        <v>23</v>
      </c>
      <c r="G83" s="91">
        <f t="shared" si="50"/>
        <v>23</v>
      </c>
      <c r="H83" s="91">
        <f t="shared" si="50"/>
        <v>23</v>
      </c>
      <c r="I83" s="91">
        <f t="shared" si="50"/>
        <v>24</v>
      </c>
      <c r="J83" s="91">
        <f t="shared" si="50"/>
        <v>24</v>
      </c>
      <c r="K83" s="91">
        <f t="shared" si="50"/>
        <v>24</v>
      </c>
      <c r="L83" s="91">
        <f>WEEKNUM(L84,2)</f>
        <v>24</v>
      </c>
      <c r="M83" s="91">
        <f t="shared" ref="M83:Q83" si="51">WEEKNUM(M84,2)</f>
        <v>24</v>
      </c>
      <c r="N83" s="91">
        <f t="shared" si="51"/>
        <v>24</v>
      </c>
      <c r="O83" s="91">
        <f t="shared" si="51"/>
        <v>24</v>
      </c>
      <c r="P83" s="91">
        <f t="shared" si="51"/>
        <v>25</v>
      </c>
      <c r="Q83" s="91">
        <f t="shared" si="51"/>
        <v>25</v>
      </c>
      <c r="R83" s="91">
        <f>WEEKNUM(R84,2)</f>
        <v>25</v>
      </c>
      <c r="S83" s="91">
        <f t="shared" ref="S83:Z83" si="52">WEEKNUM(S84,2)</f>
        <v>25</v>
      </c>
      <c r="T83" s="91">
        <f t="shared" si="52"/>
        <v>25</v>
      </c>
      <c r="U83" s="91">
        <f t="shared" si="52"/>
        <v>25</v>
      </c>
      <c r="V83" s="91">
        <f t="shared" si="52"/>
        <v>25</v>
      </c>
      <c r="W83" s="91">
        <f t="shared" si="52"/>
        <v>26</v>
      </c>
      <c r="X83" s="91">
        <f t="shared" si="52"/>
        <v>26</v>
      </c>
      <c r="Y83" s="91">
        <f t="shared" si="52"/>
        <v>26</v>
      </c>
      <c r="Z83" s="91">
        <f t="shared" si="52"/>
        <v>26</v>
      </c>
      <c r="AA83" s="91">
        <f>WEEKNUM(AA84,2)</f>
        <v>26</v>
      </c>
      <c r="AB83" s="91">
        <f t="shared" ref="AB83:AE83" si="53">WEEKNUM(AB84,2)</f>
        <v>26</v>
      </c>
      <c r="AC83" s="91">
        <f t="shared" si="53"/>
        <v>26</v>
      </c>
      <c r="AD83" s="91">
        <f t="shared" si="53"/>
        <v>27</v>
      </c>
      <c r="AE83" s="92">
        <f t="shared" si="53"/>
        <v>27</v>
      </c>
    </row>
    <row r="84" spans="1:66" ht="12" customHeight="1" thickBot="1" x14ac:dyDescent="0.4">
      <c r="B84" s="36">
        <f>DATE(RIGHT($A$1,4),6,1)</f>
        <v>43983</v>
      </c>
      <c r="C84" s="37">
        <f t="shared" ref="C84:R84" si="54">B84+1</f>
        <v>43984</v>
      </c>
      <c r="D84" s="37">
        <f t="shared" si="54"/>
        <v>43985</v>
      </c>
      <c r="E84" s="37">
        <f t="shared" si="54"/>
        <v>43986</v>
      </c>
      <c r="F84" s="37">
        <f t="shared" si="54"/>
        <v>43987</v>
      </c>
      <c r="G84" s="37">
        <f t="shared" si="54"/>
        <v>43988</v>
      </c>
      <c r="H84" s="37">
        <f t="shared" si="54"/>
        <v>43989</v>
      </c>
      <c r="I84" s="37">
        <f t="shared" si="54"/>
        <v>43990</v>
      </c>
      <c r="J84" s="37">
        <f t="shared" si="54"/>
        <v>43991</v>
      </c>
      <c r="K84" s="37">
        <f t="shared" si="54"/>
        <v>43992</v>
      </c>
      <c r="L84" s="37">
        <f t="shared" si="54"/>
        <v>43993</v>
      </c>
      <c r="M84" s="37">
        <f t="shared" si="54"/>
        <v>43994</v>
      </c>
      <c r="N84" s="37">
        <f t="shared" si="54"/>
        <v>43995</v>
      </c>
      <c r="O84" s="37">
        <f t="shared" si="54"/>
        <v>43996</v>
      </c>
      <c r="P84" s="37">
        <f t="shared" si="54"/>
        <v>43997</v>
      </c>
      <c r="Q84" s="37">
        <f t="shared" si="54"/>
        <v>43998</v>
      </c>
      <c r="R84" s="37">
        <f t="shared" si="54"/>
        <v>43999</v>
      </c>
      <c r="S84" s="37">
        <f t="shared" ref="S84:AE114" si="55">R84+1</f>
        <v>44000</v>
      </c>
      <c r="T84" s="37">
        <f t="shared" si="55"/>
        <v>44001</v>
      </c>
      <c r="U84" s="37">
        <f t="shared" si="55"/>
        <v>44002</v>
      </c>
      <c r="V84" s="37">
        <f t="shared" si="55"/>
        <v>44003</v>
      </c>
      <c r="W84" s="37">
        <f t="shared" si="55"/>
        <v>44004</v>
      </c>
      <c r="X84" s="37">
        <f t="shared" si="55"/>
        <v>44005</v>
      </c>
      <c r="Y84" s="37">
        <f t="shared" si="55"/>
        <v>44006</v>
      </c>
      <c r="Z84" s="37">
        <f t="shared" si="55"/>
        <v>44007</v>
      </c>
      <c r="AA84" s="37">
        <f t="shared" si="55"/>
        <v>44008</v>
      </c>
      <c r="AB84" s="37">
        <f t="shared" si="55"/>
        <v>44009</v>
      </c>
      <c r="AC84" s="37">
        <f t="shared" si="55"/>
        <v>44010</v>
      </c>
      <c r="AD84" s="37">
        <f>AC84+1</f>
        <v>44011</v>
      </c>
      <c r="AE84" s="38">
        <f t="shared" si="55"/>
        <v>44012</v>
      </c>
      <c r="AF84" s="196" t="s">
        <v>4</v>
      </c>
    </row>
    <row r="85" spans="1:66" ht="12" customHeight="1" thickBot="1" x14ac:dyDescent="0.4">
      <c r="A85" s="214" t="str">
        <f>TEXT(B84,"mmmm")</f>
        <v>juin</v>
      </c>
      <c r="B85" s="2" t="str">
        <f>(TEXT(B84,"jjj"))</f>
        <v>lun</v>
      </c>
      <c r="C85" s="3" t="str">
        <f t="shared" ref="C85:N85" si="56">(TEXT(C84,"jjj"))</f>
        <v>mar</v>
      </c>
      <c r="D85" s="3" t="str">
        <f t="shared" si="56"/>
        <v>mer</v>
      </c>
      <c r="E85" s="3" t="str">
        <f t="shared" si="56"/>
        <v>jeu</v>
      </c>
      <c r="F85" s="3" t="str">
        <f t="shared" si="56"/>
        <v>ven</v>
      </c>
      <c r="G85" s="3" t="str">
        <f t="shared" si="56"/>
        <v>sam</v>
      </c>
      <c r="H85" s="3" t="str">
        <f t="shared" si="56"/>
        <v>dim</v>
      </c>
      <c r="I85" s="3" t="str">
        <f t="shared" si="56"/>
        <v>lun</v>
      </c>
      <c r="J85" s="3" t="str">
        <f t="shared" si="56"/>
        <v>mar</v>
      </c>
      <c r="K85" s="3" t="str">
        <f t="shared" si="56"/>
        <v>mer</v>
      </c>
      <c r="L85" s="3" t="str">
        <f t="shared" si="56"/>
        <v>jeu</v>
      </c>
      <c r="M85" s="3" t="str">
        <f t="shared" si="56"/>
        <v>ven</v>
      </c>
      <c r="N85" s="3" t="str">
        <f t="shared" si="56"/>
        <v>sam</v>
      </c>
      <c r="O85" s="3" t="str">
        <f>(TEXT(O84,"jjj"))</f>
        <v>dim</v>
      </c>
      <c r="P85" s="3" t="str">
        <f t="shared" ref="P85:Y85" si="57">(TEXT(P84,"jjj"))</f>
        <v>lun</v>
      </c>
      <c r="Q85" s="3" t="str">
        <f t="shared" si="57"/>
        <v>mar</v>
      </c>
      <c r="R85" s="3" t="str">
        <f t="shared" si="57"/>
        <v>mer</v>
      </c>
      <c r="S85" s="3" t="str">
        <f t="shared" si="57"/>
        <v>jeu</v>
      </c>
      <c r="T85" s="3" t="str">
        <f t="shared" si="57"/>
        <v>ven</v>
      </c>
      <c r="U85" s="3" t="str">
        <f t="shared" si="57"/>
        <v>sam</v>
      </c>
      <c r="V85" s="3" t="str">
        <f t="shared" si="57"/>
        <v>dim</v>
      </c>
      <c r="W85" s="3" t="str">
        <f t="shared" si="57"/>
        <v>lun</v>
      </c>
      <c r="X85" s="3" t="str">
        <f t="shared" si="57"/>
        <v>mar</v>
      </c>
      <c r="Y85" s="3" t="str">
        <f t="shared" si="57"/>
        <v>mer</v>
      </c>
      <c r="Z85" s="3" t="str">
        <f>(TEXT(Z84,"jjj"))</f>
        <v>jeu</v>
      </c>
      <c r="AA85" s="3" t="str">
        <f t="shared" ref="AA85:AE85" si="58">(TEXT(AA84,"jjj"))</f>
        <v>ven</v>
      </c>
      <c r="AB85" s="3" t="str">
        <f t="shared" si="58"/>
        <v>sam</v>
      </c>
      <c r="AC85" s="3" t="str">
        <f t="shared" si="58"/>
        <v>dim</v>
      </c>
      <c r="AD85" s="3" t="str">
        <f t="shared" si="58"/>
        <v>lun</v>
      </c>
      <c r="AE85" s="4" t="str">
        <f t="shared" si="58"/>
        <v>mar</v>
      </c>
      <c r="AF85" s="197"/>
      <c r="AJ85" s="211" t="s">
        <v>1</v>
      </c>
      <c r="AK85" s="212"/>
      <c r="AL85" s="212"/>
      <c r="AM85" s="212"/>
      <c r="AN85" s="212"/>
      <c r="AO85" s="212"/>
      <c r="AP85" s="212"/>
      <c r="AQ85" s="213"/>
      <c r="AT85" s="211" t="s">
        <v>2</v>
      </c>
      <c r="AU85" s="212"/>
      <c r="AV85" s="212"/>
      <c r="AW85" s="212"/>
      <c r="AX85" s="212"/>
      <c r="AY85" s="212"/>
      <c r="AZ85" s="212"/>
      <c r="BA85" s="213"/>
      <c r="BB85" s="49"/>
      <c r="BG85" s="190" t="s">
        <v>14</v>
      </c>
      <c r="BH85" s="191"/>
      <c r="BI85" s="191"/>
      <c r="BJ85" s="191"/>
      <c r="BK85" s="191"/>
      <c r="BL85" s="191"/>
      <c r="BM85" s="191"/>
      <c r="BN85" s="192"/>
    </row>
    <row r="86" spans="1:66" ht="12" customHeight="1" thickBot="1" x14ac:dyDescent="0.4">
      <c r="A86" s="215"/>
      <c r="B86" s="5">
        <f>DAY(B84)</f>
        <v>1</v>
      </c>
      <c r="C86" s="6">
        <f t="shared" ref="C86:AE86" si="59">DAY(C84)</f>
        <v>2</v>
      </c>
      <c r="D86" s="6">
        <f t="shared" si="59"/>
        <v>3</v>
      </c>
      <c r="E86" s="6">
        <f t="shared" si="59"/>
        <v>4</v>
      </c>
      <c r="F86" s="6">
        <f t="shared" si="59"/>
        <v>5</v>
      </c>
      <c r="G86" s="6">
        <f t="shared" si="59"/>
        <v>6</v>
      </c>
      <c r="H86" s="6">
        <f t="shared" si="59"/>
        <v>7</v>
      </c>
      <c r="I86" s="6">
        <f t="shared" si="59"/>
        <v>8</v>
      </c>
      <c r="J86" s="6">
        <f t="shared" si="59"/>
        <v>9</v>
      </c>
      <c r="K86" s="6">
        <f t="shared" si="59"/>
        <v>10</v>
      </c>
      <c r="L86" s="6">
        <f t="shared" si="59"/>
        <v>11</v>
      </c>
      <c r="M86" s="6">
        <f t="shared" si="59"/>
        <v>12</v>
      </c>
      <c r="N86" s="6">
        <f t="shared" si="59"/>
        <v>13</v>
      </c>
      <c r="O86" s="6">
        <f t="shared" si="59"/>
        <v>14</v>
      </c>
      <c r="P86" s="6">
        <f t="shared" si="59"/>
        <v>15</v>
      </c>
      <c r="Q86" s="6">
        <f t="shared" si="59"/>
        <v>16</v>
      </c>
      <c r="R86" s="6">
        <f t="shared" si="59"/>
        <v>17</v>
      </c>
      <c r="S86" s="6">
        <f t="shared" si="59"/>
        <v>18</v>
      </c>
      <c r="T86" s="6">
        <f t="shared" si="59"/>
        <v>19</v>
      </c>
      <c r="U86" s="6">
        <f t="shared" si="59"/>
        <v>20</v>
      </c>
      <c r="V86" s="6">
        <f t="shared" si="59"/>
        <v>21</v>
      </c>
      <c r="W86" s="6">
        <f t="shared" si="59"/>
        <v>22</v>
      </c>
      <c r="X86" s="6">
        <f t="shared" si="59"/>
        <v>23</v>
      </c>
      <c r="Y86" s="6">
        <f t="shared" si="59"/>
        <v>24</v>
      </c>
      <c r="Z86" s="6">
        <f t="shared" si="59"/>
        <v>25</v>
      </c>
      <c r="AA86" s="6">
        <f t="shared" si="59"/>
        <v>26</v>
      </c>
      <c r="AB86" s="6">
        <f t="shared" si="59"/>
        <v>27</v>
      </c>
      <c r="AC86" s="6">
        <f t="shared" si="59"/>
        <v>28</v>
      </c>
      <c r="AD86" s="6">
        <f t="shared" si="59"/>
        <v>29</v>
      </c>
      <c r="AE86" s="7">
        <f t="shared" si="59"/>
        <v>30</v>
      </c>
      <c r="AF86" s="198"/>
      <c r="AI86" s="127"/>
      <c r="AJ86" s="14" t="s">
        <v>5</v>
      </c>
      <c r="AK86" s="15" t="s">
        <v>6</v>
      </c>
      <c r="AL86" s="16" t="s">
        <v>7</v>
      </c>
      <c r="AM86" s="16" t="s">
        <v>8</v>
      </c>
      <c r="AN86" s="17" t="s">
        <v>9</v>
      </c>
      <c r="AO86" s="18" t="s">
        <v>10</v>
      </c>
      <c r="AP86" s="55" t="s">
        <v>11</v>
      </c>
      <c r="AQ86" s="106" t="s">
        <v>12</v>
      </c>
      <c r="AT86" s="107" t="s">
        <v>5</v>
      </c>
      <c r="AU86" s="122" t="s">
        <v>6</v>
      </c>
      <c r="AV86" s="108" t="s">
        <v>7</v>
      </c>
      <c r="AW86" s="108" t="s">
        <v>8</v>
      </c>
      <c r="AX86" s="109" t="s">
        <v>9</v>
      </c>
      <c r="AY86" s="110" t="s">
        <v>10</v>
      </c>
      <c r="AZ86" s="111" t="s">
        <v>11</v>
      </c>
      <c r="BA86" s="112" t="s">
        <v>12</v>
      </c>
      <c r="BG86" s="14" t="s">
        <v>5</v>
      </c>
      <c r="BH86" s="15" t="s">
        <v>6</v>
      </c>
      <c r="BI86" s="16" t="s">
        <v>7</v>
      </c>
      <c r="BJ86" s="16" t="s">
        <v>8</v>
      </c>
      <c r="BK86" s="17" t="s">
        <v>9</v>
      </c>
      <c r="BL86" s="18" t="s">
        <v>10</v>
      </c>
      <c r="BM86" s="55" t="s">
        <v>11</v>
      </c>
      <c r="BN86" s="106" t="s">
        <v>12</v>
      </c>
    </row>
    <row r="87" spans="1:66" ht="12" customHeight="1" x14ac:dyDescent="0.35">
      <c r="A87" s="135" t="s">
        <v>45</v>
      </c>
      <c r="B87" s="93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5"/>
      <c r="AF87" s="8">
        <f t="shared" ref="AF87:AF94" si="60">COUNTBLANK(A87:AE87)</f>
        <v>30</v>
      </c>
      <c r="AI87" s="135" t="s">
        <v>45</v>
      </c>
      <c r="AJ87" s="114">
        <f>COUNTIF(B87:AE87,"RR")</f>
        <v>0</v>
      </c>
      <c r="AK87" s="115">
        <f>COUNTIF(B87:AE87,"RH")</f>
        <v>0</v>
      </c>
      <c r="AL87" s="116">
        <f>COUNTIF(B87:AE87,"CA")</f>
        <v>0</v>
      </c>
      <c r="AM87" s="116">
        <f>COUNTIF(B87:AE87,"HP")</f>
        <v>0</v>
      </c>
      <c r="AN87" s="117">
        <f>COUNTIF(B87:AE87,"FO")</f>
        <v>0</v>
      </c>
      <c r="AO87" s="118">
        <f>COUNTIF(B87:AE87,"JS")</f>
        <v>0</v>
      </c>
      <c r="AP87" s="119">
        <f>COUNTIF(B87:AE87,"FR")</f>
        <v>0</v>
      </c>
      <c r="AQ87" s="120">
        <f>COUNTIF(B87:AE87,"SU")</f>
        <v>0</v>
      </c>
      <c r="AS87" s="135" t="s">
        <v>45</v>
      </c>
      <c r="AT87" s="114">
        <f>COUNTIF(B87:AE87,"RR")</f>
        <v>0</v>
      </c>
      <c r="AU87" s="115">
        <f>COUNTIF(B87:AE87,"RH")</f>
        <v>0</v>
      </c>
      <c r="AV87" s="116">
        <f>COUNTIF(B87:AE87,"CA")</f>
        <v>0</v>
      </c>
      <c r="AW87" s="116">
        <f>COUNTIF(B87:AE87,"HP")</f>
        <v>0</v>
      </c>
      <c r="AX87" s="117">
        <f>COUNTIF(B87:AE87,"FO")</f>
        <v>0</v>
      </c>
      <c r="AY87" s="118">
        <f>COUNTIF(B87:AE87,"JS")</f>
        <v>0</v>
      </c>
      <c r="AZ87" s="119">
        <f>COUNTIF(B87:AE87,"FR")</f>
        <v>0</v>
      </c>
      <c r="BA87" s="120">
        <f>COUNTIF(B87:AE87,"SU")</f>
        <v>0</v>
      </c>
      <c r="BC87" s="202" t="s">
        <v>45</v>
      </c>
      <c r="BD87" s="203"/>
      <c r="BE87" s="203"/>
      <c r="BF87" s="204"/>
      <c r="BG87" s="114">
        <f t="shared" ref="BG87:BN87" si="61">SUM(AT42,AJ57,AJ72,AJ87)</f>
        <v>0</v>
      </c>
      <c r="BH87" s="115">
        <f t="shared" si="61"/>
        <v>0</v>
      </c>
      <c r="BI87" s="116">
        <f t="shared" si="61"/>
        <v>0</v>
      </c>
      <c r="BJ87" s="116">
        <f t="shared" si="61"/>
        <v>0</v>
      </c>
      <c r="BK87" s="117">
        <f t="shared" si="61"/>
        <v>0</v>
      </c>
      <c r="BL87" s="118">
        <f t="shared" si="61"/>
        <v>0</v>
      </c>
      <c r="BM87" s="119">
        <f t="shared" si="61"/>
        <v>0</v>
      </c>
      <c r="BN87" s="120">
        <f t="shared" si="61"/>
        <v>0</v>
      </c>
    </row>
    <row r="88" spans="1:66" ht="12" customHeight="1" x14ac:dyDescent="0.35">
      <c r="A88" s="133" t="s">
        <v>46</v>
      </c>
      <c r="B88" s="96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8"/>
      <c r="AF88" s="9">
        <f t="shared" si="60"/>
        <v>30</v>
      </c>
      <c r="AI88" s="133" t="s">
        <v>46</v>
      </c>
      <c r="AJ88" s="52"/>
      <c r="AK88" s="41"/>
      <c r="AL88" s="41"/>
      <c r="AM88" s="41"/>
      <c r="AN88" s="41"/>
      <c r="AO88" s="41"/>
      <c r="AP88" s="41"/>
      <c r="AQ88" s="42"/>
      <c r="AS88" s="133" t="s">
        <v>46</v>
      </c>
      <c r="AT88" s="52"/>
      <c r="AU88" s="41"/>
      <c r="AV88" s="41"/>
      <c r="AW88" s="41"/>
      <c r="AX88" s="41"/>
      <c r="AY88" s="41"/>
      <c r="AZ88" s="41"/>
      <c r="BA88" s="42"/>
      <c r="BC88" s="205" t="s">
        <v>46</v>
      </c>
      <c r="BD88" s="206"/>
      <c r="BE88" s="206"/>
      <c r="BF88" s="207"/>
      <c r="BG88" s="52"/>
      <c r="BH88" s="41"/>
      <c r="BI88" s="41"/>
      <c r="BJ88" s="41"/>
      <c r="BK88" s="41"/>
      <c r="BL88" s="41"/>
      <c r="BM88" s="41"/>
      <c r="BN88" s="42"/>
    </row>
    <row r="89" spans="1:66" ht="12" customHeight="1" x14ac:dyDescent="0.35">
      <c r="A89" s="133" t="s">
        <v>47</v>
      </c>
      <c r="B89" s="96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8"/>
      <c r="AF89" s="9">
        <f t="shared" si="60"/>
        <v>30</v>
      </c>
      <c r="AI89" s="133" t="s">
        <v>47</v>
      </c>
      <c r="AJ89" s="52"/>
      <c r="AK89" s="41"/>
      <c r="AL89" s="41"/>
      <c r="AM89" s="41"/>
      <c r="AN89" s="41"/>
      <c r="AO89" s="41"/>
      <c r="AP89" s="41"/>
      <c r="AQ89" s="42"/>
      <c r="AS89" s="133" t="s">
        <v>47</v>
      </c>
      <c r="AT89" s="52"/>
      <c r="AU89" s="41"/>
      <c r="AV89" s="41"/>
      <c r="AW89" s="41"/>
      <c r="AX89" s="41"/>
      <c r="AY89" s="41"/>
      <c r="AZ89" s="41"/>
      <c r="BA89" s="42"/>
      <c r="BC89" s="205" t="s">
        <v>47</v>
      </c>
      <c r="BD89" s="206"/>
      <c r="BE89" s="206"/>
      <c r="BF89" s="207"/>
      <c r="BG89" s="52"/>
      <c r="BH89" s="41"/>
      <c r="BI89" s="41"/>
      <c r="BJ89" s="41"/>
      <c r="BK89" s="41"/>
      <c r="BL89" s="41"/>
      <c r="BM89" s="41"/>
      <c r="BN89" s="42"/>
    </row>
    <row r="90" spans="1:66" ht="12" customHeight="1" x14ac:dyDescent="0.35">
      <c r="A90" s="133" t="s">
        <v>48</v>
      </c>
      <c r="B90" s="96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8"/>
      <c r="AF90" s="9">
        <f t="shared" si="60"/>
        <v>30</v>
      </c>
      <c r="AI90" s="133" t="s">
        <v>48</v>
      </c>
      <c r="AJ90" s="52"/>
      <c r="AK90" s="41"/>
      <c r="AL90" s="41"/>
      <c r="AM90" s="41"/>
      <c r="AN90" s="41"/>
      <c r="AO90" s="41"/>
      <c r="AP90" s="41"/>
      <c r="AQ90" s="42"/>
      <c r="AS90" s="133" t="s">
        <v>48</v>
      </c>
      <c r="AT90" s="52"/>
      <c r="AU90" s="41"/>
      <c r="AV90" s="41"/>
      <c r="AW90" s="41"/>
      <c r="AX90" s="41"/>
      <c r="AY90" s="41"/>
      <c r="AZ90" s="41"/>
      <c r="BA90" s="42"/>
      <c r="BC90" s="205" t="s">
        <v>48</v>
      </c>
      <c r="BD90" s="206"/>
      <c r="BE90" s="206"/>
      <c r="BF90" s="207"/>
      <c r="BG90" s="52"/>
      <c r="BH90" s="41"/>
      <c r="BI90" s="41"/>
      <c r="BJ90" s="41"/>
      <c r="BK90" s="41"/>
      <c r="BL90" s="41"/>
      <c r="BM90" s="41"/>
      <c r="BN90" s="42"/>
    </row>
    <row r="91" spans="1:66" ht="12" customHeight="1" x14ac:dyDescent="0.35">
      <c r="A91" s="133" t="s">
        <v>49</v>
      </c>
      <c r="B91" s="96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8"/>
      <c r="AF91" s="9">
        <f t="shared" si="60"/>
        <v>30</v>
      </c>
      <c r="AI91" s="133" t="s">
        <v>49</v>
      </c>
      <c r="AJ91" s="52"/>
      <c r="AK91" s="41"/>
      <c r="AL91" s="41"/>
      <c r="AM91" s="41"/>
      <c r="AN91" s="41"/>
      <c r="AO91" s="41"/>
      <c r="AP91" s="41"/>
      <c r="AQ91" s="42"/>
      <c r="AS91" s="133" t="s">
        <v>49</v>
      </c>
      <c r="AT91" s="52"/>
      <c r="AU91" s="41"/>
      <c r="AV91" s="41"/>
      <c r="AW91" s="41"/>
      <c r="AX91" s="41"/>
      <c r="AY91" s="41"/>
      <c r="AZ91" s="41"/>
      <c r="BA91" s="42"/>
      <c r="BC91" s="205" t="s">
        <v>49</v>
      </c>
      <c r="BD91" s="206"/>
      <c r="BE91" s="206"/>
      <c r="BF91" s="207"/>
      <c r="BG91" s="52"/>
      <c r="BH91" s="41"/>
      <c r="BI91" s="41"/>
      <c r="BJ91" s="41"/>
      <c r="BK91" s="41"/>
      <c r="BL91" s="41"/>
      <c r="BM91" s="41"/>
      <c r="BN91" s="42"/>
    </row>
    <row r="92" spans="1:66" ht="12" customHeight="1" x14ac:dyDescent="0.35">
      <c r="A92" s="133" t="s">
        <v>50</v>
      </c>
      <c r="B92" s="96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8"/>
      <c r="AF92" s="9">
        <f t="shared" si="60"/>
        <v>30</v>
      </c>
      <c r="AI92" s="133" t="s">
        <v>50</v>
      </c>
      <c r="AJ92" s="52"/>
      <c r="AK92" s="41"/>
      <c r="AL92" s="41"/>
      <c r="AM92" s="41"/>
      <c r="AN92" s="41"/>
      <c r="AO92" s="41"/>
      <c r="AP92" s="41"/>
      <c r="AQ92" s="42"/>
      <c r="AS92" s="133" t="s">
        <v>50</v>
      </c>
      <c r="AT92" s="52"/>
      <c r="AU92" s="41"/>
      <c r="AV92" s="41"/>
      <c r="AW92" s="41"/>
      <c r="AX92" s="41"/>
      <c r="AY92" s="41"/>
      <c r="AZ92" s="41"/>
      <c r="BA92" s="42"/>
      <c r="BC92" s="205" t="s">
        <v>50</v>
      </c>
      <c r="BD92" s="206"/>
      <c r="BE92" s="206"/>
      <c r="BF92" s="207"/>
      <c r="BG92" s="52"/>
      <c r="BH92" s="41"/>
      <c r="BI92" s="41"/>
      <c r="BJ92" s="41"/>
      <c r="BK92" s="41"/>
      <c r="BL92" s="41"/>
      <c r="BM92" s="41"/>
      <c r="BN92" s="42"/>
    </row>
    <row r="93" spans="1:66" ht="12" customHeight="1" x14ac:dyDescent="0.35">
      <c r="A93" s="133" t="s">
        <v>51</v>
      </c>
      <c r="B93" s="96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8"/>
      <c r="AF93" s="9">
        <f t="shared" si="60"/>
        <v>30</v>
      </c>
      <c r="AI93" s="133" t="s">
        <v>51</v>
      </c>
      <c r="AJ93" s="52"/>
      <c r="AK93" s="41"/>
      <c r="AL93" s="41"/>
      <c r="AM93" s="41"/>
      <c r="AN93" s="41"/>
      <c r="AO93" s="41"/>
      <c r="AP93" s="41"/>
      <c r="AQ93" s="42"/>
      <c r="AS93" s="133" t="s">
        <v>51</v>
      </c>
      <c r="AT93" s="52"/>
      <c r="AU93" s="41"/>
      <c r="AV93" s="41"/>
      <c r="AW93" s="41"/>
      <c r="AX93" s="41"/>
      <c r="AY93" s="41"/>
      <c r="AZ93" s="41"/>
      <c r="BA93" s="42"/>
      <c r="BC93" s="205" t="s">
        <v>51</v>
      </c>
      <c r="BD93" s="206"/>
      <c r="BE93" s="206"/>
      <c r="BF93" s="207"/>
      <c r="BG93" s="52"/>
      <c r="BH93" s="41"/>
      <c r="BI93" s="41"/>
      <c r="BJ93" s="41"/>
      <c r="BK93" s="41"/>
      <c r="BL93" s="41"/>
      <c r="BM93" s="41"/>
      <c r="BN93" s="42"/>
    </row>
    <row r="94" spans="1:66" ht="12" customHeight="1" thickBot="1" x14ac:dyDescent="0.4">
      <c r="A94" s="134" t="s">
        <v>52</v>
      </c>
      <c r="B94" s="27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99"/>
      <c r="AF94" s="10">
        <f t="shared" si="60"/>
        <v>30</v>
      </c>
      <c r="AI94" s="134" t="s">
        <v>52</v>
      </c>
      <c r="AJ94" s="53"/>
      <c r="AK94" s="45"/>
      <c r="AL94" s="45"/>
      <c r="AM94" s="45"/>
      <c r="AN94" s="45"/>
      <c r="AO94" s="45"/>
      <c r="AP94" s="45"/>
      <c r="AQ94" s="46"/>
      <c r="AS94" s="134" t="s">
        <v>52</v>
      </c>
      <c r="AT94" s="53"/>
      <c r="AU94" s="45"/>
      <c r="AV94" s="45"/>
      <c r="AW94" s="45"/>
      <c r="AX94" s="45"/>
      <c r="AY94" s="45"/>
      <c r="AZ94" s="45"/>
      <c r="BA94" s="46"/>
      <c r="BC94" s="208" t="s">
        <v>52</v>
      </c>
      <c r="BD94" s="209"/>
      <c r="BE94" s="209"/>
      <c r="BF94" s="210"/>
      <c r="BG94" s="53"/>
      <c r="BH94" s="45"/>
      <c r="BI94" s="45"/>
      <c r="BJ94" s="45"/>
      <c r="BK94" s="45"/>
      <c r="BL94" s="45"/>
      <c r="BM94" s="45"/>
      <c r="BN94" s="46"/>
    </row>
    <row r="95" spans="1:66" ht="12" customHeight="1" thickBot="1" x14ac:dyDescent="0.4">
      <c r="B95" s="11">
        <f t="shared" ref="B95:AE95" si="62">COUNTBLANK(B87:B94)</f>
        <v>8</v>
      </c>
      <c r="C95" s="12">
        <f t="shared" si="62"/>
        <v>8</v>
      </c>
      <c r="D95" s="12">
        <f t="shared" si="62"/>
        <v>8</v>
      </c>
      <c r="E95" s="12">
        <f t="shared" si="62"/>
        <v>8</v>
      </c>
      <c r="F95" s="12">
        <f t="shared" si="62"/>
        <v>8</v>
      </c>
      <c r="G95" s="12">
        <f t="shared" si="62"/>
        <v>8</v>
      </c>
      <c r="H95" s="12">
        <f t="shared" si="62"/>
        <v>8</v>
      </c>
      <c r="I95" s="12">
        <f t="shared" si="62"/>
        <v>8</v>
      </c>
      <c r="J95" s="12">
        <f t="shared" si="62"/>
        <v>8</v>
      </c>
      <c r="K95" s="12">
        <f t="shared" si="62"/>
        <v>8</v>
      </c>
      <c r="L95" s="12">
        <f t="shared" si="62"/>
        <v>8</v>
      </c>
      <c r="M95" s="12">
        <f t="shared" si="62"/>
        <v>8</v>
      </c>
      <c r="N95" s="12">
        <f t="shared" si="62"/>
        <v>8</v>
      </c>
      <c r="O95" s="12">
        <f t="shared" si="62"/>
        <v>8</v>
      </c>
      <c r="P95" s="12">
        <f t="shared" si="62"/>
        <v>8</v>
      </c>
      <c r="Q95" s="12">
        <f t="shared" si="62"/>
        <v>8</v>
      </c>
      <c r="R95" s="12">
        <f t="shared" si="62"/>
        <v>8</v>
      </c>
      <c r="S95" s="12">
        <f t="shared" si="62"/>
        <v>8</v>
      </c>
      <c r="T95" s="12">
        <f t="shared" si="62"/>
        <v>8</v>
      </c>
      <c r="U95" s="12">
        <f t="shared" si="62"/>
        <v>8</v>
      </c>
      <c r="V95" s="12">
        <f t="shared" si="62"/>
        <v>8</v>
      </c>
      <c r="W95" s="12">
        <f t="shared" si="62"/>
        <v>8</v>
      </c>
      <c r="X95" s="12">
        <f t="shared" si="62"/>
        <v>8</v>
      </c>
      <c r="Y95" s="12">
        <f t="shared" si="62"/>
        <v>8</v>
      </c>
      <c r="Z95" s="12">
        <f t="shared" si="62"/>
        <v>8</v>
      </c>
      <c r="AA95" s="12">
        <f t="shared" si="62"/>
        <v>8</v>
      </c>
      <c r="AB95" s="12">
        <f t="shared" si="62"/>
        <v>8</v>
      </c>
      <c r="AC95" s="12">
        <f t="shared" si="62"/>
        <v>8</v>
      </c>
      <c r="AD95" s="12">
        <f t="shared" si="62"/>
        <v>8</v>
      </c>
      <c r="AE95" s="13">
        <f t="shared" si="62"/>
        <v>8</v>
      </c>
      <c r="AF95" s="47"/>
    </row>
    <row r="96" spans="1:66" ht="12" customHeight="1" thickBot="1" x14ac:dyDescent="0.4"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7"/>
    </row>
    <row r="97" spans="1:43" ht="12" customHeight="1" thickBot="1" x14ac:dyDescent="0.4">
      <c r="B97" s="199" t="s">
        <v>2</v>
      </c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00"/>
      <c r="O97" s="200"/>
      <c r="P97" s="200"/>
      <c r="Q97" s="200"/>
      <c r="R97" s="200"/>
      <c r="S97" s="200"/>
      <c r="T97" s="200"/>
      <c r="U97" s="200"/>
      <c r="V97" s="200"/>
      <c r="W97" s="200"/>
      <c r="X97" s="200"/>
      <c r="Y97" s="200"/>
      <c r="Z97" s="200"/>
      <c r="AA97" s="200"/>
      <c r="AB97" s="200"/>
      <c r="AC97" s="200"/>
      <c r="AD97" s="200"/>
      <c r="AE97" s="200"/>
      <c r="AF97" s="201"/>
    </row>
    <row r="98" spans="1:43" ht="12" customHeight="1" thickBot="1" x14ac:dyDescent="0.4">
      <c r="B98" s="90">
        <f>WEEKNUM(B99,2)</f>
        <v>27</v>
      </c>
      <c r="C98" s="91">
        <f t="shared" ref="C98:K98" si="63">WEEKNUM(C99,2)</f>
        <v>27</v>
      </c>
      <c r="D98" s="91">
        <f t="shared" si="63"/>
        <v>27</v>
      </c>
      <c r="E98" s="91">
        <f t="shared" si="63"/>
        <v>27</v>
      </c>
      <c r="F98" s="91">
        <f t="shared" si="63"/>
        <v>27</v>
      </c>
      <c r="G98" s="91">
        <f t="shared" si="63"/>
        <v>28</v>
      </c>
      <c r="H98" s="91">
        <f t="shared" si="63"/>
        <v>28</v>
      </c>
      <c r="I98" s="91">
        <f t="shared" si="63"/>
        <v>28</v>
      </c>
      <c r="J98" s="91">
        <f t="shared" si="63"/>
        <v>28</v>
      </c>
      <c r="K98" s="91">
        <f t="shared" si="63"/>
        <v>28</v>
      </c>
      <c r="L98" s="91">
        <f>WEEKNUM(L99,2)</f>
        <v>28</v>
      </c>
      <c r="M98" s="91">
        <f t="shared" ref="M98:Q98" si="64">WEEKNUM(M99,2)</f>
        <v>28</v>
      </c>
      <c r="N98" s="91">
        <f t="shared" si="64"/>
        <v>29</v>
      </c>
      <c r="O98" s="91">
        <f t="shared" si="64"/>
        <v>29</v>
      </c>
      <c r="P98" s="91">
        <f t="shared" si="64"/>
        <v>29</v>
      </c>
      <c r="Q98" s="91">
        <f t="shared" si="64"/>
        <v>29</v>
      </c>
      <c r="R98" s="91">
        <f>WEEKNUM(R99,2)</f>
        <v>29</v>
      </c>
      <c r="S98" s="91">
        <f t="shared" ref="S98:Z98" si="65">WEEKNUM(S99,2)</f>
        <v>29</v>
      </c>
      <c r="T98" s="91">
        <f t="shared" si="65"/>
        <v>29</v>
      </c>
      <c r="U98" s="91">
        <f t="shared" si="65"/>
        <v>30</v>
      </c>
      <c r="V98" s="91">
        <f t="shared" si="65"/>
        <v>30</v>
      </c>
      <c r="W98" s="91">
        <f t="shared" si="65"/>
        <v>30</v>
      </c>
      <c r="X98" s="91">
        <f t="shared" si="65"/>
        <v>30</v>
      </c>
      <c r="Y98" s="91">
        <f t="shared" si="65"/>
        <v>30</v>
      </c>
      <c r="Z98" s="91">
        <f t="shared" si="65"/>
        <v>30</v>
      </c>
      <c r="AA98" s="91">
        <f>WEEKNUM(AA99,2)</f>
        <v>30</v>
      </c>
      <c r="AB98" s="91">
        <f t="shared" ref="AB98:AF98" si="66">WEEKNUM(AB99,2)</f>
        <v>31</v>
      </c>
      <c r="AC98" s="91">
        <f t="shared" si="66"/>
        <v>31</v>
      </c>
      <c r="AD98" s="91">
        <f t="shared" si="66"/>
        <v>31</v>
      </c>
      <c r="AE98" s="91">
        <f t="shared" si="66"/>
        <v>31</v>
      </c>
      <c r="AF98" s="92">
        <f t="shared" si="66"/>
        <v>31</v>
      </c>
    </row>
    <row r="99" spans="1:43" ht="12" customHeight="1" thickBot="1" x14ac:dyDescent="0.4">
      <c r="B99" s="36">
        <f>DATE(RIGHT($A$1,4),7,1)</f>
        <v>44013</v>
      </c>
      <c r="C99" s="37">
        <f t="shared" ref="C99:Z99" si="67">B99+1</f>
        <v>44014</v>
      </c>
      <c r="D99" s="37">
        <f t="shared" si="67"/>
        <v>44015</v>
      </c>
      <c r="E99" s="37">
        <f t="shared" si="67"/>
        <v>44016</v>
      </c>
      <c r="F99" s="37">
        <f t="shared" si="67"/>
        <v>44017</v>
      </c>
      <c r="G99" s="37">
        <f t="shared" si="67"/>
        <v>44018</v>
      </c>
      <c r="H99" s="37">
        <f t="shared" si="67"/>
        <v>44019</v>
      </c>
      <c r="I99" s="37">
        <f t="shared" si="67"/>
        <v>44020</v>
      </c>
      <c r="J99" s="37">
        <f t="shared" si="67"/>
        <v>44021</v>
      </c>
      <c r="K99" s="37">
        <f t="shared" si="67"/>
        <v>44022</v>
      </c>
      <c r="L99" s="37">
        <f t="shared" si="67"/>
        <v>44023</v>
      </c>
      <c r="M99" s="37">
        <f t="shared" si="67"/>
        <v>44024</v>
      </c>
      <c r="N99" s="37">
        <f t="shared" si="67"/>
        <v>44025</v>
      </c>
      <c r="O99" s="37">
        <f t="shared" si="67"/>
        <v>44026</v>
      </c>
      <c r="P99" s="37">
        <f t="shared" si="67"/>
        <v>44027</v>
      </c>
      <c r="Q99" s="37">
        <f t="shared" si="67"/>
        <v>44028</v>
      </c>
      <c r="R99" s="37">
        <f t="shared" si="67"/>
        <v>44029</v>
      </c>
      <c r="S99" s="37">
        <f t="shared" si="67"/>
        <v>44030</v>
      </c>
      <c r="T99" s="37">
        <f t="shared" si="67"/>
        <v>44031</v>
      </c>
      <c r="U99" s="37">
        <f t="shared" si="67"/>
        <v>44032</v>
      </c>
      <c r="V99" s="37">
        <f t="shared" si="67"/>
        <v>44033</v>
      </c>
      <c r="W99" s="37">
        <f t="shared" si="67"/>
        <v>44034</v>
      </c>
      <c r="X99" s="37">
        <f t="shared" si="67"/>
        <v>44035</v>
      </c>
      <c r="Y99" s="37">
        <f t="shared" si="67"/>
        <v>44036</v>
      </c>
      <c r="Z99" s="37">
        <f t="shared" si="67"/>
        <v>44037</v>
      </c>
      <c r="AA99" s="37">
        <f t="shared" si="55"/>
        <v>44038</v>
      </c>
      <c r="AB99" s="37">
        <f t="shared" si="55"/>
        <v>44039</v>
      </c>
      <c r="AC99" s="37">
        <f t="shared" si="55"/>
        <v>44040</v>
      </c>
      <c r="AD99" s="37">
        <f>AC99+1</f>
        <v>44041</v>
      </c>
      <c r="AE99" s="37">
        <f t="shared" si="55"/>
        <v>44042</v>
      </c>
      <c r="AF99" s="38">
        <f>AE99+1</f>
        <v>44043</v>
      </c>
      <c r="AG99" s="196" t="s">
        <v>4</v>
      </c>
    </row>
    <row r="100" spans="1:43" ht="12" customHeight="1" thickBot="1" x14ac:dyDescent="0.4">
      <c r="A100" s="214" t="str">
        <f>TEXT(B99,"mmmm")</f>
        <v>juillet</v>
      </c>
      <c r="B100" s="2" t="str">
        <f>(TEXT(B99,"jjj"))</f>
        <v>mer</v>
      </c>
      <c r="C100" s="3" t="str">
        <f t="shared" ref="C100:N100" si="68">(TEXT(C99,"jjj"))</f>
        <v>jeu</v>
      </c>
      <c r="D100" s="3" t="str">
        <f t="shared" si="68"/>
        <v>ven</v>
      </c>
      <c r="E100" s="3" t="str">
        <f t="shared" si="68"/>
        <v>sam</v>
      </c>
      <c r="F100" s="3" t="str">
        <f t="shared" si="68"/>
        <v>dim</v>
      </c>
      <c r="G100" s="3" t="str">
        <f t="shared" si="68"/>
        <v>lun</v>
      </c>
      <c r="H100" s="3" t="str">
        <f t="shared" si="68"/>
        <v>mar</v>
      </c>
      <c r="I100" s="3" t="str">
        <f t="shared" si="68"/>
        <v>mer</v>
      </c>
      <c r="J100" s="3" t="str">
        <f t="shared" si="68"/>
        <v>jeu</v>
      </c>
      <c r="K100" s="3" t="str">
        <f t="shared" si="68"/>
        <v>ven</v>
      </c>
      <c r="L100" s="3" t="str">
        <f t="shared" si="68"/>
        <v>sam</v>
      </c>
      <c r="M100" s="3" t="str">
        <f t="shared" si="68"/>
        <v>dim</v>
      </c>
      <c r="N100" s="3" t="str">
        <f t="shared" si="68"/>
        <v>lun</v>
      </c>
      <c r="O100" s="3" t="str">
        <f>(TEXT(O99,"jjj"))</f>
        <v>mar</v>
      </c>
      <c r="P100" s="3" t="str">
        <f t="shared" ref="P100:X100" si="69">(TEXT(P99,"jjj"))</f>
        <v>mer</v>
      </c>
      <c r="Q100" s="3" t="str">
        <f t="shared" si="69"/>
        <v>jeu</v>
      </c>
      <c r="R100" s="3" t="str">
        <f t="shared" si="69"/>
        <v>ven</v>
      </c>
      <c r="S100" s="3" t="str">
        <f t="shared" si="69"/>
        <v>sam</v>
      </c>
      <c r="T100" s="3" t="str">
        <f t="shared" si="69"/>
        <v>dim</v>
      </c>
      <c r="U100" s="3" t="str">
        <f t="shared" si="69"/>
        <v>lun</v>
      </c>
      <c r="V100" s="3" t="str">
        <f t="shared" si="69"/>
        <v>mar</v>
      </c>
      <c r="W100" s="3" t="str">
        <f t="shared" si="69"/>
        <v>mer</v>
      </c>
      <c r="X100" s="3" t="str">
        <f t="shared" si="69"/>
        <v>jeu</v>
      </c>
      <c r="Y100" s="3" t="str">
        <f>(TEXT(Y99,"jjj"))</f>
        <v>ven</v>
      </c>
      <c r="Z100" s="3" t="str">
        <f t="shared" ref="Z100:AF100" si="70">(TEXT(Z99,"jjj"))</f>
        <v>sam</v>
      </c>
      <c r="AA100" s="3" t="str">
        <f t="shared" si="70"/>
        <v>dim</v>
      </c>
      <c r="AB100" s="3" t="str">
        <f t="shared" si="70"/>
        <v>lun</v>
      </c>
      <c r="AC100" s="3" t="str">
        <f t="shared" si="70"/>
        <v>mar</v>
      </c>
      <c r="AD100" s="3" t="str">
        <f t="shared" si="70"/>
        <v>mer</v>
      </c>
      <c r="AE100" s="3" t="str">
        <f t="shared" si="70"/>
        <v>jeu</v>
      </c>
      <c r="AF100" s="4" t="str">
        <f t="shared" si="70"/>
        <v>ven</v>
      </c>
      <c r="AG100" s="197"/>
      <c r="AJ100" s="211" t="s">
        <v>2</v>
      </c>
      <c r="AK100" s="212"/>
      <c r="AL100" s="212"/>
      <c r="AM100" s="212"/>
      <c r="AN100" s="212"/>
      <c r="AO100" s="212"/>
      <c r="AP100" s="212"/>
      <c r="AQ100" s="213"/>
    </row>
    <row r="101" spans="1:43" ht="12" customHeight="1" thickBot="1" x14ac:dyDescent="0.4">
      <c r="A101" s="215"/>
      <c r="B101" s="5">
        <f t="shared" ref="B101:AF101" si="71">DAY(B99)</f>
        <v>1</v>
      </c>
      <c r="C101" s="6">
        <f t="shared" si="71"/>
        <v>2</v>
      </c>
      <c r="D101" s="6">
        <f t="shared" si="71"/>
        <v>3</v>
      </c>
      <c r="E101" s="6">
        <f t="shared" si="71"/>
        <v>4</v>
      </c>
      <c r="F101" s="6">
        <f t="shared" si="71"/>
        <v>5</v>
      </c>
      <c r="G101" s="6">
        <f t="shared" si="71"/>
        <v>6</v>
      </c>
      <c r="H101" s="6">
        <f t="shared" si="71"/>
        <v>7</v>
      </c>
      <c r="I101" s="6">
        <f t="shared" si="71"/>
        <v>8</v>
      </c>
      <c r="J101" s="6">
        <f t="shared" si="71"/>
        <v>9</v>
      </c>
      <c r="K101" s="6">
        <f t="shared" si="71"/>
        <v>10</v>
      </c>
      <c r="L101" s="6">
        <f t="shared" si="71"/>
        <v>11</v>
      </c>
      <c r="M101" s="6">
        <f t="shared" si="71"/>
        <v>12</v>
      </c>
      <c r="N101" s="6">
        <f t="shared" si="71"/>
        <v>13</v>
      </c>
      <c r="O101" s="6">
        <f t="shared" si="71"/>
        <v>14</v>
      </c>
      <c r="P101" s="6">
        <f t="shared" si="71"/>
        <v>15</v>
      </c>
      <c r="Q101" s="6">
        <f t="shared" si="71"/>
        <v>16</v>
      </c>
      <c r="R101" s="6">
        <f t="shared" si="71"/>
        <v>17</v>
      </c>
      <c r="S101" s="6">
        <f t="shared" si="71"/>
        <v>18</v>
      </c>
      <c r="T101" s="6">
        <f t="shared" si="71"/>
        <v>19</v>
      </c>
      <c r="U101" s="6">
        <f t="shared" si="71"/>
        <v>20</v>
      </c>
      <c r="V101" s="6">
        <f t="shared" si="71"/>
        <v>21</v>
      </c>
      <c r="W101" s="6">
        <f t="shared" si="71"/>
        <v>22</v>
      </c>
      <c r="X101" s="6">
        <f t="shared" si="71"/>
        <v>23</v>
      </c>
      <c r="Y101" s="6">
        <f t="shared" si="71"/>
        <v>24</v>
      </c>
      <c r="Z101" s="6">
        <f t="shared" si="71"/>
        <v>25</v>
      </c>
      <c r="AA101" s="6">
        <f t="shared" si="71"/>
        <v>26</v>
      </c>
      <c r="AB101" s="6">
        <f t="shared" si="71"/>
        <v>27</v>
      </c>
      <c r="AC101" s="6">
        <f t="shared" si="71"/>
        <v>28</v>
      </c>
      <c r="AD101" s="6">
        <f t="shared" si="71"/>
        <v>29</v>
      </c>
      <c r="AE101" s="6">
        <f t="shared" si="71"/>
        <v>30</v>
      </c>
      <c r="AF101" s="7">
        <f t="shared" si="71"/>
        <v>31</v>
      </c>
      <c r="AG101" s="198"/>
      <c r="AI101" s="51"/>
      <c r="AJ101" s="14" t="s">
        <v>5</v>
      </c>
      <c r="AK101" s="15" t="s">
        <v>6</v>
      </c>
      <c r="AL101" s="16" t="s">
        <v>7</v>
      </c>
      <c r="AM101" s="16" t="s">
        <v>8</v>
      </c>
      <c r="AN101" s="17" t="s">
        <v>9</v>
      </c>
      <c r="AO101" s="18" t="s">
        <v>10</v>
      </c>
      <c r="AP101" s="55" t="s">
        <v>11</v>
      </c>
      <c r="AQ101" s="106" t="s">
        <v>12</v>
      </c>
    </row>
    <row r="102" spans="1:43" ht="12" customHeight="1" x14ac:dyDescent="0.35">
      <c r="A102" s="135" t="s">
        <v>45</v>
      </c>
      <c r="B102" s="93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5"/>
      <c r="AG102" s="8">
        <f t="shared" ref="AG102:AG109" si="72">COUNTBLANK(B102:AF102)</f>
        <v>31</v>
      </c>
      <c r="AI102" s="135" t="s">
        <v>45</v>
      </c>
      <c r="AJ102" s="114">
        <f>COUNTIF(B102:AF102,"RR")</f>
        <v>0</v>
      </c>
      <c r="AK102" s="115">
        <f>COUNTIF(B102:AF102,"RH")</f>
        <v>0</v>
      </c>
      <c r="AL102" s="116">
        <f>COUNTIF(B102:AF102,"CA")</f>
        <v>0</v>
      </c>
      <c r="AM102" s="116">
        <f>COUNTIF(B102:AF102,"HP")</f>
        <v>0</v>
      </c>
      <c r="AN102" s="117">
        <f>COUNTIF(B102:AF102,"FO")</f>
        <v>0</v>
      </c>
      <c r="AO102" s="118">
        <f>COUNTIF(B102:AF102,"JS")</f>
        <v>0</v>
      </c>
      <c r="AP102" s="119">
        <f>COUNTIF(B102:AF102,"FR")</f>
        <v>0</v>
      </c>
      <c r="AQ102" s="120">
        <f>COUNTIF(B102:AF102,"SU")</f>
        <v>0</v>
      </c>
    </row>
    <row r="103" spans="1:43" ht="12" customHeight="1" x14ac:dyDescent="0.35">
      <c r="A103" s="133" t="s">
        <v>46</v>
      </c>
      <c r="B103" s="96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8"/>
      <c r="AG103" s="9">
        <f t="shared" si="72"/>
        <v>31</v>
      </c>
      <c r="AI103" s="133" t="s">
        <v>46</v>
      </c>
      <c r="AJ103" s="52"/>
      <c r="AK103" s="41"/>
      <c r="AL103" s="41"/>
      <c r="AM103" s="41"/>
      <c r="AN103" s="41"/>
      <c r="AO103" s="41"/>
      <c r="AP103" s="41"/>
      <c r="AQ103" s="42"/>
    </row>
    <row r="104" spans="1:43" ht="12" customHeight="1" x14ac:dyDescent="0.35">
      <c r="A104" s="133" t="s">
        <v>47</v>
      </c>
      <c r="B104" s="96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8"/>
      <c r="AG104" s="9">
        <f t="shared" si="72"/>
        <v>31</v>
      </c>
      <c r="AI104" s="133" t="s">
        <v>47</v>
      </c>
      <c r="AJ104" s="52"/>
      <c r="AK104" s="41"/>
      <c r="AL104" s="41"/>
      <c r="AM104" s="41"/>
      <c r="AN104" s="41"/>
      <c r="AO104" s="41"/>
      <c r="AP104" s="41"/>
      <c r="AQ104" s="42"/>
    </row>
    <row r="105" spans="1:43" ht="12" customHeight="1" x14ac:dyDescent="0.35">
      <c r="A105" s="133" t="s">
        <v>48</v>
      </c>
      <c r="B105" s="96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8"/>
      <c r="AG105" s="9">
        <f t="shared" si="72"/>
        <v>31</v>
      </c>
      <c r="AI105" s="133" t="s">
        <v>48</v>
      </c>
      <c r="AJ105" s="52"/>
      <c r="AK105" s="41"/>
      <c r="AL105" s="41"/>
      <c r="AM105" s="41"/>
      <c r="AN105" s="41"/>
      <c r="AO105" s="41"/>
      <c r="AP105" s="41"/>
      <c r="AQ105" s="42"/>
    </row>
    <row r="106" spans="1:43" ht="12" customHeight="1" x14ac:dyDescent="0.35">
      <c r="A106" s="133" t="s">
        <v>49</v>
      </c>
      <c r="B106" s="96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8"/>
      <c r="AG106" s="9">
        <f t="shared" si="72"/>
        <v>31</v>
      </c>
      <c r="AI106" s="133" t="s">
        <v>49</v>
      </c>
      <c r="AJ106" s="52"/>
      <c r="AK106" s="41"/>
      <c r="AL106" s="41"/>
      <c r="AM106" s="41"/>
      <c r="AN106" s="41"/>
      <c r="AO106" s="41"/>
      <c r="AP106" s="41"/>
      <c r="AQ106" s="42"/>
    </row>
    <row r="107" spans="1:43" ht="12" customHeight="1" x14ac:dyDescent="0.35">
      <c r="A107" s="133" t="s">
        <v>50</v>
      </c>
      <c r="B107" s="96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8"/>
      <c r="AG107" s="9">
        <f t="shared" si="72"/>
        <v>31</v>
      </c>
      <c r="AI107" s="133" t="s">
        <v>50</v>
      </c>
      <c r="AJ107" s="52"/>
      <c r="AK107" s="41"/>
      <c r="AL107" s="41"/>
      <c r="AM107" s="41"/>
      <c r="AN107" s="41"/>
      <c r="AO107" s="41"/>
      <c r="AP107" s="41"/>
      <c r="AQ107" s="42"/>
    </row>
    <row r="108" spans="1:43" ht="12" customHeight="1" x14ac:dyDescent="0.35">
      <c r="A108" s="133" t="s">
        <v>51</v>
      </c>
      <c r="B108" s="96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8"/>
      <c r="AG108" s="9">
        <f t="shared" si="72"/>
        <v>31</v>
      </c>
      <c r="AI108" s="133" t="s">
        <v>51</v>
      </c>
      <c r="AJ108" s="52"/>
      <c r="AK108" s="41"/>
      <c r="AL108" s="41"/>
      <c r="AM108" s="41"/>
      <c r="AN108" s="41"/>
      <c r="AO108" s="41"/>
      <c r="AP108" s="41"/>
      <c r="AQ108" s="42"/>
    </row>
    <row r="109" spans="1:43" ht="12" customHeight="1" thickBot="1" x14ac:dyDescent="0.4">
      <c r="A109" s="134" t="s">
        <v>52</v>
      </c>
      <c r="B109" s="27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99"/>
      <c r="AG109" s="10">
        <f t="shared" si="72"/>
        <v>31</v>
      </c>
      <c r="AI109" s="134" t="s">
        <v>52</v>
      </c>
      <c r="AJ109" s="53"/>
      <c r="AK109" s="45"/>
      <c r="AL109" s="45"/>
      <c r="AM109" s="45"/>
      <c r="AN109" s="45"/>
      <c r="AO109" s="45"/>
      <c r="AP109" s="45"/>
      <c r="AQ109" s="46"/>
    </row>
    <row r="110" spans="1:43" ht="12" customHeight="1" thickBot="1" x14ac:dyDescent="0.4">
      <c r="B110" s="11">
        <f t="shared" ref="B110:AF110" si="73">COUNTBLANK(B102:B109)</f>
        <v>8</v>
      </c>
      <c r="C110" s="12">
        <f t="shared" si="73"/>
        <v>8</v>
      </c>
      <c r="D110" s="12">
        <f t="shared" si="73"/>
        <v>8</v>
      </c>
      <c r="E110" s="12">
        <f t="shared" si="73"/>
        <v>8</v>
      </c>
      <c r="F110" s="12">
        <f t="shared" si="73"/>
        <v>8</v>
      </c>
      <c r="G110" s="12">
        <f t="shared" si="73"/>
        <v>8</v>
      </c>
      <c r="H110" s="12">
        <f t="shared" si="73"/>
        <v>8</v>
      </c>
      <c r="I110" s="12">
        <f t="shared" si="73"/>
        <v>8</v>
      </c>
      <c r="J110" s="12">
        <f t="shared" si="73"/>
        <v>8</v>
      </c>
      <c r="K110" s="12">
        <f t="shared" si="73"/>
        <v>8</v>
      </c>
      <c r="L110" s="12">
        <f t="shared" si="73"/>
        <v>8</v>
      </c>
      <c r="M110" s="12">
        <f t="shared" si="73"/>
        <v>8</v>
      </c>
      <c r="N110" s="12">
        <f t="shared" si="73"/>
        <v>8</v>
      </c>
      <c r="O110" s="12">
        <f t="shared" si="73"/>
        <v>8</v>
      </c>
      <c r="P110" s="12">
        <f t="shared" si="73"/>
        <v>8</v>
      </c>
      <c r="Q110" s="12">
        <f t="shared" si="73"/>
        <v>8</v>
      </c>
      <c r="R110" s="12">
        <f t="shared" si="73"/>
        <v>8</v>
      </c>
      <c r="S110" s="12">
        <f t="shared" si="73"/>
        <v>8</v>
      </c>
      <c r="T110" s="12">
        <f t="shared" si="73"/>
        <v>8</v>
      </c>
      <c r="U110" s="12">
        <f t="shared" si="73"/>
        <v>8</v>
      </c>
      <c r="V110" s="12">
        <f t="shared" si="73"/>
        <v>8</v>
      </c>
      <c r="W110" s="12">
        <f t="shared" si="73"/>
        <v>8</v>
      </c>
      <c r="X110" s="12">
        <f t="shared" si="73"/>
        <v>8</v>
      </c>
      <c r="Y110" s="12">
        <f t="shared" si="73"/>
        <v>8</v>
      </c>
      <c r="Z110" s="12">
        <f t="shared" si="73"/>
        <v>8</v>
      </c>
      <c r="AA110" s="12">
        <f t="shared" si="73"/>
        <v>8</v>
      </c>
      <c r="AB110" s="12">
        <f t="shared" si="73"/>
        <v>8</v>
      </c>
      <c r="AC110" s="12">
        <f t="shared" si="73"/>
        <v>8</v>
      </c>
      <c r="AD110" s="12">
        <f t="shared" si="73"/>
        <v>8</v>
      </c>
      <c r="AE110" s="12">
        <f t="shared" si="73"/>
        <v>8</v>
      </c>
      <c r="AF110" s="13">
        <f t="shared" si="73"/>
        <v>8</v>
      </c>
    </row>
    <row r="111" spans="1:43" ht="12" customHeight="1" thickBot="1" x14ac:dyDescent="0.4"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</row>
    <row r="112" spans="1:43" ht="12" customHeight="1" thickBot="1" x14ac:dyDescent="0.4">
      <c r="B112" s="199" t="s">
        <v>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200"/>
      <c r="O112" s="200"/>
      <c r="P112" s="200"/>
      <c r="Q112" s="200"/>
      <c r="R112" s="200"/>
      <c r="S112" s="200"/>
      <c r="T112" s="200"/>
      <c r="U112" s="200"/>
      <c r="V112" s="200"/>
      <c r="W112" s="200"/>
      <c r="X112" s="200"/>
      <c r="Y112" s="200"/>
      <c r="Z112" s="200"/>
      <c r="AA112" s="200"/>
      <c r="AB112" s="200"/>
      <c r="AC112" s="200"/>
      <c r="AD112" s="200"/>
      <c r="AE112" s="200"/>
      <c r="AF112" s="201"/>
    </row>
    <row r="113" spans="1:43" ht="12" customHeight="1" thickBot="1" x14ac:dyDescent="0.4">
      <c r="B113" s="90">
        <f>WEEKNUM(B114,2)</f>
        <v>31</v>
      </c>
      <c r="C113" s="91">
        <f t="shared" ref="C113:K113" si="74">WEEKNUM(C114,2)</f>
        <v>31</v>
      </c>
      <c r="D113" s="91">
        <f t="shared" si="74"/>
        <v>32</v>
      </c>
      <c r="E113" s="91">
        <f t="shared" si="74"/>
        <v>32</v>
      </c>
      <c r="F113" s="91">
        <f t="shared" si="74"/>
        <v>32</v>
      </c>
      <c r="G113" s="91">
        <f t="shared" si="74"/>
        <v>32</v>
      </c>
      <c r="H113" s="91">
        <f t="shared" si="74"/>
        <v>32</v>
      </c>
      <c r="I113" s="91">
        <f t="shared" si="74"/>
        <v>32</v>
      </c>
      <c r="J113" s="91">
        <f t="shared" si="74"/>
        <v>32</v>
      </c>
      <c r="K113" s="91">
        <f t="shared" si="74"/>
        <v>33</v>
      </c>
      <c r="L113" s="91">
        <f>WEEKNUM(L114,2)</f>
        <v>33</v>
      </c>
      <c r="M113" s="91">
        <f t="shared" ref="M113:Q113" si="75">WEEKNUM(M114,2)</f>
        <v>33</v>
      </c>
      <c r="N113" s="91">
        <f t="shared" si="75"/>
        <v>33</v>
      </c>
      <c r="O113" s="91">
        <f t="shared" si="75"/>
        <v>33</v>
      </c>
      <c r="P113" s="91">
        <f t="shared" si="75"/>
        <v>33</v>
      </c>
      <c r="Q113" s="91">
        <f t="shared" si="75"/>
        <v>33</v>
      </c>
      <c r="R113" s="91">
        <f>WEEKNUM(R114,2)</f>
        <v>34</v>
      </c>
      <c r="S113" s="91">
        <f t="shared" ref="S113:Z113" si="76">WEEKNUM(S114,2)</f>
        <v>34</v>
      </c>
      <c r="T113" s="91">
        <f t="shared" si="76"/>
        <v>34</v>
      </c>
      <c r="U113" s="91">
        <f t="shared" si="76"/>
        <v>34</v>
      </c>
      <c r="V113" s="91">
        <f t="shared" si="76"/>
        <v>34</v>
      </c>
      <c r="W113" s="91">
        <f t="shared" si="76"/>
        <v>34</v>
      </c>
      <c r="X113" s="91">
        <f t="shared" si="76"/>
        <v>34</v>
      </c>
      <c r="Y113" s="91">
        <f t="shared" si="76"/>
        <v>35</v>
      </c>
      <c r="Z113" s="91">
        <f t="shared" si="76"/>
        <v>35</v>
      </c>
      <c r="AA113" s="91">
        <f>WEEKNUM(AA114,2)</f>
        <v>35</v>
      </c>
      <c r="AB113" s="91">
        <f t="shared" ref="AB113:AF113" si="77">WEEKNUM(AB114,2)</f>
        <v>35</v>
      </c>
      <c r="AC113" s="91">
        <f t="shared" si="77"/>
        <v>35</v>
      </c>
      <c r="AD113" s="91">
        <f t="shared" si="77"/>
        <v>35</v>
      </c>
      <c r="AE113" s="91">
        <f t="shared" si="77"/>
        <v>35</v>
      </c>
      <c r="AF113" s="92">
        <f t="shared" si="77"/>
        <v>36</v>
      </c>
    </row>
    <row r="114" spans="1:43" ht="12" customHeight="1" thickBot="1" x14ac:dyDescent="0.4">
      <c r="B114" s="36">
        <f>DATE(RIGHT($A$1,4),8,1)</f>
        <v>44044</v>
      </c>
      <c r="C114" s="37">
        <f t="shared" ref="C114:Z114" si="78">B114+1</f>
        <v>44045</v>
      </c>
      <c r="D114" s="37">
        <f t="shared" si="78"/>
        <v>44046</v>
      </c>
      <c r="E114" s="37">
        <f t="shared" si="78"/>
        <v>44047</v>
      </c>
      <c r="F114" s="37">
        <f t="shared" si="78"/>
        <v>44048</v>
      </c>
      <c r="G114" s="37">
        <f t="shared" si="78"/>
        <v>44049</v>
      </c>
      <c r="H114" s="37">
        <f t="shared" si="78"/>
        <v>44050</v>
      </c>
      <c r="I114" s="37">
        <f t="shared" si="78"/>
        <v>44051</v>
      </c>
      <c r="J114" s="37">
        <f t="shared" si="78"/>
        <v>44052</v>
      </c>
      <c r="K114" s="37">
        <f t="shared" si="78"/>
        <v>44053</v>
      </c>
      <c r="L114" s="37">
        <f t="shared" si="78"/>
        <v>44054</v>
      </c>
      <c r="M114" s="37">
        <f t="shared" si="78"/>
        <v>44055</v>
      </c>
      <c r="N114" s="37">
        <f t="shared" si="78"/>
        <v>44056</v>
      </c>
      <c r="O114" s="37">
        <f t="shared" si="78"/>
        <v>44057</v>
      </c>
      <c r="P114" s="37">
        <f t="shared" si="78"/>
        <v>44058</v>
      </c>
      <c r="Q114" s="37">
        <f t="shared" si="78"/>
        <v>44059</v>
      </c>
      <c r="R114" s="37">
        <f t="shared" si="78"/>
        <v>44060</v>
      </c>
      <c r="S114" s="37">
        <f t="shared" si="78"/>
        <v>44061</v>
      </c>
      <c r="T114" s="37">
        <f t="shared" si="78"/>
        <v>44062</v>
      </c>
      <c r="U114" s="37">
        <f t="shared" si="78"/>
        <v>44063</v>
      </c>
      <c r="V114" s="37">
        <f t="shared" si="78"/>
        <v>44064</v>
      </c>
      <c r="W114" s="37">
        <f t="shared" si="78"/>
        <v>44065</v>
      </c>
      <c r="X114" s="37">
        <f t="shared" si="78"/>
        <v>44066</v>
      </c>
      <c r="Y114" s="37">
        <f t="shared" si="78"/>
        <v>44067</v>
      </c>
      <c r="Z114" s="37">
        <f t="shared" si="78"/>
        <v>44068</v>
      </c>
      <c r="AA114" s="37">
        <f t="shared" si="55"/>
        <v>44069</v>
      </c>
      <c r="AB114" s="37">
        <f t="shared" si="55"/>
        <v>44070</v>
      </c>
      <c r="AC114" s="37">
        <f t="shared" si="55"/>
        <v>44071</v>
      </c>
      <c r="AD114" s="37">
        <f>AC114+1</f>
        <v>44072</v>
      </c>
      <c r="AE114" s="37">
        <f t="shared" si="55"/>
        <v>44073</v>
      </c>
      <c r="AF114" s="38">
        <f>AE114+1</f>
        <v>44074</v>
      </c>
      <c r="AG114" s="196" t="s">
        <v>4</v>
      </c>
    </row>
    <row r="115" spans="1:43" ht="12" customHeight="1" thickBot="1" x14ac:dyDescent="0.4">
      <c r="A115" s="214" t="str">
        <f>TEXT(B114,"mmmm")</f>
        <v>août</v>
      </c>
      <c r="B115" s="2" t="str">
        <f t="shared" ref="B115:AF115" si="79">(TEXT(B114,"jjj"))</f>
        <v>sam</v>
      </c>
      <c r="C115" s="3" t="str">
        <f t="shared" si="79"/>
        <v>dim</v>
      </c>
      <c r="D115" s="3" t="str">
        <f t="shared" si="79"/>
        <v>lun</v>
      </c>
      <c r="E115" s="3" t="str">
        <f t="shared" si="79"/>
        <v>mar</v>
      </c>
      <c r="F115" s="3" t="str">
        <f t="shared" si="79"/>
        <v>mer</v>
      </c>
      <c r="G115" s="3" t="str">
        <f t="shared" si="79"/>
        <v>jeu</v>
      </c>
      <c r="H115" s="3" t="str">
        <f t="shared" si="79"/>
        <v>ven</v>
      </c>
      <c r="I115" s="3" t="str">
        <f t="shared" si="79"/>
        <v>sam</v>
      </c>
      <c r="J115" s="3" t="str">
        <f t="shared" si="79"/>
        <v>dim</v>
      </c>
      <c r="K115" s="3" t="str">
        <f t="shared" si="79"/>
        <v>lun</v>
      </c>
      <c r="L115" s="3" t="str">
        <f t="shared" si="79"/>
        <v>mar</v>
      </c>
      <c r="M115" s="3" t="str">
        <f t="shared" si="79"/>
        <v>mer</v>
      </c>
      <c r="N115" s="3" t="str">
        <f t="shared" si="79"/>
        <v>jeu</v>
      </c>
      <c r="O115" s="3" t="str">
        <f t="shared" si="79"/>
        <v>ven</v>
      </c>
      <c r="P115" s="3" t="str">
        <f t="shared" si="79"/>
        <v>sam</v>
      </c>
      <c r="Q115" s="3" t="str">
        <f t="shared" si="79"/>
        <v>dim</v>
      </c>
      <c r="R115" s="3" t="str">
        <f t="shared" si="79"/>
        <v>lun</v>
      </c>
      <c r="S115" s="3" t="str">
        <f t="shared" si="79"/>
        <v>mar</v>
      </c>
      <c r="T115" s="3" t="str">
        <f t="shared" si="79"/>
        <v>mer</v>
      </c>
      <c r="U115" s="3" t="str">
        <f t="shared" si="79"/>
        <v>jeu</v>
      </c>
      <c r="V115" s="3" t="str">
        <f t="shared" si="79"/>
        <v>ven</v>
      </c>
      <c r="W115" s="3" t="str">
        <f t="shared" si="79"/>
        <v>sam</v>
      </c>
      <c r="X115" s="3" t="str">
        <f t="shared" si="79"/>
        <v>dim</v>
      </c>
      <c r="Y115" s="3" t="str">
        <f t="shared" si="79"/>
        <v>lun</v>
      </c>
      <c r="Z115" s="3" t="str">
        <f t="shared" si="79"/>
        <v>mar</v>
      </c>
      <c r="AA115" s="3" t="str">
        <f t="shared" si="79"/>
        <v>mer</v>
      </c>
      <c r="AB115" s="3" t="str">
        <f t="shared" si="79"/>
        <v>jeu</v>
      </c>
      <c r="AC115" s="3" t="str">
        <f t="shared" si="79"/>
        <v>ven</v>
      </c>
      <c r="AD115" s="3" t="str">
        <f t="shared" si="79"/>
        <v>sam</v>
      </c>
      <c r="AE115" s="3" t="str">
        <f t="shared" si="79"/>
        <v>dim</v>
      </c>
      <c r="AF115" s="4" t="str">
        <f t="shared" si="79"/>
        <v>lun</v>
      </c>
      <c r="AG115" s="197"/>
      <c r="AJ115" s="193" t="s">
        <v>2</v>
      </c>
      <c r="AK115" s="194"/>
      <c r="AL115" s="194"/>
      <c r="AM115" s="194"/>
      <c r="AN115" s="194"/>
      <c r="AO115" s="194"/>
      <c r="AP115" s="194"/>
      <c r="AQ115" s="195"/>
    </row>
    <row r="116" spans="1:43" ht="12" customHeight="1" thickBot="1" x14ac:dyDescent="0.4">
      <c r="A116" s="215"/>
      <c r="B116" s="5">
        <f t="shared" ref="B116:AF116" si="80">DAY(B114)</f>
        <v>1</v>
      </c>
      <c r="C116" s="6">
        <f t="shared" si="80"/>
        <v>2</v>
      </c>
      <c r="D116" s="6">
        <f t="shared" si="80"/>
        <v>3</v>
      </c>
      <c r="E116" s="6">
        <f t="shared" si="80"/>
        <v>4</v>
      </c>
      <c r="F116" s="6">
        <f t="shared" si="80"/>
        <v>5</v>
      </c>
      <c r="G116" s="6">
        <f t="shared" si="80"/>
        <v>6</v>
      </c>
      <c r="H116" s="6">
        <f t="shared" si="80"/>
        <v>7</v>
      </c>
      <c r="I116" s="6">
        <f t="shared" si="80"/>
        <v>8</v>
      </c>
      <c r="J116" s="6">
        <f t="shared" si="80"/>
        <v>9</v>
      </c>
      <c r="K116" s="6">
        <f t="shared" si="80"/>
        <v>10</v>
      </c>
      <c r="L116" s="6">
        <f t="shared" si="80"/>
        <v>11</v>
      </c>
      <c r="M116" s="6">
        <f t="shared" si="80"/>
        <v>12</v>
      </c>
      <c r="N116" s="6">
        <f t="shared" si="80"/>
        <v>13</v>
      </c>
      <c r="O116" s="6">
        <f t="shared" si="80"/>
        <v>14</v>
      </c>
      <c r="P116" s="6">
        <f t="shared" si="80"/>
        <v>15</v>
      </c>
      <c r="Q116" s="6">
        <f t="shared" si="80"/>
        <v>16</v>
      </c>
      <c r="R116" s="6">
        <f t="shared" si="80"/>
        <v>17</v>
      </c>
      <c r="S116" s="6">
        <f t="shared" si="80"/>
        <v>18</v>
      </c>
      <c r="T116" s="6">
        <f t="shared" si="80"/>
        <v>19</v>
      </c>
      <c r="U116" s="6">
        <f t="shared" si="80"/>
        <v>20</v>
      </c>
      <c r="V116" s="6">
        <f t="shared" si="80"/>
        <v>21</v>
      </c>
      <c r="W116" s="6">
        <f t="shared" si="80"/>
        <v>22</v>
      </c>
      <c r="X116" s="6">
        <f t="shared" si="80"/>
        <v>23</v>
      </c>
      <c r="Y116" s="6">
        <f t="shared" si="80"/>
        <v>24</v>
      </c>
      <c r="Z116" s="6">
        <f t="shared" si="80"/>
        <v>25</v>
      </c>
      <c r="AA116" s="6">
        <f t="shared" si="80"/>
        <v>26</v>
      </c>
      <c r="AB116" s="6">
        <f t="shared" si="80"/>
        <v>27</v>
      </c>
      <c r="AC116" s="6">
        <f t="shared" si="80"/>
        <v>28</v>
      </c>
      <c r="AD116" s="6">
        <f t="shared" si="80"/>
        <v>29</v>
      </c>
      <c r="AE116" s="6">
        <f t="shared" si="80"/>
        <v>30</v>
      </c>
      <c r="AF116" s="7">
        <f t="shared" si="80"/>
        <v>31</v>
      </c>
      <c r="AG116" s="198"/>
      <c r="AI116" s="51"/>
      <c r="AJ116" s="14" t="s">
        <v>5</v>
      </c>
      <c r="AK116" s="15" t="s">
        <v>6</v>
      </c>
      <c r="AL116" s="16" t="s">
        <v>7</v>
      </c>
      <c r="AM116" s="16" t="s">
        <v>8</v>
      </c>
      <c r="AN116" s="17" t="s">
        <v>9</v>
      </c>
      <c r="AO116" s="18" t="s">
        <v>10</v>
      </c>
      <c r="AP116" s="55" t="s">
        <v>11</v>
      </c>
      <c r="AQ116" s="106" t="s">
        <v>12</v>
      </c>
    </row>
    <row r="117" spans="1:43" ht="12" customHeight="1" x14ac:dyDescent="0.35">
      <c r="A117" s="135" t="s">
        <v>45</v>
      </c>
      <c r="B117" s="93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  <c r="AB117" s="94"/>
      <c r="AC117" s="94"/>
      <c r="AD117" s="94"/>
      <c r="AE117" s="94"/>
      <c r="AF117" s="95"/>
      <c r="AG117" s="8">
        <f t="shared" ref="AG117:AG124" si="81">COUNTBLANK(B117:AF117)</f>
        <v>31</v>
      </c>
      <c r="AI117" s="135" t="s">
        <v>45</v>
      </c>
      <c r="AJ117" s="114">
        <f>COUNTIF(B117:AF117,"RR")</f>
        <v>0</v>
      </c>
      <c r="AK117" s="115">
        <f>COUNTIF(B117:AF117,"RH")</f>
        <v>0</v>
      </c>
      <c r="AL117" s="116">
        <f>COUNTIF(B117:AF117,"CA")</f>
        <v>0</v>
      </c>
      <c r="AM117" s="116">
        <f>COUNTIF(B117:AF117,"HP")</f>
        <v>0</v>
      </c>
      <c r="AN117" s="117">
        <f>COUNTIF(B117:AF117,"FO")</f>
        <v>0</v>
      </c>
      <c r="AO117" s="118">
        <f>COUNTIF(B117:AF117,"JS")</f>
        <v>0</v>
      </c>
      <c r="AP117" s="119">
        <f>COUNTIF(B117:AF117,"FR")</f>
        <v>0</v>
      </c>
      <c r="AQ117" s="120">
        <f>COUNTIF(B117:AF117,"SU")</f>
        <v>0</v>
      </c>
    </row>
    <row r="118" spans="1:43" ht="12" customHeight="1" x14ac:dyDescent="0.35">
      <c r="A118" s="133" t="s">
        <v>46</v>
      </c>
      <c r="B118" s="96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8"/>
      <c r="AG118" s="9">
        <f t="shared" si="81"/>
        <v>31</v>
      </c>
      <c r="AI118" s="133" t="s">
        <v>46</v>
      </c>
      <c r="AJ118" s="52"/>
      <c r="AK118" s="41"/>
      <c r="AL118" s="41"/>
      <c r="AM118" s="41"/>
      <c r="AN118" s="41"/>
      <c r="AO118" s="41"/>
      <c r="AP118" s="41"/>
      <c r="AQ118" s="42"/>
    </row>
    <row r="119" spans="1:43" ht="12" customHeight="1" x14ac:dyDescent="0.35">
      <c r="A119" s="133" t="s">
        <v>47</v>
      </c>
      <c r="B119" s="96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  <c r="AB119" s="97"/>
      <c r="AC119" s="97"/>
      <c r="AD119" s="97"/>
      <c r="AE119" s="97"/>
      <c r="AF119" s="98"/>
      <c r="AG119" s="9">
        <f t="shared" si="81"/>
        <v>31</v>
      </c>
      <c r="AI119" s="133" t="s">
        <v>47</v>
      </c>
      <c r="AJ119" s="52"/>
      <c r="AK119" s="41"/>
      <c r="AL119" s="41"/>
      <c r="AM119" s="41"/>
      <c r="AN119" s="41"/>
      <c r="AO119" s="41"/>
      <c r="AP119" s="41"/>
      <c r="AQ119" s="42"/>
    </row>
    <row r="120" spans="1:43" ht="12" customHeight="1" x14ac:dyDescent="0.35">
      <c r="A120" s="133" t="s">
        <v>48</v>
      </c>
      <c r="B120" s="96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8"/>
      <c r="AG120" s="9">
        <f t="shared" si="81"/>
        <v>31</v>
      </c>
      <c r="AI120" s="133" t="s">
        <v>48</v>
      </c>
      <c r="AJ120" s="52"/>
      <c r="AK120" s="41"/>
      <c r="AL120" s="41"/>
      <c r="AM120" s="41"/>
      <c r="AN120" s="41"/>
      <c r="AO120" s="41"/>
      <c r="AP120" s="41"/>
      <c r="AQ120" s="42"/>
    </row>
    <row r="121" spans="1:43" ht="12" customHeight="1" x14ac:dyDescent="0.35">
      <c r="A121" s="133" t="s">
        <v>49</v>
      </c>
      <c r="B121" s="96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8"/>
      <c r="AG121" s="9">
        <f t="shared" si="81"/>
        <v>31</v>
      </c>
      <c r="AI121" s="133" t="s">
        <v>49</v>
      </c>
      <c r="AJ121" s="52"/>
      <c r="AK121" s="41"/>
      <c r="AL121" s="41"/>
      <c r="AM121" s="41"/>
      <c r="AN121" s="41"/>
      <c r="AO121" s="41"/>
      <c r="AP121" s="41"/>
      <c r="AQ121" s="42"/>
    </row>
    <row r="122" spans="1:43" ht="12" customHeight="1" x14ac:dyDescent="0.35">
      <c r="A122" s="133" t="s">
        <v>50</v>
      </c>
      <c r="B122" s="96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  <c r="AB122" s="97"/>
      <c r="AC122" s="97"/>
      <c r="AD122" s="97"/>
      <c r="AE122" s="97"/>
      <c r="AF122" s="98"/>
      <c r="AG122" s="9">
        <f t="shared" si="81"/>
        <v>31</v>
      </c>
      <c r="AI122" s="133" t="s">
        <v>50</v>
      </c>
      <c r="AJ122" s="52"/>
      <c r="AK122" s="41"/>
      <c r="AL122" s="41"/>
      <c r="AM122" s="41"/>
      <c r="AN122" s="41"/>
      <c r="AO122" s="41"/>
      <c r="AP122" s="41"/>
      <c r="AQ122" s="42"/>
    </row>
    <row r="123" spans="1:43" ht="12" customHeight="1" x14ac:dyDescent="0.35">
      <c r="A123" s="133" t="s">
        <v>51</v>
      </c>
      <c r="B123" s="96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  <c r="AB123" s="97"/>
      <c r="AC123" s="97"/>
      <c r="AD123" s="97"/>
      <c r="AE123" s="97"/>
      <c r="AF123" s="98"/>
      <c r="AG123" s="9">
        <f t="shared" si="81"/>
        <v>31</v>
      </c>
      <c r="AI123" s="133" t="s">
        <v>51</v>
      </c>
      <c r="AJ123" s="52"/>
      <c r="AK123" s="41"/>
      <c r="AL123" s="41"/>
      <c r="AM123" s="41"/>
      <c r="AN123" s="41"/>
      <c r="AO123" s="41"/>
      <c r="AP123" s="41"/>
      <c r="AQ123" s="42"/>
    </row>
    <row r="124" spans="1:43" ht="12" customHeight="1" thickBot="1" x14ac:dyDescent="0.4">
      <c r="A124" s="134" t="s">
        <v>52</v>
      </c>
      <c r="B124" s="27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99"/>
      <c r="AG124" s="10">
        <f t="shared" si="81"/>
        <v>31</v>
      </c>
      <c r="AI124" s="134" t="s">
        <v>52</v>
      </c>
      <c r="AJ124" s="53"/>
      <c r="AK124" s="45"/>
      <c r="AL124" s="45"/>
      <c r="AM124" s="45"/>
      <c r="AN124" s="45"/>
      <c r="AO124" s="45"/>
      <c r="AP124" s="45"/>
      <c r="AQ124" s="46"/>
    </row>
    <row r="125" spans="1:43" ht="12" customHeight="1" thickBot="1" x14ac:dyDescent="0.4">
      <c r="B125" s="11">
        <f t="shared" ref="B125:AF125" si="82">COUNTBLANK(B117:B124)</f>
        <v>8</v>
      </c>
      <c r="C125" s="12">
        <f t="shared" si="82"/>
        <v>8</v>
      </c>
      <c r="D125" s="12">
        <f t="shared" si="82"/>
        <v>8</v>
      </c>
      <c r="E125" s="12">
        <f t="shared" si="82"/>
        <v>8</v>
      </c>
      <c r="F125" s="12">
        <f t="shared" si="82"/>
        <v>8</v>
      </c>
      <c r="G125" s="12">
        <f t="shared" si="82"/>
        <v>8</v>
      </c>
      <c r="H125" s="12">
        <f t="shared" si="82"/>
        <v>8</v>
      </c>
      <c r="I125" s="12">
        <f t="shared" si="82"/>
        <v>8</v>
      </c>
      <c r="J125" s="12">
        <f t="shared" si="82"/>
        <v>8</v>
      </c>
      <c r="K125" s="12">
        <f t="shared" si="82"/>
        <v>8</v>
      </c>
      <c r="L125" s="12">
        <f t="shared" si="82"/>
        <v>8</v>
      </c>
      <c r="M125" s="12">
        <f t="shared" si="82"/>
        <v>8</v>
      </c>
      <c r="N125" s="12">
        <f t="shared" si="82"/>
        <v>8</v>
      </c>
      <c r="O125" s="12">
        <f t="shared" si="82"/>
        <v>8</v>
      </c>
      <c r="P125" s="12">
        <f t="shared" si="82"/>
        <v>8</v>
      </c>
      <c r="Q125" s="12">
        <f t="shared" si="82"/>
        <v>8</v>
      </c>
      <c r="R125" s="12">
        <f t="shared" si="82"/>
        <v>8</v>
      </c>
      <c r="S125" s="12">
        <f t="shared" si="82"/>
        <v>8</v>
      </c>
      <c r="T125" s="12">
        <f t="shared" si="82"/>
        <v>8</v>
      </c>
      <c r="U125" s="12">
        <f t="shared" si="82"/>
        <v>8</v>
      </c>
      <c r="V125" s="12">
        <f t="shared" si="82"/>
        <v>8</v>
      </c>
      <c r="W125" s="12">
        <f t="shared" si="82"/>
        <v>8</v>
      </c>
      <c r="X125" s="12">
        <f t="shared" si="82"/>
        <v>8</v>
      </c>
      <c r="Y125" s="12">
        <f t="shared" si="82"/>
        <v>8</v>
      </c>
      <c r="Z125" s="12">
        <f t="shared" si="82"/>
        <v>8</v>
      </c>
      <c r="AA125" s="12">
        <f t="shared" si="82"/>
        <v>8</v>
      </c>
      <c r="AB125" s="12">
        <f t="shared" si="82"/>
        <v>8</v>
      </c>
      <c r="AC125" s="12">
        <f t="shared" si="82"/>
        <v>8</v>
      </c>
      <c r="AD125" s="12">
        <f t="shared" si="82"/>
        <v>8</v>
      </c>
      <c r="AE125" s="12">
        <f t="shared" si="82"/>
        <v>8</v>
      </c>
      <c r="AF125" s="13">
        <f t="shared" si="82"/>
        <v>8</v>
      </c>
    </row>
    <row r="126" spans="1:43" ht="12" customHeight="1" thickBot="1" x14ac:dyDescent="0.4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</row>
    <row r="127" spans="1:43" ht="12" customHeight="1" thickBot="1" x14ac:dyDescent="0.4">
      <c r="B127" s="19" t="s">
        <v>2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3" t="s">
        <v>3</v>
      </c>
      <c r="AF127" s="48"/>
    </row>
    <row r="128" spans="1:43" ht="12" customHeight="1" thickBot="1" x14ac:dyDescent="0.4">
      <c r="B128" s="90">
        <f>WEEKNUM(B129,2)</f>
        <v>36</v>
      </c>
      <c r="C128" s="91">
        <f t="shared" ref="C128:K128" si="83">WEEKNUM(C129,2)</f>
        <v>36</v>
      </c>
      <c r="D128" s="91">
        <f t="shared" si="83"/>
        <v>36</v>
      </c>
      <c r="E128" s="91">
        <f t="shared" si="83"/>
        <v>36</v>
      </c>
      <c r="F128" s="91">
        <f t="shared" si="83"/>
        <v>36</v>
      </c>
      <c r="G128" s="91">
        <f t="shared" si="83"/>
        <v>36</v>
      </c>
      <c r="H128" s="91">
        <f t="shared" si="83"/>
        <v>37</v>
      </c>
      <c r="I128" s="91">
        <f t="shared" si="83"/>
        <v>37</v>
      </c>
      <c r="J128" s="91">
        <f t="shared" si="83"/>
        <v>37</v>
      </c>
      <c r="K128" s="91">
        <f t="shared" si="83"/>
        <v>37</v>
      </c>
      <c r="L128" s="91">
        <f>WEEKNUM(L129,2)</f>
        <v>37</v>
      </c>
      <c r="M128" s="91">
        <f t="shared" ref="M128:Q128" si="84">WEEKNUM(M129,2)</f>
        <v>37</v>
      </c>
      <c r="N128" s="91">
        <f t="shared" si="84"/>
        <v>37</v>
      </c>
      <c r="O128" s="91">
        <f t="shared" si="84"/>
        <v>38</v>
      </c>
      <c r="P128" s="91">
        <f t="shared" si="84"/>
        <v>38</v>
      </c>
      <c r="Q128" s="91">
        <f t="shared" si="84"/>
        <v>38</v>
      </c>
      <c r="R128" s="91">
        <f>WEEKNUM(R129,2)</f>
        <v>38</v>
      </c>
      <c r="S128" s="91">
        <f t="shared" ref="S128:Z128" si="85">WEEKNUM(S129,2)</f>
        <v>38</v>
      </c>
      <c r="T128" s="91">
        <f t="shared" si="85"/>
        <v>38</v>
      </c>
      <c r="U128" s="91">
        <f t="shared" si="85"/>
        <v>38</v>
      </c>
      <c r="V128" s="91">
        <f t="shared" si="85"/>
        <v>39</v>
      </c>
      <c r="W128" s="91">
        <f t="shared" si="85"/>
        <v>39</v>
      </c>
      <c r="X128" s="91">
        <f t="shared" si="85"/>
        <v>39</v>
      </c>
      <c r="Y128" s="91">
        <f t="shared" si="85"/>
        <v>39</v>
      </c>
      <c r="Z128" s="91">
        <f t="shared" si="85"/>
        <v>39</v>
      </c>
      <c r="AA128" s="91">
        <f>WEEKNUM(AA129,2)</f>
        <v>39</v>
      </c>
      <c r="AB128" s="91">
        <f t="shared" ref="AB128:AE128" si="86">WEEKNUM(AB129,2)</f>
        <v>39</v>
      </c>
      <c r="AC128" s="91">
        <f t="shared" si="86"/>
        <v>40</v>
      </c>
      <c r="AD128" s="91">
        <f t="shared" si="86"/>
        <v>40</v>
      </c>
      <c r="AE128" s="92">
        <f t="shared" si="86"/>
        <v>40</v>
      </c>
    </row>
    <row r="129" spans="1:66" ht="12" customHeight="1" thickBot="1" x14ac:dyDescent="0.4">
      <c r="B129" s="36">
        <f>DATE(RIGHT($A$1,4),9,1)</f>
        <v>44075</v>
      </c>
      <c r="C129" s="37">
        <f t="shared" ref="C129:R129" si="87">B129+1</f>
        <v>44076</v>
      </c>
      <c r="D129" s="37">
        <f t="shared" si="87"/>
        <v>44077</v>
      </c>
      <c r="E129" s="37">
        <f t="shared" si="87"/>
        <v>44078</v>
      </c>
      <c r="F129" s="37">
        <f t="shared" si="87"/>
        <v>44079</v>
      </c>
      <c r="G129" s="37">
        <f t="shared" si="87"/>
        <v>44080</v>
      </c>
      <c r="H129" s="37">
        <f t="shared" si="87"/>
        <v>44081</v>
      </c>
      <c r="I129" s="37">
        <f t="shared" si="87"/>
        <v>44082</v>
      </c>
      <c r="J129" s="37">
        <f t="shared" si="87"/>
        <v>44083</v>
      </c>
      <c r="K129" s="37">
        <f t="shared" si="87"/>
        <v>44084</v>
      </c>
      <c r="L129" s="37">
        <f t="shared" si="87"/>
        <v>44085</v>
      </c>
      <c r="M129" s="37">
        <f t="shared" si="87"/>
        <v>44086</v>
      </c>
      <c r="N129" s="37">
        <f t="shared" si="87"/>
        <v>44087</v>
      </c>
      <c r="O129" s="37">
        <f t="shared" si="87"/>
        <v>44088</v>
      </c>
      <c r="P129" s="37">
        <f t="shared" si="87"/>
        <v>44089</v>
      </c>
      <c r="Q129" s="37">
        <f t="shared" si="87"/>
        <v>44090</v>
      </c>
      <c r="R129" s="37">
        <f t="shared" si="87"/>
        <v>44091</v>
      </c>
      <c r="S129" s="37">
        <f t="shared" ref="S129:AE159" si="88">R129+1</f>
        <v>44092</v>
      </c>
      <c r="T129" s="37">
        <f t="shared" si="88"/>
        <v>44093</v>
      </c>
      <c r="U129" s="37">
        <f t="shared" si="88"/>
        <v>44094</v>
      </c>
      <c r="V129" s="37">
        <f t="shared" si="88"/>
        <v>44095</v>
      </c>
      <c r="W129" s="37">
        <f t="shared" si="88"/>
        <v>44096</v>
      </c>
      <c r="X129" s="37">
        <f t="shared" si="88"/>
        <v>44097</v>
      </c>
      <c r="Y129" s="37">
        <f t="shared" si="88"/>
        <v>44098</v>
      </c>
      <c r="Z129" s="37">
        <f t="shared" si="88"/>
        <v>44099</v>
      </c>
      <c r="AA129" s="37">
        <f t="shared" si="88"/>
        <v>44100</v>
      </c>
      <c r="AB129" s="37">
        <f t="shared" si="88"/>
        <v>44101</v>
      </c>
      <c r="AC129" s="37">
        <f t="shared" si="88"/>
        <v>44102</v>
      </c>
      <c r="AD129" s="37">
        <f>AC129+1</f>
        <v>44103</v>
      </c>
      <c r="AE129" s="38">
        <f t="shared" si="88"/>
        <v>44104</v>
      </c>
      <c r="AF129" s="196" t="s">
        <v>4</v>
      </c>
    </row>
    <row r="130" spans="1:66" ht="12" customHeight="1" thickBot="1" x14ac:dyDescent="0.4">
      <c r="A130" s="214" t="str">
        <f>TEXT(B129,"mmmm")</f>
        <v>septembre</v>
      </c>
      <c r="B130" s="2" t="str">
        <f t="shared" ref="B130:AE130" si="89">(TEXT(B129,"jjj"))</f>
        <v>mar</v>
      </c>
      <c r="C130" s="3" t="str">
        <f t="shared" si="89"/>
        <v>mer</v>
      </c>
      <c r="D130" s="3" t="str">
        <f t="shared" si="89"/>
        <v>jeu</v>
      </c>
      <c r="E130" s="3" t="str">
        <f t="shared" si="89"/>
        <v>ven</v>
      </c>
      <c r="F130" s="3" t="str">
        <f t="shared" si="89"/>
        <v>sam</v>
      </c>
      <c r="G130" s="3" t="str">
        <f t="shared" si="89"/>
        <v>dim</v>
      </c>
      <c r="H130" s="3" t="str">
        <f t="shared" si="89"/>
        <v>lun</v>
      </c>
      <c r="I130" s="3" t="str">
        <f t="shared" si="89"/>
        <v>mar</v>
      </c>
      <c r="J130" s="3" t="str">
        <f t="shared" si="89"/>
        <v>mer</v>
      </c>
      <c r="K130" s="3" t="str">
        <f t="shared" si="89"/>
        <v>jeu</v>
      </c>
      <c r="L130" s="3" t="str">
        <f t="shared" si="89"/>
        <v>ven</v>
      </c>
      <c r="M130" s="3" t="str">
        <f t="shared" si="89"/>
        <v>sam</v>
      </c>
      <c r="N130" s="3" t="str">
        <f t="shared" si="89"/>
        <v>dim</v>
      </c>
      <c r="O130" s="3" t="str">
        <f t="shared" si="89"/>
        <v>lun</v>
      </c>
      <c r="P130" s="3" t="str">
        <f t="shared" si="89"/>
        <v>mar</v>
      </c>
      <c r="Q130" s="3" t="str">
        <f t="shared" si="89"/>
        <v>mer</v>
      </c>
      <c r="R130" s="3" t="str">
        <f t="shared" si="89"/>
        <v>jeu</v>
      </c>
      <c r="S130" s="3" t="str">
        <f t="shared" si="89"/>
        <v>ven</v>
      </c>
      <c r="T130" s="3" t="str">
        <f t="shared" si="89"/>
        <v>sam</v>
      </c>
      <c r="U130" s="3" t="str">
        <f t="shared" si="89"/>
        <v>dim</v>
      </c>
      <c r="V130" s="3" t="str">
        <f t="shared" si="89"/>
        <v>lun</v>
      </c>
      <c r="W130" s="3" t="str">
        <f t="shared" si="89"/>
        <v>mar</v>
      </c>
      <c r="X130" s="3" t="str">
        <f t="shared" si="89"/>
        <v>mer</v>
      </c>
      <c r="Y130" s="3" t="str">
        <f t="shared" si="89"/>
        <v>jeu</v>
      </c>
      <c r="Z130" s="3" t="str">
        <f t="shared" si="89"/>
        <v>ven</v>
      </c>
      <c r="AA130" s="3" t="str">
        <f t="shared" si="89"/>
        <v>sam</v>
      </c>
      <c r="AB130" s="3" t="str">
        <f t="shared" si="89"/>
        <v>dim</v>
      </c>
      <c r="AC130" s="3" t="str">
        <f t="shared" si="89"/>
        <v>lun</v>
      </c>
      <c r="AD130" s="3" t="str">
        <f t="shared" si="89"/>
        <v>mar</v>
      </c>
      <c r="AE130" s="4" t="str">
        <f t="shared" si="89"/>
        <v>mer</v>
      </c>
      <c r="AF130" s="197"/>
      <c r="AJ130" s="211" t="s">
        <v>2</v>
      </c>
      <c r="AK130" s="212"/>
      <c r="AL130" s="212"/>
      <c r="AM130" s="212"/>
      <c r="AN130" s="212"/>
      <c r="AO130" s="212"/>
      <c r="AP130" s="212"/>
      <c r="AQ130" s="213"/>
      <c r="AT130" s="211" t="s">
        <v>3</v>
      </c>
      <c r="AU130" s="212"/>
      <c r="AV130" s="212"/>
      <c r="AW130" s="212"/>
      <c r="AX130" s="212"/>
      <c r="AY130" s="212"/>
      <c r="AZ130" s="212"/>
      <c r="BA130" s="213"/>
      <c r="BB130" s="49"/>
      <c r="BG130" s="190" t="s">
        <v>15</v>
      </c>
      <c r="BH130" s="191"/>
      <c r="BI130" s="191"/>
      <c r="BJ130" s="191"/>
      <c r="BK130" s="191"/>
      <c r="BL130" s="191"/>
      <c r="BM130" s="191"/>
      <c r="BN130" s="192"/>
    </row>
    <row r="131" spans="1:66" ht="12" customHeight="1" thickBot="1" x14ac:dyDescent="0.4">
      <c r="A131" s="215"/>
      <c r="B131" s="5">
        <f t="shared" ref="B131:AE131" si="90">DAY(B129)</f>
        <v>1</v>
      </c>
      <c r="C131" s="6">
        <f t="shared" si="90"/>
        <v>2</v>
      </c>
      <c r="D131" s="6">
        <f t="shared" si="90"/>
        <v>3</v>
      </c>
      <c r="E131" s="6">
        <f t="shared" si="90"/>
        <v>4</v>
      </c>
      <c r="F131" s="6">
        <f t="shared" si="90"/>
        <v>5</v>
      </c>
      <c r="G131" s="6">
        <f t="shared" si="90"/>
        <v>6</v>
      </c>
      <c r="H131" s="6">
        <f t="shared" si="90"/>
        <v>7</v>
      </c>
      <c r="I131" s="6">
        <f t="shared" si="90"/>
        <v>8</v>
      </c>
      <c r="J131" s="6">
        <f t="shared" si="90"/>
        <v>9</v>
      </c>
      <c r="K131" s="6">
        <f t="shared" si="90"/>
        <v>10</v>
      </c>
      <c r="L131" s="6">
        <f t="shared" si="90"/>
        <v>11</v>
      </c>
      <c r="M131" s="6">
        <f t="shared" si="90"/>
        <v>12</v>
      </c>
      <c r="N131" s="6">
        <f t="shared" si="90"/>
        <v>13</v>
      </c>
      <c r="O131" s="6">
        <f t="shared" si="90"/>
        <v>14</v>
      </c>
      <c r="P131" s="6">
        <f t="shared" si="90"/>
        <v>15</v>
      </c>
      <c r="Q131" s="6">
        <f t="shared" si="90"/>
        <v>16</v>
      </c>
      <c r="R131" s="6">
        <f t="shared" si="90"/>
        <v>17</v>
      </c>
      <c r="S131" s="6">
        <f t="shared" si="90"/>
        <v>18</v>
      </c>
      <c r="T131" s="6">
        <f t="shared" si="90"/>
        <v>19</v>
      </c>
      <c r="U131" s="6">
        <f t="shared" si="90"/>
        <v>20</v>
      </c>
      <c r="V131" s="6">
        <f t="shared" si="90"/>
        <v>21</v>
      </c>
      <c r="W131" s="6">
        <f t="shared" si="90"/>
        <v>22</v>
      </c>
      <c r="X131" s="6">
        <f t="shared" si="90"/>
        <v>23</v>
      </c>
      <c r="Y131" s="6">
        <f t="shared" si="90"/>
        <v>24</v>
      </c>
      <c r="Z131" s="6">
        <f t="shared" si="90"/>
        <v>25</v>
      </c>
      <c r="AA131" s="6">
        <f t="shared" si="90"/>
        <v>26</v>
      </c>
      <c r="AB131" s="6">
        <f t="shared" si="90"/>
        <v>27</v>
      </c>
      <c r="AC131" s="6">
        <f t="shared" si="90"/>
        <v>28</v>
      </c>
      <c r="AD131" s="6">
        <f t="shared" si="90"/>
        <v>29</v>
      </c>
      <c r="AE131" s="7">
        <f t="shared" si="90"/>
        <v>30</v>
      </c>
      <c r="AF131" s="198"/>
      <c r="AI131" s="51"/>
      <c r="AJ131" s="14" t="s">
        <v>5</v>
      </c>
      <c r="AK131" s="15" t="s">
        <v>6</v>
      </c>
      <c r="AL131" s="16" t="s">
        <v>7</v>
      </c>
      <c r="AM131" s="16" t="s">
        <v>8</v>
      </c>
      <c r="AN131" s="17" t="s">
        <v>9</v>
      </c>
      <c r="AO131" s="18" t="s">
        <v>10</v>
      </c>
      <c r="AP131" s="55" t="s">
        <v>11</v>
      </c>
      <c r="AQ131" s="106" t="s">
        <v>12</v>
      </c>
      <c r="AT131" s="107" t="s">
        <v>5</v>
      </c>
      <c r="AU131" s="122" t="s">
        <v>6</v>
      </c>
      <c r="AV131" s="108" t="s">
        <v>7</v>
      </c>
      <c r="AW131" s="108" t="s">
        <v>8</v>
      </c>
      <c r="AX131" s="109" t="s">
        <v>9</v>
      </c>
      <c r="AY131" s="110" t="s">
        <v>10</v>
      </c>
      <c r="AZ131" s="111" t="s">
        <v>11</v>
      </c>
      <c r="BA131" s="112" t="s">
        <v>12</v>
      </c>
      <c r="BG131" s="14" t="s">
        <v>5</v>
      </c>
      <c r="BH131" s="15" t="s">
        <v>6</v>
      </c>
      <c r="BI131" s="16" t="s">
        <v>7</v>
      </c>
      <c r="BJ131" s="16" t="s">
        <v>8</v>
      </c>
      <c r="BK131" s="17" t="s">
        <v>9</v>
      </c>
      <c r="BL131" s="18" t="s">
        <v>10</v>
      </c>
      <c r="BM131" s="55" t="s">
        <v>11</v>
      </c>
      <c r="BN131" s="106" t="s">
        <v>12</v>
      </c>
    </row>
    <row r="132" spans="1:66" ht="12" customHeight="1" x14ac:dyDescent="0.35">
      <c r="A132" s="135" t="s">
        <v>45</v>
      </c>
      <c r="B132" s="93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5"/>
      <c r="AF132" s="8">
        <f t="shared" ref="AF132:AF139" si="91">COUNTBLANK(A132:AE132)</f>
        <v>30</v>
      </c>
      <c r="AI132" s="135" t="s">
        <v>45</v>
      </c>
      <c r="AJ132" s="114">
        <f>COUNTIF(B132:AE132,"RR")</f>
        <v>0</v>
      </c>
      <c r="AK132" s="115">
        <f>COUNTIF(B132:AE132,"RH")</f>
        <v>0</v>
      </c>
      <c r="AL132" s="116">
        <f>COUNTIF(B132:AE132,"CA")</f>
        <v>0</v>
      </c>
      <c r="AM132" s="116">
        <f>COUNTIF(B132:AE132,"HP")</f>
        <v>0</v>
      </c>
      <c r="AN132" s="117">
        <f>COUNTIF(B132:AE132,"FO")</f>
        <v>0</v>
      </c>
      <c r="AO132" s="118">
        <f>COUNTIF(B132:AE132,"JS")</f>
        <v>0</v>
      </c>
      <c r="AP132" s="119">
        <f>COUNTIF(B132:AE132,"FR")</f>
        <v>0</v>
      </c>
      <c r="AQ132" s="120">
        <f>COUNTIF(B132:AE132,"SU")</f>
        <v>0</v>
      </c>
      <c r="AS132" s="135" t="s">
        <v>45</v>
      </c>
      <c r="AT132" s="114">
        <f>COUNTIF(B132:AE132,"RR")</f>
        <v>0</v>
      </c>
      <c r="AU132" s="115">
        <f>COUNTIF(B132:AE132,"RH")</f>
        <v>0</v>
      </c>
      <c r="AV132" s="116">
        <f>COUNTIF(B132:AE132,"CA")</f>
        <v>0</v>
      </c>
      <c r="AW132" s="116">
        <f>COUNTIF(B132:AE132,"HP")</f>
        <v>0</v>
      </c>
      <c r="AX132" s="117">
        <f>COUNTIF(B132:AE132,"FO")</f>
        <v>0</v>
      </c>
      <c r="AY132" s="118">
        <f>COUNTIF(B132:AE132,"JS")</f>
        <v>0</v>
      </c>
      <c r="AZ132" s="119">
        <f>COUNTIF(B132:AE132,"FR")</f>
        <v>0</v>
      </c>
      <c r="BA132" s="120">
        <f>COUNTIF(B132:AE132,"SU")</f>
        <v>0</v>
      </c>
      <c r="BC132" s="202" t="s">
        <v>45</v>
      </c>
      <c r="BD132" s="203"/>
      <c r="BE132" s="203"/>
      <c r="BF132" s="204"/>
      <c r="BG132" s="114">
        <f t="shared" ref="BG132:BN132" si="92">SUM(AT87,AJ102,AJ117,AJ132)</f>
        <v>0</v>
      </c>
      <c r="BH132" s="115">
        <f t="shared" si="92"/>
        <v>0</v>
      </c>
      <c r="BI132" s="116">
        <f t="shared" si="92"/>
        <v>0</v>
      </c>
      <c r="BJ132" s="116">
        <f t="shared" si="92"/>
        <v>0</v>
      </c>
      <c r="BK132" s="117">
        <f t="shared" si="92"/>
        <v>0</v>
      </c>
      <c r="BL132" s="118">
        <f t="shared" si="92"/>
        <v>0</v>
      </c>
      <c r="BM132" s="119">
        <f t="shared" si="92"/>
        <v>0</v>
      </c>
      <c r="BN132" s="120">
        <f t="shared" si="92"/>
        <v>0</v>
      </c>
    </row>
    <row r="133" spans="1:66" ht="12" customHeight="1" x14ac:dyDescent="0.35">
      <c r="A133" s="133" t="s">
        <v>46</v>
      </c>
      <c r="B133" s="96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97"/>
      <c r="AE133" s="98"/>
      <c r="AF133" s="9">
        <f t="shared" si="91"/>
        <v>30</v>
      </c>
      <c r="AI133" s="133" t="s">
        <v>46</v>
      </c>
      <c r="AJ133" s="52"/>
      <c r="AK133" s="41"/>
      <c r="AL133" s="41"/>
      <c r="AM133" s="41"/>
      <c r="AN133" s="41"/>
      <c r="AO133" s="41"/>
      <c r="AP133" s="41"/>
      <c r="AQ133" s="42"/>
      <c r="AS133" s="133" t="s">
        <v>46</v>
      </c>
      <c r="AT133" s="52"/>
      <c r="AU133" s="41"/>
      <c r="AV133" s="41"/>
      <c r="AW133" s="41"/>
      <c r="AX133" s="41"/>
      <c r="AY133" s="41"/>
      <c r="AZ133" s="41"/>
      <c r="BA133" s="42"/>
      <c r="BC133" s="205" t="s">
        <v>46</v>
      </c>
      <c r="BD133" s="206"/>
      <c r="BE133" s="206"/>
      <c r="BF133" s="207"/>
      <c r="BG133" s="52"/>
      <c r="BH133" s="41"/>
      <c r="BI133" s="41"/>
      <c r="BJ133" s="41"/>
      <c r="BK133" s="41"/>
      <c r="BL133" s="41"/>
      <c r="BM133" s="41"/>
      <c r="BN133" s="42"/>
    </row>
    <row r="134" spans="1:66" ht="12" customHeight="1" x14ac:dyDescent="0.35">
      <c r="A134" s="133" t="s">
        <v>47</v>
      </c>
      <c r="B134" s="96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97"/>
      <c r="AC134" s="97"/>
      <c r="AD134" s="97"/>
      <c r="AE134" s="98"/>
      <c r="AF134" s="9">
        <f t="shared" si="91"/>
        <v>30</v>
      </c>
      <c r="AI134" s="133" t="s">
        <v>47</v>
      </c>
      <c r="AJ134" s="52"/>
      <c r="AK134" s="41"/>
      <c r="AL134" s="41"/>
      <c r="AM134" s="41"/>
      <c r="AN134" s="41"/>
      <c r="AO134" s="41"/>
      <c r="AP134" s="41"/>
      <c r="AQ134" s="42"/>
      <c r="AS134" s="133" t="s">
        <v>47</v>
      </c>
      <c r="AT134" s="52"/>
      <c r="AU134" s="41"/>
      <c r="AV134" s="41"/>
      <c r="AW134" s="41"/>
      <c r="AX134" s="41"/>
      <c r="AY134" s="41"/>
      <c r="AZ134" s="41"/>
      <c r="BA134" s="42"/>
      <c r="BC134" s="205" t="s">
        <v>47</v>
      </c>
      <c r="BD134" s="206"/>
      <c r="BE134" s="206"/>
      <c r="BF134" s="207"/>
      <c r="BG134" s="52"/>
      <c r="BH134" s="41"/>
      <c r="BI134" s="41"/>
      <c r="BJ134" s="41"/>
      <c r="BK134" s="41"/>
      <c r="BL134" s="41"/>
      <c r="BM134" s="41"/>
      <c r="BN134" s="42"/>
    </row>
    <row r="135" spans="1:66" ht="12" customHeight="1" x14ac:dyDescent="0.35">
      <c r="A135" s="133" t="s">
        <v>48</v>
      </c>
      <c r="B135" s="96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8"/>
      <c r="AF135" s="9">
        <f t="shared" si="91"/>
        <v>30</v>
      </c>
      <c r="AI135" s="133" t="s">
        <v>48</v>
      </c>
      <c r="AJ135" s="52"/>
      <c r="AK135" s="41"/>
      <c r="AL135" s="41"/>
      <c r="AM135" s="41"/>
      <c r="AN135" s="41"/>
      <c r="AO135" s="41"/>
      <c r="AP135" s="41"/>
      <c r="AQ135" s="42"/>
      <c r="AS135" s="133" t="s">
        <v>48</v>
      </c>
      <c r="AT135" s="52"/>
      <c r="AU135" s="41"/>
      <c r="AV135" s="41"/>
      <c r="AW135" s="41"/>
      <c r="AX135" s="41"/>
      <c r="AY135" s="41"/>
      <c r="AZ135" s="41"/>
      <c r="BA135" s="42"/>
      <c r="BC135" s="205" t="s">
        <v>48</v>
      </c>
      <c r="BD135" s="206"/>
      <c r="BE135" s="206"/>
      <c r="BF135" s="207"/>
      <c r="BG135" s="52"/>
      <c r="BH135" s="41"/>
      <c r="BI135" s="41"/>
      <c r="BJ135" s="41"/>
      <c r="BK135" s="41"/>
      <c r="BL135" s="41"/>
      <c r="BM135" s="41"/>
      <c r="BN135" s="42"/>
    </row>
    <row r="136" spans="1:66" ht="12" customHeight="1" x14ac:dyDescent="0.35">
      <c r="A136" s="133" t="s">
        <v>49</v>
      </c>
      <c r="B136" s="96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  <c r="AB136" s="97"/>
      <c r="AC136" s="97"/>
      <c r="AD136" s="97"/>
      <c r="AE136" s="98"/>
      <c r="AF136" s="9">
        <f t="shared" si="91"/>
        <v>30</v>
      </c>
      <c r="AI136" s="133" t="s">
        <v>49</v>
      </c>
      <c r="AJ136" s="52"/>
      <c r="AK136" s="41"/>
      <c r="AL136" s="41"/>
      <c r="AM136" s="41"/>
      <c r="AN136" s="41"/>
      <c r="AO136" s="41"/>
      <c r="AP136" s="41"/>
      <c r="AQ136" s="42"/>
      <c r="AS136" s="133" t="s">
        <v>49</v>
      </c>
      <c r="AT136" s="52"/>
      <c r="AU136" s="41"/>
      <c r="AV136" s="41"/>
      <c r="AW136" s="41"/>
      <c r="AX136" s="41"/>
      <c r="AY136" s="41"/>
      <c r="AZ136" s="41"/>
      <c r="BA136" s="42"/>
      <c r="BC136" s="205" t="s">
        <v>49</v>
      </c>
      <c r="BD136" s="206"/>
      <c r="BE136" s="206"/>
      <c r="BF136" s="207"/>
      <c r="BG136" s="52"/>
      <c r="BH136" s="41"/>
      <c r="BI136" s="41"/>
      <c r="BJ136" s="41"/>
      <c r="BK136" s="41"/>
      <c r="BL136" s="41"/>
      <c r="BM136" s="41"/>
      <c r="BN136" s="42"/>
    </row>
    <row r="137" spans="1:66" ht="12" customHeight="1" x14ac:dyDescent="0.35">
      <c r="A137" s="133" t="s">
        <v>50</v>
      </c>
      <c r="B137" s="96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8"/>
      <c r="AF137" s="9">
        <f t="shared" si="91"/>
        <v>30</v>
      </c>
      <c r="AI137" s="133" t="s">
        <v>50</v>
      </c>
      <c r="AJ137" s="52"/>
      <c r="AK137" s="41"/>
      <c r="AL137" s="41"/>
      <c r="AM137" s="41"/>
      <c r="AN137" s="41"/>
      <c r="AO137" s="41"/>
      <c r="AP137" s="41"/>
      <c r="AQ137" s="42"/>
      <c r="AS137" s="133" t="s">
        <v>50</v>
      </c>
      <c r="AT137" s="52"/>
      <c r="AU137" s="41"/>
      <c r="AV137" s="41"/>
      <c r="AW137" s="41"/>
      <c r="AX137" s="41"/>
      <c r="AY137" s="41"/>
      <c r="AZ137" s="41"/>
      <c r="BA137" s="42"/>
      <c r="BC137" s="205" t="s">
        <v>50</v>
      </c>
      <c r="BD137" s="206"/>
      <c r="BE137" s="206"/>
      <c r="BF137" s="207"/>
      <c r="BG137" s="52"/>
      <c r="BH137" s="41"/>
      <c r="BI137" s="41"/>
      <c r="BJ137" s="41"/>
      <c r="BK137" s="41"/>
      <c r="BL137" s="41"/>
      <c r="BM137" s="41"/>
      <c r="BN137" s="42"/>
    </row>
    <row r="138" spans="1:66" ht="12" customHeight="1" x14ac:dyDescent="0.35">
      <c r="A138" s="133" t="s">
        <v>51</v>
      </c>
      <c r="B138" s="96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8"/>
      <c r="AF138" s="9">
        <f t="shared" si="91"/>
        <v>30</v>
      </c>
      <c r="AI138" s="133" t="s">
        <v>51</v>
      </c>
      <c r="AJ138" s="52"/>
      <c r="AK138" s="41"/>
      <c r="AL138" s="41"/>
      <c r="AM138" s="41"/>
      <c r="AN138" s="41"/>
      <c r="AO138" s="41"/>
      <c r="AP138" s="41"/>
      <c r="AQ138" s="42"/>
      <c r="AS138" s="133" t="s">
        <v>51</v>
      </c>
      <c r="AT138" s="52"/>
      <c r="AU138" s="41"/>
      <c r="AV138" s="41"/>
      <c r="AW138" s="41"/>
      <c r="AX138" s="41"/>
      <c r="AY138" s="41"/>
      <c r="AZ138" s="41"/>
      <c r="BA138" s="42"/>
      <c r="BC138" s="205" t="s">
        <v>51</v>
      </c>
      <c r="BD138" s="206"/>
      <c r="BE138" s="206"/>
      <c r="BF138" s="207"/>
      <c r="BG138" s="52"/>
      <c r="BH138" s="41"/>
      <c r="BI138" s="41"/>
      <c r="BJ138" s="41"/>
      <c r="BK138" s="41"/>
      <c r="BL138" s="41"/>
      <c r="BM138" s="41"/>
      <c r="BN138" s="42"/>
    </row>
    <row r="139" spans="1:66" ht="12" customHeight="1" thickBot="1" x14ac:dyDescent="0.4">
      <c r="A139" s="134" t="s">
        <v>52</v>
      </c>
      <c r="B139" s="27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99"/>
      <c r="AF139" s="10">
        <f t="shared" si="91"/>
        <v>30</v>
      </c>
      <c r="AI139" s="134" t="s">
        <v>52</v>
      </c>
      <c r="AJ139" s="53"/>
      <c r="AK139" s="45"/>
      <c r="AL139" s="45"/>
      <c r="AM139" s="45"/>
      <c r="AN139" s="45"/>
      <c r="AO139" s="45"/>
      <c r="AP139" s="45"/>
      <c r="AQ139" s="46"/>
      <c r="AS139" s="134" t="s">
        <v>52</v>
      </c>
      <c r="AT139" s="53"/>
      <c r="AU139" s="45"/>
      <c r="AV139" s="45"/>
      <c r="AW139" s="45"/>
      <c r="AX139" s="45"/>
      <c r="AY139" s="45"/>
      <c r="AZ139" s="45"/>
      <c r="BA139" s="46"/>
      <c r="BC139" s="208" t="s">
        <v>52</v>
      </c>
      <c r="BD139" s="209"/>
      <c r="BE139" s="209"/>
      <c r="BF139" s="210"/>
      <c r="BG139" s="53"/>
      <c r="BH139" s="45"/>
      <c r="BI139" s="45"/>
      <c r="BJ139" s="45"/>
      <c r="BK139" s="45"/>
      <c r="BL139" s="45"/>
      <c r="BM139" s="45"/>
      <c r="BN139" s="46"/>
    </row>
    <row r="140" spans="1:66" ht="12" customHeight="1" thickBot="1" x14ac:dyDescent="0.4">
      <c r="B140" s="11">
        <f t="shared" ref="B140:AE140" si="93">COUNTBLANK(B132:B139)</f>
        <v>8</v>
      </c>
      <c r="C140" s="12">
        <f t="shared" si="93"/>
        <v>8</v>
      </c>
      <c r="D140" s="12">
        <f t="shared" si="93"/>
        <v>8</v>
      </c>
      <c r="E140" s="12">
        <f t="shared" si="93"/>
        <v>8</v>
      </c>
      <c r="F140" s="12">
        <f t="shared" si="93"/>
        <v>8</v>
      </c>
      <c r="G140" s="12">
        <f t="shared" si="93"/>
        <v>8</v>
      </c>
      <c r="H140" s="12">
        <f t="shared" si="93"/>
        <v>8</v>
      </c>
      <c r="I140" s="12">
        <f t="shared" si="93"/>
        <v>8</v>
      </c>
      <c r="J140" s="12">
        <f t="shared" si="93"/>
        <v>8</v>
      </c>
      <c r="K140" s="12">
        <f t="shared" si="93"/>
        <v>8</v>
      </c>
      <c r="L140" s="12">
        <f t="shared" si="93"/>
        <v>8</v>
      </c>
      <c r="M140" s="12">
        <f t="shared" si="93"/>
        <v>8</v>
      </c>
      <c r="N140" s="12">
        <f t="shared" si="93"/>
        <v>8</v>
      </c>
      <c r="O140" s="12">
        <f t="shared" si="93"/>
        <v>8</v>
      </c>
      <c r="P140" s="12">
        <f t="shared" si="93"/>
        <v>8</v>
      </c>
      <c r="Q140" s="12">
        <f t="shared" si="93"/>
        <v>8</v>
      </c>
      <c r="R140" s="12">
        <f t="shared" si="93"/>
        <v>8</v>
      </c>
      <c r="S140" s="12">
        <f t="shared" si="93"/>
        <v>8</v>
      </c>
      <c r="T140" s="12">
        <f t="shared" si="93"/>
        <v>8</v>
      </c>
      <c r="U140" s="12">
        <f t="shared" si="93"/>
        <v>8</v>
      </c>
      <c r="V140" s="12">
        <f t="shared" si="93"/>
        <v>8</v>
      </c>
      <c r="W140" s="12">
        <f t="shared" si="93"/>
        <v>8</v>
      </c>
      <c r="X140" s="12">
        <f t="shared" si="93"/>
        <v>8</v>
      </c>
      <c r="Y140" s="12">
        <f t="shared" si="93"/>
        <v>8</v>
      </c>
      <c r="Z140" s="12">
        <f t="shared" si="93"/>
        <v>8</v>
      </c>
      <c r="AA140" s="12">
        <f t="shared" si="93"/>
        <v>8</v>
      </c>
      <c r="AB140" s="12">
        <f t="shared" si="93"/>
        <v>8</v>
      </c>
      <c r="AC140" s="12">
        <f t="shared" si="93"/>
        <v>8</v>
      </c>
      <c r="AD140" s="12">
        <f t="shared" si="93"/>
        <v>8</v>
      </c>
      <c r="AE140" s="13">
        <f t="shared" si="93"/>
        <v>8</v>
      </c>
      <c r="AF140" s="47"/>
    </row>
    <row r="141" spans="1:66" ht="12" customHeight="1" thickBot="1" x14ac:dyDescent="0.4"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7"/>
    </row>
    <row r="142" spans="1:66" ht="12" customHeight="1" thickBot="1" x14ac:dyDescent="0.4">
      <c r="B142" s="199" t="s">
        <v>3</v>
      </c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200"/>
      <c r="O142" s="200"/>
      <c r="P142" s="200"/>
      <c r="Q142" s="200"/>
      <c r="R142" s="200"/>
      <c r="S142" s="200"/>
      <c r="T142" s="200"/>
      <c r="U142" s="200"/>
      <c r="V142" s="200"/>
      <c r="W142" s="200"/>
      <c r="X142" s="200"/>
      <c r="Y142" s="200"/>
      <c r="Z142" s="200"/>
      <c r="AA142" s="200"/>
      <c r="AB142" s="200"/>
      <c r="AC142" s="200"/>
      <c r="AD142" s="200"/>
      <c r="AE142" s="200"/>
      <c r="AF142" s="201"/>
    </row>
    <row r="143" spans="1:66" ht="12" customHeight="1" thickBot="1" x14ac:dyDescent="0.4">
      <c r="B143" s="90">
        <f>WEEKNUM(B144,2)</f>
        <v>40</v>
      </c>
      <c r="C143" s="91">
        <f t="shared" ref="C143:K143" si="94">WEEKNUM(C144,2)</f>
        <v>40</v>
      </c>
      <c r="D143" s="91">
        <f t="shared" si="94"/>
        <v>40</v>
      </c>
      <c r="E143" s="91">
        <f t="shared" si="94"/>
        <v>40</v>
      </c>
      <c r="F143" s="91">
        <f t="shared" si="94"/>
        <v>41</v>
      </c>
      <c r="G143" s="91">
        <f t="shared" si="94"/>
        <v>41</v>
      </c>
      <c r="H143" s="91">
        <f t="shared" si="94"/>
        <v>41</v>
      </c>
      <c r="I143" s="91">
        <f t="shared" si="94"/>
        <v>41</v>
      </c>
      <c r="J143" s="91">
        <f t="shared" si="94"/>
        <v>41</v>
      </c>
      <c r="K143" s="91">
        <f t="shared" si="94"/>
        <v>41</v>
      </c>
      <c r="L143" s="91">
        <f>WEEKNUM(L144,2)</f>
        <v>41</v>
      </c>
      <c r="M143" s="91">
        <f t="shared" ref="M143:Q143" si="95">WEEKNUM(M144,2)</f>
        <v>42</v>
      </c>
      <c r="N143" s="91">
        <f t="shared" si="95"/>
        <v>42</v>
      </c>
      <c r="O143" s="91">
        <f t="shared" si="95"/>
        <v>42</v>
      </c>
      <c r="P143" s="91">
        <f t="shared" si="95"/>
        <v>42</v>
      </c>
      <c r="Q143" s="91">
        <f t="shared" si="95"/>
        <v>42</v>
      </c>
      <c r="R143" s="91">
        <f>WEEKNUM(R144,2)</f>
        <v>42</v>
      </c>
      <c r="S143" s="91">
        <f t="shared" ref="S143:Z143" si="96">WEEKNUM(S144,2)</f>
        <v>42</v>
      </c>
      <c r="T143" s="91">
        <f t="shared" si="96"/>
        <v>43</v>
      </c>
      <c r="U143" s="91">
        <f t="shared" si="96"/>
        <v>43</v>
      </c>
      <c r="V143" s="91">
        <f t="shared" si="96"/>
        <v>43</v>
      </c>
      <c r="W143" s="91">
        <f t="shared" si="96"/>
        <v>43</v>
      </c>
      <c r="X143" s="91">
        <f t="shared" si="96"/>
        <v>43</v>
      </c>
      <c r="Y143" s="91">
        <f t="shared" si="96"/>
        <v>43</v>
      </c>
      <c r="Z143" s="91">
        <f t="shared" si="96"/>
        <v>43</v>
      </c>
      <c r="AA143" s="91">
        <f>WEEKNUM(AA144,2)</f>
        <v>44</v>
      </c>
      <c r="AB143" s="91">
        <f t="shared" ref="AB143:AF143" si="97">WEEKNUM(AB144,2)</f>
        <v>44</v>
      </c>
      <c r="AC143" s="91">
        <f t="shared" si="97"/>
        <v>44</v>
      </c>
      <c r="AD143" s="91">
        <f t="shared" si="97"/>
        <v>44</v>
      </c>
      <c r="AE143" s="91">
        <f t="shared" si="97"/>
        <v>44</v>
      </c>
      <c r="AF143" s="92">
        <f t="shared" si="97"/>
        <v>44</v>
      </c>
    </row>
    <row r="144" spans="1:66" ht="12" customHeight="1" thickBot="1" x14ac:dyDescent="0.4">
      <c r="B144" s="36">
        <f>DATE(RIGHT($A$1,4),10,1)</f>
        <v>44105</v>
      </c>
      <c r="C144" s="37">
        <f t="shared" ref="C144:Z144" si="98">B144+1</f>
        <v>44106</v>
      </c>
      <c r="D144" s="37">
        <f t="shared" si="98"/>
        <v>44107</v>
      </c>
      <c r="E144" s="37">
        <f t="shared" si="98"/>
        <v>44108</v>
      </c>
      <c r="F144" s="37">
        <f t="shared" si="98"/>
        <v>44109</v>
      </c>
      <c r="G144" s="37">
        <f t="shared" si="98"/>
        <v>44110</v>
      </c>
      <c r="H144" s="37">
        <f t="shared" si="98"/>
        <v>44111</v>
      </c>
      <c r="I144" s="37">
        <f t="shared" si="98"/>
        <v>44112</v>
      </c>
      <c r="J144" s="37">
        <f t="shared" si="98"/>
        <v>44113</v>
      </c>
      <c r="K144" s="37">
        <f t="shared" si="98"/>
        <v>44114</v>
      </c>
      <c r="L144" s="37">
        <f t="shared" si="98"/>
        <v>44115</v>
      </c>
      <c r="M144" s="37">
        <f t="shared" si="98"/>
        <v>44116</v>
      </c>
      <c r="N144" s="37">
        <f t="shared" si="98"/>
        <v>44117</v>
      </c>
      <c r="O144" s="37">
        <f t="shared" si="98"/>
        <v>44118</v>
      </c>
      <c r="P144" s="37">
        <f t="shared" si="98"/>
        <v>44119</v>
      </c>
      <c r="Q144" s="37">
        <f t="shared" si="98"/>
        <v>44120</v>
      </c>
      <c r="R144" s="37">
        <f t="shared" si="98"/>
        <v>44121</v>
      </c>
      <c r="S144" s="37">
        <f t="shared" si="98"/>
        <v>44122</v>
      </c>
      <c r="T144" s="37">
        <f t="shared" si="98"/>
        <v>44123</v>
      </c>
      <c r="U144" s="37">
        <f t="shared" si="98"/>
        <v>44124</v>
      </c>
      <c r="V144" s="37">
        <f t="shared" si="98"/>
        <v>44125</v>
      </c>
      <c r="W144" s="37">
        <f t="shared" si="98"/>
        <v>44126</v>
      </c>
      <c r="X144" s="37">
        <f t="shared" si="98"/>
        <v>44127</v>
      </c>
      <c r="Y144" s="37">
        <f t="shared" si="98"/>
        <v>44128</v>
      </c>
      <c r="Z144" s="37">
        <f t="shared" si="98"/>
        <v>44129</v>
      </c>
      <c r="AA144" s="37">
        <f t="shared" si="88"/>
        <v>44130</v>
      </c>
      <c r="AB144" s="37">
        <f t="shared" si="88"/>
        <v>44131</v>
      </c>
      <c r="AC144" s="37">
        <f t="shared" si="88"/>
        <v>44132</v>
      </c>
      <c r="AD144" s="37">
        <f>AC144+1</f>
        <v>44133</v>
      </c>
      <c r="AE144" s="37">
        <f t="shared" si="88"/>
        <v>44134</v>
      </c>
      <c r="AF144" s="38">
        <f>AE144+1</f>
        <v>44135</v>
      </c>
      <c r="AG144" s="196" t="s">
        <v>4</v>
      </c>
    </row>
    <row r="145" spans="1:43" ht="12" customHeight="1" thickBot="1" x14ac:dyDescent="0.4">
      <c r="A145" s="214" t="str">
        <f>TEXT(B144,"mmmm")</f>
        <v>octobre</v>
      </c>
      <c r="B145" s="2" t="str">
        <f>(TEXT(B144,"jjj"))</f>
        <v>jeu</v>
      </c>
      <c r="C145" s="3" t="str">
        <f t="shared" ref="C145:N145" si="99">(TEXT(C144,"jjj"))</f>
        <v>ven</v>
      </c>
      <c r="D145" s="3" t="str">
        <f t="shared" si="99"/>
        <v>sam</v>
      </c>
      <c r="E145" s="3" t="str">
        <f t="shared" si="99"/>
        <v>dim</v>
      </c>
      <c r="F145" s="3" t="str">
        <f t="shared" si="99"/>
        <v>lun</v>
      </c>
      <c r="G145" s="3" t="str">
        <f t="shared" si="99"/>
        <v>mar</v>
      </c>
      <c r="H145" s="3" t="str">
        <f t="shared" si="99"/>
        <v>mer</v>
      </c>
      <c r="I145" s="3" t="str">
        <f t="shared" si="99"/>
        <v>jeu</v>
      </c>
      <c r="J145" s="3" t="str">
        <f t="shared" si="99"/>
        <v>ven</v>
      </c>
      <c r="K145" s="3" t="str">
        <f t="shared" si="99"/>
        <v>sam</v>
      </c>
      <c r="L145" s="3" t="str">
        <f t="shared" si="99"/>
        <v>dim</v>
      </c>
      <c r="M145" s="3" t="str">
        <f t="shared" si="99"/>
        <v>lun</v>
      </c>
      <c r="N145" s="3" t="str">
        <f t="shared" si="99"/>
        <v>mar</v>
      </c>
      <c r="O145" s="3" t="str">
        <f>(TEXT(O144,"jjj"))</f>
        <v>mer</v>
      </c>
      <c r="P145" s="3" t="str">
        <f t="shared" ref="P145:Y145" si="100">(TEXT(P144,"jjj"))</f>
        <v>jeu</v>
      </c>
      <c r="Q145" s="3" t="str">
        <f t="shared" si="100"/>
        <v>ven</v>
      </c>
      <c r="R145" s="3" t="str">
        <f t="shared" si="100"/>
        <v>sam</v>
      </c>
      <c r="S145" s="3" t="str">
        <f t="shared" si="100"/>
        <v>dim</v>
      </c>
      <c r="T145" s="3" t="str">
        <f t="shared" si="100"/>
        <v>lun</v>
      </c>
      <c r="U145" s="3" t="str">
        <f t="shared" si="100"/>
        <v>mar</v>
      </c>
      <c r="V145" s="3" t="str">
        <f t="shared" si="100"/>
        <v>mer</v>
      </c>
      <c r="W145" s="3" t="str">
        <f t="shared" si="100"/>
        <v>jeu</v>
      </c>
      <c r="X145" s="3" t="str">
        <f t="shared" si="100"/>
        <v>ven</v>
      </c>
      <c r="Y145" s="3" t="str">
        <f t="shared" si="100"/>
        <v>sam</v>
      </c>
      <c r="Z145" s="3" t="str">
        <f>(TEXT(Z144,"jjj"))</f>
        <v>dim</v>
      </c>
      <c r="AA145" s="3" t="str">
        <f t="shared" ref="AA145:AF145" si="101">(TEXT(AA144,"jjj"))</f>
        <v>lun</v>
      </c>
      <c r="AB145" s="3" t="str">
        <f t="shared" si="101"/>
        <v>mar</v>
      </c>
      <c r="AC145" s="3" t="str">
        <f t="shared" si="101"/>
        <v>mer</v>
      </c>
      <c r="AD145" s="3" t="str">
        <f t="shared" si="101"/>
        <v>jeu</v>
      </c>
      <c r="AE145" s="3" t="str">
        <f t="shared" si="101"/>
        <v>ven</v>
      </c>
      <c r="AF145" s="4" t="str">
        <f t="shared" si="101"/>
        <v>sam</v>
      </c>
      <c r="AG145" s="197"/>
      <c r="AJ145" s="211" t="s">
        <v>3</v>
      </c>
      <c r="AK145" s="212"/>
      <c r="AL145" s="212"/>
      <c r="AM145" s="212"/>
      <c r="AN145" s="212"/>
      <c r="AO145" s="212"/>
      <c r="AP145" s="212"/>
      <c r="AQ145" s="213"/>
    </row>
    <row r="146" spans="1:43" ht="12" customHeight="1" thickBot="1" x14ac:dyDescent="0.4">
      <c r="A146" s="215"/>
      <c r="B146" s="5">
        <f>DAY(B144)</f>
        <v>1</v>
      </c>
      <c r="C146" s="6">
        <f t="shared" ref="C146:AF146" si="102">DAY(C144)</f>
        <v>2</v>
      </c>
      <c r="D146" s="6">
        <f t="shared" si="102"/>
        <v>3</v>
      </c>
      <c r="E146" s="6">
        <f t="shared" si="102"/>
        <v>4</v>
      </c>
      <c r="F146" s="6">
        <f t="shared" si="102"/>
        <v>5</v>
      </c>
      <c r="G146" s="6">
        <f t="shared" si="102"/>
        <v>6</v>
      </c>
      <c r="H146" s="6">
        <f t="shared" si="102"/>
        <v>7</v>
      </c>
      <c r="I146" s="6">
        <f t="shared" si="102"/>
        <v>8</v>
      </c>
      <c r="J146" s="6">
        <f t="shared" si="102"/>
        <v>9</v>
      </c>
      <c r="K146" s="6">
        <f t="shared" si="102"/>
        <v>10</v>
      </c>
      <c r="L146" s="6">
        <f t="shared" si="102"/>
        <v>11</v>
      </c>
      <c r="M146" s="6">
        <f t="shared" si="102"/>
        <v>12</v>
      </c>
      <c r="N146" s="6">
        <f t="shared" si="102"/>
        <v>13</v>
      </c>
      <c r="O146" s="6">
        <f t="shared" si="102"/>
        <v>14</v>
      </c>
      <c r="P146" s="6">
        <f t="shared" si="102"/>
        <v>15</v>
      </c>
      <c r="Q146" s="6">
        <f t="shared" si="102"/>
        <v>16</v>
      </c>
      <c r="R146" s="6">
        <f t="shared" si="102"/>
        <v>17</v>
      </c>
      <c r="S146" s="6">
        <f t="shared" si="102"/>
        <v>18</v>
      </c>
      <c r="T146" s="6">
        <f t="shared" si="102"/>
        <v>19</v>
      </c>
      <c r="U146" s="6">
        <f t="shared" si="102"/>
        <v>20</v>
      </c>
      <c r="V146" s="6">
        <f t="shared" si="102"/>
        <v>21</v>
      </c>
      <c r="W146" s="6">
        <f t="shared" si="102"/>
        <v>22</v>
      </c>
      <c r="X146" s="6">
        <f t="shared" si="102"/>
        <v>23</v>
      </c>
      <c r="Y146" s="6">
        <f t="shared" si="102"/>
        <v>24</v>
      </c>
      <c r="Z146" s="6">
        <f t="shared" si="102"/>
        <v>25</v>
      </c>
      <c r="AA146" s="6">
        <f t="shared" si="102"/>
        <v>26</v>
      </c>
      <c r="AB146" s="6">
        <f t="shared" si="102"/>
        <v>27</v>
      </c>
      <c r="AC146" s="6">
        <f t="shared" si="102"/>
        <v>28</v>
      </c>
      <c r="AD146" s="6">
        <f t="shared" si="102"/>
        <v>29</v>
      </c>
      <c r="AE146" s="6">
        <f t="shared" si="102"/>
        <v>30</v>
      </c>
      <c r="AF146" s="7">
        <f t="shared" si="102"/>
        <v>31</v>
      </c>
      <c r="AG146" s="198"/>
      <c r="AI146" s="51"/>
      <c r="AJ146" s="14" t="s">
        <v>5</v>
      </c>
      <c r="AK146" s="15" t="s">
        <v>6</v>
      </c>
      <c r="AL146" s="16" t="s">
        <v>7</v>
      </c>
      <c r="AM146" s="16" t="s">
        <v>8</v>
      </c>
      <c r="AN146" s="17" t="s">
        <v>9</v>
      </c>
      <c r="AO146" s="18" t="s">
        <v>10</v>
      </c>
      <c r="AP146" s="55" t="s">
        <v>11</v>
      </c>
      <c r="AQ146" s="106" t="s">
        <v>12</v>
      </c>
    </row>
    <row r="147" spans="1:43" ht="12" customHeight="1" x14ac:dyDescent="0.35">
      <c r="A147" s="135" t="s">
        <v>45</v>
      </c>
      <c r="B147" s="93"/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95"/>
      <c r="AG147" s="8">
        <f t="shared" ref="AG147:AG154" si="103">COUNTBLANK(B147:AF147)</f>
        <v>31</v>
      </c>
      <c r="AI147" s="135" t="s">
        <v>45</v>
      </c>
      <c r="AJ147" s="114">
        <f>COUNTIF(B147:AF147,"RR")</f>
        <v>0</v>
      </c>
      <c r="AK147" s="115">
        <f>COUNTIF(B147:AF147,"RH")</f>
        <v>0</v>
      </c>
      <c r="AL147" s="116">
        <f>COUNTIF(B147:AF147,"CA")</f>
        <v>0</v>
      </c>
      <c r="AM147" s="116">
        <f>COUNTIF(B147:AF147,"HP")</f>
        <v>0</v>
      </c>
      <c r="AN147" s="117">
        <f>COUNTIF(B147:AF147,"FO")</f>
        <v>0</v>
      </c>
      <c r="AO147" s="118">
        <f>COUNTIF(B147:AF147,"JS")</f>
        <v>0</v>
      </c>
      <c r="AP147" s="119">
        <f>COUNTIF(B147:AF147,"FR")</f>
        <v>0</v>
      </c>
      <c r="AQ147" s="120">
        <f>COUNTIF(B147:AF147,"SU")</f>
        <v>0</v>
      </c>
    </row>
    <row r="148" spans="1:43" ht="12" customHeight="1" x14ac:dyDescent="0.35">
      <c r="A148" s="133" t="s">
        <v>46</v>
      </c>
      <c r="B148" s="96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  <c r="AB148" s="97"/>
      <c r="AC148" s="97"/>
      <c r="AD148" s="97"/>
      <c r="AE148" s="97"/>
      <c r="AF148" s="98"/>
      <c r="AG148" s="9">
        <f t="shared" si="103"/>
        <v>31</v>
      </c>
      <c r="AI148" s="133" t="s">
        <v>46</v>
      </c>
      <c r="AJ148" s="52"/>
      <c r="AK148" s="41"/>
      <c r="AL148" s="41"/>
      <c r="AM148" s="41"/>
      <c r="AN148" s="41"/>
      <c r="AO148" s="41"/>
      <c r="AP148" s="41"/>
      <c r="AQ148" s="42"/>
    </row>
    <row r="149" spans="1:43" ht="12" customHeight="1" x14ac:dyDescent="0.35">
      <c r="A149" s="133" t="s">
        <v>47</v>
      </c>
      <c r="B149" s="96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  <c r="AB149" s="97"/>
      <c r="AC149" s="97"/>
      <c r="AD149" s="97"/>
      <c r="AE149" s="97"/>
      <c r="AF149" s="98"/>
      <c r="AG149" s="9">
        <f t="shared" si="103"/>
        <v>31</v>
      </c>
      <c r="AI149" s="133" t="s">
        <v>47</v>
      </c>
      <c r="AJ149" s="52"/>
      <c r="AK149" s="41"/>
      <c r="AL149" s="41"/>
      <c r="AM149" s="41"/>
      <c r="AN149" s="41"/>
      <c r="AO149" s="41"/>
      <c r="AP149" s="41"/>
      <c r="AQ149" s="42"/>
    </row>
    <row r="150" spans="1:43" ht="12" customHeight="1" x14ac:dyDescent="0.35">
      <c r="A150" s="133" t="s">
        <v>48</v>
      </c>
      <c r="B150" s="96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  <c r="AB150" s="97"/>
      <c r="AC150" s="97"/>
      <c r="AD150" s="97"/>
      <c r="AE150" s="97"/>
      <c r="AF150" s="98"/>
      <c r="AG150" s="9">
        <f t="shared" si="103"/>
        <v>31</v>
      </c>
      <c r="AI150" s="133" t="s">
        <v>48</v>
      </c>
      <c r="AJ150" s="52"/>
      <c r="AK150" s="41"/>
      <c r="AL150" s="41"/>
      <c r="AM150" s="41"/>
      <c r="AN150" s="41"/>
      <c r="AO150" s="41"/>
      <c r="AP150" s="41"/>
      <c r="AQ150" s="42"/>
    </row>
    <row r="151" spans="1:43" ht="12" customHeight="1" x14ac:dyDescent="0.35">
      <c r="A151" s="133" t="s">
        <v>49</v>
      </c>
      <c r="B151" s="96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  <c r="AB151" s="97"/>
      <c r="AC151" s="97"/>
      <c r="AD151" s="97"/>
      <c r="AE151" s="97"/>
      <c r="AF151" s="98"/>
      <c r="AG151" s="9">
        <f t="shared" si="103"/>
        <v>31</v>
      </c>
      <c r="AI151" s="133" t="s">
        <v>49</v>
      </c>
      <c r="AJ151" s="52"/>
      <c r="AK151" s="41"/>
      <c r="AL151" s="41"/>
      <c r="AM151" s="41"/>
      <c r="AN151" s="41"/>
      <c r="AO151" s="41"/>
      <c r="AP151" s="41"/>
      <c r="AQ151" s="42"/>
    </row>
    <row r="152" spans="1:43" ht="12" customHeight="1" x14ac:dyDescent="0.35">
      <c r="A152" s="133" t="s">
        <v>50</v>
      </c>
      <c r="B152" s="96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8"/>
      <c r="AG152" s="9">
        <f t="shared" si="103"/>
        <v>31</v>
      </c>
      <c r="AI152" s="133" t="s">
        <v>50</v>
      </c>
      <c r="AJ152" s="52"/>
      <c r="AK152" s="41"/>
      <c r="AL152" s="41"/>
      <c r="AM152" s="41"/>
      <c r="AN152" s="41"/>
      <c r="AO152" s="41"/>
      <c r="AP152" s="41"/>
      <c r="AQ152" s="42"/>
    </row>
    <row r="153" spans="1:43" ht="12" customHeight="1" x14ac:dyDescent="0.35">
      <c r="A153" s="133" t="s">
        <v>51</v>
      </c>
      <c r="B153" s="96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  <c r="AB153" s="97"/>
      <c r="AC153" s="97"/>
      <c r="AD153" s="97"/>
      <c r="AE153" s="97"/>
      <c r="AF153" s="98"/>
      <c r="AG153" s="9">
        <f t="shared" si="103"/>
        <v>31</v>
      </c>
      <c r="AI153" s="133" t="s">
        <v>51</v>
      </c>
      <c r="AJ153" s="52"/>
      <c r="AK153" s="41"/>
      <c r="AL153" s="41"/>
      <c r="AM153" s="41"/>
      <c r="AN153" s="41"/>
      <c r="AO153" s="41"/>
      <c r="AP153" s="41"/>
      <c r="AQ153" s="42"/>
    </row>
    <row r="154" spans="1:43" ht="12" customHeight="1" thickBot="1" x14ac:dyDescent="0.4">
      <c r="A154" s="134" t="s">
        <v>52</v>
      </c>
      <c r="B154" s="27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99"/>
      <c r="AG154" s="10">
        <f t="shared" si="103"/>
        <v>31</v>
      </c>
      <c r="AI154" s="134" t="s">
        <v>52</v>
      </c>
      <c r="AJ154" s="53"/>
      <c r="AK154" s="45"/>
      <c r="AL154" s="45"/>
      <c r="AM154" s="45"/>
      <c r="AN154" s="45"/>
      <c r="AO154" s="45"/>
      <c r="AP154" s="45"/>
      <c r="AQ154" s="46"/>
    </row>
    <row r="155" spans="1:43" ht="12" customHeight="1" thickBot="1" x14ac:dyDescent="0.4">
      <c r="B155" s="11">
        <f t="shared" ref="B155:AF155" si="104">COUNTBLANK(B147:B154)</f>
        <v>8</v>
      </c>
      <c r="C155" s="12">
        <f t="shared" si="104"/>
        <v>8</v>
      </c>
      <c r="D155" s="12">
        <f t="shared" si="104"/>
        <v>8</v>
      </c>
      <c r="E155" s="12">
        <f t="shared" si="104"/>
        <v>8</v>
      </c>
      <c r="F155" s="12">
        <f t="shared" si="104"/>
        <v>8</v>
      </c>
      <c r="G155" s="12">
        <f t="shared" si="104"/>
        <v>8</v>
      </c>
      <c r="H155" s="12">
        <f t="shared" si="104"/>
        <v>8</v>
      </c>
      <c r="I155" s="12">
        <f t="shared" si="104"/>
        <v>8</v>
      </c>
      <c r="J155" s="12">
        <f t="shared" si="104"/>
        <v>8</v>
      </c>
      <c r="K155" s="12">
        <f t="shared" si="104"/>
        <v>8</v>
      </c>
      <c r="L155" s="12">
        <f t="shared" si="104"/>
        <v>8</v>
      </c>
      <c r="M155" s="12">
        <f t="shared" si="104"/>
        <v>8</v>
      </c>
      <c r="N155" s="12">
        <f t="shared" si="104"/>
        <v>8</v>
      </c>
      <c r="O155" s="12">
        <f t="shared" si="104"/>
        <v>8</v>
      </c>
      <c r="P155" s="12">
        <f t="shared" si="104"/>
        <v>8</v>
      </c>
      <c r="Q155" s="12">
        <f t="shared" si="104"/>
        <v>8</v>
      </c>
      <c r="R155" s="12">
        <f t="shared" si="104"/>
        <v>8</v>
      </c>
      <c r="S155" s="12">
        <f t="shared" si="104"/>
        <v>8</v>
      </c>
      <c r="T155" s="12">
        <f t="shared" si="104"/>
        <v>8</v>
      </c>
      <c r="U155" s="12">
        <f t="shared" si="104"/>
        <v>8</v>
      </c>
      <c r="V155" s="12">
        <f t="shared" si="104"/>
        <v>8</v>
      </c>
      <c r="W155" s="12">
        <f t="shared" si="104"/>
        <v>8</v>
      </c>
      <c r="X155" s="12">
        <f t="shared" si="104"/>
        <v>8</v>
      </c>
      <c r="Y155" s="12">
        <f t="shared" si="104"/>
        <v>8</v>
      </c>
      <c r="Z155" s="12">
        <f t="shared" si="104"/>
        <v>8</v>
      </c>
      <c r="AA155" s="12">
        <f t="shared" si="104"/>
        <v>8</v>
      </c>
      <c r="AB155" s="12">
        <f t="shared" si="104"/>
        <v>8</v>
      </c>
      <c r="AC155" s="12">
        <f t="shared" si="104"/>
        <v>8</v>
      </c>
      <c r="AD155" s="12">
        <f t="shared" si="104"/>
        <v>8</v>
      </c>
      <c r="AE155" s="12">
        <f t="shared" si="104"/>
        <v>8</v>
      </c>
      <c r="AF155" s="13">
        <f t="shared" si="104"/>
        <v>8</v>
      </c>
    </row>
    <row r="156" spans="1:43" ht="12" customHeight="1" thickBot="1" x14ac:dyDescent="0.4"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</row>
    <row r="157" spans="1:43" ht="12" customHeight="1" thickBot="1" x14ac:dyDescent="0.4">
      <c r="B157" s="199" t="s">
        <v>3</v>
      </c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200"/>
      <c r="O157" s="200"/>
      <c r="P157" s="200"/>
      <c r="Q157" s="200"/>
      <c r="R157" s="200"/>
      <c r="S157" s="200"/>
      <c r="T157" s="200"/>
      <c r="U157" s="200"/>
      <c r="V157" s="200"/>
      <c r="W157" s="200"/>
      <c r="X157" s="200"/>
      <c r="Y157" s="200"/>
      <c r="Z157" s="200"/>
      <c r="AA157" s="200"/>
      <c r="AB157" s="200"/>
      <c r="AC157" s="200"/>
      <c r="AD157" s="200"/>
      <c r="AE157" s="201"/>
      <c r="AF157" s="48"/>
    </row>
    <row r="158" spans="1:43" ht="12" customHeight="1" thickBot="1" x14ac:dyDescent="0.4">
      <c r="B158" s="90">
        <f>WEEKNUM(B159,2)</f>
        <v>44</v>
      </c>
      <c r="C158" s="91">
        <f t="shared" ref="C158:K158" si="105">WEEKNUM(C159,2)</f>
        <v>45</v>
      </c>
      <c r="D158" s="91">
        <f t="shared" si="105"/>
        <v>45</v>
      </c>
      <c r="E158" s="91">
        <f t="shared" si="105"/>
        <v>45</v>
      </c>
      <c r="F158" s="91">
        <f t="shared" si="105"/>
        <v>45</v>
      </c>
      <c r="G158" s="91">
        <f t="shared" si="105"/>
        <v>45</v>
      </c>
      <c r="H158" s="91">
        <f t="shared" si="105"/>
        <v>45</v>
      </c>
      <c r="I158" s="91">
        <f t="shared" si="105"/>
        <v>45</v>
      </c>
      <c r="J158" s="91">
        <f t="shared" si="105"/>
        <v>46</v>
      </c>
      <c r="K158" s="91">
        <f t="shared" si="105"/>
        <v>46</v>
      </c>
      <c r="L158" s="91">
        <f>WEEKNUM(L159,2)</f>
        <v>46</v>
      </c>
      <c r="M158" s="91">
        <f t="shared" ref="M158:Q158" si="106">WEEKNUM(M159,2)</f>
        <v>46</v>
      </c>
      <c r="N158" s="91">
        <f t="shared" si="106"/>
        <v>46</v>
      </c>
      <c r="O158" s="91">
        <f t="shared" si="106"/>
        <v>46</v>
      </c>
      <c r="P158" s="91">
        <f t="shared" si="106"/>
        <v>46</v>
      </c>
      <c r="Q158" s="91">
        <f t="shared" si="106"/>
        <v>47</v>
      </c>
      <c r="R158" s="91">
        <f>WEEKNUM(R159,2)</f>
        <v>47</v>
      </c>
      <c r="S158" s="91">
        <f t="shared" ref="S158:Z158" si="107">WEEKNUM(S159,2)</f>
        <v>47</v>
      </c>
      <c r="T158" s="91">
        <f t="shared" si="107"/>
        <v>47</v>
      </c>
      <c r="U158" s="91">
        <f t="shared" si="107"/>
        <v>47</v>
      </c>
      <c r="V158" s="91">
        <f t="shared" si="107"/>
        <v>47</v>
      </c>
      <c r="W158" s="91">
        <f t="shared" si="107"/>
        <v>47</v>
      </c>
      <c r="X158" s="91">
        <f t="shared" si="107"/>
        <v>48</v>
      </c>
      <c r="Y158" s="91">
        <f t="shared" si="107"/>
        <v>48</v>
      </c>
      <c r="Z158" s="91">
        <f t="shared" si="107"/>
        <v>48</v>
      </c>
      <c r="AA158" s="91">
        <f>WEEKNUM(AA159,2)</f>
        <v>48</v>
      </c>
      <c r="AB158" s="91">
        <f t="shared" ref="AB158:AE158" si="108">WEEKNUM(AB159,2)</f>
        <v>48</v>
      </c>
      <c r="AC158" s="91">
        <f t="shared" si="108"/>
        <v>48</v>
      </c>
      <c r="AD158" s="91">
        <f t="shared" si="108"/>
        <v>48</v>
      </c>
      <c r="AE158" s="92">
        <f t="shared" si="108"/>
        <v>49</v>
      </c>
      <c r="AF158" s="54"/>
    </row>
    <row r="159" spans="1:43" ht="12" customHeight="1" thickBot="1" x14ac:dyDescent="0.4">
      <c r="B159" s="36">
        <f>DATE(RIGHT($A$1,4),11,1)</f>
        <v>44136</v>
      </c>
      <c r="C159" s="37">
        <f t="shared" ref="C159:Z159" si="109">B159+1</f>
        <v>44137</v>
      </c>
      <c r="D159" s="37">
        <f t="shared" si="109"/>
        <v>44138</v>
      </c>
      <c r="E159" s="37">
        <f t="shared" si="109"/>
        <v>44139</v>
      </c>
      <c r="F159" s="37">
        <f t="shared" si="109"/>
        <v>44140</v>
      </c>
      <c r="G159" s="37">
        <f t="shared" si="109"/>
        <v>44141</v>
      </c>
      <c r="H159" s="37">
        <f t="shared" si="109"/>
        <v>44142</v>
      </c>
      <c r="I159" s="37">
        <f t="shared" si="109"/>
        <v>44143</v>
      </c>
      <c r="J159" s="37">
        <f t="shared" si="109"/>
        <v>44144</v>
      </c>
      <c r="K159" s="37">
        <f t="shared" si="109"/>
        <v>44145</v>
      </c>
      <c r="L159" s="37">
        <f t="shared" si="109"/>
        <v>44146</v>
      </c>
      <c r="M159" s="37">
        <f t="shared" si="109"/>
        <v>44147</v>
      </c>
      <c r="N159" s="37">
        <f t="shared" si="109"/>
        <v>44148</v>
      </c>
      <c r="O159" s="37">
        <f t="shared" si="109"/>
        <v>44149</v>
      </c>
      <c r="P159" s="37">
        <f t="shared" si="109"/>
        <v>44150</v>
      </c>
      <c r="Q159" s="37">
        <f t="shared" si="109"/>
        <v>44151</v>
      </c>
      <c r="R159" s="37">
        <f t="shared" si="109"/>
        <v>44152</v>
      </c>
      <c r="S159" s="37">
        <f t="shared" si="109"/>
        <v>44153</v>
      </c>
      <c r="T159" s="37">
        <f t="shared" si="109"/>
        <v>44154</v>
      </c>
      <c r="U159" s="37">
        <f t="shared" si="109"/>
        <v>44155</v>
      </c>
      <c r="V159" s="37">
        <f t="shared" si="109"/>
        <v>44156</v>
      </c>
      <c r="W159" s="37">
        <f t="shared" si="109"/>
        <v>44157</v>
      </c>
      <c r="X159" s="37">
        <f t="shared" si="109"/>
        <v>44158</v>
      </c>
      <c r="Y159" s="37">
        <f t="shared" si="109"/>
        <v>44159</v>
      </c>
      <c r="Z159" s="37">
        <f t="shared" si="109"/>
        <v>44160</v>
      </c>
      <c r="AA159" s="37">
        <f t="shared" si="88"/>
        <v>44161</v>
      </c>
      <c r="AB159" s="37">
        <f t="shared" si="88"/>
        <v>44162</v>
      </c>
      <c r="AC159" s="37">
        <f t="shared" si="88"/>
        <v>44163</v>
      </c>
      <c r="AD159" s="37">
        <f>AC159+1</f>
        <v>44164</v>
      </c>
      <c r="AE159" s="38">
        <f t="shared" si="88"/>
        <v>44165</v>
      </c>
      <c r="AF159" s="196" t="s">
        <v>4</v>
      </c>
    </row>
    <row r="160" spans="1:43" ht="12" customHeight="1" thickBot="1" x14ac:dyDescent="0.4">
      <c r="A160" s="214" t="str">
        <f>TEXT(B159,"mmmm")</f>
        <v>novembre</v>
      </c>
      <c r="B160" s="2" t="str">
        <f>(TEXT(B159,"jjj"))</f>
        <v>dim</v>
      </c>
      <c r="C160" s="3" t="str">
        <f t="shared" ref="C160:AE160" si="110">(TEXT(C159,"jjj"))</f>
        <v>lun</v>
      </c>
      <c r="D160" s="3" t="str">
        <f t="shared" si="110"/>
        <v>mar</v>
      </c>
      <c r="E160" s="3" t="str">
        <f t="shared" si="110"/>
        <v>mer</v>
      </c>
      <c r="F160" s="3" t="str">
        <f t="shared" si="110"/>
        <v>jeu</v>
      </c>
      <c r="G160" s="3" t="str">
        <f t="shared" si="110"/>
        <v>ven</v>
      </c>
      <c r="H160" s="3" t="str">
        <f t="shared" si="110"/>
        <v>sam</v>
      </c>
      <c r="I160" s="3" t="str">
        <f t="shared" si="110"/>
        <v>dim</v>
      </c>
      <c r="J160" s="3" t="str">
        <f t="shared" si="110"/>
        <v>lun</v>
      </c>
      <c r="K160" s="3" t="str">
        <f t="shared" si="110"/>
        <v>mar</v>
      </c>
      <c r="L160" s="3" t="str">
        <f t="shared" si="110"/>
        <v>mer</v>
      </c>
      <c r="M160" s="3" t="str">
        <f t="shared" si="110"/>
        <v>jeu</v>
      </c>
      <c r="N160" s="3" t="str">
        <f t="shared" si="110"/>
        <v>ven</v>
      </c>
      <c r="O160" s="3" t="str">
        <f t="shared" si="110"/>
        <v>sam</v>
      </c>
      <c r="P160" s="3" t="str">
        <f t="shared" si="110"/>
        <v>dim</v>
      </c>
      <c r="Q160" s="3" t="str">
        <f t="shared" si="110"/>
        <v>lun</v>
      </c>
      <c r="R160" s="3" t="str">
        <f t="shared" si="110"/>
        <v>mar</v>
      </c>
      <c r="S160" s="3" t="str">
        <f t="shared" si="110"/>
        <v>mer</v>
      </c>
      <c r="T160" s="3" t="str">
        <f t="shared" si="110"/>
        <v>jeu</v>
      </c>
      <c r="U160" s="3" t="str">
        <f t="shared" si="110"/>
        <v>ven</v>
      </c>
      <c r="V160" s="3" t="str">
        <f t="shared" si="110"/>
        <v>sam</v>
      </c>
      <c r="W160" s="3" t="str">
        <f t="shared" si="110"/>
        <v>dim</v>
      </c>
      <c r="X160" s="3" t="str">
        <f t="shared" si="110"/>
        <v>lun</v>
      </c>
      <c r="Y160" s="3" t="str">
        <f t="shared" si="110"/>
        <v>mar</v>
      </c>
      <c r="Z160" s="3" t="str">
        <f t="shared" si="110"/>
        <v>mer</v>
      </c>
      <c r="AA160" s="3" t="str">
        <f t="shared" si="110"/>
        <v>jeu</v>
      </c>
      <c r="AB160" s="3" t="str">
        <f t="shared" si="110"/>
        <v>ven</v>
      </c>
      <c r="AC160" s="3" t="str">
        <f t="shared" si="110"/>
        <v>sam</v>
      </c>
      <c r="AD160" s="3" t="str">
        <f t="shared" si="110"/>
        <v>dim</v>
      </c>
      <c r="AE160" s="4" t="str">
        <f t="shared" si="110"/>
        <v>lun</v>
      </c>
      <c r="AF160" s="197"/>
      <c r="AJ160" s="211" t="s">
        <v>3</v>
      </c>
      <c r="AK160" s="212"/>
      <c r="AL160" s="212"/>
      <c r="AM160" s="212"/>
      <c r="AN160" s="212"/>
      <c r="AO160" s="212"/>
      <c r="AP160" s="212"/>
      <c r="AQ160" s="213"/>
    </row>
    <row r="161" spans="1:67" ht="12" customHeight="1" thickBot="1" x14ac:dyDescent="0.4">
      <c r="A161" s="215"/>
      <c r="B161" s="5">
        <f>DAY(B159)</f>
        <v>1</v>
      </c>
      <c r="C161" s="6">
        <f t="shared" ref="C161:AE161" si="111">DAY(C159)</f>
        <v>2</v>
      </c>
      <c r="D161" s="6">
        <f t="shared" si="111"/>
        <v>3</v>
      </c>
      <c r="E161" s="6">
        <f t="shared" si="111"/>
        <v>4</v>
      </c>
      <c r="F161" s="6">
        <f t="shared" si="111"/>
        <v>5</v>
      </c>
      <c r="G161" s="6">
        <f t="shared" si="111"/>
        <v>6</v>
      </c>
      <c r="H161" s="6">
        <f t="shared" si="111"/>
        <v>7</v>
      </c>
      <c r="I161" s="6">
        <f t="shared" si="111"/>
        <v>8</v>
      </c>
      <c r="J161" s="6">
        <f t="shared" si="111"/>
        <v>9</v>
      </c>
      <c r="K161" s="6">
        <f t="shared" si="111"/>
        <v>10</v>
      </c>
      <c r="L161" s="6">
        <f t="shared" si="111"/>
        <v>11</v>
      </c>
      <c r="M161" s="6">
        <f t="shared" si="111"/>
        <v>12</v>
      </c>
      <c r="N161" s="6">
        <f t="shared" si="111"/>
        <v>13</v>
      </c>
      <c r="O161" s="6">
        <f t="shared" si="111"/>
        <v>14</v>
      </c>
      <c r="P161" s="6">
        <f t="shared" si="111"/>
        <v>15</v>
      </c>
      <c r="Q161" s="6">
        <f t="shared" si="111"/>
        <v>16</v>
      </c>
      <c r="R161" s="6">
        <f t="shared" si="111"/>
        <v>17</v>
      </c>
      <c r="S161" s="6">
        <f t="shared" si="111"/>
        <v>18</v>
      </c>
      <c r="T161" s="6">
        <f t="shared" si="111"/>
        <v>19</v>
      </c>
      <c r="U161" s="6">
        <f t="shared" si="111"/>
        <v>20</v>
      </c>
      <c r="V161" s="6">
        <f t="shared" si="111"/>
        <v>21</v>
      </c>
      <c r="W161" s="6">
        <f t="shared" si="111"/>
        <v>22</v>
      </c>
      <c r="X161" s="6">
        <f t="shared" si="111"/>
        <v>23</v>
      </c>
      <c r="Y161" s="6">
        <f t="shared" si="111"/>
        <v>24</v>
      </c>
      <c r="Z161" s="6">
        <f t="shared" si="111"/>
        <v>25</v>
      </c>
      <c r="AA161" s="6">
        <f t="shared" si="111"/>
        <v>26</v>
      </c>
      <c r="AB161" s="6">
        <f t="shared" si="111"/>
        <v>27</v>
      </c>
      <c r="AC161" s="6">
        <f t="shared" si="111"/>
        <v>28</v>
      </c>
      <c r="AD161" s="6">
        <f t="shared" si="111"/>
        <v>29</v>
      </c>
      <c r="AE161" s="7">
        <f t="shared" si="111"/>
        <v>30</v>
      </c>
      <c r="AF161" s="198"/>
      <c r="AI161" s="51"/>
      <c r="AJ161" s="14" t="s">
        <v>5</v>
      </c>
      <c r="AK161" s="15" t="s">
        <v>6</v>
      </c>
      <c r="AL161" s="16" t="s">
        <v>7</v>
      </c>
      <c r="AM161" s="16" t="s">
        <v>8</v>
      </c>
      <c r="AN161" s="17" t="s">
        <v>9</v>
      </c>
      <c r="AO161" s="18" t="s">
        <v>10</v>
      </c>
      <c r="AP161" s="55" t="s">
        <v>11</v>
      </c>
      <c r="AQ161" s="106" t="s">
        <v>12</v>
      </c>
      <c r="BC161" s="227" t="s">
        <v>17</v>
      </c>
      <c r="BD161" s="228"/>
      <c r="BE161" s="228"/>
      <c r="BF161" s="228"/>
      <c r="BG161" s="228"/>
      <c r="BH161" s="228"/>
      <c r="BI161" s="228"/>
      <c r="BJ161" s="228"/>
      <c r="BK161" s="228"/>
      <c r="BL161" s="228"/>
      <c r="BM161" s="228"/>
      <c r="BN161" s="228"/>
      <c r="BO161" s="229"/>
    </row>
    <row r="162" spans="1:67" ht="12" customHeight="1" thickBot="1" x14ac:dyDescent="0.4">
      <c r="A162" s="135" t="s">
        <v>45</v>
      </c>
      <c r="B162" s="93"/>
      <c r="C162" s="94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  <c r="AB162" s="94"/>
      <c r="AC162" s="94"/>
      <c r="AD162" s="94"/>
      <c r="AE162" s="95"/>
      <c r="AF162" s="8">
        <f t="shared" ref="AF162:AF169" si="112">COUNTBLANK(A162:AE162)</f>
        <v>30</v>
      </c>
      <c r="AI162" s="135" t="s">
        <v>45</v>
      </c>
      <c r="AJ162" s="114">
        <f>COUNTIF(B162:AE162,"RR")</f>
        <v>0</v>
      </c>
      <c r="AK162" s="115">
        <f>COUNTIF(B162:AE162,"RH")</f>
        <v>0</v>
      </c>
      <c r="AL162" s="116">
        <f>COUNTIF(B162:AE162,"CA")</f>
        <v>0</v>
      </c>
      <c r="AM162" s="116">
        <f>COUNTIF(B162:AE162,"HP")</f>
        <v>0</v>
      </c>
      <c r="AN162" s="117">
        <f>COUNTIF(B162:AE162,"FO")</f>
        <v>0</v>
      </c>
      <c r="AO162" s="118">
        <f>COUNTIF(B162:AE162,"JS")</f>
        <v>0</v>
      </c>
      <c r="AP162" s="119">
        <f>COUNTIF(B162:AE162,"FR")</f>
        <v>0</v>
      </c>
      <c r="AQ162" s="120">
        <f>COUNTIF(B162:AE162,"SU")</f>
        <v>0</v>
      </c>
      <c r="BC162" s="123" t="s">
        <v>4</v>
      </c>
      <c r="BD162" s="70" t="s">
        <v>5</v>
      </c>
      <c r="BE162" s="15" t="s">
        <v>6</v>
      </c>
      <c r="BF162" s="16" t="s">
        <v>7</v>
      </c>
      <c r="BG162" s="16" t="s">
        <v>8</v>
      </c>
      <c r="BH162" s="17" t="s">
        <v>9</v>
      </c>
      <c r="BI162" s="18" t="s">
        <v>10</v>
      </c>
      <c r="BJ162" s="55" t="s">
        <v>11</v>
      </c>
      <c r="BK162" s="113" t="s">
        <v>12</v>
      </c>
      <c r="BL162" s="225" t="s">
        <v>33</v>
      </c>
      <c r="BM162" s="225"/>
      <c r="BN162" s="225"/>
      <c r="BO162" s="226"/>
    </row>
    <row r="163" spans="1:67" ht="12" customHeight="1" x14ac:dyDescent="0.35">
      <c r="A163" s="133" t="s">
        <v>46</v>
      </c>
      <c r="B163" s="96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  <c r="AB163" s="97"/>
      <c r="AC163" s="97"/>
      <c r="AD163" s="97"/>
      <c r="AE163" s="98"/>
      <c r="AF163" s="9">
        <f t="shared" si="112"/>
        <v>30</v>
      </c>
      <c r="AI163" s="133" t="s">
        <v>46</v>
      </c>
      <c r="AJ163" s="52"/>
      <c r="AK163" s="41"/>
      <c r="AL163" s="41"/>
      <c r="AM163" s="41"/>
      <c r="AN163" s="41"/>
      <c r="AO163" s="41"/>
      <c r="AP163" s="41"/>
      <c r="AQ163" s="42"/>
      <c r="AX163" s="202" t="s">
        <v>45</v>
      </c>
      <c r="AY163" s="203"/>
      <c r="AZ163" s="203"/>
      <c r="BA163" s="203"/>
      <c r="BB163" s="204"/>
      <c r="BC163" s="102">
        <f>SUM(AG12,AE27,AG42,AF57,AG72,AF87,AG102,AG117,AF132,AG147,AF162,AG177)</f>
        <v>365</v>
      </c>
      <c r="BD163" s="71">
        <f t="shared" ref="BD163:BK163" si="113">SUM(BG42,BG87,BG132,AT177)</f>
        <v>0</v>
      </c>
      <c r="BE163" s="61">
        <f t="shared" si="113"/>
        <v>0</v>
      </c>
      <c r="BF163" s="62">
        <f t="shared" si="113"/>
        <v>0</v>
      </c>
      <c r="BG163" s="62">
        <f t="shared" si="113"/>
        <v>0</v>
      </c>
      <c r="BH163" s="63">
        <f t="shared" si="113"/>
        <v>0</v>
      </c>
      <c r="BI163" s="64">
        <f t="shared" si="113"/>
        <v>0</v>
      </c>
      <c r="BJ163" s="72">
        <f t="shared" si="113"/>
        <v>0</v>
      </c>
      <c r="BK163" s="121">
        <f t="shared" si="113"/>
        <v>0</v>
      </c>
      <c r="BL163" s="230">
        <f>(AY198*5)+(BD198*0.36)-(AZ198*7)</f>
        <v>0</v>
      </c>
      <c r="BM163" s="230"/>
      <c r="BN163" s="230"/>
      <c r="BO163" s="231"/>
    </row>
    <row r="164" spans="1:67" ht="12" customHeight="1" x14ac:dyDescent="0.35">
      <c r="A164" s="133" t="s">
        <v>47</v>
      </c>
      <c r="B164" s="96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8"/>
      <c r="AF164" s="9">
        <f t="shared" si="112"/>
        <v>30</v>
      </c>
      <c r="AI164" s="133" t="s">
        <v>47</v>
      </c>
      <c r="AJ164" s="52"/>
      <c r="AK164" s="41"/>
      <c r="AL164" s="41"/>
      <c r="AM164" s="41"/>
      <c r="AN164" s="41"/>
      <c r="AO164" s="41"/>
      <c r="AP164" s="41"/>
      <c r="AQ164" s="42"/>
      <c r="AX164" s="205" t="s">
        <v>46</v>
      </c>
      <c r="AY164" s="206"/>
      <c r="AZ164" s="206"/>
      <c r="BA164" s="206"/>
      <c r="BB164" s="207"/>
      <c r="BC164" s="56"/>
      <c r="BD164" s="41"/>
      <c r="BE164" s="41"/>
      <c r="BF164" s="41"/>
      <c r="BG164" s="41"/>
      <c r="BH164" s="41"/>
      <c r="BI164" s="41"/>
      <c r="BJ164" s="41"/>
      <c r="BK164" s="41"/>
      <c r="BL164" s="221"/>
      <c r="BM164" s="221"/>
      <c r="BN164" s="221"/>
      <c r="BO164" s="222"/>
    </row>
    <row r="165" spans="1:67" ht="12" customHeight="1" x14ac:dyDescent="0.35">
      <c r="A165" s="133" t="s">
        <v>48</v>
      </c>
      <c r="B165" s="96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  <c r="AE165" s="98"/>
      <c r="AF165" s="9">
        <f t="shared" si="112"/>
        <v>30</v>
      </c>
      <c r="AI165" s="133" t="s">
        <v>48</v>
      </c>
      <c r="AJ165" s="52"/>
      <c r="AK165" s="41"/>
      <c r="AL165" s="41"/>
      <c r="AM165" s="41"/>
      <c r="AN165" s="41"/>
      <c r="AO165" s="41"/>
      <c r="AP165" s="41"/>
      <c r="AQ165" s="42"/>
      <c r="AX165" s="205" t="s">
        <v>47</v>
      </c>
      <c r="AY165" s="206"/>
      <c r="AZ165" s="206"/>
      <c r="BA165" s="206"/>
      <c r="BB165" s="207"/>
      <c r="BC165" s="56"/>
      <c r="BD165" s="41"/>
      <c r="BE165" s="41"/>
      <c r="BF165" s="41"/>
      <c r="BG165" s="41"/>
      <c r="BH165" s="41"/>
      <c r="BI165" s="41"/>
      <c r="BJ165" s="41"/>
      <c r="BK165" s="41"/>
      <c r="BL165" s="221"/>
      <c r="BM165" s="221"/>
      <c r="BN165" s="221"/>
      <c r="BO165" s="222"/>
    </row>
    <row r="166" spans="1:67" ht="12" customHeight="1" x14ac:dyDescent="0.35">
      <c r="A166" s="133" t="s">
        <v>49</v>
      </c>
      <c r="B166" s="96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  <c r="AB166" s="97"/>
      <c r="AC166" s="97"/>
      <c r="AD166" s="97"/>
      <c r="AE166" s="98"/>
      <c r="AF166" s="9">
        <f t="shared" si="112"/>
        <v>30</v>
      </c>
      <c r="AI166" s="133" t="s">
        <v>49</v>
      </c>
      <c r="AJ166" s="52"/>
      <c r="AK166" s="41"/>
      <c r="AL166" s="41"/>
      <c r="AM166" s="41"/>
      <c r="AN166" s="41"/>
      <c r="AO166" s="41"/>
      <c r="AP166" s="41"/>
      <c r="AQ166" s="42"/>
      <c r="AX166" s="205" t="s">
        <v>48</v>
      </c>
      <c r="AY166" s="206"/>
      <c r="AZ166" s="206"/>
      <c r="BA166" s="206"/>
      <c r="BB166" s="207"/>
      <c r="BC166" s="56"/>
      <c r="BD166" s="41"/>
      <c r="BE166" s="41"/>
      <c r="BF166" s="41"/>
      <c r="BG166" s="41"/>
      <c r="BH166" s="41"/>
      <c r="BI166" s="41"/>
      <c r="BJ166" s="41"/>
      <c r="BK166" s="41"/>
      <c r="BL166" s="221"/>
      <c r="BM166" s="221"/>
      <c r="BN166" s="221"/>
      <c r="BO166" s="222"/>
    </row>
    <row r="167" spans="1:67" ht="12" customHeight="1" x14ac:dyDescent="0.35">
      <c r="A167" s="133" t="s">
        <v>50</v>
      </c>
      <c r="B167" s="96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  <c r="AB167" s="97"/>
      <c r="AC167" s="97"/>
      <c r="AD167" s="97"/>
      <c r="AE167" s="98"/>
      <c r="AF167" s="9">
        <f t="shared" si="112"/>
        <v>30</v>
      </c>
      <c r="AI167" s="133" t="s">
        <v>50</v>
      </c>
      <c r="AJ167" s="52"/>
      <c r="AK167" s="41"/>
      <c r="AL167" s="41"/>
      <c r="AM167" s="41"/>
      <c r="AN167" s="41"/>
      <c r="AO167" s="41"/>
      <c r="AP167" s="41"/>
      <c r="AQ167" s="42"/>
      <c r="AX167" s="205" t="s">
        <v>49</v>
      </c>
      <c r="AY167" s="206"/>
      <c r="AZ167" s="206"/>
      <c r="BA167" s="206"/>
      <c r="BB167" s="207"/>
      <c r="BC167" s="56"/>
      <c r="BD167" s="41"/>
      <c r="BE167" s="41"/>
      <c r="BF167" s="41"/>
      <c r="BG167" s="41"/>
      <c r="BH167" s="41"/>
      <c r="BI167" s="41"/>
      <c r="BJ167" s="41"/>
      <c r="BK167" s="41"/>
      <c r="BL167" s="221"/>
      <c r="BM167" s="221"/>
      <c r="BN167" s="221"/>
      <c r="BO167" s="222"/>
    </row>
    <row r="168" spans="1:67" ht="12" customHeight="1" x14ac:dyDescent="0.35">
      <c r="A168" s="133" t="s">
        <v>51</v>
      </c>
      <c r="B168" s="96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  <c r="AB168" s="97"/>
      <c r="AC168" s="97"/>
      <c r="AD168" s="97"/>
      <c r="AE168" s="98"/>
      <c r="AF168" s="9">
        <f t="shared" si="112"/>
        <v>30</v>
      </c>
      <c r="AI168" s="133" t="s">
        <v>51</v>
      </c>
      <c r="AJ168" s="52"/>
      <c r="AK168" s="41"/>
      <c r="AL168" s="41"/>
      <c r="AM168" s="41"/>
      <c r="AN168" s="41"/>
      <c r="AO168" s="41"/>
      <c r="AP168" s="41"/>
      <c r="AQ168" s="42"/>
      <c r="AX168" s="205" t="s">
        <v>50</v>
      </c>
      <c r="AY168" s="206"/>
      <c r="AZ168" s="206"/>
      <c r="BA168" s="206"/>
      <c r="BB168" s="207"/>
      <c r="BC168" s="56"/>
      <c r="BD168" s="41"/>
      <c r="BE168" s="41"/>
      <c r="BF168" s="41"/>
      <c r="BG168" s="41"/>
      <c r="BH168" s="41"/>
      <c r="BI168" s="41"/>
      <c r="BJ168" s="41"/>
      <c r="BK168" s="41"/>
      <c r="BL168" s="221"/>
      <c r="BM168" s="221"/>
      <c r="BN168" s="221"/>
      <c r="BO168" s="222"/>
    </row>
    <row r="169" spans="1:67" ht="12" customHeight="1" thickBot="1" x14ac:dyDescent="0.4">
      <c r="A169" s="134" t="s">
        <v>52</v>
      </c>
      <c r="B169" s="27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99"/>
      <c r="AF169" s="10">
        <f t="shared" si="112"/>
        <v>30</v>
      </c>
      <c r="AI169" s="134" t="s">
        <v>52</v>
      </c>
      <c r="AJ169" s="53"/>
      <c r="AK169" s="45"/>
      <c r="AL169" s="45"/>
      <c r="AM169" s="45"/>
      <c r="AN169" s="45"/>
      <c r="AO169" s="45"/>
      <c r="AP169" s="45"/>
      <c r="AQ169" s="46"/>
      <c r="AX169" s="205" t="s">
        <v>51</v>
      </c>
      <c r="AY169" s="206"/>
      <c r="AZ169" s="206"/>
      <c r="BA169" s="206"/>
      <c r="BB169" s="207"/>
      <c r="BC169" s="56"/>
      <c r="BD169" s="41"/>
      <c r="BE169" s="41"/>
      <c r="BF169" s="41"/>
      <c r="BG169" s="41"/>
      <c r="BH169" s="41"/>
      <c r="BI169" s="41"/>
      <c r="BJ169" s="41"/>
      <c r="BK169" s="41"/>
      <c r="BL169" s="221"/>
      <c r="BM169" s="221"/>
      <c r="BN169" s="221"/>
      <c r="BO169" s="222"/>
    </row>
    <row r="170" spans="1:67" ht="12" customHeight="1" thickBot="1" x14ac:dyDescent="0.4">
      <c r="B170" s="11">
        <f t="shared" ref="B170:AE170" si="114">COUNTBLANK(B162:B169)</f>
        <v>8</v>
      </c>
      <c r="C170" s="12">
        <f t="shared" si="114"/>
        <v>8</v>
      </c>
      <c r="D170" s="12">
        <f t="shared" si="114"/>
        <v>8</v>
      </c>
      <c r="E170" s="12">
        <f t="shared" si="114"/>
        <v>8</v>
      </c>
      <c r="F170" s="12">
        <f t="shared" si="114"/>
        <v>8</v>
      </c>
      <c r="G170" s="12">
        <f t="shared" si="114"/>
        <v>8</v>
      </c>
      <c r="H170" s="12">
        <f t="shared" si="114"/>
        <v>8</v>
      </c>
      <c r="I170" s="12">
        <f t="shared" si="114"/>
        <v>8</v>
      </c>
      <c r="J170" s="12">
        <f t="shared" si="114"/>
        <v>8</v>
      </c>
      <c r="K170" s="12">
        <f t="shared" si="114"/>
        <v>8</v>
      </c>
      <c r="L170" s="12">
        <f t="shared" si="114"/>
        <v>8</v>
      </c>
      <c r="M170" s="12">
        <f t="shared" si="114"/>
        <v>8</v>
      </c>
      <c r="N170" s="12">
        <f t="shared" si="114"/>
        <v>8</v>
      </c>
      <c r="O170" s="12">
        <f t="shared" si="114"/>
        <v>8</v>
      </c>
      <c r="P170" s="12">
        <f t="shared" si="114"/>
        <v>8</v>
      </c>
      <c r="Q170" s="12">
        <f t="shared" si="114"/>
        <v>8</v>
      </c>
      <c r="R170" s="12">
        <f t="shared" si="114"/>
        <v>8</v>
      </c>
      <c r="S170" s="12">
        <f t="shared" si="114"/>
        <v>8</v>
      </c>
      <c r="T170" s="12">
        <f t="shared" si="114"/>
        <v>8</v>
      </c>
      <c r="U170" s="12">
        <f t="shared" si="114"/>
        <v>8</v>
      </c>
      <c r="V170" s="12">
        <f t="shared" si="114"/>
        <v>8</v>
      </c>
      <c r="W170" s="12">
        <f t="shared" si="114"/>
        <v>8</v>
      </c>
      <c r="X170" s="12">
        <f t="shared" si="114"/>
        <v>8</v>
      </c>
      <c r="Y170" s="12">
        <f t="shared" si="114"/>
        <v>8</v>
      </c>
      <c r="Z170" s="12">
        <f t="shared" si="114"/>
        <v>8</v>
      </c>
      <c r="AA170" s="12">
        <f t="shared" si="114"/>
        <v>8</v>
      </c>
      <c r="AB170" s="12">
        <f t="shared" si="114"/>
        <v>8</v>
      </c>
      <c r="AC170" s="12">
        <f t="shared" si="114"/>
        <v>8</v>
      </c>
      <c r="AD170" s="12">
        <f t="shared" si="114"/>
        <v>8</v>
      </c>
      <c r="AE170" s="13">
        <f t="shared" si="114"/>
        <v>8</v>
      </c>
      <c r="AF170" s="47"/>
      <c r="AX170" s="208" t="s">
        <v>52</v>
      </c>
      <c r="AY170" s="209"/>
      <c r="AZ170" s="209"/>
      <c r="BA170" s="209"/>
      <c r="BB170" s="210"/>
      <c r="BC170" s="57"/>
      <c r="BD170" s="45"/>
      <c r="BE170" s="45"/>
      <c r="BF170" s="45"/>
      <c r="BG170" s="45"/>
      <c r="BH170" s="45"/>
      <c r="BI170" s="45"/>
      <c r="BJ170" s="45"/>
      <c r="BK170" s="45"/>
      <c r="BL170" s="223"/>
      <c r="BM170" s="223"/>
      <c r="BN170" s="223"/>
      <c r="BO170" s="224"/>
    </row>
    <row r="171" spans="1:67" ht="12" customHeight="1" thickBot="1" x14ac:dyDescent="0.4"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7"/>
    </row>
    <row r="172" spans="1:67" ht="12" customHeight="1" thickBot="1" x14ac:dyDescent="0.4">
      <c r="B172" s="193" t="s">
        <v>3</v>
      </c>
      <c r="C172" s="194"/>
      <c r="D172" s="194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5"/>
    </row>
    <row r="173" spans="1:67" ht="12" customHeight="1" thickBot="1" x14ac:dyDescent="0.4">
      <c r="B173" s="90">
        <f>WEEKNUM(B174,2)</f>
        <v>49</v>
      </c>
      <c r="C173" s="91">
        <f t="shared" ref="C173:K173" si="115">WEEKNUM(C174,2)</f>
        <v>49</v>
      </c>
      <c r="D173" s="91">
        <f t="shared" si="115"/>
        <v>49</v>
      </c>
      <c r="E173" s="91">
        <f t="shared" si="115"/>
        <v>49</v>
      </c>
      <c r="F173" s="91">
        <f t="shared" si="115"/>
        <v>49</v>
      </c>
      <c r="G173" s="91">
        <f t="shared" si="115"/>
        <v>49</v>
      </c>
      <c r="H173" s="91">
        <f t="shared" si="115"/>
        <v>50</v>
      </c>
      <c r="I173" s="91">
        <f t="shared" si="115"/>
        <v>50</v>
      </c>
      <c r="J173" s="91">
        <f t="shared" si="115"/>
        <v>50</v>
      </c>
      <c r="K173" s="91">
        <f t="shared" si="115"/>
        <v>50</v>
      </c>
      <c r="L173" s="91">
        <f>WEEKNUM(L174,2)</f>
        <v>50</v>
      </c>
      <c r="M173" s="91">
        <f t="shared" ref="M173:Q173" si="116">WEEKNUM(M174,2)</f>
        <v>50</v>
      </c>
      <c r="N173" s="91">
        <f t="shared" si="116"/>
        <v>50</v>
      </c>
      <c r="O173" s="91">
        <f t="shared" si="116"/>
        <v>51</v>
      </c>
      <c r="P173" s="91">
        <f t="shared" si="116"/>
        <v>51</v>
      </c>
      <c r="Q173" s="91">
        <f t="shared" si="116"/>
        <v>51</v>
      </c>
      <c r="R173" s="91">
        <f>WEEKNUM(R174,2)</f>
        <v>51</v>
      </c>
      <c r="S173" s="91">
        <f t="shared" ref="S173:Z173" si="117">WEEKNUM(S174,2)</f>
        <v>51</v>
      </c>
      <c r="T173" s="91">
        <f t="shared" si="117"/>
        <v>51</v>
      </c>
      <c r="U173" s="91">
        <f t="shared" si="117"/>
        <v>51</v>
      </c>
      <c r="V173" s="91">
        <f t="shared" si="117"/>
        <v>52</v>
      </c>
      <c r="W173" s="91">
        <f t="shared" si="117"/>
        <v>52</v>
      </c>
      <c r="X173" s="91">
        <f t="shared" si="117"/>
        <v>52</v>
      </c>
      <c r="Y173" s="91">
        <f t="shared" si="117"/>
        <v>52</v>
      </c>
      <c r="Z173" s="91">
        <f t="shared" si="117"/>
        <v>52</v>
      </c>
      <c r="AA173" s="91">
        <f>WEEKNUM(AA174,2)</f>
        <v>52</v>
      </c>
      <c r="AB173" s="91">
        <f t="shared" ref="AB173:AF173" si="118">WEEKNUM(AB174,2)</f>
        <v>52</v>
      </c>
      <c r="AC173" s="91">
        <f t="shared" si="118"/>
        <v>53</v>
      </c>
      <c r="AD173" s="91">
        <f t="shared" si="118"/>
        <v>53</v>
      </c>
      <c r="AE173" s="91">
        <f t="shared" si="118"/>
        <v>53</v>
      </c>
      <c r="AF173" s="92">
        <f t="shared" si="118"/>
        <v>53</v>
      </c>
    </row>
    <row r="174" spans="1:67" ht="12" customHeight="1" thickBot="1" x14ac:dyDescent="0.4">
      <c r="B174" s="36">
        <f>DATE(RIGHT($A$1,4),12,1)</f>
        <v>44166</v>
      </c>
      <c r="C174" s="37">
        <f t="shared" ref="C174:AE174" si="119">B174+1</f>
        <v>44167</v>
      </c>
      <c r="D174" s="37">
        <f t="shared" si="119"/>
        <v>44168</v>
      </c>
      <c r="E174" s="37">
        <f t="shared" si="119"/>
        <v>44169</v>
      </c>
      <c r="F174" s="37">
        <f t="shared" si="119"/>
        <v>44170</v>
      </c>
      <c r="G174" s="37">
        <f t="shared" si="119"/>
        <v>44171</v>
      </c>
      <c r="H174" s="37">
        <f t="shared" si="119"/>
        <v>44172</v>
      </c>
      <c r="I174" s="37">
        <f t="shared" si="119"/>
        <v>44173</v>
      </c>
      <c r="J174" s="37">
        <f t="shared" si="119"/>
        <v>44174</v>
      </c>
      <c r="K174" s="37">
        <f t="shared" si="119"/>
        <v>44175</v>
      </c>
      <c r="L174" s="37">
        <f t="shared" si="119"/>
        <v>44176</v>
      </c>
      <c r="M174" s="37">
        <f t="shared" si="119"/>
        <v>44177</v>
      </c>
      <c r="N174" s="37">
        <f t="shared" si="119"/>
        <v>44178</v>
      </c>
      <c r="O174" s="37">
        <f t="shared" si="119"/>
        <v>44179</v>
      </c>
      <c r="P174" s="37">
        <f t="shared" si="119"/>
        <v>44180</v>
      </c>
      <c r="Q174" s="37">
        <f t="shared" si="119"/>
        <v>44181</v>
      </c>
      <c r="R174" s="37">
        <f t="shared" si="119"/>
        <v>44182</v>
      </c>
      <c r="S174" s="37">
        <f t="shared" si="119"/>
        <v>44183</v>
      </c>
      <c r="T174" s="37">
        <f t="shared" si="119"/>
        <v>44184</v>
      </c>
      <c r="U174" s="37">
        <f t="shared" si="119"/>
        <v>44185</v>
      </c>
      <c r="V174" s="37">
        <f t="shared" si="119"/>
        <v>44186</v>
      </c>
      <c r="W174" s="37">
        <f t="shared" si="119"/>
        <v>44187</v>
      </c>
      <c r="X174" s="37">
        <f t="shared" si="119"/>
        <v>44188</v>
      </c>
      <c r="Y174" s="37">
        <f t="shared" si="119"/>
        <v>44189</v>
      </c>
      <c r="Z174" s="37">
        <f t="shared" si="119"/>
        <v>44190</v>
      </c>
      <c r="AA174" s="37">
        <f t="shared" si="119"/>
        <v>44191</v>
      </c>
      <c r="AB174" s="37">
        <f t="shared" si="119"/>
        <v>44192</v>
      </c>
      <c r="AC174" s="37">
        <f t="shared" si="119"/>
        <v>44193</v>
      </c>
      <c r="AD174" s="37">
        <f>AC174+1</f>
        <v>44194</v>
      </c>
      <c r="AE174" s="37">
        <f t="shared" si="119"/>
        <v>44195</v>
      </c>
      <c r="AF174" s="38">
        <f>AE174+1</f>
        <v>44196</v>
      </c>
      <c r="AG174" s="196" t="s">
        <v>4</v>
      </c>
    </row>
    <row r="175" spans="1:67" ht="12" customHeight="1" thickBot="1" x14ac:dyDescent="0.4">
      <c r="A175" s="214" t="str">
        <f>TEXT(B174,"mmmm")</f>
        <v>décembre</v>
      </c>
      <c r="B175" s="2" t="str">
        <f>(TEXT(B174,"jjj"))</f>
        <v>mar</v>
      </c>
      <c r="C175" s="3" t="str">
        <f t="shared" ref="C175:AF175" si="120">(TEXT(C174,"jjj"))</f>
        <v>mer</v>
      </c>
      <c r="D175" s="3" t="str">
        <f t="shared" si="120"/>
        <v>jeu</v>
      </c>
      <c r="E175" s="3" t="str">
        <f t="shared" si="120"/>
        <v>ven</v>
      </c>
      <c r="F175" s="3" t="str">
        <f t="shared" si="120"/>
        <v>sam</v>
      </c>
      <c r="G175" s="3" t="str">
        <f t="shared" si="120"/>
        <v>dim</v>
      </c>
      <c r="H175" s="3" t="str">
        <f t="shared" si="120"/>
        <v>lun</v>
      </c>
      <c r="I175" s="3" t="str">
        <f t="shared" si="120"/>
        <v>mar</v>
      </c>
      <c r="J175" s="3" t="str">
        <f t="shared" si="120"/>
        <v>mer</v>
      </c>
      <c r="K175" s="3" t="str">
        <f t="shared" si="120"/>
        <v>jeu</v>
      </c>
      <c r="L175" s="3" t="str">
        <f t="shared" si="120"/>
        <v>ven</v>
      </c>
      <c r="M175" s="3" t="str">
        <f t="shared" si="120"/>
        <v>sam</v>
      </c>
      <c r="N175" s="3" t="str">
        <f t="shared" si="120"/>
        <v>dim</v>
      </c>
      <c r="O175" s="3" t="str">
        <f t="shared" si="120"/>
        <v>lun</v>
      </c>
      <c r="P175" s="3" t="str">
        <f t="shared" si="120"/>
        <v>mar</v>
      </c>
      <c r="Q175" s="3" t="str">
        <f t="shared" si="120"/>
        <v>mer</v>
      </c>
      <c r="R175" s="3" t="str">
        <f t="shared" si="120"/>
        <v>jeu</v>
      </c>
      <c r="S175" s="3" t="str">
        <f t="shared" si="120"/>
        <v>ven</v>
      </c>
      <c r="T175" s="3" t="str">
        <f t="shared" si="120"/>
        <v>sam</v>
      </c>
      <c r="U175" s="3" t="str">
        <f t="shared" si="120"/>
        <v>dim</v>
      </c>
      <c r="V175" s="3" t="str">
        <f t="shared" si="120"/>
        <v>lun</v>
      </c>
      <c r="W175" s="3" t="str">
        <f t="shared" si="120"/>
        <v>mar</v>
      </c>
      <c r="X175" s="3" t="str">
        <f t="shared" si="120"/>
        <v>mer</v>
      </c>
      <c r="Y175" s="3" t="str">
        <f t="shared" si="120"/>
        <v>jeu</v>
      </c>
      <c r="Z175" s="3" t="str">
        <f t="shared" si="120"/>
        <v>ven</v>
      </c>
      <c r="AA175" s="3" t="str">
        <f t="shared" si="120"/>
        <v>sam</v>
      </c>
      <c r="AB175" s="3" t="str">
        <f t="shared" si="120"/>
        <v>dim</v>
      </c>
      <c r="AC175" s="3" t="str">
        <f t="shared" si="120"/>
        <v>lun</v>
      </c>
      <c r="AD175" s="3" t="str">
        <f t="shared" si="120"/>
        <v>mar</v>
      </c>
      <c r="AE175" s="3" t="str">
        <f t="shared" si="120"/>
        <v>mer</v>
      </c>
      <c r="AF175" s="4" t="str">
        <f t="shared" si="120"/>
        <v>jeu</v>
      </c>
      <c r="AG175" s="197"/>
      <c r="AJ175" s="211" t="s">
        <v>3</v>
      </c>
      <c r="AK175" s="212"/>
      <c r="AL175" s="212"/>
      <c r="AM175" s="212"/>
      <c r="AN175" s="212"/>
      <c r="AO175" s="212"/>
      <c r="AP175" s="212"/>
      <c r="AQ175" s="213"/>
      <c r="AT175" s="190" t="s">
        <v>16</v>
      </c>
      <c r="AU175" s="191"/>
      <c r="AV175" s="191"/>
      <c r="AW175" s="191"/>
      <c r="AX175" s="191"/>
      <c r="AY175" s="191"/>
      <c r="AZ175" s="191"/>
      <c r="BA175" s="192"/>
    </row>
    <row r="176" spans="1:67" ht="12" customHeight="1" thickBot="1" x14ac:dyDescent="0.4">
      <c r="A176" s="215"/>
      <c r="B176" s="5">
        <f>DAY(B174)</f>
        <v>1</v>
      </c>
      <c r="C176" s="6">
        <f t="shared" ref="C176:AF176" si="121">DAY(C174)</f>
        <v>2</v>
      </c>
      <c r="D176" s="6">
        <f t="shared" si="121"/>
        <v>3</v>
      </c>
      <c r="E176" s="6">
        <f t="shared" si="121"/>
        <v>4</v>
      </c>
      <c r="F176" s="6">
        <f t="shared" si="121"/>
        <v>5</v>
      </c>
      <c r="G176" s="6">
        <f t="shared" si="121"/>
        <v>6</v>
      </c>
      <c r="H176" s="6">
        <f t="shared" si="121"/>
        <v>7</v>
      </c>
      <c r="I176" s="6">
        <f t="shared" si="121"/>
        <v>8</v>
      </c>
      <c r="J176" s="6">
        <f t="shared" si="121"/>
        <v>9</v>
      </c>
      <c r="K176" s="6">
        <f t="shared" si="121"/>
        <v>10</v>
      </c>
      <c r="L176" s="6">
        <f t="shared" si="121"/>
        <v>11</v>
      </c>
      <c r="M176" s="6">
        <f t="shared" si="121"/>
        <v>12</v>
      </c>
      <c r="N176" s="6">
        <f t="shared" si="121"/>
        <v>13</v>
      </c>
      <c r="O176" s="6">
        <f t="shared" si="121"/>
        <v>14</v>
      </c>
      <c r="P176" s="6">
        <f t="shared" si="121"/>
        <v>15</v>
      </c>
      <c r="Q176" s="6">
        <f t="shared" si="121"/>
        <v>16</v>
      </c>
      <c r="R176" s="6">
        <f t="shared" si="121"/>
        <v>17</v>
      </c>
      <c r="S176" s="6">
        <f t="shared" si="121"/>
        <v>18</v>
      </c>
      <c r="T176" s="6">
        <f t="shared" si="121"/>
        <v>19</v>
      </c>
      <c r="U176" s="6">
        <f t="shared" si="121"/>
        <v>20</v>
      </c>
      <c r="V176" s="6">
        <f t="shared" si="121"/>
        <v>21</v>
      </c>
      <c r="W176" s="6">
        <f t="shared" si="121"/>
        <v>22</v>
      </c>
      <c r="X176" s="6">
        <f t="shared" si="121"/>
        <v>23</v>
      </c>
      <c r="Y176" s="6">
        <f t="shared" si="121"/>
        <v>24</v>
      </c>
      <c r="Z176" s="6">
        <f t="shared" si="121"/>
        <v>25</v>
      </c>
      <c r="AA176" s="6">
        <f t="shared" si="121"/>
        <v>26</v>
      </c>
      <c r="AB176" s="6">
        <f t="shared" si="121"/>
        <v>27</v>
      </c>
      <c r="AC176" s="6">
        <f t="shared" si="121"/>
        <v>28</v>
      </c>
      <c r="AD176" s="6">
        <f t="shared" si="121"/>
        <v>29</v>
      </c>
      <c r="AE176" s="6">
        <f t="shared" si="121"/>
        <v>30</v>
      </c>
      <c r="AF176" s="7">
        <f t="shared" si="121"/>
        <v>31</v>
      </c>
      <c r="AG176" s="198"/>
      <c r="AI176" s="51"/>
      <c r="AJ176" s="14" t="s">
        <v>5</v>
      </c>
      <c r="AK176" s="15" t="s">
        <v>6</v>
      </c>
      <c r="AL176" s="16" t="s">
        <v>7</v>
      </c>
      <c r="AM176" s="16" t="s">
        <v>8</v>
      </c>
      <c r="AN176" s="17" t="s">
        <v>9</v>
      </c>
      <c r="AO176" s="18" t="s">
        <v>10</v>
      </c>
      <c r="AP176" s="55" t="s">
        <v>11</v>
      </c>
      <c r="AQ176" s="106" t="s">
        <v>12</v>
      </c>
      <c r="AT176" s="14" t="s">
        <v>5</v>
      </c>
      <c r="AU176" s="15" t="s">
        <v>6</v>
      </c>
      <c r="AV176" s="16" t="s">
        <v>7</v>
      </c>
      <c r="AW176" s="16" t="s">
        <v>8</v>
      </c>
      <c r="AX176" s="17" t="s">
        <v>9</v>
      </c>
      <c r="AY176" s="18" t="s">
        <v>10</v>
      </c>
      <c r="AZ176" s="55" t="s">
        <v>11</v>
      </c>
      <c r="BA176" s="106" t="s">
        <v>12</v>
      </c>
      <c r="BH176" s="35"/>
    </row>
    <row r="177" spans="1:53" ht="12" customHeight="1" x14ac:dyDescent="0.35">
      <c r="A177" s="135" t="s">
        <v>45</v>
      </c>
      <c r="B177" s="66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103"/>
      <c r="AG177" s="8">
        <f t="shared" ref="AG177:AG184" si="122">COUNTBLANK(B177:AF177)</f>
        <v>31</v>
      </c>
      <c r="AI177" s="135" t="s">
        <v>45</v>
      </c>
      <c r="AJ177" s="114">
        <f>COUNTIF(B177:AF177,"RR")</f>
        <v>0</v>
      </c>
      <c r="AK177" s="115">
        <f>COUNTIF(B177:AF177,"RH")</f>
        <v>0</v>
      </c>
      <c r="AL177" s="116">
        <f>COUNTIF(B177:AF177,"CA")</f>
        <v>0</v>
      </c>
      <c r="AM177" s="116">
        <f>COUNTIF(B177:AF177,"HP")</f>
        <v>0</v>
      </c>
      <c r="AN177" s="117">
        <f>COUNTIF(B177:AF177,"FO")</f>
        <v>0</v>
      </c>
      <c r="AO177" s="118">
        <f>COUNTIF(B177:AF177,"JS")</f>
        <v>0</v>
      </c>
      <c r="AP177" s="119">
        <f>COUNTIF(B177:AF177,"FR")</f>
        <v>0</v>
      </c>
      <c r="AQ177" s="120">
        <f>COUNTIF(B177:AF177,"SU")</f>
        <v>0</v>
      </c>
      <c r="AS177" s="135" t="s">
        <v>45</v>
      </c>
      <c r="AT177" s="114">
        <f t="shared" ref="AT177:BA177" si="123">SUM(AT132,AJ147,AJ162,AJ177)</f>
        <v>0</v>
      </c>
      <c r="AU177" s="115">
        <f t="shared" si="123"/>
        <v>0</v>
      </c>
      <c r="AV177" s="116">
        <f t="shared" si="123"/>
        <v>0</v>
      </c>
      <c r="AW177" s="116">
        <f t="shared" si="123"/>
        <v>0</v>
      </c>
      <c r="AX177" s="117">
        <f t="shared" si="123"/>
        <v>0</v>
      </c>
      <c r="AY177" s="118">
        <f t="shared" si="123"/>
        <v>0</v>
      </c>
      <c r="AZ177" s="119">
        <f t="shared" si="123"/>
        <v>0</v>
      </c>
      <c r="BA177" s="120">
        <f t="shared" si="123"/>
        <v>0</v>
      </c>
    </row>
    <row r="178" spans="1:53" ht="12" customHeight="1" x14ac:dyDescent="0.35">
      <c r="A178" s="133" t="s">
        <v>46</v>
      </c>
      <c r="B178" s="52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104"/>
      <c r="AG178" s="9">
        <f t="shared" si="122"/>
        <v>31</v>
      </c>
      <c r="AI178" s="133" t="s">
        <v>46</v>
      </c>
      <c r="AJ178" s="52"/>
      <c r="AK178" s="41"/>
      <c r="AL178" s="41"/>
      <c r="AM178" s="41"/>
      <c r="AN178" s="41"/>
      <c r="AO178" s="41"/>
      <c r="AP178" s="41"/>
      <c r="AQ178" s="42"/>
      <c r="AS178" s="133" t="s">
        <v>46</v>
      </c>
      <c r="AT178" s="52"/>
      <c r="AU178" s="41"/>
      <c r="AV178" s="41"/>
      <c r="AW178" s="41"/>
      <c r="AX178" s="41"/>
      <c r="AY178" s="41"/>
      <c r="AZ178" s="41"/>
      <c r="BA178" s="42"/>
    </row>
    <row r="179" spans="1:53" ht="12" customHeight="1" x14ac:dyDescent="0.35">
      <c r="A179" s="133" t="s">
        <v>47</v>
      </c>
      <c r="B179" s="52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104"/>
      <c r="AG179" s="9">
        <f t="shared" si="122"/>
        <v>31</v>
      </c>
      <c r="AI179" s="133" t="s">
        <v>47</v>
      </c>
      <c r="AJ179" s="52"/>
      <c r="AK179" s="41"/>
      <c r="AL179" s="41"/>
      <c r="AM179" s="41"/>
      <c r="AN179" s="41"/>
      <c r="AO179" s="41"/>
      <c r="AP179" s="41"/>
      <c r="AQ179" s="42"/>
      <c r="AS179" s="133" t="s">
        <v>47</v>
      </c>
      <c r="AT179" s="52"/>
      <c r="AU179" s="41"/>
      <c r="AV179" s="41"/>
      <c r="AW179" s="41"/>
      <c r="AX179" s="41"/>
      <c r="AY179" s="41"/>
      <c r="AZ179" s="41"/>
      <c r="BA179" s="42"/>
    </row>
    <row r="180" spans="1:53" ht="12" customHeight="1" x14ac:dyDescent="0.35">
      <c r="A180" s="133" t="s">
        <v>48</v>
      </c>
      <c r="B180" s="52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104"/>
      <c r="AG180" s="9">
        <f t="shared" si="122"/>
        <v>31</v>
      </c>
      <c r="AI180" s="133" t="s">
        <v>48</v>
      </c>
      <c r="AJ180" s="52"/>
      <c r="AK180" s="41"/>
      <c r="AL180" s="41"/>
      <c r="AM180" s="41"/>
      <c r="AN180" s="41"/>
      <c r="AO180" s="41"/>
      <c r="AP180" s="41"/>
      <c r="AQ180" s="42"/>
      <c r="AS180" s="133" t="s">
        <v>48</v>
      </c>
      <c r="AT180" s="52"/>
      <c r="AU180" s="41"/>
      <c r="AV180" s="41"/>
      <c r="AW180" s="41"/>
      <c r="AX180" s="41"/>
      <c r="AY180" s="41"/>
      <c r="AZ180" s="41"/>
      <c r="BA180" s="42"/>
    </row>
    <row r="181" spans="1:53" ht="12" customHeight="1" x14ac:dyDescent="0.35">
      <c r="A181" s="133" t="s">
        <v>49</v>
      </c>
      <c r="B181" s="52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104"/>
      <c r="AG181" s="9">
        <f t="shared" si="122"/>
        <v>31</v>
      </c>
      <c r="AI181" s="133" t="s">
        <v>49</v>
      </c>
      <c r="AJ181" s="52"/>
      <c r="AK181" s="41"/>
      <c r="AL181" s="41"/>
      <c r="AM181" s="41"/>
      <c r="AN181" s="41"/>
      <c r="AO181" s="41"/>
      <c r="AP181" s="41"/>
      <c r="AQ181" s="42"/>
      <c r="AS181" s="133" t="s">
        <v>49</v>
      </c>
      <c r="AT181" s="52"/>
      <c r="AU181" s="41"/>
      <c r="AV181" s="41"/>
      <c r="AW181" s="41"/>
      <c r="AX181" s="41"/>
      <c r="AY181" s="41"/>
      <c r="AZ181" s="41"/>
      <c r="BA181" s="42"/>
    </row>
    <row r="182" spans="1:53" ht="12" customHeight="1" x14ac:dyDescent="0.35">
      <c r="A182" s="133" t="s">
        <v>50</v>
      </c>
      <c r="B182" s="52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104"/>
      <c r="AG182" s="9">
        <f t="shared" si="122"/>
        <v>31</v>
      </c>
      <c r="AI182" s="133" t="s">
        <v>50</v>
      </c>
      <c r="AJ182" s="52"/>
      <c r="AK182" s="41"/>
      <c r="AL182" s="41"/>
      <c r="AM182" s="41"/>
      <c r="AN182" s="41"/>
      <c r="AO182" s="41"/>
      <c r="AP182" s="41"/>
      <c r="AQ182" s="42"/>
      <c r="AS182" s="133" t="s">
        <v>50</v>
      </c>
      <c r="AT182" s="52"/>
      <c r="AU182" s="41"/>
      <c r="AV182" s="41"/>
      <c r="AW182" s="41"/>
      <c r="AX182" s="41"/>
      <c r="AY182" s="41"/>
      <c r="AZ182" s="41"/>
      <c r="BA182" s="42"/>
    </row>
    <row r="183" spans="1:53" ht="12" customHeight="1" x14ac:dyDescent="0.35">
      <c r="A183" s="133" t="s">
        <v>51</v>
      </c>
      <c r="B183" s="52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104"/>
      <c r="AG183" s="9">
        <f t="shared" si="122"/>
        <v>31</v>
      </c>
      <c r="AI183" s="133" t="s">
        <v>51</v>
      </c>
      <c r="AJ183" s="52"/>
      <c r="AK183" s="41"/>
      <c r="AL183" s="41"/>
      <c r="AM183" s="41"/>
      <c r="AN183" s="41"/>
      <c r="AO183" s="41"/>
      <c r="AP183" s="41"/>
      <c r="AQ183" s="42"/>
      <c r="AS183" s="133" t="s">
        <v>51</v>
      </c>
      <c r="AT183" s="52"/>
      <c r="AU183" s="41"/>
      <c r="AV183" s="41"/>
      <c r="AW183" s="41"/>
      <c r="AX183" s="41"/>
      <c r="AY183" s="41"/>
      <c r="AZ183" s="41"/>
      <c r="BA183" s="42"/>
    </row>
    <row r="184" spans="1:53" ht="12" customHeight="1" thickBot="1" x14ac:dyDescent="0.4">
      <c r="A184" s="134" t="s">
        <v>52</v>
      </c>
      <c r="B184" s="53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105"/>
      <c r="AG184" s="10">
        <f t="shared" si="122"/>
        <v>31</v>
      </c>
      <c r="AI184" s="134" t="s">
        <v>52</v>
      </c>
      <c r="AJ184" s="53"/>
      <c r="AK184" s="45"/>
      <c r="AL184" s="45"/>
      <c r="AM184" s="45"/>
      <c r="AN184" s="45"/>
      <c r="AO184" s="45"/>
      <c r="AP184" s="45"/>
      <c r="AQ184" s="46"/>
      <c r="AS184" s="134" t="s">
        <v>52</v>
      </c>
      <c r="AT184" s="53"/>
      <c r="AU184" s="45"/>
      <c r="AV184" s="45"/>
      <c r="AW184" s="45"/>
      <c r="AX184" s="45"/>
      <c r="AY184" s="45"/>
      <c r="AZ184" s="45"/>
      <c r="BA184" s="46"/>
    </row>
    <row r="185" spans="1:53" ht="12" customHeight="1" thickBot="1" x14ac:dyDescent="0.4">
      <c r="B185" s="58">
        <f t="shared" ref="B185:AF185" si="124">COUNTBLANK(B177:B184)</f>
        <v>8</v>
      </c>
      <c r="C185" s="59">
        <f t="shared" si="124"/>
        <v>8</v>
      </c>
      <c r="D185" s="59">
        <f t="shared" si="124"/>
        <v>8</v>
      </c>
      <c r="E185" s="59">
        <f t="shared" si="124"/>
        <v>8</v>
      </c>
      <c r="F185" s="59">
        <f t="shared" si="124"/>
        <v>8</v>
      </c>
      <c r="G185" s="59">
        <f t="shared" si="124"/>
        <v>8</v>
      </c>
      <c r="H185" s="59">
        <f t="shared" si="124"/>
        <v>8</v>
      </c>
      <c r="I185" s="59">
        <f t="shared" si="124"/>
        <v>8</v>
      </c>
      <c r="J185" s="59">
        <f t="shared" si="124"/>
        <v>8</v>
      </c>
      <c r="K185" s="59">
        <f t="shared" si="124"/>
        <v>8</v>
      </c>
      <c r="L185" s="59">
        <f t="shared" si="124"/>
        <v>8</v>
      </c>
      <c r="M185" s="59">
        <f t="shared" si="124"/>
        <v>8</v>
      </c>
      <c r="N185" s="59">
        <f t="shared" si="124"/>
        <v>8</v>
      </c>
      <c r="O185" s="59">
        <f t="shared" si="124"/>
        <v>8</v>
      </c>
      <c r="P185" s="59">
        <f t="shared" si="124"/>
        <v>8</v>
      </c>
      <c r="Q185" s="59">
        <f t="shared" si="124"/>
        <v>8</v>
      </c>
      <c r="R185" s="59">
        <f t="shared" si="124"/>
        <v>8</v>
      </c>
      <c r="S185" s="59">
        <f t="shared" si="124"/>
        <v>8</v>
      </c>
      <c r="T185" s="59">
        <f t="shared" si="124"/>
        <v>8</v>
      </c>
      <c r="U185" s="59">
        <f t="shared" si="124"/>
        <v>8</v>
      </c>
      <c r="V185" s="59">
        <f t="shared" si="124"/>
        <v>8</v>
      </c>
      <c r="W185" s="59">
        <f t="shared" si="124"/>
        <v>8</v>
      </c>
      <c r="X185" s="59">
        <f t="shared" si="124"/>
        <v>8</v>
      </c>
      <c r="Y185" s="59">
        <f t="shared" si="124"/>
        <v>8</v>
      </c>
      <c r="Z185" s="59">
        <f t="shared" si="124"/>
        <v>8</v>
      </c>
      <c r="AA185" s="59">
        <f t="shared" si="124"/>
        <v>8</v>
      </c>
      <c r="AB185" s="59">
        <f t="shared" si="124"/>
        <v>8</v>
      </c>
      <c r="AC185" s="59">
        <f t="shared" si="124"/>
        <v>8</v>
      </c>
      <c r="AD185" s="59">
        <f t="shared" si="124"/>
        <v>8</v>
      </c>
      <c r="AE185" s="59">
        <f t="shared" si="124"/>
        <v>8</v>
      </c>
      <c r="AF185" s="60">
        <f t="shared" si="124"/>
        <v>8</v>
      </c>
    </row>
  </sheetData>
  <mergeCells count="95">
    <mergeCell ref="AX170:BB170"/>
    <mergeCell ref="AX169:BB169"/>
    <mergeCell ref="AX168:BB168"/>
    <mergeCell ref="AX167:BB167"/>
    <mergeCell ref="AX166:BB166"/>
    <mergeCell ref="AX165:BB165"/>
    <mergeCell ref="AX164:BB164"/>
    <mergeCell ref="AX163:BB163"/>
    <mergeCell ref="BL162:BO162"/>
    <mergeCell ref="BC161:BO161"/>
    <mergeCell ref="BL163:BO163"/>
    <mergeCell ref="BL164:BO164"/>
    <mergeCell ref="BL165:BO165"/>
    <mergeCell ref="BL166:BO166"/>
    <mergeCell ref="BL167:BO167"/>
    <mergeCell ref="BL168:BO168"/>
    <mergeCell ref="BL169:BO169"/>
    <mergeCell ref="BL170:BO170"/>
    <mergeCell ref="AJ130:AQ130"/>
    <mergeCell ref="AJ115:AQ115"/>
    <mergeCell ref="AJ145:AQ145"/>
    <mergeCell ref="AJ160:AQ160"/>
    <mergeCell ref="AT130:BA130"/>
    <mergeCell ref="BG40:BN40"/>
    <mergeCell ref="BC48:BF48"/>
    <mergeCell ref="AG99:AG101"/>
    <mergeCell ref="BC87:BF87"/>
    <mergeCell ref="BC88:BF88"/>
    <mergeCell ref="BC89:BF89"/>
    <mergeCell ref="AJ100:AQ100"/>
    <mergeCell ref="BC91:BF91"/>
    <mergeCell ref="AG39:AG41"/>
    <mergeCell ref="AG69:AG71"/>
    <mergeCell ref="BG85:BN85"/>
    <mergeCell ref="A70:A71"/>
    <mergeCell ref="A55:A56"/>
    <mergeCell ref="A40:A41"/>
    <mergeCell ref="AJ55:AQ55"/>
    <mergeCell ref="AJ70:AQ70"/>
    <mergeCell ref="AF54:AF56"/>
    <mergeCell ref="B52:AE52"/>
    <mergeCell ref="B67:AF67"/>
    <mergeCell ref="AG9:AG11"/>
    <mergeCell ref="B22:AD22"/>
    <mergeCell ref="A1:AG5"/>
    <mergeCell ref="BC47:BF47"/>
    <mergeCell ref="BC46:BF46"/>
    <mergeCell ref="BC45:BF45"/>
    <mergeCell ref="BC44:BF44"/>
    <mergeCell ref="AT40:BA40"/>
    <mergeCell ref="A25:A26"/>
    <mergeCell ref="A10:A11"/>
    <mergeCell ref="B7:AF7"/>
    <mergeCell ref="BC43:BF43"/>
    <mergeCell ref="BC42:BF42"/>
    <mergeCell ref="AE24:AE26"/>
    <mergeCell ref="AJ40:AQ40"/>
    <mergeCell ref="AJ10:AQ10"/>
    <mergeCell ref="AJ25:AQ25"/>
    <mergeCell ref="BC49:BF49"/>
    <mergeCell ref="AJ85:AQ85"/>
    <mergeCell ref="A175:A176"/>
    <mergeCell ref="A160:A161"/>
    <mergeCell ref="A145:A146"/>
    <mergeCell ref="A130:A131"/>
    <mergeCell ref="AG174:AG176"/>
    <mergeCell ref="AG144:AG146"/>
    <mergeCell ref="A115:A116"/>
    <mergeCell ref="BC90:BF90"/>
    <mergeCell ref="BC92:BF92"/>
    <mergeCell ref="BC93:BF93"/>
    <mergeCell ref="BC94:BF94"/>
    <mergeCell ref="AG114:AG116"/>
    <mergeCell ref="B97:AF97"/>
    <mergeCell ref="B112:AF112"/>
    <mergeCell ref="A100:A101"/>
    <mergeCell ref="AT85:BA85"/>
    <mergeCell ref="A85:A86"/>
    <mergeCell ref="AF84:AF86"/>
    <mergeCell ref="AT175:BA175"/>
    <mergeCell ref="BG130:BN130"/>
    <mergeCell ref="B172:AF172"/>
    <mergeCell ref="AF129:AF131"/>
    <mergeCell ref="AF159:AF161"/>
    <mergeCell ref="B142:AF142"/>
    <mergeCell ref="B157:AE157"/>
    <mergeCell ref="BC132:BF132"/>
    <mergeCell ref="BC133:BF133"/>
    <mergeCell ref="BC134:BF134"/>
    <mergeCell ref="BC135:BF135"/>
    <mergeCell ref="BC136:BF136"/>
    <mergeCell ref="BC137:BF137"/>
    <mergeCell ref="BC138:BF138"/>
    <mergeCell ref="BC139:BF139"/>
    <mergeCell ref="AJ175:AQ175"/>
  </mergeCells>
  <conditionalFormatting sqref="B20:AF20 B50:AF50 B65:AE65 B80:AF80 B95:AE95 B110:AF110 B125:AF125 B140:AE140 B155:AF155 B170:AE170 B185:AF185 B35:AC35">
    <cfRule type="colorScale" priority="36">
      <colorScale>
        <cfvo type="num" val="2"/>
        <cfvo type="num" val="3"/>
        <cfvo type="num" val="4"/>
        <color rgb="FFFF0000"/>
        <color rgb="FF00B050"/>
        <color rgb="FFFFC000"/>
      </colorScale>
    </cfRule>
  </conditionalFormatting>
  <conditionalFormatting sqref="B10:AF10 B40:AF40 B55:AE55 B70:AF70 B85:AE85 B100:AF100 B115:AF115 B130:AE130 B145:AF145 B160:AE160 B175:AF175 B25:AD25">
    <cfRule type="expression" dxfId="13" priority="10">
      <formula>MATCH(B9,Fériés,0)</formula>
    </cfRule>
    <cfRule type="expression" dxfId="12" priority="16">
      <formula>OR(B10="sam",B10="dim")</formula>
    </cfRule>
  </conditionalFormatting>
  <conditionalFormatting sqref="B11:AF11 B41:AF41 B56:AE56 B71:AF71 B86:AE86 B101:AF101 B116:AF116 B131:AE131 B146:AF146 B161:AE161 B176:AF176 B26:AD26">
    <cfRule type="expression" dxfId="11" priority="12">
      <formula>MATCH(B9,Vacances,0)</formula>
    </cfRule>
    <cfRule type="expression" dxfId="10" priority="15">
      <formula>MATCH(B9,Fériés,0)</formula>
    </cfRule>
  </conditionalFormatting>
  <conditionalFormatting sqref="B12:AF19 B27:AD34 B42:AF49 B57:AE64 B72:AF79 B87:AE94 B102:AF109 B117:AF124 B132:AE139 B147:AF154 B162:AE169 B177:AF184">
    <cfRule type="containsText" dxfId="9" priority="1" operator="containsText" text="RR">
      <formula>NOT(ISERROR(SEARCH("RR",B12)))</formula>
    </cfRule>
    <cfRule type="containsText" dxfId="8" priority="2" operator="containsText" text="RH">
      <formula>NOT(ISERROR(SEARCH("RH",B12)))</formula>
    </cfRule>
    <cfRule type="containsText" dxfId="7" priority="4" operator="containsText" text="CA">
      <formula>NOT(ISERROR(SEARCH("CA",B12)))</formula>
    </cfRule>
    <cfRule type="containsText" dxfId="6" priority="5" operator="containsText" text="HP">
      <formula>NOT(ISERROR(SEARCH("HP",B12)))</formula>
    </cfRule>
    <cfRule type="containsText" dxfId="5" priority="6" operator="containsText" text="FO">
      <formula>NOT(ISERROR(SEARCH("FO",B12)))</formula>
    </cfRule>
    <cfRule type="containsText" dxfId="4" priority="3" operator="containsText" text="JS">
      <formula>NOT(ISERROR(SEARCH("JS",B12)))</formula>
    </cfRule>
    <cfRule type="containsText" dxfId="3" priority="8" operator="containsText" text="FR">
      <formula>NOT(ISERROR(SEARCH("FR",B12)))</formula>
    </cfRule>
    <cfRule type="containsText" dxfId="2" priority="7" operator="containsText" text="SU">
      <formula>NOT(ISERROR(SEARCH("SU",B12)))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orientation="landscape" horizontalDpi="4294967292" verticalDpi="4294967292" r:id="rId1"/>
  <rowBreaks count="4" manualBreakCount="4">
    <brk id="5" max="16383" man="1"/>
    <brk id="50" max="16383" man="1"/>
    <brk id="95" max="16383" man="1"/>
    <brk id="140" max="16383" man="1"/>
  </rowBreaks>
  <colBreaks count="1" manualBreakCount="1">
    <brk id="33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BC728873-F3E1-468B-8BC0-6446A87EBC5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BL163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Données!$A$3:$A$19</xm:f>
          </x14:formula1>
          <xm:sqref>A12:A19 BC132:BC139 A72:A79 A42:A49 AI27:AI34 AI57:AI64 AS87:AS94 AI102:AI109 AI117:AI124 A132:A139 A177:A184 AS177:AS184 A27:A34 AI12:AI19 A57:A64 AI42:AI49 BC42:BF49 AS42:AS49 A87:A94 AI72:AI79 AI87:AI94 BC87:BF94 A102:A109 A117:A124 A147:A154 AI132:AI139 AS132:AS139 AX163:BB170 AI147:AI154 AI162:AI169 AI177:AI184 A162:A169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AL181"/>
  <sheetViews>
    <sheetView tabSelected="1" zoomScaleNormal="100" workbookViewId="0">
      <selection activeCell="B160" sqref="B160:AC167"/>
    </sheetView>
  </sheetViews>
  <sheetFormatPr baseColWidth="10" defaultColWidth="11.453125" defaultRowHeight="11.15" customHeight="1" x14ac:dyDescent="0.35"/>
  <cols>
    <col min="1" max="1" width="13.7265625" style="34" customWidth="1"/>
    <col min="2" max="30" width="3.7265625" style="32" customWidth="1"/>
    <col min="31" max="33" width="1" style="32" customWidth="1"/>
    <col min="34" max="34" width="11.453125" style="32"/>
    <col min="35" max="35" width="1" style="32" customWidth="1"/>
    <col min="36" max="36" width="11.453125" style="32"/>
    <col min="37" max="37" width="1" style="32" customWidth="1"/>
    <col min="38" max="16384" width="11.453125" style="32"/>
  </cols>
  <sheetData>
    <row r="1" spans="1:34" ht="11.15" customHeight="1" thickBot="1" x14ac:dyDescent="0.4"/>
    <row r="2" spans="1:34" ht="11.15" customHeight="1" x14ac:dyDescent="0.35">
      <c r="A2" s="232" t="s">
        <v>41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4"/>
    </row>
    <row r="3" spans="1:34" ht="11.15" customHeight="1" thickBot="1" x14ac:dyDescent="0.4">
      <c r="A3" s="235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  <c r="AF3" s="236"/>
      <c r="AG3" s="237"/>
    </row>
    <row r="4" spans="1:34" ht="11.15" customHeight="1" thickBot="1" x14ac:dyDescent="0.4"/>
    <row r="5" spans="1:34" ht="11.15" customHeight="1" thickBot="1" x14ac:dyDescent="0.4">
      <c r="B5" s="238">
        <v>1</v>
      </c>
      <c r="C5" s="239"/>
      <c r="D5" s="239"/>
      <c r="E5" s="239"/>
      <c r="F5" s="239"/>
      <c r="G5" s="239"/>
      <c r="H5" s="240"/>
      <c r="I5" s="238">
        <v>2</v>
      </c>
      <c r="J5" s="239"/>
      <c r="K5" s="239"/>
      <c r="L5" s="239"/>
      <c r="M5" s="239"/>
      <c r="N5" s="239"/>
      <c r="O5" s="240"/>
      <c r="P5" s="238">
        <v>3</v>
      </c>
      <c r="Q5" s="239"/>
      <c r="R5" s="239"/>
      <c r="S5" s="239"/>
      <c r="T5" s="239"/>
      <c r="U5" s="239"/>
      <c r="V5" s="240"/>
      <c r="W5" s="238">
        <v>4</v>
      </c>
      <c r="X5" s="239"/>
      <c r="Y5" s="239"/>
      <c r="Z5" s="239"/>
      <c r="AA5" s="239"/>
      <c r="AB5" s="239"/>
      <c r="AC5" s="240"/>
    </row>
    <row r="6" spans="1:34" ht="11.15" customHeight="1" thickBot="1" x14ac:dyDescent="0.4">
      <c r="A6" s="65">
        <v>1</v>
      </c>
      <c r="B6" s="66" t="s">
        <v>18</v>
      </c>
      <c r="C6" s="67" t="s">
        <v>19</v>
      </c>
      <c r="D6" s="67" t="s">
        <v>20</v>
      </c>
      <c r="E6" s="67" t="s">
        <v>21</v>
      </c>
      <c r="F6" s="67" t="s">
        <v>22</v>
      </c>
      <c r="G6" s="67" t="s">
        <v>23</v>
      </c>
      <c r="H6" s="68" t="s">
        <v>24</v>
      </c>
      <c r="I6" s="66" t="s">
        <v>18</v>
      </c>
      <c r="J6" s="67" t="s">
        <v>19</v>
      </c>
      <c r="K6" s="67" t="s">
        <v>20</v>
      </c>
      <c r="L6" s="67" t="s">
        <v>21</v>
      </c>
      <c r="M6" s="67" t="s">
        <v>22</v>
      </c>
      <c r="N6" s="67" t="s">
        <v>23</v>
      </c>
      <c r="O6" s="68" t="s">
        <v>24</v>
      </c>
      <c r="P6" s="66" t="s">
        <v>18</v>
      </c>
      <c r="Q6" s="67" t="s">
        <v>19</v>
      </c>
      <c r="R6" s="67" t="s">
        <v>20</v>
      </c>
      <c r="S6" s="67" t="s">
        <v>21</v>
      </c>
      <c r="T6" s="67" t="s">
        <v>22</v>
      </c>
      <c r="U6" s="67" t="s">
        <v>23</v>
      </c>
      <c r="V6" s="68" t="s">
        <v>24</v>
      </c>
      <c r="W6" s="66" t="s">
        <v>18</v>
      </c>
      <c r="X6" s="67" t="s">
        <v>19</v>
      </c>
      <c r="Y6" s="67" t="s">
        <v>20</v>
      </c>
      <c r="Z6" s="67" t="s">
        <v>21</v>
      </c>
      <c r="AA6" s="67" t="s">
        <v>22</v>
      </c>
      <c r="AB6" s="67" t="s">
        <v>23</v>
      </c>
      <c r="AC6" s="68" t="s">
        <v>24</v>
      </c>
    </row>
    <row r="7" spans="1:34" ht="11.15" customHeight="1" thickBot="1" x14ac:dyDescent="0.4">
      <c r="A7" s="73"/>
      <c r="B7" s="53">
        <v>1</v>
      </c>
      <c r="C7" s="45">
        <v>2</v>
      </c>
      <c r="D7" s="45">
        <v>3</v>
      </c>
      <c r="E7" s="45">
        <v>4</v>
      </c>
      <c r="F7" s="45">
        <v>5</v>
      </c>
      <c r="G7" s="45">
        <v>6</v>
      </c>
      <c r="H7" s="46">
        <v>7</v>
      </c>
      <c r="I7" s="53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6">
        <v>14</v>
      </c>
      <c r="P7" s="53">
        <v>15</v>
      </c>
      <c r="Q7" s="45">
        <v>16</v>
      </c>
      <c r="R7" s="45">
        <v>17</v>
      </c>
      <c r="S7" s="45">
        <v>18</v>
      </c>
      <c r="T7" s="45">
        <v>19</v>
      </c>
      <c r="U7" s="45">
        <v>20</v>
      </c>
      <c r="V7" s="46">
        <v>21</v>
      </c>
      <c r="W7" s="53">
        <v>22</v>
      </c>
      <c r="X7" s="45">
        <v>23</v>
      </c>
      <c r="Y7" s="45">
        <v>24</v>
      </c>
      <c r="Z7" s="45">
        <v>25</v>
      </c>
      <c r="AA7" s="45">
        <v>26</v>
      </c>
      <c r="AB7" s="45">
        <v>27</v>
      </c>
      <c r="AC7" s="46">
        <v>28</v>
      </c>
      <c r="AH7" s="69" t="s">
        <v>35</v>
      </c>
    </row>
    <row r="8" spans="1:34" ht="11.15" customHeight="1" x14ac:dyDescent="0.35">
      <c r="A8" s="74" t="s">
        <v>45</v>
      </c>
      <c r="B8" s="144" t="s">
        <v>5</v>
      </c>
      <c r="C8" s="81"/>
      <c r="D8" s="150" t="s">
        <v>5</v>
      </c>
      <c r="E8" s="154" t="s">
        <v>6</v>
      </c>
      <c r="F8" s="154" t="s">
        <v>6</v>
      </c>
      <c r="G8" s="81"/>
      <c r="H8" s="82"/>
      <c r="I8" s="144" t="s">
        <v>5</v>
      </c>
      <c r="J8" s="150" t="s">
        <v>5</v>
      </c>
      <c r="K8" s="81"/>
      <c r="L8" s="81"/>
      <c r="M8" s="150" t="s">
        <v>5</v>
      </c>
      <c r="N8" s="154" t="s">
        <v>6</v>
      </c>
      <c r="O8" s="159" t="s">
        <v>6</v>
      </c>
      <c r="P8" s="144" t="s">
        <v>5</v>
      </c>
      <c r="Q8" s="81"/>
      <c r="R8" s="150" t="s">
        <v>5</v>
      </c>
      <c r="S8" s="154" t="s">
        <v>6</v>
      </c>
      <c r="T8" s="154" t="s">
        <v>6</v>
      </c>
      <c r="U8" s="81"/>
      <c r="V8" s="82"/>
      <c r="W8" s="144" t="s">
        <v>5</v>
      </c>
      <c r="X8" s="150" t="s">
        <v>5</v>
      </c>
      <c r="Y8" s="81"/>
      <c r="Z8" s="81"/>
      <c r="AA8" s="81"/>
      <c r="AB8" s="154" t="s">
        <v>6</v>
      </c>
      <c r="AC8" s="159" t="s">
        <v>6</v>
      </c>
      <c r="AD8" s="8">
        <f>COUNTBLANK(B8:AC8)</f>
        <v>11</v>
      </c>
      <c r="AH8" s="75">
        <f>COUNTIF(B8:AC8,"RR")</f>
        <v>9</v>
      </c>
    </row>
    <row r="9" spans="1:34" ht="11.15" customHeight="1" x14ac:dyDescent="0.35">
      <c r="A9" s="76" t="s">
        <v>46</v>
      </c>
      <c r="B9" s="145" t="s">
        <v>5</v>
      </c>
      <c r="C9" s="146" t="s">
        <v>5</v>
      </c>
      <c r="D9" s="1"/>
      <c r="E9" s="1"/>
      <c r="F9" s="152" t="s">
        <v>5</v>
      </c>
      <c r="G9" s="155" t="s">
        <v>6</v>
      </c>
      <c r="H9" s="156" t="s">
        <v>6</v>
      </c>
      <c r="I9" s="145" t="s">
        <v>5</v>
      </c>
      <c r="J9" s="84"/>
      <c r="K9" s="146" t="s">
        <v>5</v>
      </c>
      <c r="L9" s="155" t="s">
        <v>6</v>
      </c>
      <c r="M9" s="155" t="s">
        <v>6</v>
      </c>
      <c r="N9" s="84"/>
      <c r="O9" s="85"/>
      <c r="P9" s="145" t="s">
        <v>5</v>
      </c>
      <c r="Q9" s="146" t="s">
        <v>5</v>
      </c>
      <c r="R9" s="1"/>
      <c r="S9" s="1"/>
      <c r="T9" s="1"/>
      <c r="U9" s="155" t="s">
        <v>6</v>
      </c>
      <c r="V9" s="156" t="s">
        <v>6</v>
      </c>
      <c r="W9" s="83"/>
      <c r="X9" s="146" t="s">
        <v>5</v>
      </c>
      <c r="Y9" s="146" t="s">
        <v>5</v>
      </c>
      <c r="Z9" s="155" t="s">
        <v>6</v>
      </c>
      <c r="AA9" s="155" t="s">
        <v>6</v>
      </c>
      <c r="AB9" s="84"/>
      <c r="AC9" s="85"/>
      <c r="AD9" s="9">
        <f t="shared" ref="AD9:AD15" si="0">COUNTBLANK(B9:AC9)</f>
        <v>11</v>
      </c>
      <c r="AH9" s="77">
        <f t="shared" ref="AH9:AH15" si="1">COUNTIF(B9:AC9,"RR")</f>
        <v>9</v>
      </c>
    </row>
    <row r="10" spans="1:34" ht="11.15" customHeight="1" x14ac:dyDescent="0.35">
      <c r="A10" s="76" t="s">
        <v>47</v>
      </c>
      <c r="B10" s="145" t="s">
        <v>5</v>
      </c>
      <c r="C10" s="146" t="s">
        <v>5</v>
      </c>
      <c r="D10" s="1"/>
      <c r="E10" s="1"/>
      <c r="F10" s="1"/>
      <c r="G10" s="155" t="s">
        <v>6</v>
      </c>
      <c r="H10" s="156" t="s">
        <v>6</v>
      </c>
      <c r="I10" s="83"/>
      <c r="J10" s="84"/>
      <c r="K10" s="146" t="s">
        <v>5</v>
      </c>
      <c r="L10" s="155" t="s">
        <v>6</v>
      </c>
      <c r="M10" s="155" t="s">
        <v>6</v>
      </c>
      <c r="N10" s="146" t="s">
        <v>5</v>
      </c>
      <c r="O10" s="151" t="s">
        <v>5</v>
      </c>
      <c r="P10" s="145" t="s">
        <v>5</v>
      </c>
      <c r="Q10" s="146" t="s">
        <v>5</v>
      </c>
      <c r="R10" s="152" t="s">
        <v>5</v>
      </c>
      <c r="S10" s="1"/>
      <c r="T10" s="1"/>
      <c r="U10" s="155" t="s">
        <v>6</v>
      </c>
      <c r="V10" s="156" t="s">
        <v>6</v>
      </c>
      <c r="W10" s="83"/>
      <c r="X10" s="84"/>
      <c r="Y10" s="146" t="s">
        <v>5</v>
      </c>
      <c r="Z10" s="155" t="s">
        <v>6</v>
      </c>
      <c r="AA10" s="155" t="s">
        <v>6</v>
      </c>
      <c r="AB10" s="84"/>
      <c r="AC10" s="85"/>
      <c r="AD10" s="9">
        <f t="shared" si="0"/>
        <v>11</v>
      </c>
      <c r="AH10" s="77">
        <f t="shared" si="1"/>
        <v>9</v>
      </c>
    </row>
    <row r="11" spans="1:34" ht="11.15" customHeight="1" x14ac:dyDescent="0.35">
      <c r="A11" s="76" t="s">
        <v>48</v>
      </c>
      <c r="B11" s="83"/>
      <c r="C11" s="84"/>
      <c r="D11" s="146" t="s">
        <v>5</v>
      </c>
      <c r="E11" s="155" t="s">
        <v>6</v>
      </c>
      <c r="F11" s="155" t="s">
        <v>6</v>
      </c>
      <c r="G11" s="146" t="s">
        <v>5</v>
      </c>
      <c r="H11" s="151" t="s">
        <v>5</v>
      </c>
      <c r="I11" s="145" t="s">
        <v>5</v>
      </c>
      <c r="J11" s="146" t="s">
        <v>5</v>
      </c>
      <c r="K11" s="146" t="s">
        <v>5</v>
      </c>
      <c r="L11" s="84"/>
      <c r="M11" s="84"/>
      <c r="N11" s="155" t="s">
        <v>6</v>
      </c>
      <c r="O11" s="156" t="s">
        <v>6</v>
      </c>
      <c r="P11" s="83"/>
      <c r="Q11" s="84"/>
      <c r="R11" s="146" t="s">
        <v>5</v>
      </c>
      <c r="S11" s="155" t="s">
        <v>6</v>
      </c>
      <c r="T11" s="155" t="s">
        <v>6</v>
      </c>
      <c r="U11" s="84"/>
      <c r="V11" s="85"/>
      <c r="W11" s="145" t="s">
        <v>5</v>
      </c>
      <c r="X11" s="146" t="s">
        <v>5</v>
      </c>
      <c r="Y11" s="84"/>
      <c r="Z11" s="84"/>
      <c r="AA11" s="84"/>
      <c r="AB11" s="155" t="s">
        <v>6</v>
      </c>
      <c r="AC11" s="156" t="s">
        <v>6</v>
      </c>
      <c r="AD11" s="9">
        <f t="shared" si="0"/>
        <v>11</v>
      </c>
      <c r="AH11" s="77">
        <f t="shared" si="1"/>
        <v>9</v>
      </c>
    </row>
    <row r="12" spans="1:34" ht="11.15" customHeight="1" x14ac:dyDescent="0.35">
      <c r="A12" s="76" t="s">
        <v>49</v>
      </c>
      <c r="B12" s="83"/>
      <c r="C12" s="146" t="s">
        <v>5</v>
      </c>
      <c r="D12" s="146" t="s">
        <v>5</v>
      </c>
      <c r="E12" s="155" t="s">
        <v>6</v>
      </c>
      <c r="F12" s="155" t="s">
        <v>6</v>
      </c>
      <c r="G12" s="84"/>
      <c r="H12" s="85"/>
      <c r="I12" s="145" t="s">
        <v>5</v>
      </c>
      <c r="J12" s="146" t="s">
        <v>5</v>
      </c>
      <c r="K12" s="84"/>
      <c r="L12" s="84"/>
      <c r="M12" s="84"/>
      <c r="N12" s="155" t="s">
        <v>6</v>
      </c>
      <c r="O12" s="156" t="s">
        <v>6</v>
      </c>
      <c r="P12" s="83"/>
      <c r="Q12" s="146" t="s">
        <v>5</v>
      </c>
      <c r="R12" s="146" t="s">
        <v>5</v>
      </c>
      <c r="S12" s="155" t="s">
        <v>6</v>
      </c>
      <c r="T12" s="155" t="s">
        <v>6</v>
      </c>
      <c r="U12" s="84"/>
      <c r="V12" s="85"/>
      <c r="W12" s="145" t="s">
        <v>5</v>
      </c>
      <c r="X12" s="146" t="s">
        <v>5</v>
      </c>
      <c r="Y12" s="84"/>
      <c r="Z12" s="84"/>
      <c r="AA12" s="146" t="s">
        <v>5</v>
      </c>
      <c r="AB12" s="155" t="s">
        <v>6</v>
      </c>
      <c r="AC12" s="156" t="s">
        <v>6</v>
      </c>
      <c r="AD12" s="9">
        <f t="shared" si="0"/>
        <v>11</v>
      </c>
      <c r="AH12" s="77">
        <f t="shared" si="1"/>
        <v>9</v>
      </c>
    </row>
    <row r="13" spans="1:34" ht="11.15" customHeight="1" x14ac:dyDescent="0.35">
      <c r="A13" s="76" t="s">
        <v>50</v>
      </c>
      <c r="B13" s="145" t="s">
        <v>5</v>
      </c>
      <c r="C13" s="146" t="s">
        <v>5</v>
      </c>
      <c r="D13" s="1"/>
      <c r="E13" s="1"/>
      <c r="F13" s="1"/>
      <c r="G13" s="155" t="s">
        <v>6</v>
      </c>
      <c r="H13" s="156" t="s">
        <v>6</v>
      </c>
      <c r="I13" s="83"/>
      <c r="J13" s="146" t="s">
        <v>5</v>
      </c>
      <c r="K13" s="146" t="s">
        <v>5</v>
      </c>
      <c r="L13" s="155" t="s">
        <v>6</v>
      </c>
      <c r="M13" s="155" t="s">
        <v>6</v>
      </c>
      <c r="N13" s="84"/>
      <c r="O13" s="85"/>
      <c r="P13" s="145" t="s">
        <v>5</v>
      </c>
      <c r="Q13" s="146" t="s">
        <v>5</v>
      </c>
      <c r="R13" s="1"/>
      <c r="S13" s="1"/>
      <c r="T13" s="152" t="s">
        <v>5</v>
      </c>
      <c r="U13" s="155" t="s">
        <v>6</v>
      </c>
      <c r="V13" s="156" t="s">
        <v>6</v>
      </c>
      <c r="W13" s="145" t="s">
        <v>5</v>
      </c>
      <c r="X13" s="84"/>
      <c r="Y13" s="146" t="s">
        <v>5</v>
      </c>
      <c r="Z13" s="155" t="s">
        <v>6</v>
      </c>
      <c r="AA13" s="155" t="s">
        <v>6</v>
      </c>
      <c r="AB13" s="84"/>
      <c r="AC13" s="85"/>
      <c r="AD13" s="9">
        <f t="shared" si="0"/>
        <v>11</v>
      </c>
      <c r="AH13" s="77">
        <f t="shared" si="1"/>
        <v>9</v>
      </c>
    </row>
    <row r="14" spans="1:34" ht="11.15" customHeight="1" x14ac:dyDescent="0.35">
      <c r="A14" s="76" t="s">
        <v>51</v>
      </c>
      <c r="B14" s="83"/>
      <c r="C14" s="84"/>
      <c r="D14" s="146" t="s">
        <v>5</v>
      </c>
      <c r="E14" s="155" t="s">
        <v>6</v>
      </c>
      <c r="F14" s="155" t="s">
        <v>6</v>
      </c>
      <c r="G14" s="84"/>
      <c r="H14" s="85"/>
      <c r="I14" s="145" t="s">
        <v>5</v>
      </c>
      <c r="J14" s="146" t="s">
        <v>5</v>
      </c>
      <c r="K14" s="84"/>
      <c r="L14" s="84"/>
      <c r="M14" s="84"/>
      <c r="N14" s="155" t="s">
        <v>6</v>
      </c>
      <c r="O14" s="156" t="s">
        <v>6</v>
      </c>
      <c r="P14" s="83"/>
      <c r="Q14" s="84"/>
      <c r="R14" s="146" t="s">
        <v>5</v>
      </c>
      <c r="S14" s="155" t="s">
        <v>6</v>
      </c>
      <c r="T14" s="155" t="s">
        <v>6</v>
      </c>
      <c r="U14" s="146" t="s">
        <v>5</v>
      </c>
      <c r="V14" s="151" t="s">
        <v>5</v>
      </c>
      <c r="W14" s="145" t="s">
        <v>5</v>
      </c>
      <c r="X14" s="146" t="s">
        <v>5</v>
      </c>
      <c r="Y14" s="146" t="s">
        <v>5</v>
      </c>
      <c r="Z14" s="84"/>
      <c r="AA14" s="84"/>
      <c r="AB14" s="155" t="s">
        <v>6</v>
      </c>
      <c r="AC14" s="156" t="s">
        <v>6</v>
      </c>
      <c r="AD14" s="9">
        <f t="shared" si="0"/>
        <v>11</v>
      </c>
      <c r="AH14" s="77">
        <f t="shared" si="1"/>
        <v>9</v>
      </c>
    </row>
    <row r="15" spans="1:34" ht="11.15" customHeight="1" thickBot="1" x14ac:dyDescent="0.4">
      <c r="A15" s="78" t="s">
        <v>52</v>
      </c>
      <c r="B15" s="147" t="s">
        <v>5</v>
      </c>
      <c r="C15" s="148" t="s">
        <v>5</v>
      </c>
      <c r="D15" s="149" t="s">
        <v>5</v>
      </c>
      <c r="E15" s="88"/>
      <c r="F15" s="88"/>
      <c r="G15" s="157" t="s">
        <v>6</v>
      </c>
      <c r="H15" s="158" t="s">
        <v>6</v>
      </c>
      <c r="I15" s="86"/>
      <c r="J15" s="87"/>
      <c r="K15" s="148" t="s">
        <v>5</v>
      </c>
      <c r="L15" s="157" t="s">
        <v>6</v>
      </c>
      <c r="M15" s="157" t="s">
        <v>6</v>
      </c>
      <c r="N15" s="87"/>
      <c r="O15" s="89"/>
      <c r="P15" s="147" t="s">
        <v>5</v>
      </c>
      <c r="Q15" s="148" t="s">
        <v>5</v>
      </c>
      <c r="R15" s="88"/>
      <c r="S15" s="88"/>
      <c r="T15" s="88"/>
      <c r="U15" s="157" t="s">
        <v>6</v>
      </c>
      <c r="V15" s="158" t="s">
        <v>6</v>
      </c>
      <c r="W15" s="86"/>
      <c r="X15" s="87"/>
      <c r="Y15" s="148" t="s">
        <v>5</v>
      </c>
      <c r="Z15" s="157" t="s">
        <v>6</v>
      </c>
      <c r="AA15" s="157" t="s">
        <v>6</v>
      </c>
      <c r="AB15" s="148" t="s">
        <v>5</v>
      </c>
      <c r="AC15" s="153" t="s">
        <v>5</v>
      </c>
      <c r="AD15" s="10">
        <f t="shared" si="0"/>
        <v>11</v>
      </c>
      <c r="AH15" s="79">
        <f t="shared" si="1"/>
        <v>9</v>
      </c>
    </row>
    <row r="16" spans="1:34" ht="11.15" customHeight="1" thickBot="1" x14ac:dyDescent="0.4">
      <c r="B16" s="58">
        <f t="shared" ref="B16:AC16" si="2">COUNTBLANK(B8:B15)</f>
        <v>3</v>
      </c>
      <c r="C16" s="59">
        <f t="shared" si="2"/>
        <v>3</v>
      </c>
      <c r="D16" s="59">
        <f t="shared" si="2"/>
        <v>3</v>
      </c>
      <c r="E16" s="59">
        <f t="shared" si="2"/>
        <v>4</v>
      </c>
      <c r="F16" s="59">
        <f t="shared" si="2"/>
        <v>3</v>
      </c>
      <c r="G16" s="59">
        <f t="shared" si="2"/>
        <v>3</v>
      </c>
      <c r="H16" s="60">
        <f t="shared" si="2"/>
        <v>3</v>
      </c>
      <c r="I16" s="58">
        <f t="shared" si="2"/>
        <v>3</v>
      </c>
      <c r="J16" s="59">
        <f t="shared" si="2"/>
        <v>3</v>
      </c>
      <c r="K16" s="59">
        <f t="shared" si="2"/>
        <v>3</v>
      </c>
      <c r="L16" s="59">
        <f t="shared" si="2"/>
        <v>4</v>
      </c>
      <c r="M16" s="59">
        <f t="shared" si="2"/>
        <v>3</v>
      </c>
      <c r="N16" s="59">
        <f t="shared" si="2"/>
        <v>3</v>
      </c>
      <c r="O16" s="60">
        <f t="shared" si="2"/>
        <v>3</v>
      </c>
      <c r="P16" s="58">
        <f t="shared" si="2"/>
        <v>3</v>
      </c>
      <c r="Q16" s="59">
        <f t="shared" si="2"/>
        <v>3</v>
      </c>
      <c r="R16" s="59">
        <f t="shared" si="2"/>
        <v>3</v>
      </c>
      <c r="S16" s="59">
        <f t="shared" si="2"/>
        <v>4</v>
      </c>
      <c r="T16" s="59">
        <f t="shared" si="2"/>
        <v>3</v>
      </c>
      <c r="U16" s="59">
        <f t="shared" si="2"/>
        <v>3</v>
      </c>
      <c r="V16" s="60">
        <f t="shared" si="2"/>
        <v>3</v>
      </c>
      <c r="W16" s="58">
        <f t="shared" si="2"/>
        <v>3</v>
      </c>
      <c r="X16" s="59">
        <f t="shared" si="2"/>
        <v>3</v>
      </c>
      <c r="Y16" s="59">
        <f t="shared" si="2"/>
        <v>3</v>
      </c>
      <c r="Z16" s="59">
        <f t="shared" si="2"/>
        <v>4</v>
      </c>
      <c r="AA16" s="59">
        <f t="shared" si="2"/>
        <v>3</v>
      </c>
      <c r="AB16" s="59">
        <f t="shared" si="2"/>
        <v>3</v>
      </c>
      <c r="AC16" s="60">
        <f t="shared" si="2"/>
        <v>3</v>
      </c>
    </row>
    <row r="17" spans="1:34" ht="11.15" customHeight="1" thickBot="1" x14ac:dyDescent="0.4"/>
    <row r="18" spans="1:34" ht="11.15" customHeight="1" thickBot="1" x14ac:dyDescent="0.4">
      <c r="B18" s="238">
        <v>5</v>
      </c>
      <c r="C18" s="239"/>
      <c r="D18" s="239"/>
      <c r="E18" s="239"/>
      <c r="F18" s="239"/>
      <c r="G18" s="239"/>
      <c r="H18" s="240"/>
      <c r="I18" s="238">
        <v>6</v>
      </c>
      <c r="J18" s="239"/>
      <c r="K18" s="239"/>
      <c r="L18" s="239"/>
      <c r="M18" s="239"/>
      <c r="N18" s="239"/>
      <c r="O18" s="240"/>
      <c r="P18" s="238">
        <v>7</v>
      </c>
      <c r="Q18" s="239"/>
      <c r="R18" s="239"/>
      <c r="S18" s="239"/>
      <c r="T18" s="239"/>
      <c r="U18" s="239"/>
      <c r="V18" s="240"/>
      <c r="W18" s="238">
        <v>8</v>
      </c>
      <c r="X18" s="239"/>
      <c r="Y18" s="239"/>
      <c r="Z18" s="239"/>
      <c r="AA18" s="239"/>
      <c r="AB18" s="239"/>
      <c r="AC18" s="240"/>
    </row>
    <row r="19" spans="1:34" ht="11.15" customHeight="1" thickBot="1" x14ac:dyDescent="0.4">
      <c r="A19" s="65">
        <v>2</v>
      </c>
      <c r="B19" s="66" t="s">
        <v>18</v>
      </c>
      <c r="C19" s="67" t="s">
        <v>19</v>
      </c>
      <c r="D19" s="67" t="s">
        <v>20</v>
      </c>
      <c r="E19" s="67" t="s">
        <v>21</v>
      </c>
      <c r="F19" s="67" t="s">
        <v>22</v>
      </c>
      <c r="G19" s="67" t="s">
        <v>23</v>
      </c>
      <c r="H19" s="68" t="s">
        <v>24</v>
      </c>
      <c r="I19" s="66" t="s">
        <v>18</v>
      </c>
      <c r="J19" s="67" t="s">
        <v>19</v>
      </c>
      <c r="K19" s="67" t="s">
        <v>20</v>
      </c>
      <c r="L19" s="67" t="s">
        <v>21</v>
      </c>
      <c r="M19" s="67" t="s">
        <v>22</v>
      </c>
      <c r="N19" s="67" t="s">
        <v>23</v>
      </c>
      <c r="O19" s="68" t="s">
        <v>24</v>
      </c>
      <c r="P19" s="66" t="s">
        <v>18</v>
      </c>
      <c r="Q19" s="67" t="s">
        <v>19</v>
      </c>
      <c r="R19" s="67" t="s">
        <v>20</v>
      </c>
      <c r="S19" s="67" t="s">
        <v>21</v>
      </c>
      <c r="T19" s="67" t="s">
        <v>22</v>
      </c>
      <c r="U19" s="67" t="s">
        <v>23</v>
      </c>
      <c r="V19" s="68" t="s">
        <v>24</v>
      </c>
      <c r="W19" s="66" t="s">
        <v>18</v>
      </c>
      <c r="X19" s="67" t="s">
        <v>19</v>
      </c>
      <c r="Y19" s="67" t="s">
        <v>20</v>
      </c>
      <c r="Z19" s="67" t="s">
        <v>21</v>
      </c>
      <c r="AA19" s="67" t="s">
        <v>22</v>
      </c>
      <c r="AB19" s="67" t="s">
        <v>23</v>
      </c>
      <c r="AC19" s="68" t="s">
        <v>24</v>
      </c>
    </row>
    <row r="20" spans="1:34" ht="11.15" customHeight="1" thickBot="1" x14ac:dyDescent="0.4">
      <c r="A20" s="73"/>
      <c r="B20" s="53">
        <v>1</v>
      </c>
      <c r="C20" s="45">
        <v>2</v>
      </c>
      <c r="D20" s="45">
        <v>3</v>
      </c>
      <c r="E20" s="45">
        <v>4</v>
      </c>
      <c r="F20" s="45">
        <v>5</v>
      </c>
      <c r="G20" s="45">
        <v>6</v>
      </c>
      <c r="H20" s="46">
        <v>7</v>
      </c>
      <c r="I20" s="53">
        <v>8</v>
      </c>
      <c r="J20" s="45">
        <v>9</v>
      </c>
      <c r="K20" s="45">
        <v>10</v>
      </c>
      <c r="L20" s="45">
        <v>11</v>
      </c>
      <c r="M20" s="45">
        <v>12</v>
      </c>
      <c r="N20" s="45">
        <v>13</v>
      </c>
      <c r="O20" s="46">
        <v>14</v>
      </c>
      <c r="P20" s="53">
        <v>15</v>
      </c>
      <c r="Q20" s="45">
        <v>16</v>
      </c>
      <c r="R20" s="45">
        <v>17</v>
      </c>
      <c r="S20" s="45">
        <v>18</v>
      </c>
      <c r="T20" s="45">
        <v>19</v>
      </c>
      <c r="U20" s="45">
        <v>20</v>
      </c>
      <c r="V20" s="46">
        <v>21</v>
      </c>
      <c r="W20" s="53">
        <v>22</v>
      </c>
      <c r="X20" s="45">
        <v>23</v>
      </c>
      <c r="Y20" s="45">
        <v>24</v>
      </c>
      <c r="Z20" s="45">
        <v>25</v>
      </c>
      <c r="AA20" s="45">
        <v>26</v>
      </c>
      <c r="AB20" s="45">
        <v>27</v>
      </c>
      <c r="AC20" s="46">
        <v>28</v>
      </c>
      <c r="AH20" s="69" t="s">
        <v>35</v>
      </c>
    </row>
    <row r="21" spans="1:34" ht="11.15" customHeight="1" x14ac:dyDescent="0.35">
      <c r="A21" s="135" t="s">
        <v>45</v>
      </c>
      <c r="B21" s="80"/>
      <c r="C21" s="81"/>
      <c r="D21" s="150" t="s">
        <v>5</v>
      </c>
      <c r="E21" s="154" t="s">
        <v>6</v>
      </c>
      <c r="F21" s="154" t="s">
        <v>6</v>
      </c>
      <c r="G21" s="150" t="s">
        <v>5</v>
      </c>
      <c r="H21" s="160" t="s">
        <v>5</v>
      </c>
      <c r="I21" s="144" t="s">
        <v>5</v>
      </c>
      <c r="J21" s="150" t="s">
        <v>5</v>
      </c>
      <c r="K21" s="150" t="s">
        <v>5</v>
      </c>
      <c r="L21" s="81"/>
      <c r="M21" s="81"/>
      <c r="N21" s="154" t="s">
        <v>6</v>
      </c>
      <c r="O21" s="159" t="s">
        <v>6</v>
      </c>
      <c r="P21" s="80"/>
      <c r="Q21" s="81"/>
      <c r="R21" s="150" t="s">
        <v>5</v>
      </c>
      <c r="S21" s="154" t="s">
        <v>6</v>
      </c>
      <c r="T21" s="154" t="s">
        <v>6</v>
      </c>
      <c r="U21" s="81"/>
      <c r="V21" s="82"/>
      <c r="W21" s="144" t="s">
        <v>5</v>
      </c>
      <c r="X21" s="150" t="s">
        <v>5</v>
      </c>
      <c r="Y21" s="81"/>
      <c r="Z21" s="81"/>
      <c r="AA21" s="81"/>
      <c r="AB21" s="154" t="s">
        <v>6</v>
      </c>
      <c r="AC21" s="159" t="s">
        <v>6</v>
      </c>
      <c r="AD21" s="8">
        <f>COUNTBLANK(B21:AC21)</f>
        <v>11</v>
      </c>
      <c r="AH21" s="75">
        <f>COUNTIF(B21:AC21,"RR")</f>
        <v>9</v>
      </c>
    </row>
    <row r="22" spans="1:34" ht="11.15" customHeight="1" x14ac:dyDescent="0.35">
      <c r="A22" s="133" t="s">
        <v>46</v>
      </c>
      <c r="B22" s="145" t="s">
        <v>5</v>
      </c>
      <c r="C22" s="146" t="s">
        <v>5</v>
      </c>
      <c r="D22" s="1"/>
      <c r="E22" s="1"/>
      <c r="F22" s="1"/>
      <c r="G22" s="155" t="s">
        <v>6</v>
      </c>
      <c r="H22" s="156" t="s">
        <v>6</v>
      </c>
      <c r="I22" s="83"/>
      <c r="J22" s="84"/>
      <c r="K22" s="146" t="s">
        <v>5</v>
      </c>
      <c r="L22" s="155" t="s">
        <v>6</v>
      </c>
      <c r="M22" s="155" t="s">
        <v>6</v>
      </c>
      <c r="N22" s="146" t="s">
        <v>5</v>
      </c>
      <c r="O22" s="151" t="s">
        <v>5</v>
      </c>
      <c r="P22" s="145" t="s">
        <v>5</v>
      </c>
      <c r="Q22" s="146" t="s">
        <v>5</v>
      </c>
      <c r="R22" s="152" t="s">
        <v>5</v>
      </c>
      <c r="S22" s="1"/>
      <c r="T22" s="1"/>
      <c r="U22" s="155" t="s">
        <v>6</v>
      </c>
      <c r="V22" s="156" t="s">
        <v>6</v>
      </c>
      <c r="W22" s="83"/>
      <c r="X22" s="84"/>
      <c r="Y22" s="146" t="s">
        <v>5</v>
      </c>
      <c r="Z22" s="155" t="s">
        <v>6</v>
      </c>
      <c r="AA22" s="155" t="s">
        <v>6</v>
      </c>
      <c r="AB22" s="84"/>
      <c r="AC22" s="85"/>
      <c r="AD22" s="9">
        <f t="shared" ref="AD22:AD28" si="3">COUNTBLANK(B22:AC22)</f>
        <v>11</v>
      </c>
      <c r="AH22" s="77">
        <f t="shared" ref="AH22:AH28" si="4">COUNTIF(B22:AC22,"RR")</f>
        <v>9</v>
      </c>
    </row>
    <row r="23" spans="1:34" ht="11.15" customHeight="1" x14ac:dyDescent="0.35">
      <c r="A23" s="133" t="s">
        <v>47</v>
      </c>
      <c r="B23" s="145" t="s">
        <v>5</v>
      </c>
      <c r="C23" s="146" t="s">
        <v>5</v>
      </c>
      <c r="D23" s="1"/>
      <c r="E23" s="1"/>
      <c r="F23" s="152" t="s">
        <v>5</v>
      </c>
      <c r="G23" s="155" t="s">
        <v>6</v>
      </c>
      <c r="H23" s="156" t="s">
        <v>6</v>
      </c>
      <c r="I23" s="145" t="s">
        <v>5</v>
      </c>
      <c r="J23" s="84"/>
      <c r="K23" s="146" t="s">
        <v>5</v>
      </c>
      <c r="L23" s="155" t="s">
        <v>6</v>
      </c>
      <c r="M23" s="155" t="s">
        <v>6</v>
      </c>
      <c r="N23" s="84"/>
      <c r="O23" s="85"/>
      <c r="P23" s="145" t="s">
        <v>5</v>
      </c>
      <c r="Q23" s="146" t="s">
        <v>5</v>
      </c>
      <c r="R23" s="1"/>
      <c r="S23" s="1"/>
      <c r="T23" s="1"/>
      <c r="U23" s="155" t="s">
        <v>6</v>
      </c>
      <c r="V23" s="156" t="s">
        <v>6</v>
      </c>
      <c r="W23" s="83"/>
      <c r="X23" s="146" t="s">
        <v>5</v>
      </c>
      <c r="Y23" s="146" t="s">
        <v>5</v>
      </c>
      <c r="Z23" s="155" t="s">
        <v>6</v>
      </c>
      <c r="AA23" s="155" t="s">
        <v>6</v>
      </c>
      <c r="AB23" s="84"/>
      <c r="AC23" s="85"/>
      <c r="AD23" s="9">
        <f t="shared" si="3"/>
        <v>11</v>
      </c>
      <c r="AH23" s="77">
        <f t="shared" si="4"/>
        <v>9</v>
      </c>
    </row>
    <row r="24" spans="1:34" ht="11.15" customHeight="1" x14ac:dyDescent="0.35">
      <c r="A24" s="133" t="s">
        <v>48</v>
      </c>
      <c r="B24" s="145" t="s">
        <v>5</v>
      </c>
      <c r="C24" s="84"/>
      <c r="D24" s="146" t="s">
        <v>5</v>
      </c>
      <c r="E24" s="155" t="s">
        <v>6</v>
      </c>
      <c r="F24" s="155" t="s">
        <v>6</v>
      </c>
      <c r="G24" s="84"/>
      <c r="H24" s="85"/>
      <c r="I24" s="145" t="s">
        <v>5</v>
      </c>
      <c r="J24" s="146" t="s">
        <v>5</v>
      </c>
      <c r="K24" s="84"/>
      <c r="L24" s="84"/>
      <c r="M24" s="146" t="s">
        <v>5</v>
      </c>
      <c r="N24" s="155" t="s">
        <v>6</v>
      </c>
      <c r="O24" s="156" t="s">
        <v>6</v>
      </c>
      <c r="P24" s="145" t="s">
        <v>5</v>
      </c>
      <c r="Q24" s="84"/>
      <c r="R24" s="146" t="s">
        <v>5</v>
      </c>
      <c r="S24" s="155" t="s">
        <v>6</v>
      </c>
      <c r="T24" s="155" t="s">
        <v>6</v>
      </c>
      <c r="U24" s="84"/>
      <c r="V24" s="85"/>
      <c r="W24" s="145" t="s">
        <v>5</v>
      </c>
      <c r="X24" s="146" t="s">
        <v>5</v>
      </c>
      <c r="Y24" s="84"/>
      <c r="Z24" s="84"/>
      <c r="AA24" s="84"/>
      <c r="AB24" s="155" t="s">
        <v>6</v>
      </c>
      <c r="AC24" s="156" t="s">
        <v>6</v>
      </c>
      <c r="AD24" s="9">
        <f t="shared" si="3"/>
        <v>11</v>
      </c>
      <c r="AH24" s="77">
        <f t="shared" si="4"/>
        <v>9</v>
      </c>
    </row>
    <row r="25" spans="1:34" ht="11.15" customHeight="1" x14ac:dyDescent="0.35">
      <c r="A25" s="133" t="s">
        <v>49</v>
      </c>
      <c r="B25" s="83"/>
      <c r="C25" s="84"/>
      <c r="D25" s="146" t="s">
        <v>5</v>
      </c>
      <c r="E25" s="155" t="s">
        <v>6</v>
      </c>
      <c r="F25" s="155" t="s">
        <v>6</v>
      </c>
      <c r="G25" s="84"/>
      <c r="H25" s="85"/>
      <c r="I25" s="145" t="s">
        <v>5</v>
      </c>
      <c r="J25" s="146" t="s">
        <v>5</v>
      </c>
      <c r="K25" s="84"/>
      <c r="L25" s="84"/>
      <c r="M25" s="143"/>
      <c r="N25" s="155" t="s">
        <v>6</v>
      </c>
      <c r="O25" s="156" t="s">
        <v>6</v>
      </c>
      <c r="P25" s="83"/>
      <c r="Q25" s="84"/>
      <c r="R25" s="146" t="s">
        <v>5</v>
      </c>
      <c r="S25" s="155" t="s">
        <v>6</v>
      </c>
      <c r="T25" s="155" t="s">
        <v>6</v>
      </c>
      <c r="U25" s="146" t="s">
        <v>5</v>
      </c>
      <c r="V25" s="151" t="s">
        <v>5</v>
      </c>
      <c r="W25" s="145" t="s">
        <v>5</v>
      </c>
      <c r="X25" s="146" t="s">
        <v>5</v>
      </c>
      <c r="Y25" s="146" t="s">
        <v>5</v>
      </c>
      <c r="Z25" s="84"/>
      <c r="AA25" s="84"/>
      <c r="AB25" s="155" t="s">
        <v>6</v>
      </c>
      <c r="AC25" s="156" t="s">
        <v>6</v>
      </c>
      <c r="AD25" s="9">
        <f t="shared" si="3"/>
        <v>11</v>
      </c>
      <c r="AH25" s="77">
        <f t="shared" si="4"/>
        <v>9</v>
      </c>
    </row>
    <row r="26" spans="1:34" ht="11.15" customHeight="1" x14ac:dyDescent="0.35">
      <c r="A26" s="133" t="s">
        <v>50</v>
      </c>
      <c r="B26" s="145" t="s">
        <v>5</v>
      </c>
      <c r="C26" s="146" t="s">
        <v>5</v>
      </c>
      <c r="D26" s="152" t="s">
        <v>5</v>
      </c>
      <c r="E26" s="1"/>
      <c r="F26" s="1"/>
      <c r="G26" s="155" t="s">
        <v>6</v>
      </c>
      <c r="H26" s="156" t="s">
        <v>6</v>
      </c>
      <c r="I26" s="83"/>
      <c r="J26" s="84"/>
      <c r="K26" s="146" t="s">
        <v>5</v>
      </c>
      <c r="L26" s="155" t="s">
        <v>6</v>
      </c>
      <c r="M26" s="155" t="s">
        <v>6</v>
      </c>
      <c r="N26" s="84"/>
      <c r="O26" s="85"/>
      <c r="P26" s="145" t="s">
        <v>5</v>
      </c>
      <c r="Q26" s="146" t="s">
        <v>5</v>
      </c>
      <c r="R26" s="1"/>
      <c r="S26" s="1"/>
      <c r="T26" s="1"/>
      <c r="U26" s="155" t="s">
        <v>6</v>
      </c>
      <c r="V26" s="156" t="s">
        <v>6</v>
      </c>
      <c r="W26" s="83"/>
      <c r="X26" s="84"/>
      <c r="Y26" s="84" t="s">
        <v>5</v>
      </c>
      <c r="Z26" s="84" t="s">
        <v>6</v>
      </c>
      <c r="AA26" s="84" t="s">
        <v>6</v>
      </c>
      <c r="AB26" s="146" t="s">
        <v>5</v>
      </c>
      <c r="AC26" s="151" t="s">
        <v>5</v>
      </c>
      <c r="AD26" s="9">
        <f t="shared" si="3"/>
        <v>11</v>
      </c>
      <c r="AH26" s="77">
        <f t="shared" si="4"/>
        <v>9</v>
      </c>
    </row>
    <row r="27" spans="1:34" ht="11.15" customHeight="1" x14ac:dyDescent="0.35">
      <c r="A27" s="133" t="s">
        <v>51</v>
      </c>
      <c r="B27" s="83"/>
      <c r="C27" s="146" t="s">
        <v>5</v>
      </c>
      <c r="D27" s="146" t="s">
        <v>5</v>
      </c>
      <c r="E27" s="155" t="s">
        <v>6</v>
      </c>
      <c r="F27" s="155" t="s">
        <v>6</v>
      </c>
      <c r="G27" s="84"/>
      <c r="H27" s="85"/>
      <c r="I27" s="145" t="s">
        <v>5</v>
      </c>
      <c r="J27" s="146" t="s">
        <v>5</v>
      </c>
      <c r="K27" s="84"/>
      <c r="L27" s="84"/>
      <c r="M27" s="84"/>
      <c r="N27" s="155" t="s">
        <v>6</v>
      </c>
      <c r="O27" s="156" t="s">
        <v>6</v>
      </c>
      <c r="P27" s="83"/>
      <c r="Q27" s="146" t="s">
        <v>5</v>
      </c>
      <c r="R27" s="146" t="s">
        <v>5</v>
      </c>
      <c r="S27" s="155" t="s">
        <v>6</v>
      </c>
      <c r="T27" s="155" t="s">
        <v>6</v>
      </c>
      <c r="U27" s="84"/>
      <c r="V27" s="85"/>
      <c r="W27" s="145" t="s">
        <v>5</v>
      </c>
      <c r="X27" s="146" t="s">
        <v>5</v>
      </c>
      <c r="Y27" s="84"/>
      <c r="Z27" s="84"/>
      <c r="AA27" s="146" t="s">
        <v>5</v>
      </c>
      <c r="AB27" s="155" t="s">
        <v>6</v>
      </c>
      <c r="AC27" s="156" t="s">
        <v>6</v>
      </c>
      <c r="AD27" s="9">
        <f t="shared" si="3"/>
        <v>11</v>
      </c>
      <c r="AH27" s="77">
        <f t="shared" si="4"/>
        <v>9</v>
      </c>
    </row>
    <row r="28" spans="1:34" ht="11.15" customHeight="1" thickBot="1" x14ac:dyDescent="0.4">
      <c r="A28" s="134" t="s">
        <v>52</v>
      </c>
      <c r="B28" s="147" t="s">
        <v>5</v>
      </c>
      <c r="C28" s="148" t="s">
        <v>5</v>
      </c>
      <c r="D28" s="88"/>
      <c r="E28" s="88"/>
      <c r="F28" s="88"/>
      <c r="G28" s="157" t="s">
        <v>6</v>
      </c>
      <c r="H28" s="158" t="s">
        <v>6</v>
      </c>
      <c r="I28" s="86"/>
      <c r="J28" s="148" t="s">
        <v>5</v>
      </c>
      <c r="K28" s="148" t="s">
        <v>5</v>
      </c>
      <c r="L28" s="157" t="s">
        <v>6</v>
      </c>
      <c r="M28" s="157" t="s">
        <v>6</v>
      </c>
      <c r="N28" s="87"/>
      <c r="O28" s="89"/>
      <c r="P28" s="147" t="s">
        <v>5</v>
      </c>
      <c r="Q28" s="148" t="s">
        <v>5</v>
      </c>
      <c r="R28" s="88"/>
      <c r="S28" s="88"/>
      <c r="T28" s="149" t="s">
        <v>5</v>
      </c>
      <c r="U28" s="157" t="s">
        <v>6</v>
      </c>
      <c r="V28" s="158" t="s">
        <v>6</v>
      </c>
      <c r="W28" s="147" t="s">
        <v>5</v>
      </c>
      <c r="X28" s="87"/>
      <c r="Y28" s="148" t="s">
        <v>5</v>
      </c>
      <c r="Z28" s="157" t="s">
        <v>6</v>
      </c>
      <c r="AA28" s="157" t="s">
        <v>6</v>
      </c>
      <c r="AB28" s="87"/>
      <c r="AC28" s="89"/>
      <c r="AD28" s="10">
        <f t="shared" si="3"/>
        <v>11</v>
      </c>
      <c r="AH28" s="79">
        <f t="shared" si="4"/>
        <v>9</v>
      </c>
    </row>
    <row r="29" spans="1:34" ht="11.15" customHeight="1" thickBot="1" x14ac:dyDescent="0.4">
      <c r="B29" s="58">
        <f t="shared" ref="B29:AC29" si="5">COUNTBLANK(B21:B28)</f>
        <v>3</v>
      </c>
      <c r="C29" s="59">
        <f t="shared" si="5"/>
        <v>3</v>
      </c>
      <c r="D29" s="59">
        <f t="shared" si="5"/>
        <v>3</v>
      </c>
      <c r="E29" s="59">
        <f t="shared" si="5"/>
        <v>4</v>
      </c>
      <c r="F29" s="59">
        <f t="shared" si="5"/>
        <v>3</v>
      </c>
      <c r="G29" s="59">
        <f t="shared" si="5"/>
        <v>3</v>
      </c>
      <c r="H29" s="60">
        <f t="shared" si="5"/>
        <v>3</v>
      </c>
      <c r="I29" s="58">
        <f t="shared" si="5"/>
        <v>3</v>
      </c>
      <c r="J29" s="59">
        <f t="shared" si="5"/>
        <v>3</v>
      </c>
      <c r="K29" s="59">
        <f t="shared" si="5"/>
        <v>3</v>
      </c>
      <c r="L29" s="59">
        <f t="shared" si="5"/>
        <v>4</v>
      </c>
      <c r="M29" s="59">
        <f t="shared" si="5"/>
        <v>3</v>
      </c>
      <c r="N29" s="59">
        <f t="shared" si="5"/>
        <v>3</v>
      </c>
      <c r="O29" s="60">
        <f t="shared" si="5"/>
        <v>3</v>
      </c>
      <c r="P29" s="58">
        <f t="shared" si="5"/>
        <v>3</v>
      </c>
      <c r="Q29" s="59">
        <f t="shared" si="5"/>
        <v>3</v>
      </c>
      <c r="R29" s="59">
        <f t="shared" si="5"/>
        <v>3</v>
      </c>
      <c r="S29" s="59">
        <f t="shared" si="5"/>
        <v>4</v>
      </c>
      <c r="T29" s="59">
        <f t="shared" si="5"/>
        <v>3</v>
      </c>
      <c r="U29" s="59">
        <f t="shared" si="5"/>
        <v>3</v>
      </c>
      <c r="V29" s="60">
        <f t="shared" si="5"/>
        <v>3</v>
      </c>
      <c r="W29" s="58">
        <f t="shared" si="5"/>
        <v>3</v>
      </c>
      <c r="X29" s="59">
        <f t="shared" si="5"/>
        <v>3</v>
      </c>
      <c r="Y29" s="59">
        <f t="shared" si="5"/>
        <v>3</v>
      </c>
      <c r="Z29" s="59">
        <f t="shared" si="5"/>
        <v>4</v>
      </c>
      <c r="AA29" s="59">
        <f t="shared" si="5"/>
        <v>3</v>
      </c>
      <c r="AB29" s="59">
        <f t="shared" si="5"/>
        <v>3</v>
      </c>
      <c r="AC29" s="60">
        <f t="shared" si="5"/>
        <v>3</v>
      </c>
    </row>
    <row r="30" spans="1:34" ht="11.15" customHeight="1" thickBot="1" x14ac:dyDescent="0.4"/>
    <row r="31" spans="1:34" ht="11.15" customHeight="1" thickBot="1" x14ac:dyDescent="0.4">
      <c r="B31" s="238">
        <v>9</v>
      </c>
      <c r="C31" s="239"/>
      <c r="D31" s="239"/>
      <c r="E31" s="239"/>
      <c r="F31" s="239"/>
      <c r="G31" s="239"/>
      <c r="H31" s="240"/>
      <c r="I31" s="238">
        <v>10</v>
      </c>
      <c r="J31" s="239"/>
      <c r="K31" s="239"/>
      <c r="L31" s="239"/>
      <c r="M31" s="239"/>
      <c r="N31" s="239"/>
      <c r="O31" s="240"/>
      <c r="P31" s="238">
        <v>11</v>
      </c>
      <c r="Q31" s="239"/>
      <c r="R31" s="239"/>
      <c r="S31" s="239"/>
      <c r="T31" s="239"/>
      <c r="U31" s="239"/>
      <c r="V31" s="240"/>
      <c r="W31" s="238">
        <v>12</v>
      </c>
      <c r="X31" s="239"/>
      <c r="Y31" s="239"/>
      <c r="Z31" s="239"/>
      <c r="AA31" s="239"/>
      <c r="AB31" s="239"/>
      <c r="AC31" s="240"/>
    </row>
    <row r="32" spans="1:34" ht="11.15" customHeight="1" thickBot="1" x14ac:dyDescent="0.4">
      <c r="A32" s="65">
        <v>3</v>
      </c>
      <c r="B32" s="66" t="s">
        <v>18</v>
      </c>
      <c r="C32" s="67" t="s">
        <v>19</v>
      </c>
      <c r="D32" s="67" t="s">
        <v>20</v>
      </c>
      <c r="E32" s="67" t="s">
        <v>21</v>
      </c>
      <c r="F32" s="67" t="s">
        <v>22</v>
      </c>
      <c r="G32" s="67" t="s">
        <v>23</v>
      </c>
      <c r="H32" s="68" t="s">
        <v>24</v>
      </c>
      <c r="I32" s="66" t="s">
        <v>18</v>
      </c>
      <c r="J32" s="67" t="s">
        <v>19</v>
      </c>
      <c r="K32" s="67" t="s">
        <v>20</v>
      </c>
      <c r="L32" s="67" t="s">
        <v>21</v>
      </c>
      <c r="M32" s="67" t="s">
        <v>22</v>
      </c>
      <c r="N32" s="67" t="s">
        <v>23</v>
      </c>
      <c r="O32" s="68" t="s">
        <v>24</v>
      </c>
      <c r="P32" s="66" t="s">
        <v>18</v>
      </c>
      <c r="Q32" s="67" t="s">
        <v>19</v>
      </c>
      <c r="R32" s="67" t="s">
        <v>20</v>
      </c>
      <c r="S32" s="67" t="s">
        <v>21</v>
      </c>
      <c r="T32" s="67" t="s">
        <v>22</v>
      </c>
      <c r="U32" s="67" t="s">
        <v>23</v>
      </c>
      <c r="V32" s="68" t="s">
        <v>24</v>
      </c>
      <c r="W32" s="66" t="s">
        <v>18</v>
      </c>
      <c r="X32" s="67" t="s">
        <v>19</v>
      </c>
      <c r="Y32" s="67" t="s">
        <v>20</v>
      </c>
      <c r="Z32" s="67" t="s">
        <v>21</v>
      </c>
      <c r="AA32" s="67" t="s">
        <v>22</v>
      </c>
      <c r="AB32" s="67" t="s">
        <v>23</v>
      </c>
      <c r="AC32" s="68" t="s">
        <v>24</v>
      </c>
    </row>
    <row r="33" spans="1:36" ht="11.15" customHeight="1" thickBot="1" x14ac:dyDescent="0.4">
      <c r="A33" s="73"/>
      <c r="B33" s="53">
        <v>1</v>
      </c>
      <c r="C33" s="45">
        <v>2</v>
      </c>
      <c r="D33" s="45">
        <v>3</v>
      </c>
      <c r="E33" s="45">
        <v>4</v>
      </c>
      <c r="F33" s="45">
        <v>5</v>
      </c>
      <c r="G33" s="45">
        <v>6</v>
      </c>
      <c r="H33" s="46">
        <v>7</v>
      </c>
      <c r="I33" s="53">
        <v>8</v>
      </c>
      <c r="J33" s="45">
        <v>9</v>
      </c>
      <c r="K33" s="45">
        <v>10</v>
      </c>
      <c r="L33" s="45">
        <v>11</v>
      </c>
      <c r="M33" s="45">
        <v>12</v>
      </c>
      <c r="N33" s="45">
        <v>13</v>
      </c>
      <c r="O33" s="46">
        <v>14</v>
      </c>
      <c r="P33" s="53">
        <v>15</v>
      </c>
      <c r="Q33" s="45">
        <v>16</v>
      </c>
      <c r="R33" s="45">
        <v>17</v>
      </c>
      <c r="S33" s="45">
        <v>18</v>
      </c>
      <c r="T33" s="45">
        <v>19</v>
      </c>
      <c r="U33" s="45">
        <v>20</v>
      </c>
      <c r="V33" s="46">
        <v>21</v>
      </c>
      <c r="W33" s="53">
        <v>22</v>
      </c>
      <c r="X33" s="45">
        <v>23</v>
      </c>
      <c r="Y33" s="45">
        <v>24</v>
      </c>
      <c r="Z33" s="45">
        <v>25</v>
      </c>
      <c r="AA33" s="45">
        <v>26</v>
      </c>
      <c r="AB33" s="45">
        <v>27</v>
      </c>
      <c r="AC33" s="46">
        <v>28</v>
      </c>
      <c r="AH33" s="69" t="s">
        <v>35</v>
      </c>
      <c r="AJ33" s="69" t="s">
        <v>36</v>
      </c>
    </row>
    <row r="34" spans="1:36" ht="11.15" customHeight="1" x14ac:dyDescent="0.35">
      <c r="A34" s="135" t="s">
        <v>45</v>
      </c>
      <c r="B34" s="144" t="s">
        <v>5</v>
      </c>
      <c r="C34" s="81"/>
      <c r="D34" s="150" t="s">
        <v>5</v>
      </c>
      <c r="E34" s="154" t="s">
        <v>6</v>
      </c>
      <c r="F34" s="154" t="s">
        <v>6</v>
      </c>
      <c r="G34" s="81"/>
      <c r="H34" s="82"/>
      <c r="I34" s="144" t="s">
        <v>5</v>
      </c>
      <c r="J34" s="150" t="s">
        <v>5</v>
      </c>
      <c r="K34" s="81"/>
      <c r="L34" s="81"/>
      <c r="M34" s="150" t="s">
        <v>5</v>
      </c>
      <c r="N34" s="154" t="s">
        <v>6</v>
      </c>
      <c r="O34" s="159" t="s">
        <v>6</v>
      </c>
      <c r="P34" s="144" t="s">
        <v>5</v>
      </c>
      <c r="Q34" s="81"/>
      <c r="R34" s="150" t="s">
        <v>5</v>
      </c>
      <c r="S34" s="154" t="s">
        <v>6</v>
      </c>
      <c r="T34" s="154" t="s">
        <v>6</v>
      </c>
      <c r="U34" s="81"/>
      <c r="V34" s="82"/>
      <c r="W34" s="144" t="s">
        <v>5</v>
      </c>
      <c r="X34" s="150" t="s">
        <v>5</v>
      </c>
      <c r="Y34" s="81"/>
      <c r="Z34" s="81"/>
      <c r="AA34" s="81"/>
      <c r="AB34" s="154" t="s">
        <v>6</v>
      </c>
      <c r="AC34" s="159" t="s">
        <v>6</v>
      </c>
      <c r="AD34" s="8">
        <f>COUNTBLANK(B34:AC34)</f>
        <v>11</v>
      </c>
      <c r="AH34" s="75">
        <f>COUNTIF(B34:AC34,"RR")</f>
        <v>9</v>
      </c>
      <c r="AJ34" s="75">
        <f>SUM(AH8,AH21,AH34)</f>
        <v>27</v>
      </c>
    </row>
    <row r="35" spans="1:36" ht="11.15" customHeight="1" x14ac:dyDescent="0.35">
      <c r="A35" s="133" t="s">
        <v>46</v>
      </c>
      <c r="B35" s="145" t="s">
        <v>5</v>
      </c>
      <c r="C35" s="146" t="s">
        <v>5</v>
      </c>
      <c r="D35" s="1"/>
      <c r="E35" s="1"/>
      <c r="F35" s="152" t="s">
        <v>5</v>
      </c>
      <c r="G35" s="155" t="s">
        <v>6</v>
      </c>
      <c r="H35" s="156" t="s">
        <v>6</v>
      </c>
      <c r="I35" s="145" t="s">
        <v>5</v>
      </c>
      <c r="J35" s="84"/>
      <c r="K35" s="146" t="s">
        <v>5</v>
      </c>
      <c r="L35" s="155" t="s">
        <v>6</v>
      </c>
      <c r="M35" s="155" t="s">
        <v>6</v>
      </c>
      <c r="N35" s="84"/>
      <c r="O35" s="85"/>
      <c r="P35" s="145" t="s">
        <v>5</v>
      </c>
      <c r="Q35" s="146" t="s">
        <v>5</v>
      </c>
      <c r="R35" s="1"/>
      <c r="S35" s="1"/>
      <c r="T35" s="1"/>
      <c r="U35" s="155" t="s">
        <v>6</v>
      </c>
      <c r="V35" s="156" t="s">
        <v>6</v>
      </c>
      <c r="W35" s="83"/>
      <c r="X35" s="146" t="s">
        <v>5</v>
      </c>
      <c r="Y35" s="146" t="s">
        <v>5</v>
      </c>
      <c r="Z35" s="155" t="s">
        <v>6</v>
      </c>
      <c r="AA35" s="155" t="s">
        <v>6</v>
      </c>
      <c r="AB35" s="84"/>
      <c r="AC35" s="85"/>
      <c r="AD35" s="9">
        <f t="shared" ref="AD35:AD41" si="6">COUNTBLANK(B35:AC35)</f>
        <v>11</v>
      </c>
      <c r="AH35" s="77">
        <f t="shared" ref="AH35:AH41" si="7">COUNTIF(B35:AC35,"RR")</f>
        <v>9</v>
      </c>
      <c r="AJ35" s="77">
        <f t="shared" ref="AJ35:AJ41" si="8">SUM(AH9,AH22,AH35)</f>
        <v>27</v>
      </c>
    </row>
    <row r="36" spans="1:36" ht="11.15" customHeight="1" x14ac:dyDescent="0.35">
      <c r="A36" s="133" t="s">
        <v>47</v>
      </c>
      <c r="B36" s="145" t="s">
        <v>5</v>
      </c>
      <c r="C36" s="146" t="s">
        <v>5</v>
      </c>
      <c r="D36" s="1"/>
      <c r="E36" s="1"/>
      <c r="F36" s="1"/>
      <c r="G36" s="155" t="s">
        <v>6</v>
      </c>
      <c r="H36" s="156" t="s">
        <v>6</v>
      </c>
      <c r="I36" s="83"/>
      <c r="J36" s="84"/>
      <c r="K36" s="146" t="s">
        <v>5</v>
      </c>
      <c r="L36" s="155" t="s">
        <v>6</v>
      </c>
      <c r="M36" s="155" t="s">
        <v>6</v>
      </c>
      <c r="N36" s="146" t="s">
        <v>5</v>
      </c>
      <c r="O36" s="151" t="s">
        <v>5</v>
      </c>
      <c r="P36" s="145" t="s">
        <v>5</v>
      </c>
      <c r="Q36" s="146" t="s">
        <v>5</v>
      </c>
      <c r="R36" s="152" t="s">
        <v>5</v>
      </c>
      <c r="S36" s="1"/>
      <c r="T36" s="1"/>
      <c r="U36" s="155" t="s">
        <v>6</v>
      </c>
      <c r="V36" s="156" t="s">
        <v>6</v>
      </c>
      <c r="W36" s="83"/>
      <c r="X36" s="84"/>
      <c r="Y36" s="146" t="s">
        <v>5</v>
      </c>
      <c r="Z36" s="155" t="s">
        <v>6</v>
      </c>
      <c r="AA36" s="155" t="s">
        <v>6</v>
      </c>
      <c r="AB36" s="84"/>
      <c r="AC36" s="85"/>
      <c r="AD36" s="9">
        <f t="shared" si="6"/>
        <v>11</v>
      </c>
      <c r="AH36" s="77">
        <f t="shared" si="7"/>
        <v>9</v>
      </c>
      <c r="AJ36" s="77">
        <f t="shared" si="8"/>
        <v>27</v>
      </c>
    </row>
    <row r="37" spans="1:36" ht="11.15" customHeight="1" x14ac:dyDescent="0.35">
      <c r="A37" s="133" t="s">
        <v>48</v>
      </c>
      <c r="B37" s="83"/>
      <c r="C37" s="84"/>
      <c r="D37" s="146" t="s">
        <v>5</v>
      </c>
      <c r="E37" s="155" t="s">
        <v>6</v>
      </c>
      <c r="F37" s="155" t="s">
        <v>6</v>
      </c>
      <c r="G37" s="146" t="s">
        <v>5</v>
      </c>
      <c r="H37" s="151" t="s">
        <v>5</v>
      </c>
      <c r="I37" s="145" t="s">
        <v>5</v>
      </c>
      <c r="J37" s="146" t="s">
        <v>5</v>
      </c>
      <c r="K37" s="146" t="s">
        <v>5</v>
      </c>
      <c r="L37" s="84"/>
      <c r="M37" s="84"/>
      <c r="N37" s="155" t="s">
        <v>6</v>
      </c>
      <c r="O37" s="156" t="s">
        <v>6</v>
      </c>
      <c r="P37" s="83"/>
      <c r="Q37" s="84"/>
      <c r="R37" s="146" t="s">
        <v>5</v>
      </c>
      <c r="S37" s="155" t="s">
        <v>6</v>
      </c>
      <c r="T37" s="155" t="s">
        <v>6</v>
      </c>
      <c r="U37" s="84"/>
      <c r="V37" s="85"/>
      <c r="W37" s="145" t="s">
        <v>5</v>
      </c>
      <c r="X37" s="146" t="s">
        <v>5</v>
      </c>
      <c r="Y37" s="84"/>
      <c r="Z37" s="84"/>
      <c r="AA37" s="84"/>
      <c r="AB37" s="155" t="s">
        <v>6</v>
      </c>
      <c r="AC37" s="156" t="s">
        <v>6</v>
      </c>
      <c r="AD37" s="9">
        <f t="shared" si="6"/>
        <v>11</v>
      </c>
      <c r="AH37" s="77">
        <f t="shared" si="7"/>
        <v>9</v>
      </c>
      <c r="AJ37" s="77">
        <f t="shared" si="8"/>
        <v>27</v>
      </c>
    </row>
    <row r="38" spans="1:36" ht="11.15" customHeight="1" x14ac:dyDescent="0.35">
      <c r="A38" s="133" t="s">
        <v>49</v>
      </c>
      <c r="B38" s="83"/>
      <c r="C38" s="146" t="s">
        <v>5</v>
      </c>
      <c r="D38" s="146" t="s">
        <v>5</v>
      </c>
      <c r="E38" s="155" t="s">
        <v>6</v>
      </c>
      <c r="F38" s="155" t="s">
        <v>6</v>
      </c>
      <c r="G38" s="84"/>
      <c r="H38" s="85"/>
      <c r="I38" s="145" t="s">
        <v>5</v>
      </c>
      <c r="J38" s="146" t="s">
        <v>5</v>
      </c>
      <c r="K38" s="84"/>
      <c r="L38" s="84"/>
      <c r="M38" s="84"/>
      <c r="N38" s="155" t="s">
        <v>6</v>
      </c>
      <c r="O38" s="156" t="s">
        <v>6</v>
      </c>
      <c r="P38" s="83"/>
      <c r="Q38" s="146" t="s">
        <v>5</v>
      </c>
      <c r="R38" s="146" t="s">
        <v>5</v>
      </c>
      <c r="S38" s="155" t="s">
        <v>6</v>
      </c>
      <c r="T38" s="155" t="s">
        <v>6</v>
      </c>
      <c r="U38" s="84"/>
      <c r="V38" s="85"/>
      <c r="W38" s="145" t="s">
        <v>5</v>
      </c>
      <c r="X38" s="146" t="s">
        <v>5</v>
      </c>
      <c r="Y38" s="84"/>
      <c r="Z38" s="84"/>
      <c r="AA38" s="146" t="s">
        <v>5</v>
      </c>
      <c r="AB38" s="155" t="s">
        <v>6</v>
      </c>
      <c r="AC38" s="156" t="s">
        <v>6</v>
      </c>
      <c r="AD38" s="9">
        <f t="shared" si="6"/>
        <v>11</v>
      </c>
      <c r="AH38" s="77">
        <f t="shared" si="7"/>
        <v>9</v>
      </c>
      <c r="AJ38" s="77">
        <f t="shared" si="8"/>
        <v>27</v>
      </c>
    </row>
    <row r="39" spans="1:36" ht="11.15" customHeight="1" x14ac:dyDescent="0.35">
      <c r="A39" s="133" t="s">
        <v>50</v>
      </c>
      <c r="B39" s="145" t="s">
        <v>5</v>
      </c>
      <c r="C39" s="146" t="s">
        <v>5</v>
      </c>
      <c r="D39" s="1"/>
      <c r="E39" s="1"/>
      <c r="F39" s="1"/>
      <c r="G39" s="155" t="s">
        <v>6</v>
      </c>
      <c r="H39" s="156" t="s">
        <v>6</v>
      </c>
      <c r="I39" s="83"/>
      <c r="J39" s="146" t="s">
        <v>5</v>
      </c>
      <c r="K39" s="146" t="s">
        <v>5</v>
      </c>
      <c r="L39" s="155" t="s">
        <v>6</v>
      </c>
      <c r="M39" s="155" t="s">
        <v>6</v>
      </c>
      <c r="N39" s="84"/>
      <c r="O39" s="85"/>
      <c r="P39" s="145" t="s">
        <v>5</v>
      </c>
      <c r="Q39" s="146" t="s">
        <v>5</v>
      </c>
      <c r="R39" s="1"/>
      <c r="S39" s="1"/>
      <c r="T39" s="152" t="s">
        <v>5</v>
      </c>
      <c r="U39" s="155" t="s">
        <v>6</v>
      </c>
      <c r="V39" s="156" t="s">
        <v>6</v>
      </c>
      <c r="W39" s="145" t="s">
        <v>5</v>
      </c>
      <c r="X39" s="84"/>
      <c r="Y39" s="146" t="s">
        <v>5</v>
      </c>
      <c r="Z39" s="155" t="s">
        <v>6</v>
      </c>
      <c r="AA39" s="155" t="s">
        <v>6</v>
      </c>
      <c r="AB39" s="84"/>
      <c r="AC39" s="85"/>
      <c r="AD39" s="9">
        <f t="shared" si="6"/>
        <v>11</v>
      </c>
      <c r="AH39" s="77">
        <f t="shared" si="7"/>
        <v>9</v>
      </c>
      <c r="AJ39" s="77">
        <f t="shared" si="8"/>
        <v>27</v>
      </c>
    </row>
    <row r="40" spans="1:36" ht="11.15" customHeight="1" x14ac:dyDescent="0.35">
      <c r="A40" s="133" t="s">
        <v>51</v>
      </c>
      <c r="B40" s="83"/>
      <c r="C40" s="84"/>
      <c r="D40" s="146" t="s">
        <v>5</v>
      </c>
      <c r="E40" s="155" t="s">
        <v>6</v>
      </c>
      <c r="F40" s="155" t="s">
        <v>6</v>
      </c>
      <c r="G40" s="84"/>
      <c r="H40" s="85"/>
      <c r="I40" s="145" t="s">
        <v>5</v>
      </c>
      <c r="J40" s="146" t="s">
        <v>5</v>
      </c>
      <c r="K40" s="84"/>
      <c r="L40" s="84"/>
      <c r="M40" s="84"/>
      <c r="N40" s="155" t="s">
        <v>6</v>
      </c>
      <c r="O40" s="156" t="s">
        <v>6</v>
      </c>
      <c r="P40" s="83"/>
      <c r="Q40" s="84"/>
      <c r="R40" s="146" t="s">
        <v>5</v>
      </c>
      <c r="S40" s="155" t="s">
        <v>6</v>
      </c>
      <c r="T40" s="155" t="s">
        <v>6</v>
      </c>
      <c r="U40" s="146" t="s">
        <v>5</v>
      </c>
      <c r="V40" s="151" t="s">
        <v>5</v>
      </c>
      <c r="W40" s="145" t="s">
        <v>5</v>
      </c>
      <c r="X40" s="146" t="s">
        <v>5</v>
      </c>
      <c r="Y40" s="146" t="s">
        <v>5</v>
      </c>
      <c r="Z40" s="84"/>
      <c r="AA40" s="84"/>
      <c r="AB40" s="155" t="s">
        <v>6</v>
      </c>
      <c r="AC40" s="156" t="s">
        <v>6</v>
      </c>
      <c r="AD40" s="9">
        <f t="shared" si="6"/>
        <v>11</v>
      </c>
      <c r="AH40" s="77">
        <f t="shared" si="7"/>
        <v>9</v>
      </c>
      <c r="AJ40" s="77">
        <f>SUM(AH14,AH27,AH40)</f>
        <v>27</v>
      </c>
    </row>
    <row r="41" spans="1:36" ht="11.15" customHeight="1" thickBot="1" x14ac:dyDescent="0.4">
      <c r="A41" s="134" t="s">
        <v>52</v>
      </c>
      <c r="B41" s="147" t="s">
        <v>5</v>
      </c>
      <c r="C41" s="148" t="s">
        <v>5</v>
      </c>
      <c r="D41" s="149" t="s">
        <v>5</v>
      </c>
      <c r="E41" s="88"/>
      <c r="F41" s="88"/>
      <c r="G41" s="157" t="s">
        <v>6</v>
      </c>
      <c r="H41" s="158" t="s">
        <v>6</v>
      </c>
      <c r="I41" s="86"/>
      <c r="J41" s="87"/>
      <c r="K41" s="148" t="s">
        <v>5</v>
      </c>
      <c r="L41" s="157" t="s">
        <v>6</v>
      </c>
      <c r="M41" s="157" t="s">
        <v>6</v>
      </c>
      <c r="N41" s="87"/>
      <c r="O41" s="89"/>
      <c r="P41" s="147" t="s">
        <v>5</v>
      </c>
      <c r="Q41" s="148" t="s">
        <v>5</v>
      </c>
      <c r="R41" s="88"/>
      <c r="S41" s="88"/>
      <c r="T41" s="88"/>
      <c r="U41" s="157" t="s">
        <v>6</v>
      </c>
      <c r="V41" s="158" t="s">
        <v>6</v>
      </c>
      <c r="W41" s="86"/>
      <c r="X41" s="87"/>
      <c r="Y41" s="148" t="s">
        <v>5</v>
      </c>
      <c r="Z41" s="157" t="s">
        <v>6</v>
      </c>
      <c r="AA41" s="157" t="s">
        <v>6</v>
      </c>
      <c r="AB41" s="148" t="s">
        <v>5</v>
      </c>
      <c r="AC41" s="153" t="s">
        <v>5</v>
      </c>
      <c r="AD41" s="10">
        <f t="shared" si="6"/>
        <v>11</v>
      </c>
      <c r="AH41" s="79">
        <f t="shared" si="7"/>
        <v>9</v>
      </c>
      <c r="AJ41" s="79">
        <f t="shared" si="8"/>
        <v>27</v>
      </c>
    </row>
    <row r="42" spans="1:36" ht="11.15" customHeight="1" thickBot="1" x14ac:dyDescent="0.4">
      <c r="B42" s="58">
        <f t="shared" ref="B42:AC42" si="9">COUNTBLANK(B34:B41)</f>
        <v>3</v>
      </c>
      <c r="C42" s="59">
        <f t="shared" si="9"/>
        <v>3</v>
      </c>
      <c r="D42" s="59">
        <f t="shared" si="9"/>
        <v>3</v>
      </c>
      <c r="E42" s="59">
        <f t="shared" si="9"/>
        <v>4</v>
      </c>
      <c r="F42" s="59">
        <f t="shared" si="9"/>
        <v>3</v>
      </c>
      <c r="G42" s="59">
        <f t="shared" si="9"/>
        <v>3</v>
      </c>
      <c r="H42" s="60">
        <f t="shared" si="9"/>
        <v>3</v>
      </c>
      <c r="I42" s="58">
        <f t="shared" si="9"/>
        <v>3</v>
      </c>
      <c r="J42" s="59">
        <f t="shared" si="9"/>
        <v>3</v>
      </c>
      <c r="K42" s="59">
        <f t="shared" si="9"/>
        <v>3</v>
      </c>
      <c r="L42" s="59">
        <f t="shared" si="9"/>
        <v>4</v>
      </c>
      <c r="M42" s="59">
        <f t="shared" si="9"/>
        <v>3</v>
      </c>
      <c r="N42" s="59">
        <f t="shared" si="9"/>
        <v>3</v>
      </c>
      <c r="O42" s="60">
        <f t="shared" si="9"/>
        <v>3</v>
      </c>
      <c r="P42" s="58">
        <f t="shared" si="9"/>
        <v>3</v>
      </c>
      <c r="Q42" s="59">
        <f t="shared" si="9"/>
        <v>3</v>
      </c>
      <c r="R42" s="59">
        <f t="shared" si="9"/>
        <v>3</v>
      </c>
      <c r="S42" s="59">
        <f t="shared" si="9"/>
        <v>4</v>
      </c>
      <c r="T42" s="59">
        <f t="shared" si="9"/>
        <v>3</v>
      </c>
      <c r="U42" s="59">
        <f t="shared" si="9"/>
        <v>3</v>
      </c>
      <c r="V42" s="60">
        <f t="shared" si="9"/>
        <v>3</v>
      </c>
      <c r="W42" s="58">
        <f t="shared" si="9"/>
        <v>3</v>
      </c>
      <c r="X42" s="59">
        <f t="shared" si="9"/>
        <v>3</v>
      </c>
      <c r="Y42" s="59">
        <f t="shared" si="9"/>
        <v>3</v>
      </c>
      <c r="Z42" s="59">
        <f t="shared" si="9"/>
        <v>4</v>
      </c>
      <c r="AA42" s="59">
        <f t="shared" si="9"/>
        <v>3</v>
      </c>
      <c r="AB42" s="59">
        <f t="shared" si="9"/>
        <v>3</v>
      </c>
      <c r="AC42" s="60">
        <f t="shared" si="9"/>
        <v>3</v>
      </c>
    </row>
    <row r="43" spans="1:36" ht="11.15" customHeight="1" thickBot="1" x14ac:dyDescent="0.4"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</row>
    <row r="44" spans="1:36" ht="11.15" customHeight="1" x14ac:dyDescent="0.35">
      <c r="A44" s="232" t="s">
        <v>43</v>
      </c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4"/>
    </row>
    <row r="45" spans="1:36" ht="11.15" customHeight="1" thickBot="1" x14ac:dyDescent="0.4">
      <c r="A45" s="235"/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6"/>
      <c r="T45" s="236"/>
      <c r="U45" s="236"/>
      <c r="V45" s="236"/>
      <c r="W45" s="236"/>
      <c r="X45" s="236"/>
      <c r="Y45" s="236"/>
      <c r="Z45" s="236"/>
      <c r="AA45" s="236"/>
      <c r="AB45" s="236"/>
      <c r="AC45" s="236"/>
      <c r="AD45" s="236"/>
      <c r="AE45" s="236"/>
      <c r="AF45" s="236"/>
      <c r="AG45" s="237"/>
    </row>
    <row r="46" spans="1:36" ht="11.15" customHeight="1" thickBot="1" x14ac:dyDescent="0.4"/>
    <row r="47" spans="1:36" ht="11.15" customHeight="1" thickBot="1" x14ac:dyDescent="0.4">
      <c r="B47" s="238">
        <v>13</v>
      </c>
      <c r="C47" s="239"/>
      <c r="D47" s="239"/>
      <c r="E47" s="239"/>
      <c r="F47" s="239"/>
      <c r="G47" s="239"/>
      <c r="H47" s="240"/>
      <c r="I47" s="238">
        <v>14</v>
      </c>
      <c r="J47" s="239"/>
      <c r="K47" s="239"/>
      <c r="L47" s="239"/>
      <c r="M47" s="239"/>
      <c r="N47" s="239"/>
      <c r="O47" s="240"/>
      <c r="P47" s="238">
        <v>15</v>
      </c>
      <c r="Q47" s="239"/>
      <c r="R47" s="239"/>
      <c r="S47" s="239"/>
      <c r="T47" s="239"/>
      <c r="U47" s="239"/>
      <c r="V47" s="240"/>
      <c r="W47" s="238">
        <v>16</v>
      </c>
      <c r="X47" s="239"/>
      <c r="Y47" s="239"/>
      <c r="Z47" s="239"/>
      <c r="AA47" s="239"/>
      <c r="AB47" s="239"/>
      <c r="AC47" s="240"/>
    </row>
    <row r="48" spans="1:36" ht="11.15" customHeight="1" thickBot="1" x14ac:dyDescent="0.4">
      <c r="A48" s="65">
        <v>4</v>
      </c>
      <c r="B48" s="66" t="s">
        <v>18</v>
      </c>
      <c r="C48" s="67" t="s">
        <v>19</v>
      </c>
      <c r="D48" s="67" t="s">
        <v>20</v>
      </c>
      <c r="E48" s="67" t="s">
        <v>21</v>
      </c>
      <c r="F48" s="67" t="s">
        <v>22</v>
      </c>
      <c r="G48" s="67" t="s">
        <v>23</v>
      </c>
      <c r="H48" s="68" t="s">
        <v>24</v>
      </c>
      <c r="I48" s="66" t="s">
        <v>18</v>
      </c>
      <c r="J48" s="67" t="s">
        <v>19</v>
      </c>
      <c r="K48" s="67" t="s">
        <v>20</v>
      </c>
      <c r="L48" s="67" t="s">
        <v>21</v>
      </c>
      <c r="M48" s="67" t="s">
        <v>22</v>
      </c>
      <c r="N48" s="67" t="s">
        <v>23</v>
      </c>
      <c r="O48" s="68" t="s">
        <v>24</v>
      </c>
      <c r="P48" s="66" t="s">
        <v>18</v>
      </c>
      <c r="Q48" s="67" t="s">
        <v>19</v>
      </c>
      <c r="R48" s="67" t="s">
        <v>20</v>
      </c>
      <c r="S48" s="67" t="s">
        <v>21</v>
      </c>
      <c r="T48" s="67" t="s">
        <v>22</v>
      </c>
      <c r="U48" s="67" t="s">
        <v>23</v>
      </c>
      <c r="V48" s="68" t="s">
        <v>24</v>
      </c>
      <c r="W48" s="66" t="s">
        <v>18</v>
      </c>
      <c r="X48" s="67" t="s">
        <v>19</v>
      </c>
      <c r="Y48" s="67" t="s">
        <v>20</v>
      </c>
      <c r="Z48" s="67" t="s">
        <v>21</v>
      </c>
      <c r="AA48" s="67" t="s">
        <v>22</v>
      </c>
      <c r="AB48" s="67" t="s">
        <v>23</v>
      </c>
      <c r="AC48" s="68" t="s">
        <v>24</v>
      </c>
    </row>
    <row r="49" spans="1:34" ht="11.15" customHeight="1" thickBot="1" x14ac:dyDescent="0.4">
      <c r="A49" s="73"/>
      <c r="B49" s="53">
        <v>1</v>
      </c>
      <c r="C49" s="45">
        <v>2</v>
      </c>
      <c r="D49" s="45">
        <v>3</v>
      </c>
      <c r="E49" s="45">
        <v>4</v>
      </c>
      <c r="F49" s="45">
        <v>5</v>
      </c>
      <c r="G49" s="45">
        <v>6</v>
      </c>
      <c r="H49" s="46">
        <v>7</v>
      </c>
      <c r="I49" s="53">
        <v>8</v>
      </c>
      <c r="J49" s="45">
        <v>9</v>
      </c>
      <c r="K49" s="45">
        <v>10</v>
      </c>
      <c r="L49" s="45">
        <v>11</v>
      </c>
      <c r="M49" s="45">
        <v>12</v>
      </c>
      <c r="N49" s="45">
        <v>13</v>
      </c>
      <c r="O49" s="46">
        <v>14</v>
      </c>
      <c r="P49" s="53">
        <v>15</v>
      </c>
      <c r="Q49" s="45">
        <v>16</v>
      </c>
      <c r="R49" s="45">
        <v>17</v>
      </c>
      <c r="S49" s="45">
        <v>18</v>
      </c>
      <c r="T49" s="45">
        <v>19</v>
      </c>
      <c r="U49" s="45">
        <v>20</v>
      </c>
      <c r="V49" s="46">
        <v>21</v>
      </c>
      <c r="W49" s="53">
        <v>22</v>
      </c>
      <c r="X49" s="45">
        <v>23</v>
      </c>
      <c r="Y49" s="45">
        <v>24</v>
      </c>
      <c r="Z49" s="45">
        <v>25</v>
      </c>
      <c r="AA49" s="45">
        <v>26</v>
      </c>
      <c r="AB49" s="45">
        <v>27</v>
      </c>
      <c r="AC49" s="46">
        <v>28</v>
      </c>
      <c r="AH49" s="69" t="s">
        <v>35</v>
      </c>
    </row>
    <row r="50" spans="1:34" ht="11.15" customHeight="1" x14ac:dyDescent="0.35">
      <c r="A50" s="135" t="s">
        <v>45</v>
      </c>
      <c r="B50" s="80"/>
      <c r="C50" s="81"/>
      <c r="D50" s="150" t="s">
        <v>5</v>
      </c>
      <c r="E50" s="154" t="s">
        <v>6</v>
      </c>
      <c r="F50" s="154" t="s">
        <v>6</v>
      </c>
      <c r="G50" s="150" t="s">
        <v>5</v>
      </c>
      <c r="H50" s="160" t="s">
        <v>5</v>
      </c>
      <c r="I50" s="144" t="s">
        <v>5</v>
      </c>
      <c r="J50" s="150" t="s">
        <v>5</v>
      </c>
      <c r="K50" s="150" t="s">
        <v>5</v>
      </c>
      <c r="L50" s="81"/>
      <c r="M50" s="81"/>
      <c r="N50" s="154" t="s">
        <v>6</v>
      </c>
      <c r="O50" s="159" t="s">
        <v>6</v>
      </c>
      <c r="P50" s="80"/>
      <c r="Q50" s="81"/>
      <c r="R50" s="150" t="s">
        <v>5</v>
      </c>
      <c r="S50" s="154" t="s">
        <v>6</v>
      </c>
      <c r="T50" s="154" t="s">
        <v>6</v>
      </c>
      <c r="U50" s="81"/>
      <c r="V50" s="82"/>
      <c r="W50" s="144" t="s">
        <v>5</v>
      </c>
      <c r="X50" s="150" t="s">
        <v>5</v>
      </c>
      <c r="Y50" s="81"/>
      <c r="Z50" s="81"/>
      <c r="AA50" s="81"/>
      <c r="AB50" s="154" t="s">
        <v>6</v>
      </c>
      <c r="AC50" s="159" t="s">
        <v>6</v>
      </c>
      <c r="AD50" s="8">
        <f>COUNTBLANK(B50:AC50)</f>
        <v>11</v>
      </c>
      <c r="AH50" s="75">
        <f>COUNTIF(B50:AC50,"RR")</f>
        <v>9</v>
      </c>
    </row>
    <row r="51" spans="1:34" ht="11.15" customHeight="1" x14ac:dyDescent="0.35">
      <c r="A51" s="133" t="s">
        <v>46</v>
      </c>
      <c r="B51" s="145" t="s">
        <v>5</v>
      </c>
      <c r="C51" s="146" t="s">
        <v>5</v>
      </c>
      <c r="D51" s="1"/>
      <c r="E51" s="1"/>
      <c r="F51" s="1"/>
      <c r="G51" s="155" t="s">
        <v>6</v>
      </c>
      <c r="H51" s="156" t="s">
        <v>6</v>
      </c>
      <c r="I51" s="83"/>
      <c r="J51" s="84"/>
      <c r="K51" s="146" t="s">
        <v>5</v>
      </c>
      <c r="L51" s="155" t="s">
        <v>6</v>
      </c>
      <c r="M51" s="155" t="s">
        <v>6</v>
      </c>
      <c r="N51" s="146" t="s">
        <v>5</v>
      </c>
      <c r="O51" s="151" t="s">
        <v>5</v>
      </c>
      <c r="P51" s="145" t="s">
        <v>5</v>
      </c>
      <c r="Q51" s="146" t="s">
        <v>5</v>
      </c>
      <c r="R51" s="152" t="s">
        <v>5</v>
      </c>
      <c r="S51" s="1"/>
      <c r="T51" s="1"/>
      <c r="U51" s="155" t="s">
        <v>6</v>
      </c>
      <c r="V51" s="156" t="s">
        <v>6</v>
      </c>
      <c r="W51" s="83"/>
      <c r="X51" s="84"/>
      <c r="Y51" s="146" t="s">
        <v>5</v>
      </c>
      <c r="Z51" s="155" t="s">
        <v>6</v>
      </c>
      <c r="AA51" s="155" t="s">
        <v>6</v>
      </c>
      <c r="AB51" s="84"/>
      <c r="AC51" s="85"/>
      <c r="AD51" s="9">
        <f t="shared" ref="AD51:AD57" si="10">COUNTBLANK(B51:AC51)</f>
        <v>11</v>
      </c>
      <c r="AH51" s="77">
        <f t="shared" ref="AH51:AH57" si="11">COUNTIF(B51:AC51,"RR")</f>
        <v>9</v>
      </c>
    </row>
    <row r="52" spans="1:34" ht="11.15" customHeight="1" x14ac:dyDescent="0.35">
      <c r="A52" s="133" t="s">
        <v>47</v>
      </c>
      <c r="B52" s="145" t="s">
        <v>5</v>
      </c>
      <c r="C52" s="146" t="s">
        <v>5</v>
      </c>
      <c r="D52" s="1"/>
      <c r="E52" s="1"/>
      <c r="F52" s="152" t="s">
        <v>5</v>
      </c>
      <c r="G52" s="155" t="s">
        <v>6</v>
      </c>
      <c r="H52" s="156" t="s">
        <v>6</v>
      </c>
      <c r="I52" s="145" t="s">
        <v>5</v>
      </c>
      <c r="J52" s="84"/>
      <c r="K52" s="146" t="s">
        <v>5</v>
      </c>
      <c r="L52" s="155" t="s">
        <v>6</v>
      </c>
      <c r="M52" s="155" t="s">
        <v>6</v>
      </c>
      <c r="N52" s="84"/>
      <c r="O52" s="85"/>
      <c r="P52" s="145" t="s">
        <v>5</v>
      </c>
      <c r="Q52" s="146" t="s">
        <v>5</v>
      </c>
      <c r="R52" s="1"/>
      <c r="S52" s="1"/>
      <c r="T52" s="1"/>
      <c r="U52" s="155" t="s">
        <v>6</v>
      </c>
      <c r="V52" s="156" t="s">
        <v>6</v>
      </c>
      <c r="W52" s="83"/>
      <c r="X52" s="146" t="s">
        <v>5</v>
      </c>
      <c r="Y52" s="146" t="s">
        <v>5</v>
      </c>
      <c r="Z52" s="155" t="s">
        <v>6</v>
      </c>
      <c r="AA52" s="155" t="s">
        <v>6</v>
      </c>
      <c r="AB52" s="84"/>
      <c r="AC52" s="85"/>
      <c r="AD52" s="9">
        <f t="shared" si="10"/>
        <v>11</v>
      </c>
      <c r="AH52" s="77">
        <f t="shared" si="11"/>
        <v>9</v>
      </c>
    </row>
    <row r="53" spans="1:34" ht="11.15" customHeight="1" x14ac:dyDescent="0.35">
      <c r="A53" s="133" t="s">
        <v>48</v>
      </c>
      <c r="B53" s="145" t="s">
        <v>5</v>
      </c>
      <c r="C53" s="84"/>
      <c r="D53" s="146" t="s">
        <v>5</v>
      </c>
      <c r="E53" s="155" t="s">
        <v>6</v>
      </c>
      <c r="F53" s="155" t="s">
        <v>6</v>
      </c>
      <c r="G53" s="84"/>
      <c r="H53" s="85"/>
      <c r="I53" s="145" t="s">
        <v>5</v>
      </c>
      <c r="J53" s="146" t="s">
        <v>5</v>
      </c>
      <c r="K53" s="84"/>
      <c r="L53" s="84"/>
      <c r="M53" s="146" t="s">
        <v>5</v>
      </c>
      <c r="N53" s="155" t="s">
        <v>6</v>
      </c>
      <c r="O53" s="156" t="s">
        <v>6</v>
      </c>
      <c r="P53" s="145" t="s">
        <v>5</v>
      </c>
      <c r="Q53" s="84"/>
      <c r="R53" s="146" t="s">
        <v>5</v>
      </c>
      <c r="S53" s="155" t="s">
        <v>6</v>
      </c>
      <c r="T53" s="155" t="s">
        <v>6</v>
      </c>
      <c r="U53" s="84"/>
      <c r="V53" s="85"/>
      <c r="W53" s="145" t="s">
        <v>5</v>
      </c>
      <c r="X53" s="146" t="s">
        <v>5</v>
      </c>
      <c r="Y53" s="84"/>
      <c r="Z53" s="84"/>
      <c r="AA53" s="84"/>
      <c r="AB53" s="155" t="s">
        <v>6</v>
      </c>
      <c r="AC53" s="156" t="s">
        <v>6</v>
      </c>
      <c r="AD53" s="9">
        <f t="shared" si="10"/>
        <v>11</v>
      </c>
      <c r="AH53" s="77">
        <f t="shared" si="11"/>
        <v>9</v>
      </c>
    </row>
    <row r="54" spans="1:34" ht="11.15" customHeight="1" x14ac:dyDescent="0.35">
      <c r="A54" s="133" t="s">
        <v>49</v>
      </c>
      <c r="B54" s="83"/>
      <c r="C54" s="84"/>
      <c r="D54" s="146" t="s">
        <v>5</v>
      </c>
      <c r="E54" s="155" t="s">
        <v>6</v>
      </c>
      <c r="F54" s="155" t="s">
        <v>6</v>
      </c>
      <c r="G54" s="84"/>
      <c r="H54" s="85"/>
      <c r="I54" s="145" t="s">
        <v>5</v>
      </c>
      <c r="J54" s="146" t="s">
        <v>5</v>
      </c>
      <c r="K54" s="84"/>
      <c r="L54" s="84"/>
      <c r="M54" s="143"/>
      <c r="N54" s="155" t="s">
        <v>6</v>
      </c>
      <c r="O54" s="156" t="s">
        <v>6</v>
      </c>
      <c r="P54" s="83"/>
      <c r="Q54" s="84"/>
      <c r="R54" s="146" t="s">
        <v>5</v>
      </c>
      <c r="S54" s="155" t="s">
        <v>6</v>
      </c>
      <c r="T54" s="155" t="s">
        <v>6</v>
      </c>
      <c r="U54" s="146" t="s">
        <v>5</v>
      </c>
      <c r="V54" s="151" t="s">
        <v>5</v>
      </c>
      <c r="W54" s="145" t="s">
        <v>5</v>
      </c>
      <c r="X54" s="146" t="s">
        <v>5</v>
      </c>
      <c r="Y54" s="146" t="s">
        <v>5</v>
      </c>
      <c r="Z54" s="84"/>
      <c r="AA54" s="84"/>
      <c r="AB54" s="155" t="s">
        <v>6</v>
      </c>
      <c r="AC54" s="156" t="s">
        <v>6</v>
      </c>
      <c r="AD54" s="9">
        <f t="shared" si="10"/>
        <v>11</v>
      </c>
      <c r="AH54" s="77">
        <f t="shared" si="11"/>
        <v>9</v>
      </c>
    </row>
    <row r="55" spans="1:34" ht="11.15" customHeight="1" x14ac:dyDescent="0.35">
      <c r="A55" s="133" t="s">
        <v>50</v>
      </c>
      <c r="B55" s="145" t="s">
        <v>5</v>
      </c>
      <c r="C55" s="146" t="s">
        <v>5</v>
      </c>
      <c r="D55" s="152" t="s">
        <v>5</v>
      </c>
      <c r="E55" s="1"/>
      <c r="F55" s="1"/>
      <c r="G55" s="155" t="s">
        <v>6</v>
      </c>
      <c r="H55" s="156" t="s">
        <v>6</v>
      </c>
      <c r="I55" s="83"/>
      <c r="J55" s="84"/>
      <c r="K55" s="146" t="s">
        <v>5</v>
      </c>
      <c r="L55" s="155" t="s">
        <v>6</v>
      </c>
      <c r="M55" s="155" t="s">
        <v>6</v>
      </c>
      <c r="N55" s="84"/>
      <c r="O55" s="85"/>
      <c r="P55" s="145" t="s">
        <v>5</v>
      </c>
      <c r="Q55" s="146" t="s">
        <v>5</v>
      </c>
      <c r="R55" s="1"/>
      <c r="S55" s="1"/>
      <c r="T55" s="1"/>
      <c r="U55" s="155" t="s">
        <v>6</v>
      </c>
      <c r="V55" s="156" t="s">
        <v>6</v>
      </c>
      <c r="W55" s="83"/>
      <c r="X55" s="84"/>
      <c r="Y55" s="84" t="s">
        <v>5</v>
      </c>
      <c r="Z55" s="84" t="s">
        <v>6</v>
      </c>
      <c r="AA55" s="84" t="s">
        <v>6</v>
      </c>
      <c r="AB55" s="146" t="s">
        <v>5</v>
      </c>
      <c r="AC55" s="151" t="s">
        <v>5</v>
      </c>
      <c r="AD55" s="9">
        <f t="shared" si="10"/>
        <v>11</v>
      </c>
      <c r="AH55" s="77">
        <f t="shared" si="11"/>
        <v>9</v>
      </c>
    </row>
    <row r="56" spans="1:34" ht="11.15" customHeight="1" x14ac:dyDescent="0.35">
      <c r="A56" s="133" t="s">
        <v>51</v>
      </c>
      <c r="B56" s="83"/>
      <c r="C56" s="146" t="s">
        <v>5</v>
      </c>
      <c r="D56" s="146" t="s">
        <v>5</v>
      </c>
      <c r="E56" s="155" t="s">
        <v>6</v>
      </c>
      <c r="F56" s="155" t="s">
        <v>6</v>
      </c>
      <c r="G56" s="84"/>
      <c r="H56" s="85"/>
      <c r="I56" s="145" t="s">
        <v>5</v>
      </c>
      <c r="J56" s="146" t="s">
        <v>5</v>
      </c>
      <c r="K56" s="84"/>
      <c r="L56" s="84"/>
      <c r="M56" s="84"/>
      <c r="N56" s="155" t="s">
        <v>6</v>
      </c>
      <c r="O56" s="156" t="s">
        <v>6</v>
      </c>
      <c r="P56" s="83"/>
      <c r="Q56" s="146" t="s">
        <v>5</v>
      </c>
      <c r="R56" s="146" t="s">
        <v>5</v>
      </c>
      <c r="S56" s="155" t="s">
        <v>6</v>
      </c>
      <c r="T56" s="155" t="s">
        <v>6</v>
      </c>
      <c r="U56" s="84"/>
      <c r="V56" s="85"/>
      <c r="W56" s="145" t="s">
        <v>5</v>
      </c>
      <c r="X56" s="146" t="s">
        <v>5</v>
      </c>
      <c r="Y56" s="84"/>
      <c r="Z56" s="84"/>
      <c r="AA56" s="146" t="s">
        <v>5</v>
      </c>
      <c r="AB56" s="155" t="s">
        <v>6</v>
      </c>
      <c r="AC56" s="156" t="s">
        <v>6</v>
      </c>
      <c r="AD56" s="9">
        <f t="shared" si="10"/>
        <v>11</v>
      </c>
      <c r="AH56" s="77">
        <f t="shared" si="11"/>
        <v>9</v>
      </c>
    </row>
    <row r="57" spans="1:34" ht="11.15" customHeight="1" thickBot="1" x14ac:dyDescent="0.4">
      <c r="A57" s="134" t="s">
        <v>52</v>
      </c>
      <c r="B57" s="147" t="s">
        <v>5</v>
      </c>
      <c r="C57" s="148" t="s">
        <v>5</v>
      </c>
      <c r="D57" s="88"/>
      <c r="E57" s="88"/>
      <c r="F57" s="88"/>
      <c r="G57" s="157" t="s">
        <v>6</v>
      </c>
      <c r="H57" s="158" t="s">
        <v>6</v>
      </c>
      <c r="I57" s="86"/>
      <c r="J57" s="148" t="s">
        <v>5</v>
      </c>
      <c r="K57" s="148" t="s">
        <v>5</v>
      </c>
      <c r="L57" s="157" t="s">
        <v>6</v>
      </c>
      <c r="M57" s="157" t="s">
        <v>6</v>
      </c>
      <c r="N57" s="87"/>
      <c r="O57" s="89"/>
      <c r="P57" s="147" t="s">
        <v>5</v>
      </c>
      <c r="Q57" s="148" t="s">
        <v>5</v>
      </c>
      <c r="R57" s="88"/>
      <c r="S57" s="88"/>
      <c r="T57" s="149" t="s">
        <v>5</v>
      </c>
      <c r="U57" s="157" t="s">
        <v>6</v>
      </c>
      <c r="V57" s="158" t="s">
        <v>6</v>
      </c>
      <c r="W57" s="147" t="s">
        <v>5</v>
      </c>
      <c r="X57" s="87"/>
      <c r="Y57" s="148" t="s">
        <v>5</v>
      </c>
      <c r="Z57" s="157" t="s">
        <v>6</v>
      </c>
      <c r="AA57" s="157" t="s">
        <v>6</v>
      </c>
      <c r="AB57" s="87"/>
      <c r="AC57" s="89"/>
      <c r="AD57" s="10">
        <f t="shared" si="10"/>
        <v>11</v>
      </c>
      <c r="AH57" s="79">
        <f t="shared" si="11"/>
        <v>9</v>
      </c>
    </row>
    <row r="58" spans="1:34" ht="11.15" customHeight="1" thickBot="1" x14ac:dyDescent="0.4">
      <c r="B58" s="58">
        <f t="shared" ref="B58:AC58" si="12">COUNTBLANK(B50:B57)</f>
        <v>3</v>
      </c>
      <c r="C58" s="59">
        <f t="shared" si="12"/>
        <v>3</v>
      </c>
      <c r="D58" s="59">
        <f t="shared" si="12"/>
        <v>3</v>
      </c>
      <c r="E58" s="59">
        <f t="shared" si="12"/>
        <v>4</v>
      </c>
      <c r="F58" s="59">
        <f t="shared" si="12"/>
        <v>3</v>
      </c>
      <c r="G58" s="59">
        <f t="shared" si="12"/>
        <v>3</v>
      </c>
      <c r="H58" s="60">
        <f t="shared" si="12"/>
        <v>3</v>
      </c>
      <c r="I58" s="58">
        <f t="shared" si="12"/>
        <v>3</v>
      </c>
      <c r="J58" s="59">
        <f t="shared" si="12"/>
        <v>3</v>
      </c>
      <c r="K58" s="59">
        <f t="shared" si="12"/>
        <v>3</v>
      </c>
      <c r="L58" s="59">
        <f t="shared" si="12"/>
        <v>4</v>
      </c>
      <c r="M58" s="59">
        <f t="shared" si="12"/>
        <v>3</v>
      </c>
      <c r="N58" s="59">
        <f t="shared" si="12"/>
        <v>3</v>
      </c>
      <c r="O58" s="60">
        <f t="shared" si="12"/>
        <v>3</v>
      </c>
      <c r="P58" s="58">
        <f t="shared" si="12"/>
        <v>3</v>
      </c>
      <c r="Q58" s="59">
        <f t="shared" si="12"/>
        <v>3</v>
      </c>
      <c r="R58" s="59">
        <f t="shared" si="12"/>
        <v>3</v>
      </c>
      <c r="S58" s="59">
        <f t="shared" si="12"/>
        <v>4</v>
      </c>
      <c r="T58" s="59">
        <f t="shared" si="12"/>
        <v>3</v>
      </c>
      <c r="U58" s="59">
        <f t="shared" si="12"/>
        <v>3</v>
      </c>
      <c r="V58" s="60">
        <f t="shared" si="12"/>
        <v>3</v>
      </c>
      <c r="W58" s="58">
        <f t="shared" si="12"/>
        <v>3</v>
      </c>
      <c r="X58" s="59">
        <f t="shared" si="12"/>
        <v>3</v>
      </c>
      <c r="Y58" s="59">
        <f t="shared" si="12"/>
        <v>3</v>
      </c>
      <c r="Z58" s="59">
        <f t="shared" si="12"/>
        <v>4</v>
      </c>
      <c r="AA58" s="59">
        <f t="shared" si="12"/>
        <v>3</v>
      </c>
      <c r="AB58" s="59">
        <f t="shared" si="12"/>
        <v>3</v>
      </c>
      <c r="AC58" s="60">
        <f t="shared" si="12"/>
        <v>3</v>
      </c>
    </row>
    <row r="59" spans="1:34" ht="11.15" customHeight="1" thickBot="1" x14ac:dyDescent="0.4"/>
    <row r="60" spans="1:34" ht="11.15" customHeight="1" thickBot="1" x14ac:dyDescent="0.4">
      <c r="B60" s="238">
        <v>17</v>
      </c>
      <c r="C60" s="239"/>
      <c r="D60" s="239"/>
      <c r="E60" s="239"/>
      <c r="F60" s="239"/>
      <c r="G60" s="239"/>
      <c r="H60" s="240"/>
      <c r="I60" s="238">
        <v>18</v>
      </c>
      <c r="J60" s="239"/>
      <c r="K60" s="239"/>
      <c r="L60" s="239"/>
      <c r="M60" s="239"/>
      <c r="N60" s="239"/>
      <c r="O60" s="240"/>
      <c r="P60" s="238">
        <v>19</v>
      </c>
      <c r="Q60" s="239"/>
      <c r="R60" s="239"/>
      <c r="S60" s="239"/>
      <c r="T60" s="239"/>
      <c r="U60" s="239"/>
      <c r="V60" s="240"/>
      <c r="W60" s="238">
        <v>20</v>
      </c>
      <c r="X60" s="239"/>
      <c r="Y60" s="239"/>
      <c r="Z60" s="239"/>
      <c r="AA60" s="239"/>
      <c r="AB60" s="239"/>
      <c r="AC60" s="240"/>
    </row>
    <row r="61" spans="1:34" ht="11.15" customHeight="1" thickBot="1" x14ac:dyDescent="0.4">
      <c r="A61" s="65">
        <v>5</v>
      </c>
      <c r="B61" s="66" t="s">
        <v>18</v>
      </c>
      <c r="C61" s="67" t="s">
        <v>19</v>
      </c>
      <c r="D61" s="67" t="s">
        <v>20</v>
      </c>
      <c r="E61" s="67" t="s">
        <v>21</v>
      </c>
      <c r="F61" s="67" t="s">
        <v>22</v>
      </c>
      <c r="G61" s="67" t="s">
        <v>23</v>
      </c>
      <c r="H61" s="68" t="s">
        <v>24</v>
      </c>
      <c r="I61" s="66" t="s">
        <v>18</v>
      </c>
      <c r="J61" s="67" t="s">
        <v>19</v>
      </c>
      <c r="K61" s="67" t="s">
        <v>20</v>
      </c>
      <c r="L61" s="67" t="s">
        <v>21</v>
      </c>
      <c r="M61" s="67" t="s">
        <v>22</v>
      </c>
      <c r="N61" s="67" t="s">
        <v>23</v>
      </c>
      <c r="O61" s="68" t="s">
        <v>24</v>
      </c>
      <c r="P61" s="66" t="s">
        <v>18</v>
      </c>
      <c r="Q61" s="67" t="s">
        <v>19</v>
      </c>
      <c r="R61" s="67" t="s">
        <v>20</v>
      </c>
      <c r="S61" s="67" t="s">
        <v>21</v>
      </c>
      <c r="T61" s="67" t="s">
        <v>22</v>
      </c>
      <c r="U61" s="67" t="s">
        <v>23</v>
      </c>
      <c r="V61" s="68" t="s">
        <v>24</v>
      </c>
      <c r="W61" s="66" t="s">
        <v>18</v>
      </c>
      <c r="X61" s="67" t="s">
        <v>19</v>
      </c>
      <c r="Y61" s="67" t="s">
        <v>20</v>
      </c>
      <c r="Z61" s="67" t="s">
        <v>21</v>
      </c>
      <c r="AA61" s="67" t="s">
        <v>22</v>
      </c>
      <c r="AB61" s="67" t="s">
        <v>23</v>
      </c>
      <c r="AC61" s="68" t="s">
        <v>24</v>
      </c>
    </row>
    <row r="62" spans="1:34" ht="11.15" customHeight="1" thickBot="1" x14ac:dyDescent="0.4">
      <c r="A62" s="73"/>
      <c r="B62" s="53">
        <v>1</v>
      </c>
      <c r="C62" s="45">
        <v>2</v>
      </c>
      <c r="D62" s="45">
        <v>3</v>
      </c>
      <c r="E62" s="45">
        <v>4</v>
      </c>
      <c r="F62" s="45">
        <v>5</v>
      </c>
      <c r="G62" s="45">
        <v>6</v>
      </c>
      <c r="H62" s="46">
        <v>7</v>
      </c>
      <c r="I62" s="53">
        <v>8</v>
      </c>
      <c r="J62" s="45">
        <v>9</v>
      </c>
      <c r="K62" s="45">
        <v>10</v>
      </c>
      <c r="L62" s="45">
        <v>11</v>
      </c>
      <c r="M62" s="45">
        <v>12</v>
      </c>
      <c r="N62" s="45">
        <v>13</v>
      </c>
      <c r="O62" s="46">
        <v>14</v>
      </c>
      <c r="P62" s="53">
        <v>15</v>
      </c>
      <c r="Q62" s="45">
        <v>16</v>
      </c>
      <c r="R62" s="45">
        <v>17</v>
      </c>
      <c r="S62" s="45">
        <v>18</v>
      </c>
      <c r="T62" s="45">
        <v>19</v>
      </c>
      <c r="U62" s="45">
        <v>20</v>
      </c>
      <c r="V62" s="46">
        <v>21</v>
      </c>
      <c r="W62" s="53">
        <v>22</v>
      </c>
      <c r="X62" s="45">
        <v>23</v>
      </c>
      <c r="Y62" s="45">
        <v>24</v>
      </c>
      <c r="Z62" s="45">
        <v>25</v>
      </c>
      <c r="AA62" s="45">
        <v>26</v>
      </c>
      <c r="AB62" s="45">
        <v>27</v>
      </c>
      <c r="AC62" s="46">
        <v>28</v>
      </c>
      <c r="AH62" s="69" t="s">
        <v>35</v>
      </c>
    </row>
    <row r="63" spans="1:34" ht="11.15" customHeight="1" x14ac:dyDescent="0.35">
      <c r="A63" s="135" t="s">
        <v>45</v>
      </c>
      <c r="B63" s="144" t="s">
        <v>5</v>
      </c>
      <c r="C63" s="81"/>
      <c r="D63" s="150" t="s">
        <v>5</v>
      </c>
      <c r="E63" s="154" t="s">
        <v>6</v>
      </c>
      <c r="F63" s="154" t="s">
        <v>6</v>
      </c>
      <c r="G63" s="81"/>
      <c r="H63" s="82"/>
      <c r="I63" s="144" t="s">
        <v>5</v>
      </c>
      <c r="J63" s="150" t="s">
        <v>5</v>
      </c>
      <c r="K63" s="81"/>
      <c r="L63" s="81"/>
      <c r="M63" s="150" t="s">
        <v>5</v>
      </c>
      <c r="N63" s="154" t="s">
        <v>6</v>
      </c>
      <c r="O63" s="159" t="s">
        <v>6</v>
      </c>
      <c r="P63" s="144" t="s">
        <v>5</v>
      </c>
      <c r="Q63" s="81"/>
      <c r="R63" s="150" t="s">
        <v>5</v>
      </c>
      <c r="S63" s="154" t="s">
        <v>6</v>
      </c>
      <c r="T63" s="154" t="s">
        <v>6</v>
      </c>
      <c r="U63" s="81"/>
      <c r="V63" s="82"/>
      <c r="W63" s="144" t="s">
        <v>5</v>
      </c>
      <c r="X63" s="150" t="s">
        <v>5</v>
      </c>
      <c r="Y63" s="81"/>
      <c r="Z63" s="81"/>
      <c r="AA63" s="81"/>
      <c r="AB63" s="154" t="s">
        <v>6</v>
      </c>
      <c r="AC63" s="159" t="s">
        <v>6</v>
      </c>
      <c r="AD63" s="8">
        <f>COUNTBLANK(B63:AC63)</f>
        <v>11</v>
      </c>
      <c r="AH63" s="75">
        <f>COUNTIF(B63:AC63,"RR")</f>
        <v>9</v>
      </c>
    </row>
    <row r="64" spans="1:34" ht="11.15" customHeight="1" x14ac:dyDescent="0.35">
      <c r="A64" s="133" t="s">
        <v>46</v>
      </c>
      <c r="B64" s="145" t="s">
        <v>5</v>
      </c>
      <c r="C64" s="146" t="s">
        <v>5</v>
      </c>
      <c r="D64" s="1"/>
      <c r="E64" s="1"/>
      <c r="F64" s="152" t="s">
        <v>5</v>
      </c>
      <c r="G64" s="155" t="s">
        <v>6</v>
      </c>
      <c r="H64" s="156" t="s">
        <v>6</v>
      </c>
      <c r="I64" s="145" t="s">
        <v>5</v>
      </c>
      <c r="J64" s="84"/>
      <c r="K64" s="146" t="s">
        <v>5</v>
      </c>
      <c r="L64" s="155" t="s">
        <v>6</v>
      </c>
      <c r="M64" s="155" t="s">
        <v>6</v>
      </c>
      <c r="N64" s="84"/>
      <c r="O64" s="85"/>
      <c r="P64" s="145" t="s">
        <v>5</v>
      </c>
      <c r="Q64" s="146" t="s">
        <v>5</v>
      </c>
      <c r="R64" s="1"/>
      <c r="S64" s="1"/>
      <c r="T64" s="1"/>
      <c r="U64" s="155" t="s">
        <v>6</v>
      </c>
      <c r="V64" s="156" t="s">
        <v>6</v>
      </c>
      <c r="W64" s="83"/>
      <c r="X64" s="146" t="s">
        <v>5</v>
      </c>
      <c r="Y64" s="146" t="s">
        <v>5</v>
      </c>
      <c r="Z64" s="155" t="s">
        <v>6</v>
      </c>
      <c r="AA64" s="155" t="s">
        <v>6</v>
      </c>
      <c r="AB64" s="84"/>
      <c r="AC64" s="85"/>
      <c r="AD64" s="9">
        <f t="shared" ref="AD64:AD70" si="13">COUNTBLANK(B64:AC64)</f>
        <v>11</v>
      </c>
      <c r="AH64" s="77">
        <f t="shared" ref="AH64:AH70" si="14">COUNTIF(B64:AC64,"RR")</f>
        <v>9</v>
      </c>
    </row>
    <row r="65" spans="1:36" ht="11.15" customHeight="1" x14ac:dyDescent="0.35">
      <c r="A65" s="133" t="s">
        <v>47</v>
      </c>
      <c r="B65" s="145" t="s">
        <v>5</v>
      </c>
      <c r="C65" s="146" t="s">
        <v>5</v>
      </c>
      <c r="D65" s="1"/>
      <c r="E65" s="1"/>
      <c r="F65" s="1"/>
      <c r="G65" s="155" t="s">
        <v>6</v>
      </c>
      <c r="H65" s="156" t="s">
        <v>6</v>
      </c>
      <c r="I65" s="83"/>
      <c r="J65" s="84"/>
      <c r="K65" s="146" t="s">
        <v>5</v>
      </c>
      <c r="L65" s="155" t="s">
        <v>6</v>
      </c>
      <c r="M65" s="155" t="s">
        <v>6</v>
      </c>
      <c r="N65" s="146" t="s">
        <v>5</v>
      </c>
      <c r="O65" s="151" t="s">
        <v>5</v>
      </c>
      <c r="P65" s="145" t="s">
        <v>5</v>
      </c>
      <c r="Q65" s="146" t="s">
        <v>5</v>
      </c>
      <c r="R65" s="152" t="s">
        <v>5</v>
      </c>
      <c r="S65" s="1"/>
      <c r="T65" s="1"/>
      <c r="U65" s="155" t="s">
        <v>6</v>
      </c>
      <c r="V65" s="156" t="s">
        <v>6</v>
      </c>
      <c r="W65" s="83"/>
      <c r="X65" s="84"/>
      <c r="Y65" s="146" t="s">
        <v>5</v>
      </c>
      <c r="Z65" s="155" t="s">
        <v>6</v>
      </c>
      <c r="AA65" s="155" t="s">
        <v>6</v>
      </c>
      <c r="AB65" s="84"/>
      <c r="AC65" s="85"/>
      <c r="AD65" s="9">
        <f t="shared" si="13"/>
        <v>11</v>
      </c>
      <c r="AH65" s="77">
        <f t="shared" si="14"/>
        <v>9</v>
      </c>
    </row>
    <row r="66" spans="1:36" ht="11.15" customHeight="1" x14ac:dyDescent="0.35">
      <c r="A66" s="133" t="s">
        <v>48</v>
      </c>
      <c r="B66" s="83"/>
      <c r="C66" s="84"/>
      <c r="D66" s="146" t="s">
        <v>5</v>
      </c>
      <c r="E66" s="155" t="s">
        <v>6</v>
      </c>
      <c r="F66" s="155" t="s">
        <v>6</v>
      </c>
      <c r="G66" s="146" t="s">
        <v>5</v>
      </c>
      <c r="H66" s="151" t="s">
        <v>5</v>
      </c>
      <c r="I66" s="145" t="s">
        <v>5</v>
      </c>
      <c r="J66" s="146" t="s">
        <v>5</v>
      </c>
      <c r="K66" s="146" t="s">
        <v>5</v>
      </c>
      <c r="L66" s="84"/>
      <c r="M66" s="84"/>
      <c r="N66" s="155" t="s">
        <v>6</v>
      </c>
      <c r="O66" s="156" t="s">
        <v>6</v>
      </c>
      <c r="P66" s="83"/>
      <c r="Q66" s="84"/>
      <c r="R66" s="146" t="s">
        <v>5</v>
      </c>
      <c r="S66" s="155" t="s">
        <v>6</v>
      </c>
      <c r="T66" s="155" t="s">
        <v>6</v>
      </c>
      <c r="U66" s="84"/>
      <c r="V66" s="85"/>
      <c r="W66" s="145" t="s">
        <v>5</v>
      </c>
      <c r="X66" s="146" t="s">
        <v>5</v>
      </c>
      <c r="Y66" s="84"/>
      <c r="Z66" s="84"/>
      <c r="AA66" s="84"/>
      <c r="AB66" s="155" t="s">
        <v>6</v>
      </c>
      <c r="AC66" s="156" t="s">
        <v>6</v>
      </c>
      <c r="AD66" s="9">
        <f t="shared" si="13"/>
        <v>11</v>
      </c>
      <c r="AH66" s="77">
        <f t="shared" si="14"/>
        <v>9</v>
      </c>
    </row>
    <row r="67" spans="1:36" ht="11.15" customHeight="1" x14ac:dyDescent="0.35">
      <c r="A67" s="133" t="s">
        <v>49</v>
      </c>
      <c r="B67" s="83"/>
      <c r="C67" s="146" t="s">
        <v>5</v>
      </c>
      <c r="D67" s="146" t="s">
        <v>5</v>
      </c>
      <c r="E67" s="155" t="s">
        <v>6</v>
      </c>
      <c r="F67" s="155" t="s">
        <v>6</v>
      </c>
      <c r="G67" s="84"/>
      <c r="H67" s="85"/>
      <c r="I67" s="145" t="s">
        <v>5</v>
      </c>
      <c r="J67" s="146" t="s">
        <v>5</v>
      </c>
      <c r="K67" s="84"/>
      <c r="L67" s="84"/>
      <c r="M67" s="84"/>
      <c r="N67" s="155" t="s">
        <v>6</v>
      </c>
      <c r="O67" s="156" t="s">
        <v>6</v>
      </c>
      <c r="P67" s="83"/>
      <c r="Q67" s="146" t="s">
        <v>5</v>
      </c>
      <c r="R67" s="146" t="s">
        <v>5</v>
      </c>
      <c r="S67" s="155" t="s">
        <v>6</v>
      </c>
      <c r="T67" s="155" t="s">
        <v>6</v>
      </c>
      <c r="U67" s="84"/>
      <c r="V67" s="85"/>
      <c r="W67" s="145" t="s">
        <v>5</v>
      </c>
      <c r="X67" s="146" t="s">
        <v>5</v>
      </c>
      <c r="Y67" s="84"/>
      <c r="Z67" s="84"/>
      <c r="AA67" s="146" t="s">
        <v>5</v>
      </c>
      <c r="AB67" s="155" t="s">
        <v>6</v>
      </c>
      <c r="AC67" s="156" t="s">
        <v>6</v>
      </c>
      <c r="AD67" s="9">
        <f t="shared" si="13"/>
        <v>11</v>
      </c>
      <c r="AH67" s="77">
        <f t="shared" si="14"/>
        <v>9</v>
      </c>
    </row>
    <row r="68" spans="1:36" ht="11.15" customHeight="1" x14ac:dyDescent="0.35">
      <c r="A68" s="133" t="s">
        <v>50</v>
      </c>
      <c r="B68" s="145" t="s">
        <v>5</v>
      </c>
      <c r="C68" s="146" t="s">
        <v>5</v>
      </c>
      <c r="D68" s="1"/>
      <c r="E68" s="1"/>
      <c r="F68" s="1"/>
      <c r="G68" s="155" t="s">
        <v>6</v>
      </c>
      <c r="H68" s="156" t="s">
        <v>6</v>
      </c>
      <c r="I68" s="83"/>
      <c r="J68" s="146" t="s">
        <v>5</v>
      </c>
      <c r="K68" s="146" t="s">
        <v>5</v>
      </c>
      <c r="L68" s="155" t="s">
        <v>6</v>
      </c>
      <c r="M68" s="155" t="s">
        <v>6</v>
      </c>
      <c r="N68" s="84"/>
      <c r="O68" s="85"/>
      <c r="P68" s="145" t="s">
        <v>5</v>
      </c>
      <c r="Q68" s="146" t="s">
        <v>5</v>
      </c>
      <c r="R68" s="1"/>
      <c r="S68" s="1"/>
      <c r="T68" s="152" t="s">
        <v>5</v>
      </c>
      <c r="U68" s="155" t="s">
        <v>6</v>
      </c>
      <c r="V68" s="156" t="s">
        <v>6</v>
      </c>
      <c r="W68" s="145" t="s">
        <v>5</v>
      </c>
      <c r="X68" s="84"/>
      <c r="Y68" s="146" t="s">
        <v>5</v>
      </c>
      <c r="Z68" s="155" t="s">
        <v>6</v>
      </c>
      <c r="AA68" s="155" t="s">
        <v>6</v>
      </c>
      <c r="AB68" s="84"/>
      <c r="AC68" s="85"/>
      <c r="AD68" s="9">
        <f t="shared" si="13"/>
        <v>11</v>
      </c>
      <c r="AH68" s="77">
        <f t="shared" si="14"/>
        <v>9</v>
      </c>
    </row>
    <row r="69" spans="1:36" ht="11.15" customHeight="1" x14ac:dyDescent="0.35">
      <c r="A69" s="133" t="s">
        <v>51</v>
      </c>
      <c r="B69" s="83"/>
      <c r="C69" s="84"/>
      <c r="D69" s="146" t="s">
        <v>5</v>
      </c>
      <c r="E69" s="155" t="s">
        <v>6</v>
      </c>
      <c r="F69" s="155" t="s">
        <v>6</v>
      </c>
      <c r="G69" s="84"/>
      <c r="H69" s="85"/>
      <c r="I69" s="145" t="s">
        <v>5</v>
      </c>
      <c r="J69" s="146" t="s">
        <v>5</v>
      </c>
      <c r="K69" s="84"/>
      <c r="L69" s="84"/>
      <c r="M69" s="84"/>
      <c r="N69" s="155" t="s">
        <v>6</v>
      </c>
      <c r="O69" s="156" t="s">
        <v>6</v>
      </c>
      <c r="P69" s="83"/>
      <c r="Q69" s="84"/>
      <c r="R69" s="146" t="s">
        <v>5</v>
      </c>
      <c r="S69" s="155" t="s">
        <v>6</v>
      </c>
      <c r="T69" s="155" t="s">
        <v>6</v>
      </c>
      <c r="U69" s="146" t="s">
        <v>5</v>
      </c>
      <c r="V69" s="151" t="s">
        <v>5</v>
      </c>
      <c r="W69" s="145" t="s">
        <v>5</v>
      </c>
      <c r="X69" s="146" t="s">
        <v>5</v>
      </c>
      <c r="Y69" s="146" t="s">
        <v>5</v>
      </c>
      <c r="Z69" s="84"/>
      <c r="AA69" s="84"/>
      <c r="AB69" s="155" t="s">
        <v>6</v>
      </c>
      <c r="AC69" s="156" t="s">
        <v>6</v>
      </c>
      <c r="AD69" s="9">
        <f t="shared" si="13"/>
        <v>11</v>
      </c>
      <c r="AH69" s="77">
        <f t="shared" si="14"/>
        <v>9</v>
      </c>
    </row>
    <row r="70" spans="1:36" ht="11.15" customHeight="1" thickBot="1" x14ac:dyDescent="0.4">
      <c r="A70" s="134" t="s">
        <v>52</v>
      </c>
      <c r="B70" s="147" t="s">
        <v>5</v>
      </c>
      <c r="C70" s="148" t="s">
        <v>5</v>
      </c>
      <c r="D70" s="149" t="s">
        <v>5</v>
      </c>
      <c r="E70" s="88"/>
      <c r="F70" s="88"/>
      <c r="G70" s="157" t="s">
        <v>6</v>
      </c>
      <c r="H70" s="158" t="s">
        <v>6</v>
      </c>
      <c r="I70" s="86"/>
      <c r="J70" s="87"/>
      <c r="K70" s="148" t="s">
        <v>5</v>
      </c>
      <c r="L70" s="157" t="s">
        <v>6</v>
      </c>
      <c r="M70" s="157" t="s">
        <v>6</v>
      </c>
      <c r="N70" s="87"/>
      <c r="O70" s="89"/>
      <c r="P70" s="147" t="s">
        <v>5</v>
      </c>
      <c r="Q70" s="148" t="s">
        <v>5</v>
      </c>
      <c r="R70" s="88"/>
      <c r="S70" s="88"/>
      <c r="T70" s="88"/>
      <c r="U70" s="157" t="s">
        <v>6</v>
      </c>
      <c r="V70" s="158" t="s">
        <v>6</v>
      </c>
      <c r="W70" s="86"/>
      <c r="X70" s="87"/>
      <c r="Y70" s="148" t="s">
        <v>5</v>
      </c>
      <c r="Z70" s="157" t="s">
        <v>6</v>
      </c>
      <c r="AA70" s="157" t="s">
        <v>6</v>
      </c>
      <c r="AB70" s="148" t="s">
        <v>5</v>
      </c>
      <c r="AC70" s="153" t="s">
        <v>5</v>
      </c>
      <c r="AD70" s="10">
        <f t="shared" si="13"/>
        <v>11</v>
      </c>
      <c r="AH70" s="79">
        <f t="shared" si="14"/>
        <v>9</v>
      </c>
    </row>
    <row r="71" spans="1:36" ht="11.15" customHeight="1" thickBot="1" x14ac:dyDescent="0.4">
      <c r="B71" s="58">
        <f t="shared" ref="B71:AC71" si="15">COUNTBLANK(B63:B70)</f>
        <v>3</v>
      </c>
      <c r="C71" s="59">
        <f t="shared" si="15"/>
        <v>3</v>
      </c>
      <c r="D71" s="59">
        <f t="shared" si="15"/>
        <v>3</v>
      </c>
      <c r="E71" s="59">
        <f t="shared" si="15"/>
        <v>4</v>
      </c>
      <c r="F71" s="59">
        <f t="shared" si="15"/>
        <v>3</v>
      </c>
      <c r="G71" s="59">
        <f t="shared" si="15"/>
        <v>3</v>
      </c>
      <c r="H71" s="60">
        <f t="shared" si="15"/>
        <v>3</v>
      </c>
      <c r="I71" s="58">
        <f t="shared" si="15"/>
        <v>3</v>
      </c>
      <c r="J71" s="59">
        <f t="shared" si="15"/>
        <v>3</v>
      </c>
      <c r="K71" s="59">
        <f t="shared" si="15"/>
        <v>3</v>
      </c>
      <c r="L71" s="59">
        <f t="shared" si="15"/>
        <v>4</v>
      </c>
      <c r="M71" s="59">
        <f t="shared" si="15"/>
        <v>3</v>
      </c>
      <c r="N71" s="59">
        <f t="shared" si="15"/>
        <v>3</v>
      </c>
      <c r="O71" s="60">
        <f t="shared" si="15"/>
        <v>3</v>
      </c>
      <c r="P71" s="58">
        <f t="shared" si="15"/>
        <v>3</v>
      </c>
      <c r="Q71" s="59">
        <f t="shared" si="15"/>
        <v>3</v>
      </c>
      <c r="R71" s="59">
        <f t="shared" si="15"/>
        <v>3</v>
      </c>
      <c r="S71" s="59">
        <f t="shared" si="15"/>
        <v>4</v>
      </c>
      <c r="T71" s="59">
        <f t="shared" si="15"/>
        <v>3</v>
      </c>
      <c r="U71" s="59">
        <f t="shared" si="15"/>
        <v>3</v>
      </c>
      <c r="V71" s="60">
        <f t="shared" si="15"/>
        <v>3</v>
      </c>
      <c r="W71" s="58">
        <f t="shared" si="15"/>
        <v>3</v>
      </c>
      <c r="X71" s="59">
        <f t="shared" si="15"/>
        <v>3</v>
      </c>
      <c r="Y71" s="59">
        <f t="shared" si="15"/>
        <v>3</v>
      </c>
      <c r="Z71" s="59">
        <f t="shared" si="15"/>
        <v>4</v>
      </c>
      <c r="AA71" s="59">
        <f t="shared" si="15"/>
        <v>3</v>
      </c>
      <c r="AB71" s="59">
        <f t="shared" si="15"/>
        <v>3</v>
      </c>
      <c r="AC71" s="60">
        <f t="shared" si="15"/>
        <v>3</v>
      </c>
    </row>
    <row r="72" spans="1:36" ht="11.15" customHeight="1" thickBot="1" x14ac:dyDescent="0.4"/>
    <row r="73" spans="1:36" ht="11.15" customHeight="1" thickBot="1" x14ac:dyDescent="0.4">
      <c r="B73" s="238">
        <v>21</v>
      </c>
      <c r="C73" s="239"/>
      <c r="D73" s="239"/>
      <c r="E73" s="239"/>
      <c r="F73" s="239"/>
      <c r="G73" s="239"/>
      <c r="H73" s="240"/>
      <c r="I73" s="238">
        <v>22</v>
      </c>
      <c r="J73" s="239"/>
      <c r="K73" s="239"/>
      <c r="L73" s="239"/>
      <c r="M73" s="239"/>
      <c r="N73" s="239"/>
      <c r="O73" s="240"/>
      <c r="P73" s="238">
        <v>23</v>
      </c>
      <c r="Q73" s="239"/>
      <c r="R73" s="239"/>
      <c r="S73" s="239"/>
      <c r="T73" s="239"/>
      <c r="U73" s="239"/>
      <c r="V73" s="240"/>
      <c r="W73" s="238">
        <v>24</v>
      </c>
      <c r="X73" s="239"/>
      <c r="Y73" s="239"/>
      <c r="Z73" s="239"/>
      <c r="AA73" s="239"/>
      <c r="AB73" s="239"/>
      <c r="AC73" s="240"/>
    </row>
    <row r="74" spans="1:36" ht="11.15" customHeight="1" thickBot="1" x14ac:dyDescent="0.4">
      <c r="A74" s="65">
        <v>6</v>
      </c>
      <c r="B74" s="66" t="s">
        <v>18</v>
      </c>
      <c r="C74" s="67" t="s">
        <v>19</v>
      </c>
      <c r="D74" s="67" t="s">
        <v>20</v>
      </c>
      <c r="E74" s="67" t="s">
        <v>21</v>
      </c>
      <c r="F74" s="67" t="s">
        <v>22</v>
      </c>
      <c r="G74" s="67" t="s">
        <v>23</v>
      </c>
      <c r="H74" s="68" t="s">
        <v>24</v>
      </c>
      <c r="I74" s="66" t="s">
        <v>18</v>
      </c>
      <c r="J74" s="67" t="s">
        <v>19</v>
      </c>
      <c r="K74" s="67" t="s">
        <v>20</v>
      </c>
      <c r="L74" s="67" t="s">
        <v>21</v>
      </c>
      <c r="M74" s="67" t="s">
        <v>22</v>
      </c>
      <c r="N74" s="67" t="s">
        <v>23</v>
      </c>
      <c r="O74" s="68" t="s">
        <v>24</v>
      </c>
      <c r="P74" s="66" t="s">
        <v>18</v>
      </c>
      <c r="Q74" s="67" t="s">
        <v>19</v>
      </c>
      <c r="R74" s="67" t="s">
        <v>20</v>
      </c>
      <c r="S74" s="67" t="s">
        <v>21</v>
      </c>
      <c r="T74" s="67" t="s">
        <v>22</v>
      </c>
      <c r="U74" s="67" t="s">
        <v>23</v>
      </c>
      <c r="V74" s="68" t="s">
        <v>24</v>
      </c>
      <c r="W74" s="66" t="s">
        <v>18</v>
      </c>
      <c r="X74" s="67" t="s">
        <v>19</v>
      </c>
      <c r="Y74" s="67" t="s">
        <v>20</v>
      </c>
      <c r="Z74" s="67" t="s">
        <v>21</v>
      </c>
      <c r="AA74" s="67" t="s">
        <v>22</v>
      </c>
      <c r="AB74" s="67" t="s">
        <v>23</v>
      </c>
      <c r="AC74" s="68" t="s">
        <v>24</v>
      </c>
    </row>
    <row r="75" spans="1:36" ht="11.15" customHeight="1" thickBot="1" x14ac:dyDescent="0.4">
      <c r="A75" s="73"/>
      <c r="B75" s="53">
        <v>1</v>
      </c>
      <c r="C75" s="45">
        <v>2</v>
      </c>
      <c r="D75" s="45">
        <v>3</v>
      </c>
      <c r="E75" s="45">
        <v>4</v>
      </c>
      <c r="F75" s="45">
        <v>5</v>
      </c>
      <c r="G75" s="45">
        <v>6</v>
      </c>
      <c r="H75" s="46">
        <v>7</v>
      </c>
      <c r="I75" s="53">
        <v>8</v>
      </c>
      <c r="J75" s="45">
        <v>9</v>
      </c>
      <c r="K75" s="45">
        <v>10</v>
      </c>
      <c r="L75" s="45">
        <v>11</v>
      </c>
      <c r="M75" s="45">
        <v>12</v>
      </c>
      <c r="N75" s="45">
        <v>13</v>
      </c>
      <c r="O75" s="46">
        <v>14</v>
      </c>
      <c r="P75" s="53">
        <v>15</v>
      </c>
      <c r="Q75" s="45">
        <v>16</v>
      </c>
      <c r="R75" s="45">
        <v>17</v>
      </c>
      <c r="S75" s="45">
        <v>18</v>
      </c>
      <c r="T75" s="45">
        <v>19</v>
      </c>
      <c r="U75" s="45">
        <v>20</v>
      </c>
      <c r="V75" s="46">
        <v>21</v>
      </c>
      <c r="W75" s="53">
        <v>22</v>
      </c>
      <c r="X75" s="45">
        <v>23</v>
      </c>
      <c r="Y75" s="45">
        <v>24</v>
      </c>
      <c r="Z75" s="45">
        <v>25</v>
      </c>
      <c r="AA75" s="45">
        <v>26</v>
      </c>
      <c r="AB75" s="45">
        <v>27</v>
      </c>
      <c r="AC75" s="46">
        <v>28</v>
      </c>
      <c r="AH75" s="69" t="s">
        <v>35</v>
      </c>
      <c r="AJ75" s="69" t="s">
        <v>37</v>
      </c>
    </row>
    <row r="76" spans="1:36" ht="11.15" customHeight="1" x14ac:dyDescent="0.35">
      <c r="A76" s="135" t="s">
        <v>45</v>
      </c>
      <c r="B76" s="80"/>
      <c r="C76" s="81"/>
      <c r="D76" s="150" t="s">
        <v>5</v>
      </c>
      <c r="E76" s="154" t="s">
        <v>6</v>
      </c>
      <c r="F76" s="154" t="s">
        <v>6</v>
      </c>
      <c r="G76" s="150" t="s">
        <v>5</v>
      </c>
      <c r="H76" s="160" t="s">
        <v>5</v>
      </c>
      <c r="I76" s="144" t="s">
        <v>5</v>
      </c>
      <c r="J76" s="150" t="s">
        <v>5</v>
      </c>
      <c r="K76" s="150" t="s">
        <v>5</v>
      </c>
      <c r="L76" s="81"/>
      <c r="M76" s="81"/>
      <c r="N76" s="154" t="s">
        <v>6</v>
      </c>
      <c r="O76" s="159" t="s">
        <v>6</v>
      </c>
      <c r="P76" s="80"/>
      <c r="Q76" s="81"/>
      <c r="R76" s="150" t="s">
        <v>5</v>
      </c>
      <c r="S76" s="154" t="s">
        <v>6</v>
      </c>
      <c r="T76" s="154" t="s">
        <v>6</v>
      </c>
      <c r="U76" s="81"/>
      <c r="V76" s="82"/>
      <c r="W76" s="144" t="s">
        <v>5</v>
      </c>
      <c r="X76" s="150" t="s">
        <v>5</v>
      </c>
      <c r="Y76" s="81"/>
      <c r="Z76" s="81"/>
      <c r="AA76" s="81"/>
      <c r="AB76" s="154" t="s">
        <v>6</v>
      </c>
      <c r="AC76" s="159" t="s">
        <v>6</v>
      </c>
      <c r="AD76" s="8">
        <f>COUNTBLANK(B76:AC76)</f>
        <v>11</v>
      </c>
      <c r="AH76" s="75">
        <f>COUNTIF(B76:AC76,"RR")</f>
        <v>9</v>
      </c>
      <c r="AJ76" s="75">
        <f>SUM(AH50,AH63,AH76)</f>
        <v>27</v>
      </c>
    </row>
    <row r="77" spans="1:36" ht="11.15" customHeight="1" x14ac:dyDescent="0.35">
      <c r="A77" s="133" t="s">
        <v>46</v>
      </c>
      <c r="B77" s="145" t="s">
        <v>5</v>
      </c>
      <c r="C77" s="146" t="s">
        <v>5</v>
      </c>
      <c r="D77" s="1"/>
      <c r="E77" s="1"/>
      <c r="F77" s="1"/>
      <c r="G77" s="155" t="s">
        <v>6</v>
      </c>
      <c r="H77" s="156" t="s">
        <v>6</v>
      </c>
      <c r="I77" s="83"/>
      <c r="J77" s="84"/>
      <c r="K77" s="146" t="s">
        <v>5</v>
      </c>
      <c r="L77" s="155" t="s">
        <v>6</v>
      </c>
      <c r="M77" s="155" t="s">
        <v>6</v>
      </c>
      <c r="N77" s="146" t="s">
        <v>5</v>
      </c>
      <c r="O77" s="151" t="s">
        <v>5</v>
      </c>
      <c r="P77" s="145" t="s">
        <v>5</v>
      </c>
      <c r="Q77" s="146" t="s">
        <v>5</v>
      </c>
      <c r="R77" s="152" t="s">
        <v>5</v>
      </c>
      <c r="S77" s="1"/>
      <c r="T77" s="1"/>
      <c r="U77" s="155" t="s">
        <v>6</v>
      </c>
      <c r="V77" s="156" t="s">
        <v>6</v>
      </c>
      <c r="W77" s="83"/>
      <c r="X77" s="84"/>
      <c r="Y77" s="146" t="s">
        <v>5</v>
      </c>
      <c r="Z77" s="155" t="s">
        <v>6</v>
      </c>
      <c r="AA77" s="155" t="s">
        <v>6</v>
      </c>
      <c r="AB77" s="84"/>
      <c r="AC77" s="85"/>
      <c r="AD77" s="9">
        <f t="shared" ref="AD77:AD83" si="16">COUNTBLANK(B77:AC77)</f>
        <v>11</v>
      </c>
      <c r="AH77" s="77">
        <f t="shared" ref="AH77:AH83" si="17">COUNTIF(B77:AC77,"RR")</f>
        <v>9</v>
      </c>
      <c r="AJ77" s="77">
        <f t="shared" ref="AJ77:AJ83" si="18">SUM(AH51,AH64,AH77)</f>
        <v>27</v>
      </c>
    </row>
    <row r="78" spans="1:36" ht="11.15" customHeight="1" x14ac:dyDescent="0.35">
      <c r="A78" s="133" t="s">
        <v>47</v>
      </c>
      <c r="B78" s="145" t="s">
        <v>5</v>
      </c>
      <c r="C78" s="146" t="s">
        <v>5</v>
      </c>
      <c r="D78" s="1"/>
      <c r="E78" s="1"/>
      <c r="F78" s="152" t="s">
        <v>5</v>
      </c>
      <c r="G78" s="155" t="s">
        <v>6</v>
      </c>
      <c r="H78" s="156" t="s">
        <v>6</v>
      </c>
      <c r="I78" s="145" t="s">
        <v>5</v>
      </c>
      <c r="J78" s="84"/>
      <c r="K78" s="146" t="s">
        <v>5</v>
      </c>
      <c r="L78" s="155" t="s">
        <v>6</v>
      </c>
      <c r="M78" s="155" t="s">
        <v>6</v>
      </c>
      <c r="N78" s="84"/>
      <c r="O78" s="85"/>
      <c r="P78" s="145" t="s">
        <v>5</v>
      </c>
      <c r="Q78" s="146" t="s">
        <v>5</v>
      </c>
      <c r="R78" s="1"/>
      <c r="S78" s="1"/>
      <c r="T78" s="1"/>
      <c r="U78" s="155" t="s">
        <v>6</v>
      </c>
      <c r="V78" s="156" t="s">
        <v>6</v>
      </c>
      <c r="W78" s="83"/>
      <c r="X78" s="146" t="s">
        <v>5</v>
      </c>
      <c r="Y78" s="146" t="s">
        <v>5</v>
      </c>
      <c r="Z78" s="155" t="s">
        <v>6</v>
      </c>
      <c r="AA78" s="155" t="s">
        <v>6</v>
      </c>
      <c r="AB78" s="84"/>
      <c r="AC78" s="85"/>
      <c r="AD78" s="9">
        <f t="shared" si="16"/>
        <v>11</v>
      </c>
      <c r="AH78" s="77">
        <f t="shared" si="17"/>
        <v>9</v>
      </c>
      <c r="AJ78" s="77">
        <f>SUM(AH52,AH65,AH78)</f>
        <v>27</v>
      </c>
    </row>
    <row r="79" spans="1:36" ht="11.15" customHeight="1" x14ac:dyDescent="0.35">
      <c r="A79" s="133" t="s">
        <v>48</v>
      </c>
      <c r="B79" s="145" t="s">
        <v>5</v>
      </c>
      <c r="C79" s="84"/>
      <c r="D79" s="146" t="s">
        <v>5</v>
      </c>
      <c r="E79" s="155" t="s">
        <v>6</v>
      </c>
      <c r="F79" s="155" t="s">
        <v>6</v>
      </c>
      <c r="G79" s="84"/>
      <c r="H79" s="85"/>
      <c r="I79" s="145" t="s">
        <v>5</v>
      </c>
      <c r="J79" s="146" t="s">
        <v>5</v>
      </c>
      <c r="K79" s="84"/>
      <c r="L79" s="84"/>
      <c r="M79" s="146" t="s">
        <v>5</v>
      </c>
      <c r="N79" s="155" t="s">
        <v>6</v>
      </c>
      <c r="O79" s="156" t="s">
        <v>6</v>
      </c>
      <c r="P79" s="145" t="s">
        <v>5</v>
      </c>
      <c r="Q79" s="84"/>
      <c r="R79" s="146" t="s">
        <v>5</v>
      </c>
      <c r="S79" s="155" t="s">
        <v>6</v>
      </c>
      <c r="T79" s="155" t="s">
        <v>6</v>
      </c>
      <c r="U79" s="84"/>
      <c r="V79" s="85"/>
      <c r="W79" s="145" t="s">
        <v>5</v>
      </c>
      <c r="X79" s="146" t="s">
        <v>5</v>
      </c>
      <c r="Y79" s="84"/>
      <c r="Z79" s="84"/>
      <c r="AA79" s="84"/>
      <c r="AB79" s="155" t="s">
        <v>6</v>
      </c>
      <c r="AC79" s="156" t="s">
        <v>6</v>
      </c>
      <c r="AD79" s="9">
        <f t="shared" si="16"/>
        <v>11</v>
      </c>
      <c r="AH79" s="77">
        <f t="shared" si="17"/>
        <v>9</v>
      </c>
      <c r="AJ79" s="77">
        <f t="shared" si="18"/>
        <v>27</v>
      </c>
    </row>
    <row r="80" spans="1:36" ht="11.15" customHeight="1" x14ac:dyDescent="0.35">
      <c r="A80" s="133" t="s">
        <v>49</v>
      </c>
      <c r="B80" s="83"/>
      <c r="C80" s="84"/>
      <c r="D80" s="146" t="s">
        <v>5</v>
      </c>
      <c r="E80" s="155" t="s">
        <v>6</v>
      </c>
      <c r="F80" s="155" t="s">
        <v>6</v>
      </c>
      <c r="G80" s="84"/>
      <c r="H80" s="85"/>
      <c r="I80" s="145" t="s">
        <v>5</v>
      </c>
      <c r="J80" s="146" t="s">
        <v>5</v>
      </c>
      <c r="K80" s="84"/>
      <c r="L80" s="84"/>
      <c r="M80" s="143"/>
      <c r="N80" s="155" t="s">
        <v>6</v>
      </c>
      <c r="O80" s="156" t="s">
        <v>6</v>
      </c>
      <c r="P80" s="83"/>
      <c r="Q80" s="84"/>
      <c r="R80" s="146" t="s">
        <v>5</v>
      </c>
      <c r="S80" s="155" t="s">
        <v>6</v>
      </c>
      <c r="T80" s="155" t="s">
        <v>6</v>
      </c>
      <c r="U80" s="146" t="s">
        <v>5</v>
      </c>
      <c r="V80" s="151" t="s">
        <v>5</v>
      </c>
      <c r="W80" s="145" t="s">
        <v>5</v>
      </c>
      <c r="X80" s="146" t="s">
        <v>5</v>
      </c>
      <c r="Y80" s="146" t="s">
        <v>5</v>
      </c>
      <c r="Z80" s="84"/>
      <c r="AA80" s="84"/>
      <c r="AB80" s="155" t="s">
        <v>6</v>
      </c>
      <c r="AC80" s="156" t="s">
        <v>6</v>
      </c>
      <c r="AD80" s="9">
        <f t="shared" si="16"/>
        <v>11</v>
      </c>
      <c r="AH80" s="77">
        <f t="shared" si="17"/>
        <v>9</v>
      </c>
      <c r="AJ80" s="77">
        <f t="shared" si="18"/>
        <v>27</v>
      </c>
    </row>
    <row r="81" spans="1:36" ht="11.15" customHeight="1" x14ac:dyDescent="0.35">
      <c r="A81" s="133" t="s">
        <v>50</v>
      </c>
      <c r="B81" s="145" t="s">
        <v>5</v>
      </c>
      <c r="C81" s="146" t="s">
        <v>5</v>
      </c>
      <c r="D81" s="152" t="s">
        <v>5</v>
      </c>
      <c r="E81" s="1"/>
      <c r="F81" s="1"/>
      <c r="G81" s="155" t="s">
        <v>6</v>
      </c>
      <c r="H81" s="156" t="s">
        <v>6</v>
      </c>
      <c r="I81" s="83"/>
      <c r="J81" s="84"/>
      <c r="K81" s="146" t="s">
        <v>5</v>
      </c>
      <c r="L81" s="155" t="s">
        <v>6</v>
      </c>
      <c r="M81" s="155" t="s">
        <v>6</v>
      </c>
      <c r="N81" s="84"/>
      <c r="O81" s="85"/>
      <c r="P81" s="145" t="s">
        <v>5</v>
      </c>
      <c r="Q81" s="146" t="s">
        <v>5</v>
      </c>
      <c r="R81" s="1"/>
      <c r="S81" s="1"/>
      <c r="T81" s="1"/>
      <c r="U81" s="155" t="s">
        <v>6</v>
      </c>
      <c r="V81" s="156" t="s">
        <v>6</v>
      </c>
      <c r="W81" s="83"/>
      <c r="X81" s="84"/>
      <c r="Y81" s="84" t="s">
        <v>5</v>
      </c>
      <c r="Z81" s="84" t="s">
        <v>6</v>
      </c>
      <c r="AA81" s="84" t="s">
        <v>6</v>
      </c>
      <c r="AB81" s="146" t="s">
        <v>5</v>
      </c>
      <c r="AC81" s="151" t="s">
        <v>5</v>
      </c>
      <c r="AD81" s="9">
        <f t="shared" si="16"/>
        <v>11</v>
      </c>
      <c r="AH81" s="77">
        <f t="shared" si="17"/>
        <v>9</v>
      </c>
      <c r="AJ81" s="77">
        <f t="shared" si="18"/>
        <v>27</v>
      </c>
    </row>
    <row r="82" spans="1:36" ht="11.15" customHeight="1" x14ac:dyDescent="0.35">
      <c r="A82" s="133" t="s">
        <v>51</v>
      </c>
      <c r="B82" s="83"/>
      <c r="C82" s="146" t="s">
        <v>5</v>
      </c>
      <c r="D82" s="146" t="s">
        <v>5</v>
      </c>
      <c r="E82" s="155" t="s">
        <v>6</v>
      </c>
      <c r="F82" s="155" t="s">
        <v>6</v>
      </c>
      <c r="G82" s="84"/>
      <c r="H82" s="85"/>
      <c r="I82" s="145" t="s">
        <v>5</v>
      </c>
      <c r="J82" s="146" t="s">
        <v>5</v>
      </c>
      <c r="K82" s="84"/>
      <c r="L82" s="84"/>
      <c r="M82" s="84"/>
      <c r="N82" s="155" t="s">
        <v>6</v>
      </c>
      <c r="O82" s="156" t="s">
        <v>6</v>
      </c>
      <c r="P82" s="83"/>
      <c r="Q82" s="146" t="s">
        <v>5</v>
      </c>
      <c r="R82" s="146" t="s">
        <v>5</v>
      </c>
      <c r="S82" s="155" t="s">
        <v>6</v>
      </c>
      <c r="T82" s="155" t="s">
        <v>6</v>
      </c>
      <c r="U82" s="84"/>
      <c r="V82" s="85"/>
      <c r="W82" s="145" t="s">
        <v>5</v>
      </c>
      <c r="X82" s="146" t="s">
        <v>5</v>
      </c>
      <c r="Y82" s="84"/>
      <c r="Z82" s="84"/>
      <c r="AA82" s="146" t="s">
        <v>5</v>
      </c>
      <c r="AB82" s="155" t="s">
        <v>6</v>
      </c>
      <c r="AC82" s="156" t="s">
        <v>6</v>
      </c>
      <c r="AD82" s="9">
        <f t="shared" si="16"/>
        <v>11</v>
      </c>
      <c r="AH82" s="77">
        <f t="shared" si="17"/>
        <v>9</v>
      </c>
      <c r="AJ82" s="77">
        <f t="shared" si="18"/>
        <v>27</v>
      </c>
    </row>
    <row r="83" spans="1:36" ht="11.15" customHeight="1" thickBot="1" x14ac:dyDescent="0.4">
      <c r="A83" s="134" t="s">
        <v>52</v>
      </c>
      <c r="B83" s="147" t="s">
        <v>5</v>
      </c>
      <c r="C83" s="148" t="s">
        <v>5</v>
      </c>
      <c r="D83" s="88"/>
      <c r="E83" s="88"/>
      <c r="F83" s="88"/>
      <c r="G83" s="157" t="s">
        <v>6</v>
      </c>
      <c r="H83" s="158" t="s">
        <v>6</v>
      </c>
      <c r="I83" s="86"/>
      <c r="J83" s="148" t="s">
        <v>5</v>
      </c>
      <c r="K83" s="148" t="s">
        <v>5</v>
      </c>
      <c r="L83" s="157" t="s">
        <v>6</v>
      </c>
      <c r="M83" s="157" t="s">
        <v>6</v>
      </c>
      <c r="N83" s="87"/>
      <c r="O83" s="89"/>
      <c r="P83" s="147" t="s">
        <v>5</v>
      </c>
      <c r="Q83" s="148" t="s">
        <v>5</v>
      </c>
      <c r="R83" s="88"/>
      <c r="S83" s="88"/>
      <c r="T83" s="149" t="s">
        <v>5</v>
      </c>
      <c r="U83" s="157" t="s">
        <v>6</v>
      </c>
      <c r="V83" s="158" t="s">
        <v>6</v>
      </c>
      <c r="W83" s="147" t="s">
        <v>5</v>
      </c>
      <c r="X83" s="87"/>
      <c r="Y83" s="148" t="s">
        <v>5</v>
      </c>
      <c r="Z83" s="157" t="s">
        <v>6</v>
      </c>
      <c r="AA83" s="157" t="s">
        <v>6</v>
      </c>
      <c r="AB83" s="87"/>
      <c r="AC83" s="89"/>
      <c r="AD83" s="10">
        <f t="shared" si="16"/>
        <v>11</v>
      </c>
      <c r="AH83" s="79">
        <f t="shared" si="17"/>
        <v>9</v>
      </c>
      <c r="AJ83" s="79">
        <f t="shared" si="18"/>
        <v>27</v>
      </c>
    </row>
    <row r="84" spans="1:36" ht="11.15" customHeight="1" thickBot="1" x14ac:dyDescent="0.4">
      <c r="B84" s="58">
        <f t="shared" ref="B84:AC84" si="19">COUNTBLANK(B76:B83)</f>
        <v>3</v>
      </c>
      <c r="C84" s="59">
        <f t="shared" si="19"/>
        <v>3</v>
      </c>
      <c r="D84" s="59">
        <f t="shared" si="19"/>
        <v>3</v>
      </c>
      <c r="E84" s="59">
        <f t="shared" si="19"/>
        <v>4</v>
      </c>
      <c r="F84" s="59">
        <f t="shared" si="19"/>
        <v>3</v>
      </c>
      <c r="G84" s="59">
        <f t="shared" si="19"/>
        <v>3</v>
      </c>
      <c r="H84" s="60">
        <f t="shared" si="19"/>
        <v>3</v>
      </c>
      <c r="I84" s="58">
        <f t="shared" si="19"/>
        <v>3</v>
      </c>
      <c r="J84" s="59">
        <f t="shared" si="19"/>
        <v>3</v>
      </c>
      <c r="K84" s="59">
        <f t="shared" si="19"/>
        <v>3</v>
      </c>
      <c r="L84" s="59">
        <f t="shared" si="19"/>
        <v>4</v>
      </c>
      <c r="M84" s="59">
        <f t="shared" si="19"/>
        <v>3</v>
      </c>
      <c r="N84" s="59">
        <f t="shared" si="19"/>
        <v>3</v>
      </c>
      <c r="O84" s="60">
        <f t="shared" si="19"/>
        <v>3</v>
      </c>
      <c r="P84" s="58">
        <f t="shared" si="19"/>
        <v>3</v>
      </c>
      <c r="Q84" s="59">
        <f t="shared" si="19"/>
        <v>3</v>
      </c>
      <c r="R84" s="59">
        <f t="shared" si="19"/>
        <v>3</v>
      </c>
      <c r="S84" s="59">
        <f t="shared" si="19"/>
        <v>4</v>
      </c>
      <c r="T84" s="59">
        <f t="shared" si="19"/>
        <v>3</v>
      </c>
      <c r="U84" s="59">
        <f t="shared" si="19"/>
        <v>3</v>
      </c>
      <c r="V84" s="60">
        <f t="shared" si="19"/>
        <v>3</v>
      </c>
      <c r="W84" s="58">
        <f t="shared" si="19"/>
        <v>3</v>
      </c>
      <c r="X84" s="59">
        <f t="shared" si="19"/>
        <v>3</v>
      </c>
      <c r="Y84" s="59">
        <f t="shared" si="19"/>
        <v>3</v>
      </c>
      <c r="Z84" s="59">
        <f t="shared" si="19"/>
        <v>4</v>
      </c>
      <c r="AA84" s="59">
        <f t="shared" si="19"/>
        <v>3</v>
      </c>
      <c r="AB84" s="59">
        <f t="shared" si="19"/>
        <v>3</v>
      </c>
      <c r="AC84" s="60">
        <f t="shared" si="19"/>
        <v>3</v>
      </c>
    </row>
    <row r="85" spans="1:36" ht="11.15" customHeight="1" thickBot="1" x14ac:dyDescent="0.4">
      <c r="B85" s="136"/>
      <c r="C85" s="136"/>
      <c r="D85" s="136"/>
      <c r="E85" s="136"/>
      <c r="F85" s="136"/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6"/>
      <c r="AC85" s="136"/>
    </row>
    <row r="86" spans="1:36" ht="11.15" customHeight="1" x14ac:dyDescent="0.35">
      <c r="A86" s="232" t="s">
        <v>42</v>
      </c>
      <c r="B86" s="233"/>
      <c r="C86" s="233"/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33"/>
      <c r="R86" s="233"/>
      <c r="S86" s="233"/>
      <c r="T86" s="233"/>
      <c r="U86" s="233"/>
      <c r="V86" s="233"/>
      <c r="W86" s="233"/>
      <c r="X86" s="233"/>
      <c r="Y86" s="233"/>
      <c r="Z86" s="233"/>
      <c r="AA86" s="233"/>
      <c r="AB86" s="233"/>
      <c r="AC86" s="233"/>
      <c r="AD86" s="233"/>
      <c r="AE86" s="233"/>
      <c r="AF86" s="233"/>
      <c r="AG86" s="234"/>
    </row>
    <row r="87" spans="1:36" ht="11.15" customHeight="1" thickBot="1" x14ac:dyDescent="0.4">
      <c r="A87" s="235"/>
      <c r="B87" s="236"/>
      <c r="C87" s="236"/>
      <c r="D87" s="236"/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6"/>
      <c r="Q87" s="236"/>
      <c r="R87" s="236"/>
      <c r="S87" s="236"/>
      <c r="T87" s="236"/>
      <c r="U87" s="236"/>
      <c r="V87" s="236"/>
      <c r="W87" s="236"/>
      <c r="X87" s="236"/>
      <c r="Y87" s="236"/>
      <c r="Z87" s="236"/>
      <c r="AA87" s="236"/>
      <c r="AB87" s="236"/>
      <c r="AC87" s="236"/>
      <c r="AD87" s="236"/>
      <c r="AE87" s="236"/>
      <c r="AF87" s="236"/>
      <c r="AG87" s="237"/>
    </row>
    <row r="88" spans="1:36" ht="11.15" customHeight="1" thickBot="1" x14ac:dyDescent="0.4"/>
    <row r="89" spans="1:36" ht="11.15" customHeight="1" thickBot="1" x14ac:dyDescent="0.4">
      <c r="B89" s="238">
        <v>25</v>
      </c>
      <c r="C89" s="239"/>
      <c r="D89" s="239"/>
      <c r="E89" s="239"/>
      <c r="F89" s="239"/>
      <c r="G89" s="239"/>
      <c r="H89" s="240"/>
      <c r="I89" s="238">
        <v>26</v>
      </c>
      <c r="J89" s="239"/>
      <c r="K89" s="239"/>
      <c r="L89" s="239"/>
      <c r="M89" s="239"/>
      <c r="N89" s="239"/>
      <c r="O89" s="240"/>
      <c r="P89" s="238">
        <v>27</v>
      </c>
      <c r="Q89" s="239"/>
      <c r="R89" s="239"/>
      <c r="S89" s="239"/>
      <c r="T89" s="239"/>
      <c r="U89" s="239"/>
      <c r="V89" s="240"/>
      <c r="W89" s="238">
        <v>28</v>
      </c>
      <c r="X89" s="239"/>
      <c r="Y89" s="239"/>
      <c r="Z89" s="239"/>
      <c r="AA89" s="239"/>
      <c r="AB89" s="239"/>
      <c r="AC89" s="240"/>
    </row>
    <row r="90" spans="1:36" ht="11.15" customHeight="1" thickBot="1" x14ac:dyDescent="0.4">
      <c r="A90" s="65">
        <v>7</v>
      </c>
      <c r="B90" s="66" t="s">
        <v>18</v>
      </c>
      <c r="C90" s="67" t="s">
        <v>19</v>
      </c>
      <c r="D90" s="67" t="s">
        <v>20</v>
      </c>
      <c r="E90" s="67" t="s">
        <v>21</v>
      </c>
      <c r="F90" s="67" t="s">
        <v>22</v>
      </c>
      <c r="G90" s="67" t="s">
        <v>23</v>
      </c>
      <c r="H90" s="68" t="s">
        <v>24</v>
      </c>
      <c r="I90" s="66" t="s">
        <v>18</v>
      </c>
      <c r="J90" s="67" t="s">
        <v>19</v>
      </c>
      <c r="K90" s="67" t="s">
        <v>20</v>
      </c>
      <c r="L90" s="67" t="s">
        <v>21</v>
      </c>
      <c r="M90" s="67" t="s">
        <v>22</v>
      </c>
      <c r="N90" s="67" t="s">
        <v>23</v>
      </c>
      <c r="O90" s="68" t="s">
        <v>24</v>
      </c>
      <c r="P90" s="66" t="s">
        <v>18</v>
      </c>
      <c r="Q90" s="67" t="s">
        <v>19</v>
      </c>
      <c r="R90" s="67" t="s">
        <v>20</v>
      </c>
      <c r="S90" s="67" t="s">
        <v>21</v>
      </c>
      <c r="T90" s="67" t="s">
        <v>22</v>
      </c>
      <c r="U90" s="67" t="s">
        <v>23</v>
      </c>
      <c r="V90" s="68" t="s">
        <v>24</v>
      </c>
      <c r="W90" s="66" t="s">
        <v>18</v>
      </c>
      <c r="X90" s="67" t="s">
        <v>19</v>
      </c>
      <c r="Y90" s="67" t="s">
        <v>20</v>
      </c>
      <c r="Z90" s="67" t="s">
        <v>21</v>
      </c>
      <c r="AA90" s="67" t="s">
        <v>22</v>
      </c>
      <c r="AB90" s="67" t="s">
        <v>23</v>
      </c>
      <c r="AC90" s="68" t="s">
        <v>24</v>
      </c>
    </row>
    <row r="91" spans="1:36" ht="11.15" customHeight="1" thickBot="1" x14ac:dyDescent="0.4">
      <c r="A91" s="73"/>
      <c r="B91" s="53">
        <v>1</v>
      </c>
      <c r="C91" s="45">
        <v>2</v>
      </c>
      <c r="D91" s="45">
        <v>3</v>
      </c>
      <c r="E91" s="45">
        <v>4</v>
      </c>
      <c r="F91" s="45">
        <v>5</v>
      </c>
      <c r="G91" s="45">
        <v>6</v>
      </c>
      <c r="H91" s="46">
        <v>7</v>
      </c>
      <c r="I91" s="53">
        <v>8</v>
      </c>
      <c r="J91" s="45">
        <v>9</v>
      </c>
      <c r="K91" s="45">
        <v>10</v>
      </c>
      <c r="L91" s="45">
        <v>11</v>
      </c>
      <c r="M91" s="45">
        <v>12</v>
      </c>
      <c r="N91" s="45">
        <v>13</v>
      </c>
      <c r="O91" s="46">
        <v>14</v>
      </c>
      <c r="P91" s="53">
        <v>15</v>
      </c>
      <c r="Q91" s="45">
        <v>16</v>
      </c>
      <c r="R91" s="45">
        <v>17</v>
      </c>
      <c r="S91" s="45">
        <v>18</v>
      </c>
      <c r="T91" s="45">
        <v>19</v>
      </c>
      <c r="U91" s="45">
        <v>20</v>
      </c>
      <c r="V91" s="46">
        <v>21</v>
      </c>
      <c r="W91" s="53">
        <v>22</v>
      </c>
      <c r="X91" s="45">
        <v>23</v>
      </c>
      <c r="Y91" s="45">
        <v>24</v>
      </c>
      <c r="Z91" s="45">
        <v>25</v>
      </c>
      <c r="AA91" s="45">
        <v>26</v>
      </c>
      <c r="AB91" s="45">
        <v>27</v>
      </c>
      <c r="AC91" s="46">
        <v>28</v>
      </c>
      <c r="AH91" s="69" t="s">
        <v>35</v>
      </c>
    </row>
    <row r="92" spans="1:36" ht="11.15" customHeight="1" x14ac:dyDescent="0.35">
      <c r="A92" s="135" t="s">
        <v>45</v>
      </c>
      <c r="B92" s="144" t="s">
        <v>5</v>
      </c>
      <c r="C92" s="81"/>
      <c r="D92" s="150" t="s">
        <v>5</v>
      </c>
      <c r="E92" s="154" t="s">
        <v>6</v>
      </c>
      <c r="F92" s="154" t="s">
        <v>6</v>
      </c>
      <c r="G92" s="81"/>
      <c r="H92" s="82"/>
      <c r="I92" s="144" t="s">
        <v>5</v>
      </c>
      <c r="J92" s="150" t="s">
        <v>5</v>
      </c>
      <c r="K92" s="81"/>
      <c r="L92" s="81"/>
      <c r="M92" s="150" t="s">
        <v>5</v>
      </c>
      <c r="N92" s="154" t="s">
        <v>6</v>
      </c>
      <c r="O92" s="159" t="s">
        <v>6</v>
      </c>
      <c r="P92" s="144" t="s">
        <v>5</v>
      </c>
      <c r="Q92" s="81"/>
      <c r="R92" s="150" t="s">
        <v>5</v>
      </c>
      <c r="S92" s="154" t="s">
        <v>6</v>
      </c>
      <c r="T92" s="154" t="s">
        <v>6</v>
      </c>
      <c r="U92" s="81"/>
      <c r="V92" s="82"/>
      <c r="W92" s="144" t="s">
        <v>5</v>
      </c>
      <c r="X92" s="150" t="s">
        <v>5</v>
      </c>
      <c r="Y92" s="81"/>
      <c r="Z92" s="81"/>
      <c r="AA92" s="81"/>
      <c r="AB92" s="154" t="s">
        <v>6</v>
      </c>
      <c r="AC92" s="159" t="s">
        <v>6</v>
      </c>
      <c r="AD92" s="8">
        <f>COUNTBLANK(B92:AC92)</f>
        <v>11</v>
      </c>
      <c r="AH92" s="75">
        <f>COUNTIF(B92:AC92,"RR")</f>
        <v>9</v>
      </c>
    </row>
    <row r="93" spans="1:36" ht="11.15" customHeight="1" x14ac:dyDescent="0.35">
      <c r="A93" s="133" t="s">
        <v>46</v>
      </c>
      <c r="B93" s="145" t="s">
        <v>5</v>
      </c>
      <c r="C93" s="146" t="s">
        <v>5</v>
      </c>
      <c r="D93" s="1"/>
      <c r="E93" s="1"/>
      <c r="F93" s="152" t="s">
        <v>5</v>
      </c>
      <c r="G93" s="155" t="s">
        <v>6</v>
      </c>
      <c r="H93" s="156" t="s">
        <v>6</v>
      </c>
      <c r="I93" s="145" t="s">
        <v>5</v>
      </c>
      <c r="J93" s="84"/>
      <c r="K93" s="146" t="s">
        <v>5</v>
      </c>
      <c r="L93" s="155" t="s">
        <v>6</v>
      </c>
      <c r="M93" s="155" t="s">
        <v>6</v>
      </c>
      <c r="N93" s="84"/>
      <c r="O93" s="85"/>
      <c r="P93" s="145" t="s">
        <v>5</v>
      </c>
      <c r="Q93" s="146" t="s">
        <v>5</v>
      </c>
      <c r="R93" s="1"/>
      <c r="S93" s="1"/>
      <c r="T93" s="1"/>
      <c r="U93" s="155" t="s">
        <v>6</v>
      </c>
      <c r="V93" s="156" t="s">
        <v>6</v>
      </c>
      <c r="W93" s="83"/>
      <c r="X93" s="146" t="s">
        <v>5</v>
      </c>
      <c r="Y93" s="146" t="s">
        <v>5</v>
      </c>
      <c r="Z93" s="155" t="s">
        <v>6</v>
      </c>
      <c r="AA93" s="155" t="s">
        <v>6</v>
      </c>
      <c r="AB93" s="84"/>
      <c r="AC93" s="85"/>
      <c r="AD93" s="9">
        <f t="shared" ref="AD93:AD99" si="20">COUNTBLANK(B93:AC93)</f>
        <v>11</v>
      </c>
      <c r="AH93" s="77">
        <f t="shared" ref="AH93:AH99" si="21">COUNTIF(B93:AC93,"RR")</f>
        <v>9</v>
      </c>
    </row>
    <row r="94" spans="1:36" ht="11.15" customHeight="1" x14ac:dyDescent="0.35">
      <c r="A94" s="133" t="s">
        <v>47</v>
      </c>
      <c r="B94" s="145" t="s">
        <v>5</v>
      </c>
      <c r="C94" s="146" t="s">
        <v>5</v>
      </c>
      <c r="D94" s="1"/>
      <c r="E94" s="1"/>
      <c r="F94" s="1"/>
      <c r="G94" s="155" t="s">
        <v>6</v>
      </c>
      <c r="H94" s="156" t="s">
        <v>6</v>
      </c>
      <c r="I94" s="83"/>
      <c r="J94" s="84"/>
      <c r="K94" s="146" t="s">
        <v>5</v>
      </c>
      <c r="L94" s="155" t="s">
        <v>6</v>
      </c>
      <c r="M94" s="155" t="s">
        <v>6</v>
      </c>
      <c r="N94" s="146" t="s">
        <v>5</v>
      </c>
      <c r="O94" s="151" t="s">
        <v>5</v>
      </c>
      <c r="P94" s="145" t="s">
        <v>5</v>
      </c>
      <c r="Q94" s="146" t="s">
        <v>5</v>
      </c>
      <c r="R94" s="152" t="s">
        <v>5</v>
      </c>
      <c r="S94" s="1"/>
      <c r="T94" s="1"/>
      <c r="U94" s="155" t="s">
        <v>6</v>
      </c>
      <c r="V94" s="156" t="s">
        <v>6</v>
      </c>
      <c r="W94" s="83"/>
      <c r="X94" s="84"/>
      <c r="Y94" s="146" t="s">
        <v>5</v>
      </c>
      <c r="Z94" s="155" t="s">
        <v>6</v>
      </c>
      <c r="AA94" s="155" t="s">
        <v>6</v>
      </c>
      <c r="AB94" s="84"/>
      <c r="AC94" s="85"/>
      <c r="AD94" s="9">
        <f t="shared" si="20"/>
        <v>11</v>
      </c>
      <c r="AH94" s="77">
        <f t="shared" si="21"/>
        <v>9</v>
      </c>
    </row>
    <row r="95" spans="1:36" ht="11.15" customHeight="1" x14ac:dyDescent="0.35">
      <c r="A95" s="133" t="s">
        <v>48</v>
      </c>
      <c r="B95" s="83"/>
      <c r="C95" s="84"/>
      <c r="D95" s="146" t="s">
        <v>5</v>
      </c>
      <c r="E95" s="155" t="s">
        <v>6</v>
      </c>
      <c r="F95" s="155" t="s">
        <v>6</v>
      </c>
      <c r="G95" s="146" t="s">
        <v>5</v>
      </c>
      <c r="H95" s="151" t="s">
        <v>5</v>
      </c>
      <c r="I95" s="145" t="s">
        <v>5</v>
      </c>
      <c r="J95" s="146" t="s">
        <v>5</v>
      </c>
      <c r="K95" s="146" t="s">
        <v>5</v>
      </c>
      <c r="L95" s="84"/>
      <c r="M95" s="84"/>
      <c r="N95" s="155" t="s">
        <v>6</v>
      </c>
      <c r="O95" s="156" t="s">
        <v>6</v>
      </c>
      <c r="P95" s="83"/>
      <c r="Q95" s="84"/>
      <c r="R95" s="146" t="s">
        <v>5</v>
      </c>
      <c r="S95" s="155" t="s">
        <v>6</v>
      </c>
      <c r="T95" s="155" t="s">
        <v>6</v>
      </c>
      <c r="U95" s="84"/>
      <c r="V95" s="85"/>
      <c r="W95" s="145" t="s">
        <v>5</v>
      </c>
      <c r="X95" s="146" t="s">
        <v>5</v>
      </c>
      <c r="Y95" s="84"/>
      <c r="Z95" s="84"/>
      <c r="AA95" s="84"/>
      <c r="AB95" s="155" t="s">
        <v>6</v>
      </c>
      <c r="AC95" s="156" t="s">
        <v>6</v>
      </c>
      <c r="AD95" s="9">
        <f t="shared" si="20"/>
        <v>11</v>
      </c>
      <c r="AH95" s="77">
        <f t="shared" si="21"/>
        <v>9</v>
      </c>
    </row>
    <row r="96" spans="1:36" ht="11.15" customHeight="1" x14ac:dyDescent="0.35">
      <c r="A96" s="133" t="s">
        <v>49</v>
      </c>
      <c r="B96" s="83"/>
      <c r="C96" s="146" t="s">
        <v>5</v>
      </c>
      <c r="D96" s="146" t="s">
        <v>5</v>
      </c>
      <c r="E96" s="155" t="s">
        <v>6</v>
      </c>
      <c r="F96" s="155" t="s">
        <v>6</v>
      </c>
      <c r="G96" s="84"/>
      <c r="H96" s="85"/>
      <c r="I96" s="145" t="s">
        <v>5</v>
      </c>
      <c r="J96" s="146" t="s">
        <v>5</v>
      </c>
      <c r="K96" s="84"/>
      <c r="L96" s="84"/>
      <c r="M96" s="84"/>
      <c r="N96" s="155" t="s">
        <v>6</v>
      </c>
      <c r="O96" s="156" t="s">
        <v>6</v>
      </c>
      <c r="P96" s="83"/>
      <c r="Q96" s="146" t="s">
        <v>5</v>
      </c>
      <c r="R96" s="146" t="s">
        <v>5</v>
      </c>
      <c r="S96" s="155" t="s">
        <v>6</v>
      </c>
      <c r="T96" s="155" t="s">
        <v>6</v>
      </c>
      <c r="U96" s="84"/>
      <c r="V96" s="85"/>
      <c r="W96" s="145" t="s">
        <v>5</v>
      </c>
      <c r="X96" s="146" t="s">
        <v>5</v>
      </c>
      <c r="Y96" s="84"/>
      <c r="Z96" s="84"/>
      <c r="AA96" s="146" t="s">
        <v>5</v>
      </c>
      <c r="AB96" s="155" t="s">
        <v>6</v>
      </c>
      <c r="AC96" s="156" t="s">
        <v>6</v>
      </c>
      <c r="AD96" s="9">
        <f t="shared" si="20"/>
        <v>11</v>
      </c>
      <c r="AH96" s="77">
        <f t="shared" si="21"/>
        <v>9</v>
      </c>
    </row>
    <row r="97" spans="1:34" ht="11.15" customHeight="1" x14ac:dyDescent="0.35">
      <c r="A97" s="133" t="s">
        <v>50</v>
      </c>
      <c r="B97" s="145" t="s">
        <v>5</v>
      </c>
      <c r="C97" s="146" t="s">
        <v>5</v>
      </c>
      <c r="D97" s="1"/>
      <c r="E97" s="1"/>
      <c r="F97" s="1"/>
      <c r="G97" s="155" t="s">
        <v>6</v>
      </c>
      <c r="H97" s="156" t="s">
        <v>6</v>
      </c>
      <c r="I97" s="83"/>
      <c r="J97" s="146" t="s">
        <v>5</v>
      </c>
      <c r="K97" s="146" t="s">
        <v>5</v>
      </c>
      <c r="L97" s="155" t="s">
        <v>6</v>
      </c>
      <c r="M97" s="155" t="s">
        <v>6</v>
      </c>
      <c r="N97" s="84"/>
      <c r="O97" s="85"/>
      <c r="P97" s="145" t="s">
        <v>5</v>
      </c>
      <c r="Q97" s="146" t="s">
        <v>5</v>
      </c>
      <c r="R97" s="1"/>
      <c r="S97" s="1"/>
      <c r="T97" s="152" t="s">
        <v>5</v>
      </c>
      <c r="U97" s="155" t="s">
        <v>6</v>
      </c>
      <c r="V97" s="156" t="s">
        <v>6</v>
      </c>
      <c r="W97" s="145" t="s">
        <v>5</v>
      </c>
      <c r="X97" s="84"/>
      <c r="Y97" s="146" t="s">
        <v>5</v>
      </c>
      <c r="Z97" s="155" t="s">
        <v>6</v>
      </c>
      <c r="AA97" s="155" t="s">
        <v>6</v>
      </c>
      <c r="AB97" s="84"/>
      <c r="AC97" s="85"/>
      <c r="AD97" s="9">
        <f t="shared" si="20"/>
        <v>11</v>
      </c>
      <c r="AH97" s="77">
        <f t="shared" si="21"/>
        <v>9</v>
      </c>
    </row>
    <row r="98" spans="1:34" ht="11.15" customHeight="1" x14ac:dyDescent="0.35">
      <c r="A98" s="133" t="s">
        <v>51</v>
      </c>
      <c r="B98" s="83"/>
      <c r="C98" s="84"/>
      <c r="D98" s="146" t="s">
        <v>5</v>
      </c>
      <c r="E98" s="155" t="s">
        <v>6</v>
      </c>
      <c r="F98" s="155" t="s">
        <v>6</v>
      </c>
      <c r="G98" s="84"/>
      <c r="H98" s="85"/>
      <c r="I98" s="145" t="s">
        <v>5</v>
      </c>
      <c r="J98" s="146" t="s">
        <v>5</v>
      </c>
      <c r="K98" s="84"/>
      <c r="L98" s="84"/>
      <c r="M98" s="84"/>
      <c r="N98" s="155" t="s">
        <v>6</v>
      </c>
      <c r="O98" s="156" t="s">
        <v>6</v>
      </c>
      <c r="P98" s="83"/>
      <c r="Q98" s="84"/>
      <c r="R98" s="146" t="s">
        <v>5</v>
      </c>
      <c r="S98" s="155" t="s">
        <v>6</v>
      </c>
      <c r="T98" s="155" t="s">
        <v>6</v>
      </c>
      <c r="U98" s="146" t="s">
        <v>5</v>
      </c>
      <c r="V98" s="151" t="s">
        <v>5</v>
      </c>
      <c r="W98" s="145" t="s">
        <v>5</v>
      </c>
      <c r="X98" s="146" t="s">
        <v>5</v>
      </c>
      <c r="Y98" s="146" t="s">
        <v>5</v>
      </c>
      <c r="Z98" s="84"/>
      <c r="AA98" s="84"/>
      <c r="AB98" s="155" t="s">
        <v>6</v>
      </c>
      <c r="AC98" s="156" t="s">
        <v>6</v>
      </c>
      <c r="AD98" s="9">
        <f t="shared" si="20"/>
        <v>11</v>
      </c>
      <c r="AH98" s="77">
        <f t="shared" si="21"/>
        <v>9</v>
      </c>
    </row>
    <row r="99" spans="1:34" ht="11.15" customHeight="1" thickBot="1" x14ac:dyDescent="0.4">
      <c r="A99" s="134" t="s">
        <v>52</v>
      </c>
      <c r="B99" s="147" t="s">
        <v>5</v>
      </c>
      <c r="C99" s="148" t="s">
        <v>5</v>
      </c>
      <c r="D99" s="149" t="s">
        <v>5</v>
      </c>
      <c r="E99" s="88"/>
      <c r="F99" s="88"/>
      <c r="G99" s="157" t="s">
        <v>6</v>
      </c>
      <c r="H99" s="158" t="s">
        <v>6</v>
      </c>
      <c r="I99" s="86"/>
      <c r="J99" s="87"/>
      <c r="K99" s="148" t="s">
        <v>5</v>
      </c>
      <c r="L99" s="157" t="s">
        <v>6</v>
      </c>
      <c r="M99" s="157" t="s">
        <v>6</v>
      </c>
      <c r="N99" s="87"/>
      <c r="O99" s="89"/>
      <c r="P99" s="147" t="s">
        <v>5</v>
      </c>
      <c r="Q99" s="148" t="s">
        <v>5</v>
      </c>
      <c r="R99" s="88"/>
      <c r="S99" s="88"/>
      <c r="T99" s="88"/>
      <c r="U99" s="157" t="s">
        <v>6</v>
      </c>
      <c r="V99" s="158" t="s">
        <v>6</v>
      </c>
      <c r="W99" s="86"/>
      <c r="X99" s="87"/>
      <c r="Y99" s="148" t="s">
        <v>5</v>
      </c>
      <c r="Z99" s="157" t="s">
        <v>6</v>
      </c>
      <c r="AA99" s="157" t="s">
        <v>6</v>
      </c>
      <c r="AB99" s="148" t="s">
        <v>5</v>
      </c>
      <c r="AC99" s="153" t="s">
        <v>5</v>
      </c>
      <c r="AD99" s="10">
        <f t="shared" si="20"/>
        <v>11</v>
      </c>
      <c r="AH99" s="79">
        <f t="shared" si="21"/>
        <v>9</v>
      </c>
    </row>
    <row r="100" spans="1:34" ht="11.15" customHeight="1" thickBot="1" x14ac:dyDescent="0.4">
      <c r="B100" s="58">
        <f t="shared" ref="B100:AC100" si="22">COUNTBLANK(B92:B99)</f>
        <v>3</v>
      </c>
      <c r="C100" s="59">
        <f t="shared" si="22"/>
        <v>3</v>
      </c>
      <c r="D100" s="59">
        <f t="shared" si="22"/>
        <v>3</v>
      </c>
      <c r="E100" s="59">
        <f t="shared" si="22"/>
        <v>4</v>
      </c>
      <c r="F100" s="59">
        <f t="shared" si="22"/>
        <v>3</v>
      </c>
      <c r="G100" s="59">
        <f t="shared" si="22"/>
        <v>3</v>
      </c>
      <c r="H100" s="60">
        <f t="shared" si="22"/>
        <v>3</v>
      </c>
      <c r="I100" s="58">
        <f t="shared" si="22"/>
        <v>3</v>
      </c>
      <c r="J100" s="59">
        <f t="shared" si="22"/>
        <v>3</v>
      </c>
      <c r="K100" s="59">
        <f t="shared" si="22"/>
        <v>3</v>
      </c>
      <c r="L100" s="59">
        <f t="shared" si="22"/>
        <v>4</v>
      </c>
      <c r="M100" s="59">
        <f t="shared" si="22"/>
        <v>3</v>
      </c>
      <c r="N100" s="59">
        <f t="shared" si="22"/>
        <v>3</v>
      </c>
      <c r="O100" s="60">
        <f t="shared" si="22"/>
        <v>3</v>
      </c>
      <c r="P100" s="58">
        <f t="shared" si="22"/>
        <v>3</v>
      </c>
      <c r="Q100" s="59">
        <f t="shared" si="22"/>
        <v>3</v>
      </c>
      <c r="R100" s="59">
        <f t="shared" si="22"/>
        <v>3</v>
      </c>
      <c r="S100" s="59">
        <f t="shared" si="22"/>
        <v>4</v>
      </c>
      <c r="T100" s="59">
        <f t="shared" si="22"/>
        <v>3</v>
      </c>
      <c r="U100" s="59">
        <f t="shared" si="22"/>
        <v>3</v>
      </c>
      <c r="V100" s="60">
        <f t="shared" si="22"/>
        <v>3</v>
      </c>
      <c r="W100" s="58">
        <f t="shared" si="22"/>
        <v>3</v>
      </c>
      <c r="X100" s="59">
        <f t="shared" si="22"/>
        <v>3</v>
      </c>
      <c r="Y100" s="59">
        <f t="shared" si="22"/>
        <v>3</v>
      </c>
      <c r="Z100" s="59">
        <f t="shared" si="22"/>
        <v>4</v>
      </c>
      <c r="AA100" s="59">
        <f t="shared" si="22"/>
        <v>3</v>
      </c>
      <c r="AB100" s="59">
        <f t="shared" si="22"/>
        <v>3</v>
      </c>
      <c r="AC100" s="60">
        <f t="shared" si="22"/>
        <v>3</v>
      </c>
    </row>
    <row r="101" spans="1:34" ht="11.15" customHeight="1" thickBot="1" x14ac:dyDescent="0.4"/>
    <row r="102" spans="1:34" ht="11.15" customHeight="1" thickBot="1" x14ac:dyDescent="0.4">
      <c r="B102" s="238">
        <v>29</v>
      </c>
      <c r="C102" s="239"/>
      <c r="D102" s="239"/>
      <c r="E102" s="239"/>
      <c r="F102" s="239"/>
      <c r="G102" s="239"/>
      <c r="H102" s="240"/>
      <c r="I102" s="238">
        <v>30</v>
      </c>
      <c r="J102" s="239"/>
      <c r="K102" s="239"/>
      <c r="L102" s="239"/>
      <c r="M102" s="239"/>
      <c r="N102" s="239"/>
      <c r="O102" s="240"/>
      <c r="P102" s="238">
        <v>31</v>
      </c>
      <c r="Q102" s="239"/>
      <c r="R102" s="239"/>
      <c r="S102" s="239"/>
      <c r="T102" s="239"/>
      <c r="U102" s="239"/>
      <c r="V102" s="240"/>
      <c r="W102" s="238">
        <v>32</v>
      </c>
      <c r="X102" s="239"/>
      <c r="Y102" s="239"/>
      <c r="Z102" s="239"/>
      <c r="AA102" s="239"/>
      <c r="AB102" s="239"/>
      <c r="AC102" s="240"/>
    </row>
    <row r="103" spans="1:34" ht="11.15" customHeight="1" thickBot="1" x14ac:dyDescent="0.4">
      <c r="A103" s="65">
        <v>8</v>
      </c>
      <c r="B103" s="66" t="s">
        <v>18</v>
      </c>
      <c r="C103" s="67" t="s">
        <v>19</v>
      </c>
      <c r="D103" s="67" t="s">
        <v>20</v>
      </c>
      <c r="E103" s="67" t="s">
        <v>21</v>
      </c>
      <c r="F103" s="67" t="s">
        <v>22</v>
      </c>
      <c r="G103" s="67" t="s">
        <v>23</v>
      </c>
      <c r="H103" s="68" t="s">
        <v>24</v>
      </c>
      <c r="I103" s="66" t="s">
        <v>18</v>
      </c>
      <c r="J103" s="67" t="s">
        <v>19</v>
      </c>
      <c r="K103" s="67" t="s">
        <v>20</v>
      </c>
      <c r="L103" s="67" t="s">
        <v>21</v>
      </c>
      <c r="M103" s="67" t="s">
        <v>22</v>
      </c>
      <c r="N103" s="67" t="s">
        <v>23</v>
      </c>
      <c r="O103" s="68" t="s">
        <v>24</v>
      </c>
      <c r="P103" s="66" t="s">
        <v>18</v>
      </c>
      <c r="Q103" s="67" t="s">
        <v>19</v>
      </c>
      <c r="R103" s="67" t="s">
        <v>20</v>
      </c>
      <c r="S103" s="67" t="s">
        <v>21</v>
      </c>
      <c r="T103" s="67" t="s">
        <v>22</v>
      </c>
      <c r="U103" s="67" t="s">
        <v>23</v>
      </c>
      <c r="V103" s="68" t="s">
        <v>24</v>
      </c>
      <c r="W103" s="66" t="s">
        <v>18</v>
      </c>
      <c r="X103" s="67" t="s">
        <v>19</v>
      </c>
      <c r="Y103" s="67" t="s">
        <v>20</v>
      </c>
      <c r="Z103" s="67" t="s">
        <v>21</v>
      </c>
      <c r="AA103" s="67" t="s">
        <v>22</v>
      </c>
      <c r="AB103" s="67" t="s">
        <v>23</v>
      </c>
      <c r="AC103" s="68" t="s">
        <v>24</v>
      </c>
    </row>
    <row r="104" spans="1:34" ht="11.15" customHeight="1" thickBot="1" x14ac:dyDescent="0.4">
      <c r="A104" s="73"/>
      <c r="B104" s="53">
        <v>1</v>
      </c>
      <c r="C104" s="45">
        <v>2</v>
      </c>
      <c r="D104" s="45">
        <v>3</v>
      </c>
      <c r="E104" s="45">
        <v>4</v>
      </c>
      <c r="F104" s="45">
        <v>5</v>
      </c>
      <c r="G104" s="45">
        <v>6</v>
      </c>
      <c r="H104" s="46">
        <v>7</v>
      </c>
      <c r="I104" s="53">
        <v>8</v>
      </c>
      <c r="J104" s="45">
        <v>9</v>
      </c>
      <c r="K104" s="45">
        <v>10</v>
      </c>
      <c r="L104" s="45">
        <v>11</v>
      </c>
      <c r="M104" s="45">
        <v>12</v>
      </c>
      <c r="N104" s="45">
        <v>13</v>
      </c>
      <c r="O104" s="46">
        <v>14</v>
      </c>
      <c r="P104" s="53">
        <v>15</v>
      </c>
      <c r="Q104" s="45">
        <v>16</v>
      </c>
      <c r="R104" s="45">
        <v>17</v>
      </c>
      <c r="S104" s="45">
        <v>18</v>
      </c>
      <c r="T104" s="45">
        <v>19</v>
      </c>
      <c r="U104" s="45">
        <v>20</v>
      </c>
      <c r="V104" s="46">
        <v>21</v>
      </c>
      <c r="W104" s="53">
        <v>22</v>
      </c>
      <c r="X104" s="45">
        <v>23</v>
      </c>
      <c r="Y104" s="45">
        <v>24</v>
      </c>
      <c r="Z104" s="45">
        <v>25</v>
      </c>
      <c r="AA104" s="45">
        <v>26</v>
      </c>
      <c r="AB104" s="45">
        <v>27</v>
      </c>
      <c r="AC104" s="46">
        <v>28</v>
      </c>
      <c r="AH104" s="69" t="s">
        <v>35</v>
      </c>
    </row>
    <row r="105" spans="1:34" ht="11.15" customHeight="1" x14ac:dyDescent="0.35">
      <c r="A105" s="135" t="s">
        <v>45</v>
      </c>
      <c r="B105" s="80"/>
      <c r="C105" s="81"/>
      <c r="D105" s="150" t="s">
        <v>5</v>
      </c>
      <c r="E105" s="154" t="s">
        <v>6</v>
      </c>
      <c r="F105" s="154" t="s">
        <v>6</v>
      </c>
      <c r="G105" s="150" t="s">
        <v>5</v>
      </c>
      <c r="H105" s="160" t="s">
        <v>5</v>
      </c>
      <c r="I105" s="144" t="s">
        <v>5</v>
      </c>
      <c r="J105" s="150" t="s">
        <v>5</v>
      </c>
      <c r="K105" s="150" t="s">
        <v>5</v>
      </c>
      <c r="L105" s="81"/>
      <c r="M105" s="81"/>
      <c r="N105" s="154" t="s">
        <v>6</v>
      </c>
      <c r="O105" s="159" t="s">
        <v>6</v>
      </c>
      <c r="P105" s="80"/>
      <c r="Q105" s="81"/>
      <c r="R105" s="150" t="s">
        <v>5</v>
      </c>
      <c r="S105" s="154" t="s">
        <v>6</v>
      </c>
      <c r="T105" s="154" t="s">
        <v>6</v>
      </c>
      <c r="U105" s="81"/>
      <c r="V105" s="82"/>
      <c r="W105" s="144" t="s">
        <v>5</v>
      </c>
      <c r="X105" s="150" t="s">
        <v>5</v>
      </c>
      <c r="Y105" s="81"/>
      <c r="Z105" s="81"/>
      <c r="AA105" s="81"/>
      <c r="AB105" s="154" t="s">
        <v>6</v>
      </c>
      <c r="AC105" s="159" t="s">
        <v>6</v>
      </c>
      <c r="AD105" s="8">
        <f>COUNTBLANK(B105:AC105)</f>
        <v>11</v>
      </c>
      <c r="AH105" s="75">
        <f>COUNTIF(B105:AC105,"RR")</f>
        <v>9</v>
      </c>
    </row>
    <row r="106" spans="1:34" ht="11.15" customHeight="1" x14ac:dyDescent="0.35">
      <c r="A106" s="133" t="s">
        <v>46</v>
      </c>
      <c r="B106" s="145" t="s">
        <v>5</v>
      </c>
      <c r="C106" s="146" t="s">
        <v>5</v>
      </c>
      <c r="D106" s="1"/>
      <c r="E106" s="1"/>
      <c r="F106" s="1"/>
      <c r="G106" s="155" t="s">
        <v>6</v>
      </c>
      <c r="H106" s="156" t="s">
        <v>6</v>
      </c>
      <c r="I106" s="83"/>
      <c r="J106" s="84"/>
      <c r="K106" s="146" t="s">
        <v>5</v>
      </c>
      <c r="L106" s="155" t="s">
        <v>6</v>
      </c>
      <c r="M106" s="155" t="s">
        <v>6</v>
      </c>
      <c r="N106" s="146" t="s">
        <v>5</v>
      </c>
      <c r="O106" s="151" t="s">
        <v>5</v>
      </c>
      <c r="P106" s="145" t="s">
        <v>5</v>
      </c>
      <c r="Q106" s="146" t="s">
        <v>5</v>
      </c>
      <c r="R106" s="152" t="s">
        <v>5</v>
      </c>
      <c r="S106" s="1"/>
      <c r="T106" s="1"/>
      <c r="U106" s="155" t="s">
        <v>6</v>
      </c>
      <c r="V106" s="156" t="s">
        <v>6</v>
      </c>
      <c r="W106" s="83"/>
      <c r="X106" s="84"/>
      <c r="Y106" s="146" t="s">
        <v>5</v>
      </c>
      <c r="Z106" s="155" t="s">
        <v>6</v>
      </c>
      <c r="AA106" s="155" t="s">
        <v>6</v>
      </c>
      <c r="AB106" s="84"/>
      <c r="AC106" s="85"/>
      <c r="AD106" s="9">
        <f t="shared" ref="AD106:AD112" si="23">COUNTBLANK(B106:AC106)</f>
        <v>11</v>
      </c>
      <c r="AH106" s="77">
        <f t="shared" ref="AH106:AH112" si="24">COUNTIF(B106:AC106,"RR")</f>
        <v>9</v>
      </c>
    </row>
    <row r="107" spans="1:34" ht="11.15" customHeight="1" x14ac:dyDescent="0.35">
      <c r="A107" s="133" t="s">
        <v>47</v>
      </c>
      <c r="B107" s="145" t="s">
        <v>5</v>
      </c>
      <c r="C107" s="146" t="s">
        <v>5</v>
      </c>
      <c r="D107" s="1"/>
      <c r="E107" s="1"/>
      <c r="F107" s="152" t="s">
        <v>5</v>
      </c>
      <c r="G107" s="155" t="s">
        <v>6</v>
      </c>
      <c r="H107" s="156" t="s">
        <v>6</v>
      </c>
      <c r="I107" s="145" t="s">
        <v>5</v>
      </c>
      <c r="J107" s="84"/>
      <c r="K107" s="146" t="s">
        <v>5</v>
      </c>
      <c r="L107" s="155" t="s">
        <v>6</v>
      </c>
      <c r="M107" s="155" t="s">
        <v>6</v>
      </c>
      <c r="N107" s="84"/>
      <c r="O107" s="85"/>
      <c r="P107" s="145" t="s">
        <v>5</v>
      </c>
      <c r="Q107" s="146" t="s">
        <v>5</v>
      </c>
      <c r="R107" s="1"/>
      <c r="S107" s="1"/>
      <c r="T107" s="1"/>
      <c r="U107" s="155" t="s">
        <v>6</v>
      </c>
      <c r="V107" s="156" t="s">
        <v>6</v>
      </c>
      <c r="W107" s="83"/>
      <c r="X107" s="146" t="s">
        <v>5</v>
      </c>
      <c r="Y107" s="146" t="s">
        <v>5</v>
      </c>
      <c r="Z107" s="155" t="s">
        <v>6</v>
      </c>
      <c r="AA107" s="155" t="s">
        <v>6</v>
      </c>
      <c r="AB107" s="84"/>
      <c r="AC107" s="85"/>
      <c r="AD107" s="9">
        <f t="shared" si="23"/>
        <v>11</v>
      </c>
      <c r="AH107" s="77">
        <f t="shared" si="24"/>
        <v>9</v>
      </c>
    </row>
    <row r="108" spans="1:34" ht="11.15" customHeight="1" x14ac:dyDescent="0.35">
      <c r="A108" s="133" t="s">
        <v>48</v>
      </c>
      <c r="B108" s="145" t="s">
        <v>5</v>
      </c>
      <c r="C108" s="84"/>
      <c r="D108" s="146" t="s">
        <v>5</v>
      </c>
      <c r="E108" s="155" t="s">
        <v>6</v>
      </c>
      <c r="F108" s="155" t="s">
        <v>6</v>
      </c>
      <c r="G108" s="84"/>
      <c r="H108" s="85"/>
      <c r="I108" s="145" t="s">
        <v>5</v>
      </c>
      <c r="J108" s="146" t="s">
        <v>5</v>
      </c>
      <c r="K108" s="84"/>
      <c r="L108" s="84"/>
      <c r="M108" s="146" t="s">
        <v>5</v>
      </c>
      <c r="N108" s="155" t="s">
        <v>6</v>
      </c>
      <c r="O108" s="156" t="s">
        <v>6</v>
      </c>
      <c r="P108" s="145" t="s">
        <v>5</v>
      </c>
      <c r="Q108" s="84"/>
      <c r="R108" s="146" t="s">
        <v>5</v>
      </c>
      <c r="S108" s="155" t="s">
        <v>6</v>
      </c>
      <c r="T108" s="155" t="s">
        <v>6</v>
      </c>
      <c r="U108" s="84"/>
      <c r="V108" s="85"/>
      <c r="W108" s="145" t="s">
        <v>5</v>
      </c>
      <c r="X108" s="146" t="s">
        <v>5</v>
      </c>
      <c r="Y108" s="84"/>
      <c r="Z108" s="84"/>
      <c r="AA108" s="84"/>
      <c r="AB108" s="155" t="s">
        <v>6</v>
      </c>
      <c r="AC108" s="156" t="s">
        <v>6</v>
      </c>
      <c r="AD108" s="9">
        <f t="shared" si="23"/>
        <v>11</v>
      </c>
      <c r="AH108" s="77">
        <f t="shared" si="24"/>
        <v>9</v>
      </c>
    </row>
    <row r="109" spans="1:34" ht="11.15" customHeight="1" x14ac:dyDescent="0.35">
      <c r="A109" s="133" t="s">
        <v>49</v>
      </c>
      <c r="B109" s="83"/>
      <c r="C109" s="84"/>
      <c r="D109" s="146" t="s">
        <v>5</v>
      </c>
      <c r="E109" s="155" t="s">
        <v>6</v>
      </c>
      <c r="F109" s="155" t="s">
        <v>6</v>
      </c>
      <c r="G109" s="84"/>
      <c r="H109" s="85"/>
      <c r="I109" s="145" t="s">
        <v>5</v>
      </c>
      <c r="J109" s="146" t="s">
        <v>5</v>
      </c>
      <c r="K109" s="84"/>
      <c r="L109" s="84"/>
      <c r="M109" s="143"/>
      <c r="N109" s="155" t="s">
        <v>6</v>
      </c>
      <c r="O109" s="156" t="s">
        <v>6</v>
      </c>
      <c r="P109" s="83"/>
      <c r="Q109" s="84"/>
      <c r="R109" s="146" t="s">
        <v>5</v>
      </c>
      <c r="S109" s="155" t="s">
        <v>6</v>
      </c>
      <c r="T109" s="155" t="s">
        <v>6</v>
      </c>
      <c r="U109" s="146" t="s">
        <v>5</v>
      </c>
      <c r="V109" s="151" t="s">
        <v>5</v>
      </c>
      <c r="W109" s="145" t="s">
        <v>5</v>
      </c>
      <c r="X109" s="146" t="s">
        <v>5</v>
      </c>
      <c r="Y109" s="146" t="s">
        <v>5</v>
      </c>
      <c r="Z109" s="84"/>
      <c r="AA109" s="84"/>
      <c r="AB109" s="155" t="s">
        <v>6</v>
      </c>
      <c r="AC109" s="156" t="s">
        <v>6</v>
      </c>
      <c r="AD109" s="9">
        <f t="shared" si="23"/>
        <v>11</v>
      </c>
      <c r="AH109" s="77">
        <f t="shared" si="24"/>
        <v>9</v>
      </c>
    </row>
    <row r="110" spans="1:34" ht="11.15" customHeight="1" x14ac:dyDescent="0.35">
      <c r="A110" s="133" t="s">
        <v>50</v>
      </c>
      <c r="B110" s="145" t="s">
        <v>5</v>
      </c>
      <c r="C110" s="146" t="s">
        <v>5</v>
      </c>
      <c r="D110" s="152" t="s">
        <v>5</v>
      </c>
      <c r="E110" s="1"/>
      <c r="F110" s="1"/>
      <c r="G110" s="155" t="s">
        <v>6</v>
      </c>
      <c r="H110" s="156" t="s">
        <v>6</v>
      </c>
      <c r="I110" s="83"/>
      <c r="J110" s="84"/>
      <c r="K110" s="146" t="s">
        <v>5</v>
      </c>
      <c r="L110" s="155" t="s">
        <v>6</v>
      </c>
      <c r="M110" s="155" t="s">
        <v>6</v>
      </c>
      <c r="N110" s="84"/>
      <c r="O110" s="85"/>
      <c r="P110" s="145" t="s">
        <v>5</v>
      </c>
      <c r="Q110" s="146" t="s">
        <v>5</v>
      </c>
      <c r="R110" s="1"/>
      <c r="S110" s="1"/>
      <c r="T110" s="1"/>
      <c r="U110" s="155" t="s">
        <v>6</v>
      </c>
      <c r="V110" s="156" t="s">
        <v>6</v>
      </c>
      <c r="W110" s="83"/>
      <c r="X110" s="84"/>
      <c r="Y110" s="84" t="s">
        <v>5</v>
      </c>
      <c r="Z110" s="84" t="s">
        <v>6</v>
      </c>
      <c r="AA110" s="84" t="s">
        <v>6</v>
      </c>
      <c r="AB110" s="146" t="s">
        <v>5</v>
      </c>
      <c r="AC110" s="151" t="s">
        <v>5</v>
      </c>
      <c r="AD110" s="9">
        <f t="shared" si="23"/>
        <v>11</v>
      </c>
      <c r="AH110" s="77">
        <f t="shared" si="24"/>
        <v>9</v>
      </c>
    </row>
    <row r="111" spans="1:34" ht="11.15" customHeight="1" x14ac:dyDescent="0.35">
      <c r="A111" s="133" t="s">
        <v>51</v>
      </c>
      <c r="B111" s="83"/>
      <c r="C111" s="146" t="s">
        <v>5</v>
      </c>
      <c r="D111" s="146" t="s">
        <v>5</v>
      </c>
      <c r="E111" s="155" t="s">
        <v>6</v>
      </c>
      <c r="F111" s="155" t="s">
        <v>6</v>
      </c>
      <c r="G111" s="84"/>
      <c r="H111" s="85"/>
      <c r="I111" s="145" t="s">
        <v>5</v>
      </c>
      <c r="J111" s="146" t="s">
        <v>5</v>
      </c>
      <c r="K111" s="84"/>
      <c r="L111" s="84"/>
      <c r="M111" s="84"/>
      <c r="N111" s="155" t="s">
        <v>6</v>
      </c>
      <c r="O111" s="156" t="s">
        <v>6</v>
      </c>
      <c r="P111" s="83"/>
      <c r="Q111" s="146" t="s">
        <v>5</v>
      </c>
      <c r="R111" s="146" t="s">
        <v>5</v>
      </c>
      <c r="S111" s="155" t="s">
        <v>6</v>
      </c>
      <c r="T111" s="155" t="s">
        <v>6</v>
      </c>
      <c r="U111" s="84"/>
      <c r="V111" s="85"/>
      <c r="W111" s="145" t="s">
        <v>5</v>
      </c>
      <c r="X111" s="146" t="s">
        <v>5</v>
      </c>
      <c r="Y111" s="84"/>
      <c r="Z111" s="84"/>
      <c r="AA111" s="146" t="s">
        <v>5</v>
      </c>
      <c r="AB111" s="155" t="s">
        <v>6</v>
      </c>
      <c r="AC111" s="156" t="s">
        <v>6</v>
      </c>
      <c r="AD111" s="9">
        <f t="shared" si="23"/>
        <v>11</v>
      </c>
      <c r="AH111" s="77">
        <f t="shared" si="24"/>
        <v>9</v>
      </c>
    </row>
    <row r="112" spans="1:34" ht="11.15" customHeight="1" thickBot="1" x14ac:dyDescent="0.4">
      <c r="A112" s="134" t="s">
        <v>52</v>
      </c>
      <c r="B112" s="147" t="s">
        <v>5</v>
      </c>
      <c r="C112" s="148" t="s">
        <v>5</v>
      </c>
      <c r="D112" s="88"/>
      <c r="E112" s="88"/>
      <c r="F112" s="88"/>
      <c r="G112" s="157" t="s">
        <v>6</v>
      </c>
      <c r="H112" s="158" t="s">
        <v>6</v>
      </c>
      <c r="I112" s="86"/>
      <c r="J112" s="148" t="s">
        <v>5</v>
      </c>
      <c r="K112" s="148" t="s">
        <v>5</v>
      </c>
      <c r="L112" s="157" t="s">
        <v>6</v>
      </c>
      <c r="M112" s="157" t="s">
        <v>6</v>
      </c>
      <c r="N112" s="87"/>
      <c r="O112" s="89"/>
      <c r="P112" s="147" t="s">
        <v>5</v>
      </c>
      <c r="Q112" s="148" t="s">
        <v>5</v>
      </c>
      <c r="R112" s="88"/>
      <c r="S112" s="88"/>
      <c r="T112" s="149" t="s">
        <v>5</v>
      </c>
      <c r="U112" s="157" t="s">
        <v>6</v>
      </c>
      <c r="V112" s="158" t="s">
        <v>6</v>
      </c>
      <c r="W112" s="147" t="s">
        <v>5</v>
      </c>
      <c r="X112" s="87"/>
      <c r="Y112" s="148" t="s">
        <v>5</v>
      </c>
      <c r="Z112" s="157" t="s">
        <v>6</v>
      </c>
      <c r="AA112" s="157" t="s">
        <v>6</v>
      </c>
      <c r="AB112" s="87"/>
      <c r="AC112" s="89"/>
      <c r="AD112" s="10">
        <f t="shared" si="23"/>
        <v>11</v>
      </c>
      <c r="AH112" s="79">
        <f t="shared" si="24"/>
        <v>9</v>
      </c>
    </row>
    <row r="113" spans="1:36" ht="11.15" customHeight="1" thickBot="1" x14ac:dyDescent="0.4">
      <c r="B113" s="58">
        <f t="shared" ref="B113:AC113" si="25">COUNTBLANK(B105:B112)</f>
        <v>3</v>
      </c>
      <c r="C113" s="59">
        <f t="shared" si="25"/>
        <v>3</v>
      </c>
      <c r="D113" s="59">
        <f t="shared" si="25"/>
        <v>3</v>
      </c>
      <c r="E113" s="59">
        <f t="shared" si="25"/>
        <v>4</v>
      </c>
      <c r="F113" s="59">
        <f t="shared" si="25"/>
        <v>3</v>
      </c>
      <c r="G113" s="59">
        <f t="shared" si="25"/>
        <v>3</v>
      </c>
      <c r="H113" s="60">
        <f t="shared" si="25"/>
        <v>3</v>
      </c>
      <c r="I113" s="58">
        <f t="shared" si="25"/>
        <v>3</v>
      </c>
      <c r="J113" s="59">
        <f t="shared" si="25"/>
        <v>3</v>
      </c>
      <c r="K113" s="59">
        <f t="shared" si="25"/>
        <v>3</v>
      </c>
      <c r="L113" s="59">
        <f t="shared" si="25"/>
        <v>4</v>
      </c>
      <c r="M113" s="59">
        <f t="shared" si="25"/>
        <v>3</v>
      </c>
      <c r="N113" s="59">
        <f t="shared" si="25"/>
        <v>3</v>
      </c>
      <c r="O113" s="60">
        <f t="shared" si="25"/>
        <v>3</v>
      </c>
      <c r="P113" s="58">
        <f t="shared" si="25"/>
        <v>3</v>
      </c>
      <c r="Q113" s="59">
        <f t="shared" si="25"/>
        <v>3</v>
      </c>
      <c r="R113" s="59">
        <f t="shared" si="25"/>
        <v>3</v>
      </c>
      <c r="S113" s="59">
        <f t="shared" si="25"/>
        <v>4</v>
      </c>
      <c r="T113" s="59">
        <f t="shared" si="25"/>
        <v>3</v>
      </c>
      <c r="U113" s="59">
        <f t="shared" si="25"/>
        <v>3</v>
      </c>
      <c r="V113" s="60">
        <f t="shared" si="25"/>
        <v>3</v>
      </c>
      <c r="W113" s="58">
        <f t="shared" si="25"/>
        <v>3</v>
      </c>
      <c r="X113" s="59">
        <f t="shared" si="25"/>
        <v>3</v>
      </c>
      <c r="Y113" s="59">
        <f t="shared" si="25"/>
        <v>3</v>
      </c>
      <c r="Z113" s="59">
        <f t="shared" si="25"/>
        <v>4</v>
      </c>
      <c r="AA113" s="59">
        <f t="shared" si="25"/>
        <v>3</v>
      </c>
      <c r="AB113" s="59">
        <f t="shared" si="25"/>
        <v>3</v>
      </c>
      <c r="AC113" s="60">
        <f t="shared" si="25"/>
        <v>3</v>
      </c>
    </row>
    <row r="114" spans="1:36" ht="11.15" customHeight="1" thickBot="1" x14ac:dyDescent="0.4"/>
    <row r="115" spans="1:36" ht="11.15" customHeight="1" thickBot="1" x14ac:dyDescent="0.4">
      <c r="B115" s="238">
        <v>33</v>
      </c>
      <c r="C115" s="239"/>
      <c r="D115" s="239"/>
      <c r="E115" s="239"/>
      <c r="F115" s="239"/>
      <c r="G115" s="239"/>
      <c r="H115" s="240"/>
      <c r="I115" s="238">
        <v>34</v>
      </c>
      <c r="J115" s="239"/>
      <c r="K115" s="239"/>
      <c r="L115" s="239"/>
      <c r="M115" s="239"/>
      <c r="N115" s="239"/>
      <c r="O115" s="240"/>
      <c r="P115" s="238">
        <v>35</v>
      </c>
      <c r="Q115" s="239"/>
      <c r="R115" s="239"/>
      <c r="S115" s="239"/>
      <c r="T115" s="239"/>
      <c r="U115" s="239"/>
      <c r="V115" s="240"/>
      <c r="W115" s="238">
        <v>36</v>
      </c>
      <c r="X115" s="239"/>
      <c r="Y115" s="239"/>
      <c r="Z115" s="239"/>
      <c r="AA115" s="239"/>
      <c r="AB115" s="239"/>
      <c r="AC115" s="240"/>
    </row>
    <row r="116" spans="1:36" ht="11.15" customHeight="1" thickBot="1" x14ac:dyDescent="0.4">
      <c r="A116" s="65">
        <v>9</v>
      </c>
      <c r="B116" s="66" t="s">
        <v>18</v>
      </c>
      <c r="C116" s="67" t="s">
        <v>19</v>
      </c>
      <c r="D116" s="67" t="s">
        <v>20</v>
      </c>
      <c r="E116" s="67" t="s">
        <v>21</v>
      </c>
      <c r="F116" s="67" t="s">
        <v>22</v>
      </c>
      <c r="G116" s="67" t="s">
        <v>23</v>
      </c>
      <c r="H116" s="68" t="s">
        <v>24</v>
      </c>
      <c r="I116" s="66" t="s">
        <v>18</v>
      </c>
      <c r="J116" s="67" t="s">
        <v>19</v>
      </c>
      <c r="K116" s="67" t="s">
        <v>20</v>
      </c>
      <c r="L116" s="67" t="s">
        <v>21</v>
      </c>
      <c r="M116" s="67" t="s">
        <v>22</v>
      </c>
      <c r="N116" s="67" t="s">
        <v>23</v>
      </c>
      <c r="O116" s="68" t="s">
        <v>24</v>
      </c>
      <c r="P116" s="66" t="s">
        <v>18</v>
      </c>
      <c r="Q116" s="67" t="s">
        <v>19</v>
      </c>
      <c r="R116" s="67" t="s">
        <v>20</v>
      </c>
      <c r="S116" s="67" t="s">
        <v>21</v>
      </c>
      <c r="T116" s="67" t="s">
        <v>22</v>
      </c>
      <c r="U116" s="67" t="s">
        <v>23</v>
      </c>
      <c r="V116" s="68" t="s">
        <v>24</v>
      </c>
      <c r="W116" s="66" t="s">
        <v>18</v>
      </c>
      <c r="X116" s="67" t="s">
        <v>19</v>
      </c>
      <c r="Y116" s="67" t="s">
        <v>20</v>
      </c>
      <c r="Z116" s="67" t="s">
        <v>21</v>
      </c>
      <c r="AA116" s="67" t="s">
        <v>22</v>
      </c>
      <c r="AB116" s="67" t="s">
        <v>23</v>
      </c>
      <c r="AC116" s="68" t="s">
        <v>24</v>
      </c>
    </row>
    <row r="117" spans="1:36" ht="11.15" customHeight="1" thickBot="1" x14ac:dyDescent="0.4">
      <c r="A117" s="73"/>
      <c r="B117" s="53">
        <v>1</v>
      </c>
      <c r="C117" s="45">
        <v>2</v>
      </c>
      <c r="D117" s="45">
        <v>3</v>
      </c>
      <c r="E117" s="45">
        <v>4</v>
      </c>
      <c r="F117" s="45">
        <v>5</v>
      </c>
      <c r="G117" s="45">
        <v>6</v>
      </c>
      <c r="H117" s="46">
        <v>7</v>
      </c>
      <c r="I117" s="53">
        <v>8</v>
      </c>
      <c r="J117" s="45">
        <v>9</v>
      </c>
      <c r="K117" s="45">
        <v>10</v>
      </c>
      <c r="L117" s="45">
        <v>11</v>
      </c>
      <c r="M117" s="45">
        <v>12</v>
      </c>
      <c r="N117" s="45">
        <v>13</v>
      </c>
      <c r="O117" s="46">
        <v>14</v>
      </c>
      <c r="P117" s="53">
        <v>15</v>
      </c>
      <c r="Q117" s="45">
        <v>16</v>
      </c>
      <c r="R117" s="45">
        <v>17</v>
      </c>
      <c r="S117" s="45">
        <v>18</v>
      </c>
      <c r="T117" s="45">
        <v>19</v>
      </c>
      <c r="U117" s="45">
        <v>20</v>
      </c>
      <c r="V117" s="46">
        <v>21</v>
      </c>
      <c r="W117" s="53">
        <v>22</v>
      </c>
      <c r="X117" s="45">
        <v>23</v>
      </c>
      <c r="Y117" s="45">
        <v>24</v>
      </c>
      <c r="Z117" s="45">
        <v>25</v>
      </c>
      <c r="AA117" s="45">
        <v>26</v>
      </c>
      <c r="AB117" s="45">
        <v>27</v>
      </c>
      <c r="AC117" s="46">
        <v>28</v>
      </c>
      <c r="AH117" s="69" t="s">
        <v>35</v>
      </c>
      <c r="AJ117" s="69" t="s">
        <v>38</v>
      </c>
    </row>
    <row r="118" spans="1:36" ht="11.15" customHeight="1" x14ac:dyDescent="0.35">
      <c r="A118" s="135" t="s">
        <v>45</v>
      </c>
      <c r="B118" s="144" t="s">
        <v>5</v>
      </c>
      <c r="C118" s="81"/>
      <c r="D118" s="150" t="s">
        <v>5</v>
      </c>
      <c r="E118" s="154" t="s">
        <v>6</v>
      </c>
      <c r="F118" s="154" t="s">
        <v>6</v>
      </c>
      <c r="G118" s="81"/>
      <c r="H118" s="82"/>
      <c r="I118" s="144" t="s">
        <v>5</v>
      </c>
      <c r="J118" s="150" t="s">
        <v>5</v>
      </c>
      <c r="K118" s="81"/>
      <c r="L118" s="81"/>
      <c r="M118" s="150" t="s">
        <v>5</v>
      </c>
      <c r="N118" s="154" t="s">
        <v>6</v>
      </c>
      <c r="O118" s="159" t="s">
        <v>6</v>
      </c>
      <c r="P118" s="144" t="s">
        <v>5</v>
      </c>
      <c r="Q118" s="81"/>
      <c r="R118" s="150" t="s">
        <v>5</v>
      </c>
      <c r="S118" s="154" t="s">
        <v>6</v>
      </c>
      <c r="T118" s="154" t="s">
        <v>6</v>
      </c>
      <c r="U118" s="81"/>
      <c r="V118" s="82"/>
      <c r="W118" s="144" t="s">
        <v>5</v>
      </c>
      <c r="X118" s="150" t="s">
        <v>5</v>
      </c>
      <c r="Y118" s="81"/>
      <c r="Z118" s="81"/>
      <c r="AA118" s="81"/>
      <c r="AB118" s="154" t="s">
        <v>6</v>
      </c>
      <c r="AC118" s="159" t="s">
        <v>6</v>
      </c>
      <c r="AD118" s="8">
        <f>COUNTBLANK(B118:AC118)</f>
        <v>11</v>
      </c>
      <c r="AH118" s="75">
        <f>COUNTIF(B118:AC118,"RR")</f>
        <v>9</v>
      </c>
      <c r="AJ118" s="75">
        <f>SUM(AH92,AH105,AH118)</f>
        <v>27</v>
      </c>
    </row>
    <row r="119" spans="1:36" ht="11.15" customHeight="1" x14ac:dyDescent="0.35">
      <c r="A119" s="133" t="s">
        <v>46</v>
      </c>
      <c r="B119" s="145" t="s">
        <v>5</v>
      </c>
      <c r="C119" s="146" t="s">
        <v>5</v>
      </c>
      <c r="D119" s="1"/>
      <c r="E119" s="1"/>
      <c r="F119" s="152" t="s">
        <v>5</v>
      </c>
      <c r="G119" s="155" t="s">
        <v>6</v>
      </c>
      <c r="H119" s="156" t="s">
        <v>6</v>
      </c>
      <c r="I119" s="145" t="s">
        <v>5</v>
      </c>
      <c r="J119" s="84"/>
      <c r="K119" s="146" t="s">
        <v>5</v>
      </c>
      <c r="L119" s="155" t="s">
        <v>6</v>
      </c>
      <c r="M119" s="155" t="s">
        <v>6</v>
      </c>
      <c r="N119" s="84"/>
      <c r="O119" s="85"/>
      <c r="P119" s="145" t="s">
        <v>5</v>
      </c>
      <c r="Q119" s="146" t="s">
        <v>5</v>
      </c>
      <c r="R119" s="1"/>
      <c r="S119" s="1"/>
      <c r="T119" s="1"/>
      <c r="U119" s="155" t="s">
        <v>6</v>
      </c>
      <c r="V119" s="156" t="s">
        <v>6</v>
      </c>
      <c r="W119" s="83"/>
      <c r="X119" s="146" t="s">
        <v>5</v>
      </c>
      <c r="Y119" s="146" t="s">
        <v>5</v>
      </c>
      <c r="Z119" s="155" t="s">
        <v>6</v>
      </c>
      <c r="AA119" s="155" t="s">
        <v>6</v>
      </c>
      <c r="AB119" s="84"/>
      <c r="AC119" s="85"/>
      <c r="AD119" s="9">
        <f t="shared" ref="AD119:AD125" si="26">COUNTBLANK(B119:AC119)</f>
        <v>11</v>
      </c>
      <c r="AH119" s="77">
        <f t="shared" ref="AH119:AH125" si="27">COUNTIF(B119:AC119,"RR")</f>
        <v>9</v>
      </c>
      <c r="AJ119" s="77">
        <f t="shared" ref="AJ119:AJ125" si="28">SUM(AH93,AH106,AH119)</f>
        <v>27</v>
      </c>
    </row>
    <row r="120" spans="1:36" ht="11.15" customHeight="1" x14ac:dyDescent="0.35">
      <c r="A120" s="133" t="s">
        <v>47</v>
      </c>
      <c r="B120" s="145" t="s">
        <v>5</v>
      </c>
      <c r="C120" s="146" t="s">
        <v>5</v>
      </c>
      <c r="D120" s="1"/>
      <c r="E120" s="1"/>
      <c r="F120" s="1"/>
      <c r="G120" s="155" t="s">
        <v>6</v>
      </c>
      <c r="H120" s="156" t="s">
        <v>6</v>
      </c>
      <c r="I120" s="83"/>
      <c r="J120" s="84"/>
      <c r="K120" s="146" t="s">
        <v>5</v>
      </c>
      <c r="L120" s="155" t="s">
        <v>6</v>
      </c>
      <c r="M120" s="155" t="s">
        <v>6</v>
      </c>
      <c r="N120" s="146" t="s">
        <v>5</v>
      </c>
      <c r="O120" s="151" t="s">
        <v>5</v>
      </c>
      <c r="P120" s="145" t="s">
        <v>5</v>
      </c>
      <c r="Q120" s="146" t="s">
        <v>5</v>
      </c>
      <c r="R120" s="152" t="s">
        <v>5</v>
      </c>
      <c r="S120" s="1"/>
      <c r="T120" s="1"/>
      <c r="U120" s="155" t="s">
        <v>6</v>
      </c>
      <c r="V120" s="156" t="s">
        <v>6</v>
      </c>
      <c r="W120" s="83"/>
      <c r="X120" s="84"/>
      <c r="Y120" s="146" t="s">
        <v>5</v>
      </c>
      <c r="Z120" s="155" t="s">
        <v>6</v>
      </c>
      <c r="AA120" s="155" t="s">
        <v>6</v>
      </c>
      <c r="AB120" s="84"/>
      <c r="AC120" s="85"/>
      <c r="AD120" s="9">
        <f t="shared" si="26"/>
        <v>11</v>
      </c>
      <c r="AH120" s="77">
        <f t="shared" si="27"/>
        <v>9</v>
      </c>
      <c r="AJ120" s="77">
        <f t="shared" si="28"/>
        <v>27</v>
      </c>
    </row>
    <row r="121" spans="1:36" ht="11.15" customHeight="1" x14ac:dyDescent="0.35">
      <c r="A121" s="133" t="s">
        <v>48</v>
      </c>
      <c r="B121" s="83"/>
      <c r="C121" s="84"/>
      <c r="D121" s="146" t="s">
        <v>5</v>
      </c>
      <c r="E121" s="155" t="s">
        <v>6</v>
      </c>
      <c r="F121" s="155" t="s">
        <v>6</v>
      </c>
      <c r="G121" s="146" t="s">
        <v>5</v>
      </c>
      <c r="H121" s="151" t="s">
        <v>5</v>
      </c>
      <c r="I121" s="145" t="s">
        <v>5</v>
      </c>
      <c r="J121" s="146" t="s">
        <v>5</v>
      </c>
      <c r="K121" s="146" t="s">
        <v>5</v>
      </c>
      <c r="L121" s="84"/>
      <c r="M121" s="84"/>
      <c r="N121" s="155" t="s">
        <v>6</v>
      </c>
      <c r="O121" s="156" t="s">
        <v>6</v>
      </c>
      <c r="P121" s="83"/>
      <c r="Q121" s="84"/>
      <c r="R121" s="146" t="s">
        <v>5</v>
      </c>
      <c r="S121" s="155" t="s">
        <v>6</v>
      </c>
      <c r="T121" s="155" t="s">
        <v>6</v>
      </c>
      <c r="U121" s="84"/>
      <c r="V121" s="85"/>
      <c r="W121" s="145" t="s">
        <v>5</v>
      </c>
      <c r="X121" s="146" t="s">
        <v>5</v>
      </c>
      <c r="Y121" s="84"/>
      <c r="Z121" s="84"/>
      <c r="AA121" s="84"/>
      <c r="AB121" s="155" t="s">
        <v>6</v>
      </c>
      <c r="AC121" s="156" t="s">
        <v>6</v>
      </c>
      <c r="AD121" s="9">
        <f t="shared" si="26"/>
        <v>11</v>
      </c>
      <c r="AH121" s="77">
        <f t="shared" si="27"/>
        <v>9</v>
      </c>
      <c r="AJ121" s="77">
        <f t="shared" si="28"/>
        <v>27</v>
      </c>
    </row>
    <row r="122" spans="1:36" ht="11.15" customHeight="1" x14ac:dyDescent="0.35">
      <c r="A122" s="133" t="s">
        <v>49</v>
      </c>
      <c r="B122" s="83"/>
      <c r="C122" s="146" t="s">
        <v>5</v>
      </c>
      <c r="D122" s="146" t="s">
        <v>5</v>
      </c>
      <c r="E122" s="155" t="s">
        <v>6</v>
      </c>
      <c r="F122" s="155" t="s">
        <v>6</v>
      </c>
      <c r="G122" s="84"/>
      <c r="H122" s="85"/>
      <c r="I122" s="145" t="s">
        <v>5</v>
      </c>
      <c r="J122" s="146" t="s">
        <v>5</v>
      </c>
      <c r="K122" s="84"/>
      <c r="L122" s="84"/>
      <c r="M122" s="84"/>
      <c r="N122" s="155" t="s">
        <v>6</v>
      </c>
      <c r="O122" s="156" t="s">
        <v>6</v>
      </c>
      <c r="P122" s="83"/>
      <c r="Q122" s="146" t="s">
        <v>5</v>
      </c>
      <c r="R122" s="146" t="s">
        <v>5</v>
      </c>
      <c r="S122" s="155" t="s">
        <v>6</v>
      </c>
      <c r="T122" s="155" t="s">
        <v>6</v>
      </c>
      <c r="U122" s="84"/>
      <c r="V122" s="85"/>
      <c r="W122" s="145" t="s">
        <v>5</v>
      </c>
      <c r="X122" s="146" t="s">
        <v>5</v>
      </c>
      <c r="Y122" s="84"/>
      <c r="Z122" s="84"/>
      <c r="AA122" s="146" t="s">
        <v>5</v>
      </c>
      <c r="AB122" s="155" t="s">
        <v>6</v>
      </c>
      <c r="AC122" s="156" t="s">
        <v>6</v>
      </c>
      <c r="AD122" s="9">
        <f t="shared" si="26"/>
        <v>11</v>
      </c>
      <c r="AH122" s="77">
        <f t="shared" si="27"/>
        <v>9</v>
      </c>
      <c r="AJ122" s="77">
        <f t="shared" si="28"/>
        <v>27</v>
      </c>
    </row>
    <row r="123" spans="1:36" ht="11.15" customHeight="1" x14ac:dyDescent="0.35">
      <c r="A123" s="133" t="s">
        <v>50</v>
      </c>
      <c r="B123" s="145" t="s">
        <v>5</v>
      </c>
      <c r="C123" s="146" t="s">
        <v>5</v>
      </c>
      <c r="D123" s="1"/>
      <c r="E123" s="1"/>
      <c r="F123" s="1"/>
      <c r="G123" s="155" t="s">
        <v>6</v>
      </c>
      <c r="H123" s="156" t="s">
        <v>6</v>
      </c>
      <c r="I123" s="83"/>
      <c r="J123" s="146" t="s">
        <v>5</v>
      </c>
      <c r="K123" s="146" t="s">
        <v>5</v>
      </c>
      <c r="L123" s="155" t="s">
        <v>6</v>
      </c>
      <c r="M123" s="155" t="s">
        <v>6</v>
      </c>
      <c r="N123" s="84"/>
      <c r="O123" s="85"/>
      <c r="P123" s="145" t="s">
        <v>5</v>
      </c>
      <c r="Q123" s="146" t="s">
        <v>5</v>
      </c>
      <c r="R123" s="1"/>
      <c r="S123" s="1"/>
      <c r="T123" s="152" t="s">
        <v>5</v>
      </c>
      <c r="U123" s="155" t="s">
        <v>6</v>
      </c>
      <c r="V123" s="156" t="s">
        <v>6</v>
      </c>
      <c r="W123" s="145" t="s">
        <v>5</v>
      </c>
      <c r="X123" s="84"/>
      <c r="Y123" s="146" t="s">
        <v>5</v>
      </c>
      <c r="Z123" s="155" t="s">
        <v>6</v>
      </c>
      <c r="AA123" s="155" t="s">
        <v>6</v>
      </c>
      <c r="AB123" s="84"/>
      <c r="AC123" s="85"/>
      <c r="AD123" s="9">
        <f t="shared" si="26"/>
        <v>11</v>
      </c>
      <c r="AH123" s="77">
        <f t="shared" si="27"/>
        <v>9</v>
      </c>
      <c r="AJ123" s="77">
        <f t="shared" si="28"/>
        <v>27</v>
      </c>
    </row>
    <row r="124" spans="1:36" ht="11.15" customHeight="1" x14ac:dyDescent="0.35">
      <c r="A124" s="133" t="s">
        <v>51</v>
      </c>
      <c r="B124" s="83"/>
      <c r="C124" s="84"/>
      <c r="D124" s="146" t="s">
        <v>5</v>
      </c>
      <c r="E124" s="155" t="s">
        <v>6</v>
      </c>
      <c r="F124" s="155" t="s">
        <v>6</v>
      </c>
      <c r="G124" s="84"/>
      <c r="H124" s="85"/>
      <c r="I124" s="145" t="s">
        <v>5</v>
      </c>
      <c r="J124" s="146" t="s">
        <v>5</v>
      </c>
      <c r="K124" s="84"/>
      <c r="L124" s="84"/>
      <c r="M124" s="84"/>
      <c r="N124" s="155" t="s">
        <v>6</v>
      </c>
      <c r="O124" s="156" t="s">
        <v>6</v>
      </c>
      <c r="P124" s="83"/>
      <c r="Q124" s="84"/>
      <c r="R124" s="146" t="s">
        <v>5</v>
      </c>
      <c r="S124" s="155" t="s">
        <v>6</v>
      </c>
      <c r="T124" s="155" t="s">
        <v>6</v>
      </c>
      <c r="U124" s="146" t="s">
        <v>5</v>
      </c>
      <c r="V124" s="151" t="s">
        <v>5</v>
      </c>
      <c r="W124" s="145" t="s">
        <v>5</v>
      </c>
      <c r="X124" s="146" t="s">
        <v>5</v>
      </c>
      <c r="Y124" s="146" t="s">
        <v>5</v>
      </c>
      <c r="Z124" s="84"/>
      <c r="AA124" s="84"/>
      <c r="AB124" s="155" t="s">
        <v>6</v>
      </c>
      <c r="AC124" s="156" t="s">
        <v>6</v>
      </c>
      <c r="AD124" s="9">
        <f t="shared" si="26"/>
        <v>11</v>
      </c>
      <c r="AH124" s="77">
        <f t="shared" si="27"/>
        <v>9</v>
      </c>
      <c r="AJ124" s="77">
        <f t="shared" si="28"/>
        <v>27</v>
      </c>
    </row>
    <row r="125" spans="1:36" ht="11.15" customHeight="1" thickBot="1" x14ac:dyDescent="0.4">
      <c r="A125" s="134" t="s">
        <v>52</v>
      </c>
      <c r="B125" s="147" t="s">
        <v>5</v>
      </c>
      <c r="C125" s="148" t="s">
        <v>5</v>
      </c>
      <c r="D125" s="149" t="s">
        <v>5</v>
      </c>
      <c r="E125" s="88"/>
      <c r="F125" s="88"/>
      <c r="G125" s="157" t="s">
        <v>6</v>
      </c>
      <c r="H125" s="158" t="s">
        <v>6</v>
      </c>
      <c r="I125" s="86"/>
      <c r="J125" s="87"/>
      <c r="K125" s="148" t="s">
        <v>5</v>
      </c>
      <c r="L125" s="157" t="s">
        <v>6</v>
      </c>
      <c r="M125" s="157" t="s">
        <v>6</v>
      </c>
      <c r="N125" s="87"/>
      <c r="O125" s="89"/>
      <c r="P125" s="147" t="s">
        <v>5</v>
      </c>
      <c r="Q125" s="148" t="s">
        <v>5</v>
      </c>
      <c r="R125" s="88"/>
      <c r="S125" s="88"/>
      <c r="T125" s="88"/>
      <c r="U125" s="157" t="s">
        <v>6</v>
      </c>
      <c r="V125" s="158" t="s">
        <v>6</v>
      </c>
      <c r="W125" s="86"/>
      <c r="X125" s="87"/>
      <c r="Y125" s="148" t="s">
        <v>5</v>
      </c>
      <c r="Z125" s="157" t="s">
        <v>6</v>
      </c>
      <c r="AA125" s="157" t="s">
        <v>6</v>
      </c>
      <c r="AB125" s="148" t="s">
        <v>5</v>
      </c>
      <c r="AC125" s="153" t="s">
        <v>5</v>
      </c>
      <c r="AD125" s="10">
        <f t="shared" si="26"/>
        <v>11</v>
      </c>
      <c r="AH125" s="79">
        <f t="shared" si="27"/>
        <v>9</v>
      </c>
      <c r="AJ125" s="79">
        <f t="shared" si="28"/>
        <v>27</v>
      </c>
    </row>
    <row r="126" spans="1:36" ht="11.15" customHeight="1" thickBot="1" x14ac:dyDescent="0.4">
      <c r="B126" s="58">
        <f t="shared" ref="B126:AC126" si="29">COUNTBLANK(B118:B125)</f>
        <v>3</v>
      </c>
      <c r="C126" s="59">
        <f t="shared" si="29"/>
        <v>3</v>
      </c>
      <c r="D126" s="59">
        <f t="shared" si="29"/>
        <v>3</v>
      </c>
      <c r="E126" s="59">
        <f t="shared" si="29"/>
        <v>4</v>
      </c>
      <c r="F126" s="59">
        <f t="shared" si="29"/>
        <v>3</v>
      </c>
      <c r="G126" s="59">
        <f t="shared" si="29"/>
        <v>3</v>
      </c>
      <c r="H126" s="60">
        <f t="shared" si="29"/>
        <v>3</v>
      </c>
      <c r="I126" s="58">
        <f t="shared" si="29"/>
        <v>3</v>
      </c>
      <c r="J126" s="59">
        <f t="shared" si="29"/>
        <v>3</v>
      </c>
      <c r="K126" s="59">
        <f t="shared" si="29"/>
        <v>3</v>
      </c>
      <c r="L126" s="59">
        <f t="shared" si="29"/>
        <v>4</v>
      </c>
      <c r="M126" s="59">
        <f t="shared" si="29"/>
        <v>3</v>
      </c>
      <c r="N126" s="59">
        <f t="shared" si="29"/>
        <v>3</v>
      </c>
      <c r="O126" s="60">
        <f t="shared" si="29"/>
        <v>3</v>
      </c>
      <c r="P126" s="58">
        <f t="shared" si="29"/>
        <v>3</v>
      </c>
      <c r="Q126" s="59">
        <f t="shared" si="29"/>
        <v>3</v>
      </c>
      <c r="R126" s="59">
        <f t="shared" si="29"/>
        <v>3</v>
      </c>
      <c r="S126" s="59">
        <f t="shared" si="29"/>
        <v>4</v>
      </c>
      <c r="T126" s="59">
        <f t="shared" si="29"/>
        <v>3</v>
      </c>
      <c r="U126" s="59">
        <f t="shared" si="29"/>
        <v>3</v>
      </c>
      <c r="V126" s="60">
        <f t="shared" si="29"/>
        <v>3</v>
      </c>
      <c r="W126" s="58">
        <f t="shared" si="29"/>
        <v>3</v>
      </c>
      <c r="X126" s="59">
        <f t="shared" si="29"/>
        <v>3</v>
      </c>
      <c r="Y126" s="59">
        <f t="shared" si="29"/>
        <v>3</v>
      </c>
      <c r="Z126" s="59">
        <f t="shared" si="29"/>
        <v>4</v>
      </c>
      <c r="AA126" s="59">
        <f t="shared" si="29"/>
        <v>3</v>
      </c>
      <c r="AB126" s="59">
        <f t="shared" si="29"/>
        <v>3</v>
      </c>
      <c r="AC126" s="60">
        <f t="shared" si="29"/>
        <v>3</v>
      </c>
    </row>
    <row r="127" spans="1:36" ht="11.15" customHeight="1" thickBot="1" x14ac:dyDescent="0.4">
      <c r="B127" s="136"/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</row>
    <row r="128" spans="1:36" ht="11.15" customHeight="1" x14ac:dyDescent="0.35">
      <c r="A128" s="232" t="s">
        <v>62</v>
      </c>
      <c r="B128" s="233"/>
      <c r="C128" s="233"/>
      <c r="D128" s="233"/>
      <c r="E128" s="233"/>
      <c r="F128" s="233"/>
      <c r="G128" s="233"/>
      <c r="H128" s="233"/>
      <c r="I128" s="233"/>
      <c r="J128" s="233"/>
      <c r="K128" s="233"/>
      <c r="L128" s="233"/>
      <c r="M128" s="233"/>
      <c r="N128" s="233"/>
      <c r="O128" s="233"/>
      <c r="P128" s="233"/>
      <c r="Q128" s="233"/>
      <c r="R128" s="233"/>
      <c r="S128" s="233"/>
      <c r="T128" s="233"/>
      <c r="U128" s="233"/>
      <c r="V128" s="233"/>
      <c r="W128" s="233"/>
      <c r="X128" s="233"/>
      <c r="Y128" s="233"/>
      <c r="Z128" s="233"/>
      <c r="AA128" s="233"/>
      <c r="AB128" s="233"/>
      <c r="AC128" s="233"/>
      <c r="AD128" s="233"/>
      <c r="AE128" s="233"/>
      <c r="AF128" s="233"/>
      <c r="AG128" s="234"/>
    </row>
    <row r="129" spans="1:34" ht="11.15" customHeight="1" thickBot="1" x14ac:dyDescent="0.4">
      <c r="A129" s="235"/>
      <c r="B129" s="236"/>
      <c r="C129" s="236"/>
      <c r="D129" s="236"/>
      <c r="E129" s="236"/>
      <c r="F129" s="236"/>
      <c r="G129" s="236"/>
      <c r="H129" s="236"/>
      <c r="I129" s="236"/>
      <c r="J129" s="236"/>
      <c r="K129" s="236"/>
      <c r="L129" s="236"/>
      <c r="M129" s="236"/>
      <c r="N129" s="236"/>
      <c r="O129" s="236"/>
      <c r="P129" s="236"/>
      <c r="Q129" s="236"/>
      <c r="R129" s="236"/>
      <c r="S129" s="236"/>
      <c r="T129" s="236"/>
      <c r="U129" s="236"/>
      <c r="V129" s="236"/>
      <c r="W129" s="236"/>
      <c r="X129" s="236"/>
      <c r="Y129" s="236"/>
      <c r="Z129" s="236"/>
      <c r="AA129" s="236"/>
      <c r="AB129" s="236"/>
      <c r="AC129" s="236"/>
      <c r="AD129" s="236"/>
      <c r="AE129" s="236"/>
      <c r="AF129" s="236"/>
      <c r="AG129" s="237"/>
    </row>
    <row r="130" spans="1:34" ht="11.15" customHeight="1" thickBot="1" x14ac:dyDescent="0.4"/>
    <row r="131" spans="1:34" ht="11.15" customHeight="1" thickBot="1" x14ac:dyDescent="0.4">
      <c r="B131" s="238">
        <v>37</v>
      </c>
      <c r="C131" s="239"/>
      <c r="D131" s="239"/>
      <c r="E131" s="239"/>
      <c r="F131" s="239"/>
      <c r="G131" s="239"/>
      <c r="H131" s="240"/>
      <c r="I131" s="238">
        <v>38</v>
      </c>
      <c r="J131" s="239"/>
      <c r="K131" s="239"/>
      <c r="L131" s="239"/>
      <c r="M131" s="239"/>
      <c r="N131" s="239"/>
      <c r="O131" s="240"/>
      <c r="P131" s="238">
        <v>39</v>
      </c>
      <c r="Q131" s="239"/>
      <c r="R131" s="239"/>
      <c r="S131" s="239"/>
      <c r="T131" s="239"/>
      <c r="U131" s="239"/>
      <c r="V131" s="240"/>
      <c r="W131" s="238">
        <v>40</v>
      </c>
      <c r="X131" s="239"/>
      <c r="Y131" s="239"/>
      <c r="Z131" s="239"/>
      <c r="AA131" s="239"/>
      <c r="AB131" s="239"/>
      <c r="AC131" s="240"/>
    </row>
    <row r="132" spans="1:34" ht="11.15" customHeight="1" thickBot="1" x14ac:dyDescent="0.4">
      <c r="A132" s="65">
        <v>10</v>
      </c>
      <c r="B132" s="66" t="s">
        <v>18</v>
      </c>
      <c r="C132" s="67" t="s">
        <v>19</v>
      </c>
      <c r="D132" s="67" t="s">
        <v>20</v>
      </c>
      <c r="E132" s="67" t="s">
        <v>21</v>
      </c>
      <c r="F132" s="67" t="s">
        <v>22</v>
      </c>
      <c r="G132" s="67" t="s">
        <v>23</v>
      </c>
      <c r="H132" s="68" t="s">
        <v>24</v>
      </c>
      <c r="I132" s="66" t="s">
        <v>18</v>
      </c>
      <c r="J132" s="67" t="s">
        <v>19</v>
      </c>
      <c r="K132" s="67" t="s">
        <v>20</v>
      </c>
      <c r="L132" s="67" t="s">
        <v>21</v>
      </c>
      <c r="M132" s="67" t="s">
        <v>22</v>
      </c>
      <c r="N132" s="67" t="s">
        <v>23</v>
      </c>
      <c r="O132" s="68" t="s">
        <v>24</v>
      </c>
      <c r="P132" s="66" t="s">
        <v>18</v>
      </c>
      <c r="Q132" s="67" t="s">
        <v>19</v>
      </c>
      <c r="R132" s="67" t="s">
        <v>20</v>
      </c>
      <c r="S132" s="67" t="s">
        <v>21</v>
      </c>
      <c r="T132" s="67" t="s">
        <v>22</v>
      </c>
      <c r="U132" s="67" t="s">
        <v>23</v>
      </c>
      <c r="V132" s="68" t="s">
        <v>24</v>
      </c>
      <c r="W132" s="66" t="s">
        <v>18</v>
      </c>
      <c r="X132" s="67" t="s">
        <v>19</v>
      </c>
      <c r="Y132" s="67" t="s">
        <v>20</v>
      </c>
      <c r="Z132" s="67" t="s">
        <v>21</v>
      </c>
      <c r="AA132" s="67" t="s">
        <v>22</v>
      </c>
      <c r="AB132" s="67" t="s">
        <v>23</v>
      </c>
      <c r="AC132" s="68" t="s">
        <v>24</v>
      </c>
    </row>
    <row r="133" spans="1:34" ht="11.15" customHeight="1" thickBot="1" x14ac:dyDescent="0.4">
      <c r="A133" s="73"/>
      <c r="B133" s="53">
        <v>1</v>
      </c>
      <c r="C133" s="45">
        <v>2</v>
      </c>
      <c r="D133" s="45">
        <v>3</v>
      </c>
      <c r="E133" s="45">
        <v>4</v>
      </c>
      <c r="F133" s="45">
        <v>5</v>
      </c>
      <c r="G133" s="45">
        <v>6</v>
      </c>
      <c r="H133" s="46">
        <v>7</v>
      </c>
      <c r="I133" s="53">
        <v>8</v>
      </c>
      <c r="J133" s="45">
        <v>9</v>
      </c>
      <c r="K133" s="45">
        <v>10</v>
      </c>
      <c r="L133" s="45">
        <v>11</v>
      </c>
      <c r="M133" s="45">
        <v>12</v>
      </c>
      <c r="N133" s="45">
        <v>13</v>
      </c>
      <c r="O133" s="46">
        <v>14</v>
      </c>
      <c r="P133" s="53">
        <v>15</v>
      </c>
      <c r="Q133" s="45">
        <v>16</v>
      </c>
      <c r="R133" s="45">
        <v>17</v>
      </c>
      <c r="S133" s="45">
        <v>18</v>
      </c>
      <c r="T133" s="45">
        <v>19</v>
      </c>
      <c r="U133" s="45">
        <v>20</v>
      </c>
      <c r="V133" s="46">
        <v>21</v>
      </c>
      <c r="W133" s="53">
        <v>22</v>
      </c>
      <c r="X133" s="45">
        <v>23</v>
      </c>
      <c r="Y133" s="45">
        <v>24</v>
      </c>
      <c r="Z133" s="45">
        <v>25</v>
      </c>
      <c r="AA133" s="45">
        <v>26</v>
      </c>
      <c r="AB133" s="45">
        <v>27</v>
      </c>
      <c r="AC133" s="46">
        <v>28</v>
      </c>
      <c r="AH133" s="69" t="s">
        <v>35</v>
      </c>
    </row>
    <row r="134" spans="1:34" ht="11.15" customHeight="1" x14ac:dyDescent="0.35">
      <c r="A134" s="135" t="s">
        <v>45</v>
      </c>
      <c r="B134" s="80"/>
      <c r="C134" s="81"/>
      <c r="D134" s="150" t="s">
        <v>5</v>
      </c>
      <c r="E134" s="154" t="s">
        <v>6</v>
      </c>
      <c r="F134" s="154" t="s">
        <v>6</v>
      </c>
      <c r="G134" s="150" t="s">
        <v>5</v>
      </c>
      <c r="H134" s="160" t="s">
        <v>5</v>
      </c>
      <c r="I134" s="144" t="s">
        <v>5</v>
      </c>
      <c r="J134" s="150" t="s">
        <v>5</v>
      </c>
      <c r="K134" s="150" t="s">
        <v>5</v>
      </c>
      <c r="L134" s="81"/>
      <c r="M134" s="81"/>
      <c r="N134" s="154" t="s">
        <v>6</v>
      </c>
      <c r="O134" s="159" t="s">
        <v>6</v>
      </c>
      <c r="P134" s="80"/>
      <c r="Q134" s="81"/>
      <c r="R134" s="150" t="s">
        <v>5</v>
      </c>
      <c r="S134" s="154" t="s">
        <v>6</v>
      </c>
      <c r="T134" s="154" t="s">
        <v>6</v>
      </c>
      <c r="U134" s="81"/>
      <c r="V134" s="82"/>
      <c r="W134" s="144" t="s">
        <v>5</v>
      </c>
      <c r="X134" s="150" t="s">
        <v>5</v>
      </c>
      <c r="Y134" s="81"/>
      <c r="Z134" s="81"/>
      <c r="AA134" s="81"/>
      <c r="AB134" s="154" t="s">
        <v>6</v>
      </c>
      <c r="AC134" s="159" t="s">
        <v>6</v>
      </c>
      <c r="AD134" s="8">
        <f>COUNTBLANK(B134:AC134)</f>
        <v>11</v>
      </c>
      <c r="AH134" s="75">
        <f>COUNTIF(B134:AC134,"RR")</f>
        <v>9</v>
      </c>
    </row>
    <row r="135" spans="1:34" ht="11.15" customHeight="1" x14ac:dyDescent="0.35">
      <c r="A135" s="133" t="s">
        <v>46</v>
      </c>
      <c r="B135" s="145" t="s">
        <v>5</v>
      </c>
      <c r="C135" s="146" t="s">
        <v>5</v>
      </c>
      <c r="D135" s="1"/>
      <c r="E135" s="1"/>
      <c r="F135" s="1"/>
      <c r="G135" s="155" t="s">
        <v>6</v>
      </c>
      <c r="H135" s="156" t="s">
        <v>6</v>
      </c>
      <c r="I135" s="83"/>
      <c r="J135" s="84"/>
      <c r="K135" s="146" t="s">
        <v>5</v>
      </c>
      <c r="L135" s="155" t="s">
        <v>6</v>
      </c>
      <c r="M135" s="155" t="s">
        <v>6</v>
      </c>
      <c r="N135" s="146" t="s">
        <v>5</v>
      </c>
      <c r="O135" s="151" t="s">
        <v>5</v>
      </c>
      <c r="P135" s="145" t="s">
        <v>5</v>
      </c>
      <c r="Q135" s="146" t="s">
        <v>5</v>
      </c>
      <c r="R135" s="152" t="s">
        <v>5</v>
      </c>
      <c r="S135" s="1"/>
      <c r="T135" s="1"/>
      <c r="U135" s="155" t="s">
        <v>6</v>
      </c>
      <c r="V135" s="156" t="s">
        <v>6</v>
      </c>
      <c r="W135" s="83"/>
      <c r="X135" s="84"/>
      <c r="Y135" s="146" t="s">
        <v>5</v>
      </c>
      <c r="Z135" s="155" t="s">
        <v>6</v>
      </c>
      <c r="AA135" s="155" t="s">
        <v>6</v>
      </c>
      <c r="AB135" s="84"/>
      <c r="AC135" s="85"/>
      <c r="AD135" s="9">
        <f t="shared" ref="AD135:AD141" si="30">COUNTBLANK(B135:AC135)</f>
        <v>11</v>
      </c>
      <c r="AH135" s="77">
        <f t="shared" ref="AH135:AH141" si="31">COUNTIF(B135:AC135,"RR")</f>
        <v>9</v>
      </c>
    </row>
    <row r="136" spans="1:34" ht="11.15" customHeight="1" x14ac:dyDescent="0.35">
      <c r="A136" s="133" t="s">
        <v>47</v>
      </c>
      <c r="B136" s="145" t="s">
        <v>5</v>
      </c>
      <c r="C136" s="146" t="s">
        <v>5</v>
      </c>
      <c r="D136" s="1"/>
      <c r="E136" s="1"/>
      <c r="F136" s="152" t="s">
        <v>5</v>
      </c>
      <c r="G136" s="155" t="s">
        <v>6</v>
      </c>
      <c r="H136" s="156" t="s">
        <v>6</v>
      </c>
      <c r="I136" s="145" t="s">
        <v>5</v>
      </c>
      <c r="J136" s="84"/>
      <c r="K136" s="146" t="s">
        <v>5</v>
      </c>
      <c r="L136" s="155" t="s">
        <v>6</v>
      </c>
      <c r="M136" s="155" t="s">
        <v>6</v>
      </c>
      <c r="N136" s="84"/>
      <c r="O136" s="85"/>
      <c r="P136" s="145" t="s">
        <v>5</v>
      </c>
      <c r="Q136" s="146" t="s">
        <v>5</v>
      </c>
      <c r="R136" s="1"/>
      <c r="S136" s="1"/>
      <c r="T136" s="1"/>
      <c r="U136" s="155" t="s">
        <v>6</v>
      </c>
      <c r="V136" s="156" t="s">
        <v>6</v>
      </c>
      <c r="W136" s="83"/>
      <c r="X136" s="146" t="s">
        <v>5</v>
      </c>
      <c r="Y136" s="146" t="s">
        <v>5</v>
      </c>
      <c r="Z136" s="155" t="s">
        <v>6</v>
      </c>
      <c r="AA136" s="155" t="s">
        <v>6</v>
      </c>
      <c r="AB136" s="84"/>
      <c r="AC136" s="85"/>
      <c r="AD136" s="9">
        <f t="shared" si="30"/>
        <v>11</v>
      </c>
      <c r="AH136" s="77">
        <f t="shared" si="31"/>
        <v>9</v>
      </c>
    </row>
    <row r="137" spans="1:34" ht="11.15" customHeight="1" x14ac:dyDescent="0.35">
      <c r="A137" s="133" t="s">
        <v>48</v>
      </c>
      <c r="B137" s="145" t="s">
        <v>5</v>
      </c>
      <c r="C137" s="84"/>
      <c r="D137" s="146" t="s">
        <v>5</v>
      </c>
      <c r="E137" s="155" t="s">
        <v>6</v>
      </c>
      <c r="F137" s="155" t="s">
        <v>6</v>
      </c>
      <c r="G137" s="84"/>
      <c r="H137" s="85"/>
      <c r="I137" s="145" t="s">
        <v>5</v>
      </c>
      <c r="J137" s="146" t="s">
        <v>5</v>
      </c>
      <c r="K137" s="84"/>
      <c r="L137" s="84"/>
      <c r="M137" s="146" t="s">
        <v>5</v>
      </c>
      <c r="N137" s="155" t="s">
        <v>6</v>
      </c>
      <c r="O137" s="156" t="s">
        <v>6</v>
      </c>
      <c r="P137" s="145" t="s">
        <v>5</v>
      </c>
      <c r="Q137" s="84"/>
      <c r="R137" s="146" t="s">
        <v>5</v>
      </c>
      <c r="S137" s="155" t="s">
        <v>6</v>
      </c>
      <c r="T137" s="155" t="s">
        <v>6</v>
      </c>
      <c r="U137" s="84"/>
      <c r="V137" s="85"/>
      <c r="W137" s="145" t="s">
        <v>5</v>
      </c>
      <c r="X137" s="146" t="s">
        <v>5</v>
      </c>
      <c r="Y137" s="84"/>
      <c r="Z137" s="84"/>
      <c r="AA137" s="84"/>
      <c r="AB137" s="155" t="s">
        <v>6</v>
      </c>
      <c r="AC137" s="156" t="s">
        <v>6</v>
      </c>
      <c r="AD137" s="9">
        <f t="shared" si="30"/>
        <v>11</v>
      </c>
      <c r="AH137" s="77">
        <f t="shared" si="31"/>
        <v>9</v>
      </c>
    </row>
    <row r="138" spans="1:34" ht="11.15" customHeight="1" x14ac:dyDescent="0.35">
      <c r="A138" s="133" t="s">
        <v>49</v>
      </c>
      <c r="B138" s="83"/>
      <c r="C138" s="84"/>
      <c r="D138" s="146" t="s">
        <v>5</v>
      </c>
      <c r="E138" s="155" t="s">
        <v>6</v>
      </c>
      <c r="F138" s="155" t="s">
        <v>6</v>
      </c>
      <c r="G138" s="84"/>
      <c r="H138" s="85"/>
      <c r="I138" s="145" t="s">
        <v>5</v>
      </c>
      <c r="J138" s="146" t="s">
        <v>5</v>
      </c>
      <c r="K138" s="84"/>
      <c r="L138" s="84"/>
      <c r="M138" s="143"/>
      <c r="N138" s="155" t="s">
        <v>6</v>
      </c>
      <c r="O138" s="156" t="s">
        <v>6</v>
      </c>
      <c r="P138" s="83"/>
      <c r="Q138" s="84"/>
      <c r="R138" s="146" t="s">
        <v>5</v>
      </c>
      <c r="S138" s="155" t="s">
        <v>6</v>
      </c>
      <c r="T138" s="155" t="s">
        <v>6</v>
      </c>
      <c r="U138" s="146" t="s">
        <v>5</v>
      </c>
      <c r="V138" s="151" t="s">
        <v>5</v>
      </c>
      <c r="W138" s="145" t="s">
        <v>5</v>
      </c>
      <c r="X138" s="146" t="s">
        <v>5</v>
      </c>
      <c r="Y138" s="146" t="s">
        <v>5</v>
      </c>
      <c r="Z138" s="84"/>
      <c r="AA138" s="84"/>
      <c r="AB138" s="155" t="s">
        <v>6</v>
      </c>
      <c r="AC138" s="156" t="s">
        <v>6</v>
      </c>
      <c r="AD138" s="9">
        <f t="shared" si="30"/>
        <v>11</v>
      </c>
      <c r="AH138" s="77">
        <f t="shared" si="31"/>
        <v>9</v>
      </c>
    </row>
    <row r="139" spans="1:34" ht="11.15" customHeight="1" x14ac:dyDescent="0.35">
      <c r="A139" s="133" t="s">
        <v>50</v>
      </c>
      <c r="B139" s="145" t="s">
        <v>5</v>
      </c>
      <c r="C139" s="146" t="s">
        <v>5</v>
      </c>
      <c r="D139" s="152" t="s">
        <v>5</v>
      </c>
      <c r="E139" s="1"/>
      <c r="F139" s="1"/>
      <c r="G139" s="155" t="s">
        <v>6</v>
      </c>
      <c r="H139" s="156" t="s">
        <v>6</v>
      </c>
      <c r="I139" s="83"/>
      <c r="J139" s="84"/>
      <c r="K139" s="146" t="s">
        <v>5</v>
      </c>
      <c r="L139" s="155" t="s">
        <v>6</v>
      </c>
      <c r="M139" s="155" t="s">
        <v>6</v>
      </c>
      <c r="N139" s="84"/>
      <c r="O139" s="85"/>
      <c r="P139" s="145" t="s">
        <v>5</v>
      </c>
      <c r="Q139" s="146" t="s">
        <v>5</v>
      </c>
      <c r="R139" s="1"/>
      <c r="S139" s="1"/>
      <c r="T139" s="1"/>
      <c r="U139" s="155" t="s">
        <v>6</v>
      </c>
      <c r="V139" s="156" t="s">
        <v>6</v>
      </c>
      <c r="W139" s="83"/>
      <c r="X139" s="84"/>
      <c r="Y139" s="84" t="s">
        <v>5</v>
      </c>
      <c r="Z139" s="84" t="s">
        <v>6</v>
      </c>
      <c r="AA139" s="84" t="s">
        <v>6</v>
      </c>
      <c r="AB139" s="146" t="s">
        <v>5</v>
      </c>
      <c r="AC139" s="151" t="s">
        <v>5</v>
      </c>
      <c r="AD139" s="9">
        <f t="shared" si="30"/>
        <v>11</v>
      </c>
      <c r="AH139" s="77">
        <f t="shared" si="31"/>
        <v>9</v>
      </c>
    </row>
    <row r="140" spans="1:34" ht="11.15" customHeight="1" x14ac:dyDescent="0.35">
      <c r="A140" s="133" t="s">
        <v>51</v>
      </c>
      <c r="B140" s="83"/>
      <c r="C140" s="146" t="s">
        <v>5</v>
      </c>
      <c r="D140" s="146" t="s">
        <v>5</v>
      </c>
      <c r="E140" s="155" t="s">
        <v>6</v>
      </c>
      <c r="F140" s="155" t="s">
        <v>6</v>
      </c>
      <c r="G140" s="84"/>
      <c r="H140" s="85"/>
      <c r="I140" s="145" t="s">
        <v>5</v>
      </c>
      <c r="J140" s="146" t="s">
        <v>5</v>
      </c>
      <c r="K140" s="84"/>
      <c r="L140" s="84"/>
      <c r="M140" s="84"/>
      <c r="N140" s="155" t="s">
        <v>6</v>
      </c>
      <c r="O140" s="156" t="s">
        <v>6</v>
      </c>
      <c r="P140" s="83"/>
      <c r="Q140" s="146" t="s">
        <v>5</v>
      </c>
      <c r="R140" s="146" t="s">
        <v>5</v>
      </c>
      <c r="S140" s="155" t="s">
        <v>6</v>
      </c>
      <c r="T140" s="155" t="s">
        <v>6</v>
      </c>
      <c r="U140" s="84"/>
      <c r="V140" s="85"/>
      <c r="W140" s="145" t="s">
        <v>5</v>
      </c>
      <c r="X140" s="146" t="s">
        <v>5</v>
      </c>
      <c r="Y140" s="84"/>
      <c r="Z140" s="84"/>
      <c r="AA140" s="146" t="s">
        <v>5</v>
      </c>
      <c r="AB140" s="155" t="s">
        <v>6</v>
      </c>
      <c r="AC140" s="156" t="s">
        <v>6</v>
      </c>
      <c r="AD140" s="9">
        <f t="shared" si="30"/>
        <v>11</v>
      </c>
      <c r="AH140" s="77">
        <f t="shared" si="31"/>
        <v>9</v>
      </c>
    </row>
    <row r="141" spans="1:34" ht="11.15" customHeight="1" thickBot="1" x14ac:dyDescent="0.4">
      <c r="A141" s="134" t="s">
        <v>52</v>
      </c>
      <c r="B141" s="147" t="s">
        <v>5</v>
      </c>
      <c r="C141" s="148" t="s">
        <v>5</v>
      </c>
      <c r="D141" s="88"/>
      <c r="E141" s="88"/>
      <c r="F141" s="88"/>
      <c r="G141" s="157" t="s">
        <v>6</v>
      </c>
      <c r="H141" s="158" t="s">
        <v>6</v>
      </c>
      <c r="I141" s="86"/>
      <c r="J141" s="148" t="s">
        <v>5</v>
      </c>
      <c r="K141" s="148" t="s">
        <v>5</v>
      </c>
      <c r="L141" s="157" t="s">
        <v>6</v>
      </c>
      <c r="M141" s="157" t="s">
        <v>6</v>
      </c>
      <c r="N141" s="87"/>
      <c r="O141" s="89"/>
      <c r="P141" s="147" t="s">
        <v>5</v>
      </c>
      <c r="Q141" s="148" t="s">
        <v>5</v>
      </c>
      <c r="R141" s="88"/>
      <c r="S141" s="88"/>
      <c r="T141" s="149" t="s">
        <v>5</v>
      </c>
      <c r="U141" s="157" t="s">
        <v>6</v>
      </c>
      <c r="V141" s="158" t="s">
        <v>6</v>
      </c>
      <c r="W141" s="147" t="s">
        <v>5</v>
      </c>
      <c r="X141" s="87"/>
      <c r="Y141" s="148" t="s">
        <v>5</v>
      </c>
      <c r="Z141" s="157" t="s">
        <v>6</v>
      </c>
      <c r="AA141" s="157" t="s">
        <v>6</v>
      </c>
      <c r="AB141" s="87"/>
      <c r="AC141" s="89"/>
      <c r="AD141" s="10">
        <f t="shared" si="30"/>
        <v>11</v>
      </c>
      <c r="AH141" s="79">
        <f t="shared" si="31"/>
        <v>9</v>
      </c>
    </row>
    <row r="142" spans="1:34" ht="11.15" customHeight="1" thickBot="1" x14ac:dyDescent="0.4">
      <c r="B142" s="58">
        <f t="shared" ref="B142:AC142" si="32">COUNTBLANK(B134:B141)</f>
        <v>3</v>
      </c>
      <c r="C142" s="59">
        <f t="shared" si="32"/>
        <v>3</v>
      </c>
      <c r="D142" s="59">
        <f t="shared" si="32"/>
        <v>3</v>
      </c>
      <c r="E142" s="59">
        <f t="shared" si="32"/>
        <v>4</v>
      </c>
      <c r="F142" s="59">
        <f t="shared" si="32"/>
        <v>3</v>
      </c>
      <c r="G142" s="59">
        <f t="shared" si="32"/>
        <v>3</v>
      </c>
      <c r="H142" s="60">
        <f t="shared" si="32"/>
        <v>3</v>
      </c>
      <c r="I142" s="58">
        <f t="shared" si="32"/>
        <v>3</v>
      </c>
      <c r="J142" s="59">
        <f t="shared" si="32"/>
        <v>3</v>
      </c>
      <c r="K142" s="59">
        <f t="shared" si="32"/>
        <v>3</v>
      </c>
      <c r="L142" s="59">
        <f t="shared" si="32"/>
        <v>4</v>
      </c>
      <c r="M142" s="59">
        <f t="shared" si="32"/>
        <v>3</v>
      </c>
      <c r="N142" s="59">
        <f t="shared" si="32"/>
        <v>3</v>
      </c>
      <c r="O142" s="60">
        <f t="shared" si="32"/>
        <v>3</v>
      </c>
      <c r="P142" s="58">
        <f t="shared" si="32"/>
        <v>3</v>
      </c>
      <c r="Q142" s="59">
        <f t="shared" si="32"/>
        <v>3</v>
      </c>
      <c r="R142" s="59">
        <f t="shared" si="32"/>
        <v>3</v>
      </c>
      <c r="S142" s="59">
        <f t="shared" si="32"/>
        <v>4</v>
      </c>
      <c r="T142" s="59">
        <f t="shared" si="32"/>
        <v>3</v>
      </c>
      <c r="U142" s="59">
        <f t="shared" si="32"/>
        <v>3</v>
      </c>
      <c r="V142" s="60">
        <f t="shared" si="32"/>
        <v>3</v>
      </c>
      <c r="W142" s="58">
        <f t="shared" si="32"/>
        <v>3</v>
      </c>
      <c r="X142" s="59">
        <f t="shared" si="32"/>
        <v>3</v>
      </c>
      <c r="Y142" s="59">
        <f t="shared" si="32"/>
        <v>3</v>
      </c>
      <c r="Z142" s="59">
        <f t="shared" si="32"/>
        <v>4</v>
      </c>
      <c r="AA142" s="59">
        <f t="shared" si="32"/>
        <v>3</v>
      </c>
      <c r="AB142" s="59">
        <f t="shared" si="32"/>
        <v>3</v>
      </c>
      <c r="AC142" s="60">
        <f t="shared" si="32"/>
        <v>3</v>
      </c>
    </row>
    <row r="143" spans="1:34" ht="11.15" customHeight="1" thickBot="1" x14ac:dyDescent="0.4"/>
    <row r="144" spans="1:34" ht="11.15" customHeight="1" thickBot="1" x14ac:dyDescent="0.4">
      <c r="B144" s="238">
        <v>41</v>
      </c>
      <c r="C144" s="239"/>
      <c r="D144" s="239"/>
      <c r="E144" s="239"/>
      <c r="F144" s="239"/>
      <c r="G144" s="239"/>
      <c r="H144" s="240"/>
      <c r="I144" s="238">
        <v>42</v>
      </c>
      <c r="J144" s="239"/>
      <c r="K144" s="239"/>
      <c r="L144" s="239"/>
      <c r="M144" s="239"/>
      <c r="N144" s="239"/>
      <c r="O144" s="240"/>
      <c r="P144" s="238">
        <v>43</v>
      </c>
      <c r="Q144" s="239"/>
      <c r="R144" s="239"/>
      <c r="S144" s="239"/>
      <c r="T144" s="239"/>
      <c r="U144" s="239"/>
      <c r="V144" s="240"/>
      <c r="W144" s="238">
        <v>44</v>
      </c>
      <c r="X144" s="239"/>
      <c r="Y144" s="239"/>
      <c r="Z144" s="239"/>
      <c r="AA144" s="239"/>
      <c r="AB144" s="239"/>
      <c r="AC144" s="240"/>
    </row>
    <row r="145" spans="1:34" ht="11.15" customHeight="1" thickBot="1" x14ac:dyDescent="0.4">
      <c r="A145" s="65">
        <v>11</v>
      </c>
      <c r="B145" s="66" t="s">
        <v>18</v>
      </c>
      <c r="C145" s="67" t="s">
        <v>19</v>
      </c>
      <c r="D145" s="67" t="s">
        <v>20</v>
      </c>
      <c r="E145" s="67" t="s">
        <v>21</v>
      </c>
      <c r="F145" s="67" t="s">
        <v>22</v>
      </c>
      <c r="G145" s="67" t="s">
        <v>23</v>
      </c>
      <c r="H145" s="68" t="s">
        <v>24</v>
      </c>
      <c r="I145" s="66" t="s">
        <v>18</v>
      </c>
      <c r="J145" s="67" t="s">
        <v>19</v>
      </c>
      <c r="K145" s="67" t="s">
        <v>20</v>
      </c>
      <c r="L145" s="67" t="s">
        <v>21</v>
      </c>
      <c r="M145" s="67" t="s">
        <v>22</v>
      </c>
      <c r="N145" s="67" t="s">
        <v>23</v>
      </c>
      <c r="O145" s="68" t="s">
        <v>24</v>
      </c>
      <c r="P145" s="66" t="s">
        <v>18</v>
      </c>
      <c r="Q145" s="67" t="s">
        <v>19</v>
      </c>
      <c r="R145" s="67" t="s">
        <v>20</v>
      </c>
      <c r="S145" s="67" t="s">
        <v>21</v>
      </c>
      <c r="T145" s="67" t="s">
        <v>22</v>
      </c>
      <c r="U145" s="67" t="s">
        <v>23</v>
      </c>
      <c r="V145" s="68" t="s">
        <v>24</v>
      </c>
      <c r="W145" s="66" t="s">
        <v>18</v>
      </c>
      <c r="X145" s="67" t="s">
        <v>19</v>
      </c>
      <c r="Y145" s="67" t="s">
        <v>20</v>
      </c>
      <c r="Z145" s="67" t="s">
        <v>21</v>
      </c>
      <c r="AA145" s="67" t="s">
        <v>22</v>
      </c>
      <c r="AB145" s="67" t="s">
        <v>23</v>
      </c>
      <c r="AC145" s="68" t="s">
        <v>24</v>
      </c>
    </row>
    <row r="146" spans="1:34" ht="11.15" customHeight="1" thickBot="1" x14ac:dyDescent="0.4">
      <c r="A146" s="73"/>
      <c r="B146" s="53">
        <v>1</v>
      </c>
      <c r="C146" s="45">
        <v>2</v>
      </c>
      <c r="D146" s="45">
        <v>3</v>
      </c>
      <c r="E146" s="45">
        <v>4</v>
      </c>
      <c r="F146" s="45">
        <v>5</v>
      </c>
      <c r="G146" s="45">
        <v>6</v>
      </c>
      <c r="H146" s="46">
        <v>7</v>
      </c>
      <c r="I146" s="53">
        <v>8</v>
      </c>
      <c r="J146" s="45">
        <v>9</v>
      </c>
      <c r="K146" s="45">
        <v>10</v>
      </c>
      <c r="L146" s="45">
        <v>11</v>
      </c>
      <c r="M146" s="45">
        <v>12</v>
      </c>
      <c r="N146" s="45">
        <v>13</v>
      </c>
      <c r="O146" s="46">
        <v>14</v>
      </c>
      <c r="P146" s="53">
        <v>15</v>
      </c>
      <c r="Q146" s="45">
        <v>16</v>
      </c>
      <c r="R146" s="45">
        <v>17</v>
      </c>
      <c r="S146" s="45">
        <v>18</v>
      </c>
      <c r="T146" s="45">
        <v>19</v>
      </c>
      <c r="U146" s="45">
        <v>20</v>
      </c>
      <c r="V146" s="46">
        <v>21</v>
      </c>
      <c r="W146" s="53">
        <v>22</v>
      </c>
      <c r="X146" s="45">
        <v>23</v>
      </c>
      <c r="Y146" s="45">
        <v>24</v>
      </c>
      <c r="Z146" s="45">
        <v>25</v>
      </c>
      <c r="AA146" s="45">
        <v>26</v>
      </c>
      <c r="AB146" s="45">
        <v>27</v>
      </c>
      <c r="AC146" s="46">
        <v>28</v>
      </c>
      <c r="AH146" s="69" t="s">
        <v>35</v>
      </c>
    </row>
    <row r="147" spans="1:34" ht="11.15" customHeight="1" x14ac:dyDescent="0.35">
      <c r="A147" s="135" t="s">
        <v>45</v>
      </c>
      <c r="B147" s="144" t="s">
        <v>5</v>
      </c>
      <c r="C147" s="81"/>
      <c r="D147" s="150" t="s">
        <v>5</v>
      </c>
      <c r="E147" s="154" t="s">
        <v>6</v>
      </c>
      <c r="F147" s="154" t="s">
        <v>6</v>
      </c>
      <c r="G147" s="81"/>
      <c r="H147" s="82"/>
      <c r="I147" s="144" t="s">
        <v>5</v>
      </c>
      <c r="J147" s="150" t="s">
        <v>5</v>
      </c>
      <c r="K147" s="81"/>
      <c r="L147" s="81"/>
      <c r="M147" s="150" t="s">
        <v>5</v>
      </c>
      <c r="N147" s="154" t="s">
        <v>6</v>
      </c>
      <c r="O147" s="159" t="s">
        <v>6</v>
      </c>
      <c r="P147" s="144" t="s">
        <v>5</v>
      </c>
      <c r="Q147" s="81"/>
      <c r="R147" s="150" t="s">
        <v>5</v>
      </c>
      <c r="S147" s="154" t="s">
        <v>6</v>
      </c>
      <c r="T147" s="154" t="s">
        <v>6</v>
      </c>
      <c r="U147" s="81"/>
      <c r="V147" s="82"/>
      <c r="W147" s="144" t="s">
        <v>5</v>
      </c>
      <c r="X147" s="150" t="s">
        <v>5</v>
      </c>
      <c r="Y147" s="81"/>
      <c r="Z147" s="81"/>
      <c r="AA147" s="81"/>
      <c r="AB147" s="154" t="s">
        <v>6</v>
      </c>
      <c r="AC147" s="159" t="s">
        <v>6</v>
      </c>
      <c r="AD147" s="8">
        <f>COUNTBLANK(B147:AC147)</f>
        <v>11</v>
      </c>
      <c r="AH147" s="75">
        <f>COUNTIF(B147:AC147,"RR")</f>
        <v>9</v>
      </c>
    </row>
    <row r="148" spans="1:34" ht="11.15" customHeight="1" x14ac:dyDescent="0.35">
      <c r="A148" s="133" t="s">
        <v>46</v>
      </c>
      <c r="B148" s="145" t="s">
        <v>5</v>
      </c>
      <c r="C148" s="146" t="s">
        <v>5</v>
      </c>
      <c r="D148" s="1"/>
      <c r="E148" s="1"/>
      <c r="F148" s="152" t="s">
        <v>5</v>
      </c>
      <c r="G148" s="155" t="s">
        <v>6</v>
      </c>
      <c r="H148" s="156" t="s">
        <v>6</v>
      </c>
      <c r="I148" s="145" t="s">
        <v>5</v>
      </c>
      <c r="J148" s="84"/>
      <c r="K148" s="146" t="s">
        <v>5</v>
      </c>
      <c r="L148" s="155" t="s">
        <v>6</v>
      </c>
      <c r="M148" s="155" t="s">
        <v>6</v>
      </c>
      <c r="N148" s="84"/>
      <c r="O148" s="85"/>
      <c r="P148" s="145" t="s">
        <v>5</v>
      </c>
      <c r="Q148" s="146" t="s">
        <v>5</v>
      </c>
      <c r="R148" s="1"/>
      <c r="S148" s="1"/>
      <c r="T148" s="1"/>
      <c r="U148" s="155" t="s">
        <v>6</v>
      </c>
      <c r="V148" s="156" t="s">
        <v>6</v>
      </c>
      <c r="W148" s="83"/>
      <c r="X148" s="146" t="s">
        <v>5</v>
      </c>
      <c r="Y148" s="146" t="s">
        <v>5</v>
      </c>
      <c r="Z148" s="155" t="s">
        <v>6</v>
      </c>
      <c r="AA148" s="155" t="s">
        <v>6</v>
      </c>
      <c r="AB148" s="84"/>
      <c r="AC148" s="85"/>
      <c r="AD148" s="9">
        <f t="shared" ref="AD148:AD154" si="33">COUNTBLANK(B148:AC148)</f>
        <v>11</v>
      </c>
      <c r="AH148" s="77">
        <f t="shared" ref="AH148:AH154" si="34">COUNTIF(B148:AC148,"RR")</f>
        <v>9</v>
      </c>
    </row>
    <row r="149" spans="1:34" ht="11.15" customHeight="1" x14ac:dyDescent="0.35">
      <c r="A149" s="133" t="s">
        <v>47</v>
      </c>
      <c r="B149" s="145" t="s">
        <v>5</v>
      </c>
      <c r="C149" s="146" t="s">
        <v>5</v>
      </c>
      <c r="D149" s="1"/>
      <c r="E149" s="1"/>
      <c r="F149" s="1"/>
      <c r="G149" s="155" t="s">
        <v>6</v>
      </c>
      <c r="H149" s="156" t="s">
        <v>6</v>
      </c>
      <c r="I149" s="83"/>
      <c r="J149" s="84"/>
      <c r="K149" s="146" t="s">
        <v>5</v>
      </c>
      <c r="L149" s="155" t="s">
        <v>6</v>
      </c>
      <c r="M149" s="155" t="s">
        <v>6</v>
      </c>
      <c r="N149" s="146" t="s">
        <v>5</v>
      </c>
      <c r="O149" s="151" t="s">
        <v>5</v>
      </c>
      <c r="P149" s="145" t="s">
        <v>5</v>
      </c>
      <c r="Q149" s="146" t="s">
        <v>5</v>
      </c>
      <c r="R149" s="152" t="s">
        <v>5</v>
      </c>
      <c r="S149" s="1"/>
      <c r="T149" s="1"/>
      <c r="U149" s="155" t="s">
        <v>6</v>
      </c>
      <c r="V149" s="156" t="s">
        <v>6</v>
      </c>
      <c r="W149" s="83"/>
      <c r="X149" s="84"/>
      <c r="Y149" s="146" t="s">
        <v>5</v>
      </c>
      <c r="Z149" s="155" t="s">
        <v>6</v>
      </c>
      <c r="AA149" s="155" t="s">
        <v>6</v>
      </c>
      <c r="AB149" s="84"/>
      <c r="AC149" s="85"/>
      <c r="AD149" s="9">
        <f t="shared" si="33"/>
        <v>11</v>
      </c>
      <c r="AH149" s="77">
        <f t="shared" si="34"/>
        <v>9</v>
      </c>
    </row>
    <row r="150" spans="1:34" ht="11.15" customHeight="1" x14ac:dyDescent="0.35">
      <c r="A150" s="133" t="s">
        <v>48</v>
      </c>
      <c r="B150" s="83"/>
      <c r="C150" s="84"/>
      <c r="D150" s="146" t="s">
        <v>5</v>
      </c>
      <c r="E150" s="155" t="s">
        <v>6</v>
      </c>
      <c r="F150" s="155" t="s">
        <v>6</v>
      </c>
      <c r="G150" s="146" t="s">
        <v>5</v>
      </c>
      <c r="H150" s="151" t="s">
        <v>5</v>
      </c>
      <c r="I150" s="145" t="s">
        <v>5</v>
      </c>
      <c r="J150" s="146" t="s">
        <v>5</v>
      </c>
      <c r="K150" s="146" t="s">
        <v>5</v>
      </c>
      <c r="L150" s="84"/>
      <c r="M150" s="84"/>
      <c r="N150" s="155" t="s">
        <v>6</v>
      </c>
      <c r="O150" s="156" t="s">
        <v>6</v>
      </c>
      <c r="P150" s="83"/>
      <c r="Q150" s="84"/>
      <c r="R150" s="146" t="s">
        <v>5</v>
      </c>
      <c r="S150" s="155" t="s">
        <v>6</v>
      </c>
      <c r="T150" s="155" t="s">
        <v>6</v>
      </c>
      <c r="U150" s="84"/>
      <c r="V150" s="85"/>
      <c r="W150" s="145" t="s">
        <v>5</v>
      </c>
      <c r="X150" s="146" t="s">
        <v>5</v>
      </c>
      <c r="Y150" s="84"/>
      <c r="Z150" s="84"/>
      <c r="AA150" s="84"/>
      <c r="AB150" s="155" t="s">
        <v>6</v>
      </c>
      <c r="AC150" s="156" t="s">
        <v>6</v>
      </c>
      <c r="AD150" s="9">
        <f t="shared" si="33"/>
        <v>11</v>
      </c>
      <c r="AH150" s="77">
        <f t="shared" si="34"/>
        <v>9</v>
      </c>
    </row>
    <row r="151" spans="1:34" ht="11.15" customHeight="1" x14ac:dyDescent="0.35">
      <c r="A151" s="133" t="s">
        <v>49</v>
      </c>
      <c r="B151" s="83"/>
      <c r="C151" s="146" t="s">
        <v>5</v>
      </c>
      <c r="D151" s="146" t="s">
        <v>5</v>
      </c>
      <c r="E151" s="155" t="s">
        <v>6</v>
      </c>
      <c r="F151" s="155" t="s">
        <v>6</v>
      </c>
      <c r="G151" s="84"/>
      <c r="H151" s="85"/>
      <c r="I151" s="145" t="s">
        <v>5</v>
      </c>
      <c r="J151" s="146" t="s">
        <v>5</v>
      </c>
      <c r="K151" s="84"/>
      <c r="L151" s="84"/>
      <c r="M151" s="84"/>
      <c r="N151" s="155" t="s">
        <v>6</v>
      </c>
      <c r="O151" s="156" t="s">
        <v>6</v>
      </c>
      <c r="P151" s="83"/>
      <c r="Q151" s="146" t="s">
        <v>5</v>
      </c>
      <c r="R151" s="146" t="s">
        <v>5</v>
      </c>
      <c r="S151" s="155" t="s">
        <v>6</v>
      </c>
      <c r="T151" s="155" t="s">
        <v>6</v>
      </c>
      <c r="U151" s="84"/>
      <c r="V151" s="85"/>
      <c r="W151" s="145" t="s">
        <v>5</v>
      </c>
      <c r="X151" s="146" t="s">
        <v>5</v>
      </c>
      <c r="Y151" s="84"/>
      <c r="Z151" s="84"/>
      <c r="AA151" s="146" t="s">
        <v>5</v>
      </c>
      <c r="AB151" s="155" t="s">
        <v>6</v>
      </c>
      <c r="AC151" s="156" t="s">
        <v>6</v>
      </c>
      <c r="AD151" s="9">
        <f t="shared" si="33"/>
        <v>11</v>
      </c>
      <c r="AH151" s="77">
        <f t="shared" si="34"/>
        <v>9</v>
      </c>
    </row>
    <row r="152" spans="1:34" ht="11.15" customHeight="1" x14ac:dyDescent="0.35">
      <c r="A152" s="133" t="s">
        <v>50</v>
      </c>
      <c r="B152" s="145" t="s">
        <v>5</v>
      </c>
      <c r="C152" s="146" t="s">
        <v>5</v>
      </c>
      <c r="D152" s="1"/>
      <c r="E152" s="1"/>
      <c r="F152" s="1"/>
      <c r="G152" s="155" t="s">
        <v>6</v>
      </c>
      <c r="H152" s="156" t="s">
        <v>6</v>
      </c>
      <c r="I152" s="83"/>
      <c r="J152" s="146" t="s">
        <v>5</v>
      </c>
      <c r="K152" s="146" t="s">
        <v>5</v>
      </c>
      <c r="L152" s="155" t="s">
        <v>6</v>
      </c>
      <c r="M152" s="155" t="s">
        <v>6</v>
      </c>
      <c r="N152" s="84"/>
      <c r="O152" s="85"/>
      <c r="P152" s="145" t="s">
        <v>5</v>
      </c>
      <c r="Q152" s="146" t="s">
        <v>5</v>
      </c>
      <c r="R152" s="1"/>
      <c r="S152" s="1"/>
      <c r="T152" s="152" t="s">
        <v>5</v>
      </c>
      <c r="U152" s="155" t="s">
        <v>6</v>
      </c>
      <c r="V152" s="156" t="s">
        <v>6</v>
      </c>
      <c r="W152" s="145" t="s">
        <v>5</v>
      </c>
      <c r="X152" s="84"/>
      <c r="Y152" s="146" t="s">
        <v>5</v>
      </c>
      <c r="Z152" s="155" t="s">
        <v>6</v>
      </c>
      <c r="AA152" s="155" t="s">
        <v>6</v>
      </c>
      <c r="AB152" s="84"/>
      <c r="AC152" s="85"/>
      <c r="AD152" s="9">
        <f t="shared" si="33"/>
        <v>11</v>
      </c>
      <c r="AH152" s="77">
        <f t="shared" si="34"/>
        <v>9</v>
      </c>
    </row>
    <row r="153" spans="1:34" ht="11.15" customHeight="1" x14ac:dyDescent="0.35">
      <c r="A153" s="133" t="s">
        <v>51</v>
      </c>
      <c r="B153" s="83"/>
      <c r="C153" s="84"/>
      <c r="D153" s="146" t="s">
        <v>5</v>
      </c>
      <c r="E153" s="155" t="s">
        <v>6</v>
      </c>
      <c r="F153" s="155" t="s">
        <v>6</v>
      </c>
      <c r="G153" s="84"/>
      <c r="H153" s="85"/>
      <c r="I153" s="145" t="s">
        <v>5</v>
      </c>
      <c r="J153" s="146" t="s">
        <v>5</v>
      </c>
      <c r="K153" s="84"/>
      <c r="L153" s="84"/>
      <c r="M153" s="84"/>
      <c r="N153" s="155" t="s">
        <v>6</v>
      </c>
      <c r="O153" s="156" t="s">
        <v>6</v>
      </c>
      <c r="P153" s="83"/>
      <c r="Q153" s="84"/>
      <c r="R153" s="146" t="s">
        <v>5</v>
      </c>
      <c r="S153" s="155" t="s">
        <v>6</v>
      </c>
      <c r="T153" s="155" t="s">
        <v>6</v>
      </c>
      <c r="U153" s="146" t="s">
        <v>5</v>
      </c>
      <c r="V153" s="151" t="s">
        <v>5</v>
      </c>
      <c r="W153" s="145" t="s">
        <v>5</v>
      </c>
      <c r="X153" s="146" t="s">
        <v>5</v>
      </c>
      <c r="Y153" s="146" t="s">
        <v>5</v>
      </c>
      <c r="Z153" s="84"/>
      <c r="AA153" s="84"/>
      <c r="AB153" s="155" t="s">
        <v>6</v>
      </c>
      <c r="AC153" s="156" t="s">
        <v>6</v>
      </c>
      <c r="AD153" s="9">
        <f t="shared" si="33"/>
        <v>11</v>
      </c>
      <c r="AH153" s="77">
        <f t="shared" si="34"/>
        <v>9</v>
      </c>
    </row>
    <row r="154" spans="1:34" ht="11.15" customHeight="1" thickBot="1" x14ac:dyDescent="0.4">
      <c r="A154" s="134" t="s">
        <v>52</v>
      </c>
      <c r="B154" s="147" t="s">
        <v>5</v>
      </c>
      <c r="C154" s="148" t="s">
        <v>5</v>
      </c>
      <c r="D154" s="149" t="s">
        <v>5</v>
      </c>
      <c r="E154" s="88"/>
      <c r="F154" s="88"/>
      <c r="G154" s="157" t="s">
        <v>6</v>
      </c>
      <c r="H154" s="158" t="s">
        <v>6</v>
      </c>
      <c r="I154" s="86"/>
      <c r="J154" s="87"/>
      <c r="K154" s="148" t="s">
        <v>5</v>
      </c>
      <c r="L154" s="157" t="s">
        <v>6</v>
      </c>
      <c r="M154" s="157" t="s">
        <v>6</v>
      </c>
      <c r="N154" s="87"/>
      <c r="O154" s="89"/>
      <c r="P154" s="147" t="s">
        <v>5</v>
      </c>
      <c r="Q154" s="148" t="s">
        <v>5</v>
      </c>
      <c r="R154" s="88"/>
      <c r="S154" s="88"/>
      <c r="T154" s="88"/>
      <c r="U154" s="157" t="s">
        <v>6</v>
      </c>
      <c r="V154" s="158" t="s">
        <v>6</v>
      </c>
      <c r="W154" s="86"/>
      <c r="X154" s="87"/>
      <c r="Y154" s="148" t="s">
        <v>5</v>
      </c>
      <c r="Z154" s="157" t="s">
        <v>6</v>
      </c>
      <c r="AA154" s="157" t="s">
        <v>6</v>
      </c>
      <c r="AB154" s="148" t="s">
        <v>5</v>
      </c>
      <c r="AC154" s="153" t="s">
        <v>5</v>
      </c>
      <c r="AD154" s="10">
        <f t="shared" si="33"/>
        <v>11</v>
      </c>
      <c r="AH154" s="79">
        <f t="shared" si="34"/>
        <v>9</v>
      </c>
    </row>
    <row r="155" spans="1:34" ht="11.15" customHeight="1" thickBot="1" x14ac:dyDescent="0.4">
      <c r="B155" s="58">
        <f t="shared" ref="B155:AC155" si="35">COUNTBLANK(B147:B154)</f>
        <v>3</v>
      </c>
      <c r="C155" s="59">
        <f t="shared" si="35"/>
        <v>3</v>
      </c>
      <c r="D155" s="59">
        <f t="shared" si="35"/>
        <v>3</v>
      </c>
      <c r="E155" s="59">
        <f t="shared" si="35"/>
        <v>4</v>
      </c>
      <c r="F155" s="59">
        <f t="shared" si="35"/>
        <v>3</v>
      </c>
      <c r="G155" s="59">
        <f t="shared" si="35"/>
        <v>3</v>
      </c>
      <c r="H155" s="60">
        <f t="shared" si="35"/>
        <v>3</v>
      </c>
      <c r="I155" s="58">
        <f t="shared" si="35"/>
        <v>3</v>
      </c>
      <c r="J155" s="59">
        <f t="shared" si="35"/>
        <v>3</v>
      </c>
      <c r="K155" s="59">
        <f t="shared" si="35"/>
        <v>3</v>
      </c>
      <c r="L155" s="59">
        <f t="shared" si="35"/>
        <v>4</v>
      </c>
      <c r="M155" s="59">
        <f t="shared" si="35"/>
        <v>3</v>
      </c>
      <c r="N155" s="59">
        <f t="shared" si="35"/>
        <v>3</v>
      </c>
      <c r="O155" s="60">
        <f t="shared" si="35"/>
        <v>3</v>
      </c>
      <c r="P155" s="58">
        <f t="shared" si="35"/>
        <v>3</v>
      </c>
      <c r="Q155" s="59">
        <f t="shared" si="35"/>
        <v>3</v>
      </c>
      <c r="R155" s="59">
        <f t="shared" si="35"/>
        <v>3</v>
      </c>
      <c r="S155" s="59">
        <f t="shared" si="35"/>
        <v>4</v>
      </c>
      <c r="T155" s="59">
        <f t="shared" si="35"/>
        <v>3</v>
      </c>
      <c r="U155" s="59">
        <f t="shared" si="35"/>
        <v>3</v>
      </c>
      <c r="V155" s="60">
        <f t="shared" si="35"/>
        <v>3</v>
      </c>
      <c r="W155" s="58">
        <f t="shared" si="35"/>
        <v>3</v>
      </c>
      <c r="X155" s="59">
        <f t="shared" si="35"/>
        <v>3</v>
      </c>
      <c r="Y155" s="59">
        <f t="shared" si="35"/>
        <v>3</v>
      </c>
      <c r="Z155" s="59">
        <f t="shared" si="35"/>
        <v>4</v>
      </c>
      <c r="AA155" s="59">
        <f t="shared" si="35"/>
        <v>3</v>
      </c>
      <c r="AB155" s="59">
        <f t="shared" si="35"/>
        <v>3</v>
      </c>
      <c r="AC155" s="60">
        <f t="shared" si="35"/>
        <v>3</v>
      </c>
    </row>
    <row r="156" spans="1:34" ht="11.15" customHeight="1" thickBot="1" x14ac:dyDescent="0.4"/>
    <row r="157" spans="1:34" ht="11.15" customHeight="1" thickBot="1" x14ac:dyDescent="0.4">
      <c r="B157" s="238">
        <v>45</v>
      </c>
      <c r="C157" s="239"/>
      <c r="D157" s="239"/>
      <c r="E157" s="239"/>
      <c r="F157" s="239"/>
      <c r="G157" s="239"/>
      <c r="H157" s="240"/>
      <c r="I157" s="238">
        <v>46</v>
      </c>
      <c r="J157" s="239"/>
      <c r="K157" s="239"/>
      <c r="L157" s="239"/>
      <c r="M157" s="239"/>
      <c r="N157" s="239"/>
      <c r="O157" s="240"/>
      <c r="P157" s="238">
        <v>47</v>
      </c>
      <c r="Q157" s="239"/>
      <c r="R157" s="239"/>
      <c r="S157" s="239"/>
      <c r="T157" s="239"/>
      <c r="U157" s="239"/>
      <c r="V157" s="240"/>
      <c r="W157" s="238">
        <v>48</v>
      </c>
      <c r="X157" s="239"/>
      <c r="Y157" s="239"/>
      <c r="Z157" s="239"/>
      <c r="AA157" s="239"/>
      <c r="AB157" s="239"/>
      <c r="AC157" s="240"/>
    </row>
    <row r="158" spans="1:34" ht="11.15" customHeight="1" thickBot="1" x14ac:dyDescent="0.4">
      <c r="A158" s="65">
        <v>12</v>
      </c>
      <c r="B158" s="66" t="s">
        <v>18</v>
      </c>
      <c r="C158" s="67" t="s">
        <v>19</v>
      </c>
      <c r="D158" s="67" t="s">
        <v>20</v>
      </c>
      <c r="E158" s="67" t="s">
        <v>21</v>
      </c>
      <c r="F158" s="67" t="s">
        <v>22</v>
      </c>
      <c r="G158" s="67" t="s">
        <v>23</v>
      </c>
      <c r="H158" s="68" t="s">
        <v>24</v>
      </c>
      <c r="I158" s="66" t="s">
        <v>18</v>
      </c>
      <c r="J158" s="67" t="s">
        <v>19</v>
      </c>
      <c r="K158" s="67" t="s">
        <v>20</v>
      </c>
      <c r="L158" s="67" t="s">
        <v>21</v>
      </c>
      <c r="M158" s="67" t="s">
        <v>22</v>
      </c>
      <c r="N158" s="67" t="s">
        <v>23</v>
      </c>
      <c r="O158" s="68" t="s">
        <v>24</v>
      </c>
      <c r="P158" s="66" t="s">
        <v>18</v>
      </c>
      <c r="Q158" s="67" t="s">
        <v>19</v>
      </c>
      <c r="R158" s="67" t="s">
        <v>20</v>
      </c>
      <c r="S158" s="67" t="s">
        <v>21</v>
      </c>
      <c r="T158" s="67" t="s">
        <v>22</v>
      </c>
      <c r="U158" s="67" t="s">
        <v>23</v>
      </c>
      <c r="V158" s="68" t="s">
        <v>24</v>
      </c>
      <c r="W158" s="66" t="s">
        <v>18</v>
      </c>
      <c r="X158" s="67" t="s">
        <v>19</v>
      </c>
      <c r="Y158" s="67" t="s">
        <v>20</v>
      </c>
      <c r="Z158" s="67" t="s">
        <v>21</v>
      </c>
      <c r="AA158" s="67" t="s">
        <v>22</v>
      </c>
      <c r="AB158" s="67" t="s">
        <v>23</v>
      </c>
      <c r="AC158" s="68" t="s">
        <v>24</v>
      </c>
    </row>
    <row r="159" spans="1:34" ht="11.15" customHeight="1" thickBot="1" x14ac:dyDescent="0.4">
      <c r="A159" s="73"/>
      <c r="B159" s="53">
        <v>1</v>
      </c>
      <c r="C159" s="45">
        <v>2</v>
      </c>
      <c r="D159" s="45">
        <v>3</v>
      </c>
      <c r="E159" s="45">
        <v>4</v>
      </c>
      <c r="F159" s="45">
        <v>5</v>
      </c>
      <c r="G159" s="45">
        <v>6</v>
      </c>
      <c r="H159" s="46">
        <v>7</v>
      </c>
      <c r="I159" s="53">
        <v>8</v>
      </c>
      <c r="J159" s="45">
        <v>9</v>
      </c>
      <c r="K159" s="45">
        <v>10</v>
      </c>
      <c r="L159" s="45">
        <v>11</v>
      </c>
      <c r="M159" s="45">
        <v>12</v>
      </c>
      <c r="N159" s="45">
        <v>13</v>
      </c>
      <c r="O159" s="46">
        <v>14</v>
      </c>
      <c r="P159" s="53">
        <v>15</v>
      </c>
      <c r="Q159" s="45">
        <v>16</v>
      </c>
      <c r="R159" s="45">
        <v>17</v>
      </c>
      <c r="S159" s="45">
        <v>18</v>
      </c>
      <c r="T159" s="45">
        <v>19</v>
      </c>
      <c r="U159" s="45">
        <v>20</v>
      </c>
      <c r="V159" s="46">
        <v>21</v>
      </c>
      <c r="W159" s="53">
        <v>22</v>
      </c>
      <c r="X159" s="45">
        <v>23</v>
      </c>
      <c r="Y159" s="45">
        <v>24</v>
      </c>
      <c r="Z159" s="45">
        <v>25</v>
      </c>
      <c r="AA159" s="45">
        <v>26</v>
      </c>
      <c r="AB159" s="45">
        <v>27</v>
      </c>
      <c r="AC159" s="46">
        <v>28</v>
      </c>
      <c r="AH159" s="69" t="s">
        <v>35</v>
      </c>
    </row>
    <row r="160" spans="1:34" ht="11.15" customHeight="1" x14ac:dyDescent="0.35">
      <c r="A160" s="135" t="s">
        <v>45</v>
      </c>
      <c r="B160" s="80"/>
      <c r="C160" s="81"/>
      <c r="D160" s="150" t="s">
        <v>5</v>
      </c>
      <c r="E160" s="154" t="s">
        <v>6</v>
      </c>
      <c r="F160" s="154" t="s">
        <v>6</v>
      </c>
      <c r="G160" s="150" t="s">
        <v>5</v>
      </c>
      <c r="H160" s="160" t="s">
        <v>5</v>
      </c>
      <c r="I160" s="144" t="s">
        <v>5</v>
      </c>
      <c r="J160" s="150" t="s">
        <v>5</v>
      </c>
      <c r="K160" s="150" t="s">
        <v>5</v>
      </c>
      <c r="L160" s="81"/>
      <c r="M160" s="81"/>
      <c r="N160" s="154" t="s">
        <v>6</v>
      </c>
      <c r="O160" s="159" t="s">
        <v>6</v>
      </c>
      <c r="P160" s="80"/>
      <c r="Q160" s="81"/>
      <c r="R160" s="150" t="s">
        <v>5</v>
      </c>
      <c r="S160" s="154" t="s">
        <v>6</v>
      </c>
      <c r="T160" s="154" t="s">
        <v>6</v>
      </c>
      <c r="U160" s="81"/>
      <c r="V160" s="82"/>
      <c r="W160" s="144" t="s">
        <v>5</v>
      </c>
      <c r="X160" s="150" t="s">
        <v>5</v>
      </c>
      <c r="Y160" s="81"/>
      <c r="Z160" s="81"/>
      <c r="AA160" s="81"/>
      <c r="AB160" s="154" t="s">
        <v>6</v>
      </c>
      <c r="AC160" s="159" t="s">
        <v>6</v>
      </c>
      <c r="AD160" s="8">
        <f>COUNTBLANK(B160:AC160)</f>
        <v>11</v>
      </c>
      <c r="AH160" s="75">
        <f>COUNTIF(B160:AC160,"RR")</f>
        <v>9</v>
      </c>
    </row>
    <row r="161" spans="1:38" ht="11.15" customHeight="1" x14ac:dyDescent="0.35">
      <c r="A161" s="133" t="s">
        <v>46</v>
      </c>
      <c r="B161" s="145" t="s">
        <v>5</v>
      </c>
      <c r="C161" s="146" t="s">
        <v>5</v>
      </c>
      <c r="D161" s="1"/>
      <c r="E161" s="1"/>
      <c r="F161" s="1"/>
      <c r="G161" s="155" t="s">
        <v>6</v>
      </c>
      <c r="H161" s="156" t="s">
        <v>6</v>
      </c>
      <c r="I161" s="83"/>
      <c r="J161" s="84"/>
      <c r="K161" s="146" t="s">
        <v>5</v>
      </c>
      <c r="L161" s="155" t="s">
        <v>6</v>
      </c>
      <c r="M161" s="155" t="s">
        <v>6</v>
      </c>
      <c r="N161" s="146" t="s">
        <v>5</v>
      </c>
      <c r="O161" s="151" t="s">
        <v>5</v>
      </c>
      <c r="P161" s="145" t="s">
        <v>5</v>
      </c>
      <c r="Q161" s="146" t="s">
        <v>5</v>
      </c>
      <c r="R161" s="152" t="s">
        <v>5</v>
      </c>
      <c r="S161" s="1"/>
      <c r="T161" s="1"/>
      <c r="U161" s="155" t="s">
        <v>6</v>
      </c>
      <c r="V161" s="156" t="s">
        <v>6</v>
      </c>
      <c r="W161" s="83"/>
      <c r="X161" s="84"/>
      <c r="Y161" s="146" t="s">
        <v>5</v>
      </c>
      <c r="Z161" s="155" t="s">
        <v>6</v>
      </c>
      <c r="AA161" s="155" t="s">
        <v>6</v>
      </c>
      <c r="AB161" s="84"/>
      <c r="AC161" s="85"/>
      <c r="AD161" s="9">
        <f t="shared" ref="AD161:AD167" si="36">COUNTBLANK(B161:AC161)</f>
        <v>11</v>
      </c>
      <c r="AH161" s="77">
        <f t="shared" ref="AH161:AH167" si="37">COUNTIF(B161:AC161,"RR")</f>
        <v>9</v>
      </c>
    </row>
    <row r="162" spans="1:38" ht="11.15" customHeight="1" x14ac:dyDescent="0.35">
      <c r="A162" s="133" t="s">
        <v>47</v>
      </c>
      <c r="B162" s="145" t="s">
        <v>5</v>
      </c>
      <c r="C162" s="146" t="s">
        <v>5</v>
      </c>
      <c r="D162" s="1"/>
      <c r="E162" s="1"/>
      <c r="F162" s="152" t="s">
        <v>5</v>
      </c>
      <c r="G162" s="155" t="s">
        <v>6</v>
      </c>
      <c r="H162" s="156" t="s">
        <v>6</v>
      </c>
      <c r="I162" s="145" t="s">
        <v>5</v>
      </c>
      <c r="J162" s="84"/>
      <c r="K162" s="146" t="s">
        <v>5</v>
      </c>
      <c r="L162" s="155" t="s">
        <v>6</v>
      </c>
      <c r="M162" s="155" t="s">
        <v>6</v>
      </c>
      <c r="N162" s="84"/>
      <c r="O162" s="85"/>
      <c r="P162" s="145" t="s">
        <v>5</v>
      </c>
      <c r="Q162" s="146" t="s">
        <v>5</v>
      </c>
      <c r="R162" s="1"/>
      <c r="S162" s="1"/>
      <c r="T162" s="1"/>
      <c r="U162" s="155" t="s">
        <v>6</v>
      </c>
      <c r="V162" s="156" t="s">
        <v>6</v>
      </c>
      <c r="W162" s="83"/>
      <c r="X162" s="146" t="s">
        <v>5</v>
      </c>
      <c r="Y162" s="146" t="s">
        <v>5</v>
      </c>
      <c r="Z162" s="155" t="s">
        <v>6</v>
      </c>
      <c r="AA162" s="155" t="s">
        <v>6</v>
      </c>
      <c r="AB162" s="84"/>
      <c r="AC162" s="85"/>
      <c r="AD162" s="9">
        <f t="shared" si="36"/>
        <v>11</v>
      </c>
      <c r="AH162" s="77">
        <f t="shared" si="37"/>
        <v>9</v>
      </c>
    </row>
    <row r="163" spans="1:38" ht="11.15" customHeight="1" x14ac:dyDescent="0.35">
      <c r="A163" s="133" t="s">
        <v>48</v>
      </c>
      <c r="B163" s="145" t="s">
        <v>5</v>
      </c>
      <c r="C163" s="84"/>
      <c r="D163" s="146" t="s">
        <v>5</v>
      </c>
      <c r="E163" s="155" t="s">
        <v>6</v>
      </c>
      <c r="F163" s="155" t="s">
        <v>6</v>
      </c>
      <c r="G163" s="84"/>
      <c r="H163" s="85"/>
      <c r="I163" s="145" t="s">
        <v>5</v>
      </c>
      <c r="J163" s="146" t="s">
        <v>5</v>
      </c>
      <c r="K163" s="84"/>
      <c r="L163" s="84"/>
      <c r="M163" s="146" t="s">
        <v>5</v>
      </c>
      <c r="N163" s="155" t="s">
        <v>6</v>
      </c>
      <c r="O163" s="156" t="s">
        <v>6</v>
      </c>
      <c r="P163" s="145" t="s">
        <v>5</v>
      </c>
      <c r="Q163" s="84"/>
      <c r="R163" s="146" t="s">
        <v>5</v>
      </c>
      <c r="S163" s="155" t="s">
        <v>6</v>
      </c>
      <c r="T163" s="155" t="s">
        <v>6</v>
      </c>
      <c r="U163" s="84"/>
      <c r="V163" s="85"/>
      <c r="W163" s="145" t="s">
        <v>5</v>
      </c>
      <c r="X163" s="146" t="s">
        <v>5</v>
      </c>
      <c r="Y163" s="84"/>
      <c r="Z163" s="84"/>
      <c r="AA163" s="84"/>
      <c r="AB163" s="155" t="s">
        <v>6</v>
      </c>
      <c r="AC163" s="156" t="s">
        <v>6</v>
      </c>
      <c r="AD163" s="9">
        <f t="shared" si="36"/>
        <v>11</v>
      </c>
      <c r="AH163" s="77">
        <f t="shared" si="37"/>
        <v>9</v>
      </c>
    </row>
    <row r="164" spans="1:38" ht="11.15" customHeight="1" x14ac:dyDescent="0.35">
      <c r="A164" s="133" t="s">
        <v>49</v>
      </c>
      <c r="B164" s="83"/>
      <c r="C164" s="84"/>
      <c r="D164" s="146" t="s">
        <v>5</v>
      </c>
      <c r="E164" s="155" t="s">
        <v>6</v>
      </c>
      <c r="F164" s="155" t="s">
        <v>6</v>
      </c>
      <c r="G164" s="84"/>
      <c r="H164" s="85"/>
      <c r="I164" s="145" t="s">
        <v>5</v>
      </c>
      <c r="J164" s="146" t="s">
        <v>5</v>
      </c>
      <c r="K164" s="84"/>
      <c r="L164" s="84"/>
      <c r="M164" s="143"/>
      <c r="N164" s="155" t="s">
        <v>6</v>
      </c>
      <c r="O164" s="156" t="s">
        <v>6</v>
      </c>
      <c r="P164" s="83"/>
      <c r="Q164" s="84"/>
      <c r="R164" s="146" t="s">
        <v>5</v>
      </c>
      <c r="S164" s="155" t="s">
        <v>6</v>
      </c>
      <c r="T164" s="155" t="s">
        <v>6</v>
      </c>
      <c r="U164" s="146" t="s">
        <v>5</v>
      </c>
      <c r="V164" s="151" t="s">
        <v>5</v>
      </c>
      <c r="W164" s="145" t="s">
        <v>5</v>
      </c>
      <c r="X164" s="146" t="s">
        <v>5</v>
      </c>
      <c r="Y164" s="146" t="s">
        <v>5</v>
      </c>
      <c r="Z164" s="84"/>
      <c r="AA164" s="84"/>
      <c r="AB164" s="155" t="s">
        <v>6</v>
      </c>
      <c r="AC164" s="156" t="s">
        <v>6</v>
      </c>
      <c r="AD164" s="9">
        <f t="shared" si="36"/>
        <v>11</v>
      </c>
      <c r="AH164" s="77">
        <f t="shared" si="37"/>
        <v>9</v>
      </c>
    </row>
    <row r="165" spans="1:38" ht="11.15" customHeight="1" x14ac:dyDescent="0.35">
      <c r="A165" s="133" t="s">
        <v>50</v>
      </c>
      <c r="B165" s="145" t="s">
        <v>5</v>
      </c>
      <c r="C165" s="146" t="s">
        <v>5</v>
      </c>
      <c r="D165" s="152" t="s">
        <v>5</v>
      </c>
      <c r="E165" s="1"/>
      <c r="F165" s="1"/>
      <c r="G165" s="155" t="s">
        <v>6</v>
      </c>
      <c r="H165" s="156" t="s">
        <v>6</v>
      </c>
      <c r="I165" s="83"/>
      <c r="J165" s="84"/>
      <c r="K165" s="146" t="s">
        <v>5</v>
      </c>
      <c r="L165" s="155" t="s">
        <v>6</v>
      </c>
      <c r="M165" s="155" t="s">
        <v>6</v>
      </c>
      <c r="N165" s="84"/>
      <c r="O165" s="85"/>
      <c r="P165" s="145" t="s">
        <v>5</v>
      </c>
      <c r="Q165" s="146" t="s">
        <v>5</v>
      </c>
      <c r="R165" s="1"/>
      <c r="S165" s="1"/>
      <c r="T165" s="1"/>
      <c r="U165" s="155" t="s">
        <v>6</v>
      </c>
      <c r="V165" s="156" t="s">
        <v>6</v>
      </c>
      <c r="W165" s="83"/>
      <c r="X165" s="84"/>
      <c r="Y165" s="84" t="s">
        <v>5</v>
      </c>
      <c r="Z165" s="84" t="s">
        <v>6</v>
      </c>
      <c r="AA165" s="84" t="s">
        <v>6</v>
      </c>
      <c r="AB165" s="146" t="s">
        <v>5</v>
      </c>
      <c r="AC165" s="151" t="s">
        <v>5</v>
      </c>
      <c r="AD165" s="9">
        <f t="shared" si="36"/>
        <v>11</v>
      </c>
      <c r="AH165" s="77">
        <f t="shared" si="37"/>
        <v>9</v>
      </c>
    </row>
    <row r="166" spans="1:38" ht="11.15" customHeight="1" x14ac:dyDescent="0.35">
      <c r="A166" s="133" t="s">
        <v>51</v>
      </c>
      <c r="B166" s="83"/>
      <c r="C166" s="146" t="s">
        <v>5</v>
      </c>
      <c r="D166" s="146" t="s">
        <v>5</v>
      </c>
      <c r="E166" s="155" t="s">
        <v>6</v>
      </c>
      <c r="F166" s="155" t="s">
        <v>6</v>
      </c>
      <c r="G166" s="84"/>
      <c r="H166" s="85"/>
      <c r="I166" s="145" t="s">
        <v>5</v>
      </c>
      <c r="J166" s="146" t="s">
        <v>5</v>
      </c>
      <c r="K166" s="84"/>
      <c r="L166" s="84"/>
      <c r="M166" s="84"/>
      <c r="N166" s="155" t="s">
        <v>6</v>
      </c>
      <c r="O166" s="156" t="s">
        <v>6</v>
      </c>
      <c r="P166" s="83"/>
      <c r="Q166" s="146" t="s">
        <v>5</v>
      </c>
      <c r="R166" s="146" t="s">
        <v>5</v>
      </c>
      <c r="S166" s="155" t="s">
        <v>6</v>
      </c>
      <c r="T166" s="155" t="s">
        <v>6</v>
      </c>
      <c r="U166" s="84"/>
      <c r="V166" s="85"/>
      <c r="W166" s="145" t="s">
        <v>5</v>
      </c>
      <c r="X166" s="146" t="s">
        <v>5</v>
      </c>
      <c r="Y166" s="84"/>
      <c r="Z166" s="84"/>
      <c r="AA166" s="146" t="s">
        <v>5</v>
      </c>
      <c r="AB166" s="155" t="s">
        <v>6</v>
      </c>
      <c r="AC166" s="156" t="s">
        <v>6</v>
      </c>
      <c r="AD166" s="9">
        <f t="shared" si="36"/>
        <v>11</v>
      </c>
      <c r="AH166" s="77">
        <f t="shared" si="37"/>
        <v>9</v>
      </c>
    </row>
    <row r="167" spans="1:38" ht="11.15" customHeight="1" thickBot="1" x14ac:dyDescent="0.4">
      <c r="A167" s="134" t="s">
        <v>52</v>
      </c>
      <c r="B167" s="147" t="s">
        <v>5</v>
      </c>
      <c r="C167" s="148" t="s">
        <v>5</v>
      </c>
      <c r="D167" s="88"/>
      <c r="E167" s="88"/>
      <c r="F167" s="88"/>
      <c r="G167" s="157" t="s">
        <v>6</v>
      </c>
      <c r="H167" s="158" t="s">
        <v>6</v>
      </c>
      <c r="I167" s="86"/>
      <c r="J167" s="148" t="s">
        <v>5</v>
      </c>
      <c r="K167" s="148" t="s">
        <v>5</v>
      </c>
      <c r="L167" s="157" t="s">
        <v>6</v>
      </c>
      <c r="M167" s="157" t="s">
        <v>6</v>
      </c>
      <c r="N167" s="87"/>
      <c r="O167" s="89"/>
      <c r="P167" s="147" t="s">
        <v>5</v>
      </c>
      <c r="Q167" s="148" t="s">
        <v>5</v>
      </c>
      <c r="R167" s="88"/>
      <c r="S167" s="88"/>
      <c r="T167" s="149" t="s">
        <v>5</v>
      </c>
      <c r="U167" s="157" t="s">
        <v>6</v>
      </c>
      <c r="V167" s="158" t="s">
        <v>6</v>
      </c>
      <c r="W167" s="147" t="s">
        <v>5</v>
      </c>
      <c r="X167" s="87"/>
      <c r="Y167" s="148" t="s">
        <v>5</v>
      </c>
      <c r="Z167" s="157" t="s">
        <v>6</v>
      </c>
      <c r="AA167" s="157" t="s">
        <v>6</v>
      </c>
      <c r="AB167" s="87"/>
      <c r="AC167" s="89"/>
      <c r="AD167" s="10">
        <f t="shared" si="36"/>
        <v>11</v>
      </c>
      <c r="AH167" s="79">
        <f t="shared" si="37"/>
        <v>9</v>
      </c>
    </row>
    <row r="168" spans="1:38" ht="11.15" customHeight="1" thickBot="1" x14ac:dyDescent="0.4">
      <c r="B168" s="58">
        <f t="shared" ref="B168:AC168" si="38">COUNTBLANK(B160:B167)</f>
        <v>3</v>
      </c>
      <c r="C168" s="59">
        <f t="shared" si="38"/>
        <v>3</v>
      </c>
      <c r="D168" s="59">
        <f t="shared" si="38"/>
        <v>3</v>
      </c>
      <c r="E168" s="59">
        <f t="shared" si="38"/>
        <v>4</v>
      </c>
      <c r="F168" s="59">
        <f t="shared" si="38"/>
        <v>3</v>
      </c>
      <c r="G168" s="59">
        <f t="shared" si="38"/>
        <v>3</v>
      </c>
      <c r="H168" s="60">
        <f t="shared" si="38"/>
        <v>3</v>
      </c>
      <c r="I168" s="58">
        <f t="shared" si="38"/>
        <v>3</v>
      </c>
      <c r="J168" s="59">
        <f t="shared" si="38"/>
        <v>3</v>
      </c>
      <c r="K168" s="59">
        <f t="shared" si="38"/>
        <v>3</v>
      </c>
      <c r="L168" s="59">
        <f t="shared" si="38"/>
        <v>4</v>
      </c>
      <c r="M168" s="59">
        <f t="shared" si="38"/>
        <v>3</v>
      </c>
      <c r="N168" s="59">
        <f t="shared" si="38"/>
        <v>3</v>
      </c>
      <c r="O168" s="60">
        <f t="shared" si="38"/>
        <v>3</v>
      </c>
      <c r="P168" s="58">
        <f t="shared" si="38"/>
        <v>3</v>
      </c>
      <c r="Q168" s="59">
        <f t="shared" si="38"/>
        <v>3</v>
      </c>
      <c r="R168" s="59">
        <f t="shared" si="38"/>
        <v>3</v>
      </c>
      <c r="S168" s="59">
        <f t="shared" si="38"/>
        <v>4</v>
      </c>
      <c r="T168" s="59">
        <f t="shared" si="38"/>
        <v>3</v>
      </c>
      <c r="U168" s="59">
        <f t="shared" si="38"/>
        <v>3</v>
      </c>
      <c r="V168" s="60">
        <f t="shared" si="38"/>
        <v>3</v>
      </c>
      <c r="W168" s="58">
        <f t="shared" si="38"/>
        <v>3</v>
      </c>
      <c r="X168" s="59">
        <f t="shared" si="38"/>
        <v>3</v>
      </c>
      <c r="Y168" s="59">
        <f t="shared" si="38"/>
        <v>3</v>
      </c>
      <c r="Z168" s="59">
        <f t="shared" si="38"/>
        <v>4</v>
      </c>
      <c r="AA168" s="59">
        <f t="shared" si="38"/>
        <v>3</v>
      </c>
      <c r="AB168" s="59">
        <f t="shared" si="38"/>
        <v>3</v>
      </c>
      <c r="AC168" s="60">
        <f t="shared" si="38"/>
        <v>3</v>
      </c>
    </row>
    <row r="169" spans="1:38" ht="11.15" customHeight="1" thickBot="1" x14ac:dyDescent="0.4"/>
    <row r="170" spans="1:38" ht="11.15" customHeight="1" thickBot="1" x14ac:dyDescent="0.4">
      <c r="B170" s="238">
        <v>49</v>
      </c>
      <c r="C170" s="239"/>
      <c r="D170" s="239"/>
      <c r="E170" s="239"/>
      <c r="F170" s="239"/>
      <c r="G170" s="239"/>
      <c r="H170" s="240"/>
      <c r="I170" s="238">
        <v>50</v>
      </c>
      <c r="J170" s="239"/>
      <c r="K170" s="239"/>
      <c r="L170" s="239"/>
      <c r="M170" s="239"/>
      <c r="N170" s="239"/>
      <c r="O170" s="240"/>
      <c r="P170" s="238">
        <v>51</v>
      </c>
      <c r="Q170" s="239"/>
      <c r="R170" s="239"/>
      <c r="S170" s="239"/>
      <c r="T170" s="239"/>
      <c r="U170" s="239"/>
      <c r="V170" s="240"/>
      <c r="W170" s="238">
        <v>52</v>
      </c>
      <c r="X170" s="239"/>
      <c r="Y170" s="239"/>
      <c r="Z170" s="239"/>
      <c r="AA170" s="239"/>
      <c r="AB170" s="239"/>
      <c r="AC170" s="240"/>
    </row>
    <row r="171" spans="1:38" ht="11.15" customHeight="1" thickBot="1" x14ac:dyDescent="0.4">
      <c r="A171" s="65">
        <v>13</v>
      </c>
      <c r="B171" s="66" t="s">
        <v>18</v>
      </c>
      <c r="C171" s="67" t="s">
        <v>19</v>
      </c>
      <c r="D171" s="67" t="s">
        <v>20</v>
      </c>
      <c r="E171" s="67" t="s">
        <v>21</v>
      </c>
      <c r="F171" s="67" t="s">
        <v>22</v>
      </c>
      <c r="G171" s="67" t="s">
        <v>23</v>
      </c>
      <c r="H171" s="68" t="s">
        <v>24</v>
      </c>
      <c r="I171" s="66" t="s">
        <v>18</v>
      </c>
      <c r="J171" s="67" t="s">
        <v>19</v>
      </c>
      <c r="K171" s="67" t="s">
        <v>20</v>
      </c>
      <c r="L171" s="67" t="s">
        <v>21</v>
      </c>
      <c r="M171" s="67" t="s">
        <v>22</v>
      </c>
      <c r="N171" s="67" t="s">
        <v>23</v>
      </c>
      <c r="O171" s="68" t="s">
        <v>24</v>
      </c>
      <c r="P171" s="66" t="s">
        <v>18</v>
      </c>
      <c r="Q171" s="67" t="s">
        <v>19</v>
      </c>
      <c r="R171" s="67" t="s">
        <v>20</v>
      </c>
      <c r="S171" s="67" t="s">
        <v>21</v>
      </c>
      <c r="T171" s="67" t="s">
        <v>22</v>
      </c>
      <c r="U171" s="67" t="s">
        <v>23</v>
      </c>
      <c r="V171" s="68" t="s">
        <v>24</v>
      </c>
      <c r="W171" s="66" t="s">
        <v>18</v>
      </c>
      <c r="X171" s="67" t="s">
        <v>19</v>
      </c>
      <c r="Y171" s="67" t="s">
        <v>20</v>
      </c>
      <c r="Z171" s="67" t="s">
        <v>21</v>
      </c>
      <c r="AA171" s="67" t="s">
        <v>22</v>
      </c>
      <c r="AB171" s="67" t="s">
        <v>23</v>
      </c>
      <c r="AC171" s="68" t="s">
        <v>24</v>
      </c>
    </row>
    <row r="172" spans="1:38" ht="11.15" customHeight="1" thickBot="1" x14ac:dyDescent="0.4">
      <c r="A172" s="73"/>
      <c r="B172" s="53">
        <v>1</v>
      </c>
      <c r="C172" s="45">
        <v>2</v>
      </c>
      <c r="D172" s="45">
        <v>3</v>
      </c>
      <c r="E172" s="45">
        <v>4</v>
      </c>
      <c r="F172" s="45">
        <v>5</v>
      </c>
      <c r="G172" s="45">
        <v>6</v>
      </c>
      <c r="H172" s="46">
        <v>7</v>
      </c>
      <c r="I172" s="53">
        <v>8</v>
      </c>
      <c r="J172" s="45">
        <v>9</v>
      </c>
      <c r="K172" s="45">
        <v>10</v>
      </c>
      <c r="L172" s="45">
        <v>11</v>
      </c>
      <c r="M172" s="45">
        <v>12</v>
      </c>
      <c r="N172" s="45">
        <v>13</v>
      </c>
      <c r="O172" s="46">
        <v>14</v>
      </c>
      <c r="P172" s="53">
        <v>15</v>
      </c>
      <c r="Q172" s="45">
        <v>16</v>
      </c>
      <c r="R172" s="45">
        <v>17</v>
      </c>
      <c r="S172" s="45">
        <v>18</v>
      </c>
      <c r="T172" s="45">
        <v>19</v>
      </c>
      <c r="U172" s="45">
        <v>20</v>
      </c>
      <c r="V172" s="46">
        <v>21</v>
      </c>
      <c r="W172" s="53">
        <v>22</v>
      </c>
      <c r="X172" s="45">
        <v>23</v>
      </c>
      <c r="Y172" s="45">
        <v>24</v>
      </c>
      <c r="Z172" s="45">
        <v>25</v>
      </c>
      <c r="AA172" s="45">
        <v>26</v>
      </c>
      <c r="AB172" s="45">
        <v>27</v>
      </c>
      <c r="AC172" s="46">
        <v>28</v>
      </c>
      <c r="AH172" s="69" t="s">
        <v>35</v>
      </c>
      <c r="AJ172" s="69" t="s">
        <v>39</v>
      </c>
      <c r="AL172" s="69" t="s">
        <v>40</v>
      </c>
    </row>
    <row r="173" spans="1:38" ht="11.15" customHeight="1" x14ac:dyDescent="0.35">
      <c r="A173" s="135" t="s">
        <v>45</v>
      </c>
      <c r="B173" s="144" t="s">
        <v>5</v>
      </c>
      <c r="C173" s="81"/>
      <c r="D173" s="150" t="s">
        <v>5</v>
      </c>
      <c r="E173" s="154" t="s">
        <v>6</v>
      </c>
      <c r="F173" s="154" t="s">
        <v>6</v>
      </c>
      <c r="G173" s="81"/>
      <c r="H173" s="82"/>
      <c r="I173" s="144" t="s">
        <v>5</v>
      </c>
      <c r="J173" s="150" t="s">
        <v>5</v>
      </c>
      <c r="K173" s="81"/>
      <c r="L173" s="81"/>
      <c r="M173" s="150" t="s">
        <v>5</v>
      </c>
      <c r="N173" s="154" t="s">
        <v>6</v>
      </c>
      <c r="O173" s="159" t="s">
        <v>6</v>
      </c>
      <c r="P173" s="144" t="s">
        <v>5</v>
      </c>
      <c r="Q173" s="81"/>
      <c r="R173" s="150" t="s">
        <v>5</v>
      </c>
      <c r="S173" s="154" t="s">
        <v>6</v>
      </c>
      <c r="T173" s="154" t="s">
        <v>6</v>
      </c>
      <c r="U173" s="81"/>
      <c r="V173" s="82"/>
      <c r="W173" s="144" t="s">
        <v>5</v>
      </c>
      <c r="X173" s="150" t="s">
        <v>5</v>
      </c>
      <c r="Y173" s="81"/>
      <c r="Z173" s="81"/>
      <c r="AA173" s="81"/>
      <c r="AB173" s="154" t="s">
        <v>6</v>
      </c>
      <c r="AC173" s="159" t="s">
        <v>6</v>
      </c>
      <c r="AD173" s="8">
        <f>COUNTBLANK(B173:AC173)</f>
        <v>11</v>
      </c>
      <c r="AH173" s="75">
        <f>COUNTIF(B173:AC173,"RR")</f>
        <v>9</v>
      </c>
      <c r="AJ173" s="75">
        <f>SUM(AH134,AH147,AH160,AH173)</f>
        <v>36</v>
      </c>
      <c r="AL173" s="75">
        <f t="shared" ref="AL173:AL180" si="39">SUM(AJ34,AJ76,AJ118,AJ173)</f>
        <v>117</v>
      </c>
    </row>
    <row r="174" spans="1:38" ht="11.15" customHeight="1" x14ac:dyDescent="0.35">
      <c r="A174" s="133" t="s">
        <v>46</v>
      </c>
      <c r="B174" s="145" t="s">
        <v>5</v>
      </c>
      <c r="C174" s="146" t="s">
        <v>5</v>
      </c>
      <c r="D174" s="1"/>
      <c r="E174" s="1"/>
      <c r="F174" s="152" t="s">
        <v>5</v>
      </c>
      <c r="G174" s="155" t="s">
        <v>6</v>
      </c>
      <c r="H174" s="156" t="s">
        <v>6</v>
      </c>
      <c r="I174" s="145" t="s">
        <v>5</v>
      </c>
      <c r="J174" s="84"/>
      <c r="K174" s="146" t="s">
        <v>5</v>
      </c>
      <c r="L174" s="155" t="s">
        <v>6</v>
      </c>
      <c r="M174" s="155" t="s">
        <v>6</v>
      </c>
      <c r="N174" s="84"/>
      <c r="O174" s="85"/>
      <c r="P174" s="145" t="s">
        <v>5</v>
      </c>
      <c r="Q174" s="146" t="s">
        <v>5</v>
      </c>
      <c r="R174" s="1"/>
      <c r="S174" s="1"/>
      <c r="T174" s="1"/>
      <c r="U174" s="155" t="s">
        <v>6</v>
      </c>
      <c r="V174" s="156" t="s">
        <v>6</v>
      </c>
      <c r="W174" s="83"/>
      <c r="X174" s="146" t="s">
        <v>5</v>
      </c>
      <c r="Y174" s="146" t="s">
        <v>5</v>
      </c>
      <c r="Z174" s="155" t="s">
        <v>6</v>
      </c>
      <c r="AA174" s="155" t="s">
        <v>6</v>
      </c>
      <c r="AB174" s="84"/>
      <c r="AC174" s="85"/>
      <c r="AD174" s="9">
        <f t="shared" ref="AD174:AD180" si="40">COUNTBLANK(B174:AC174)</f>
        <v>11</v>
      </c>
      <c r="AH174" s="77">
        <f t="shared" ref="AH174:AH180" si="41">COUNTIF(B174:AC174,"RR")</f>
        <v>9</v>
      </c>
      <c r="AJ174" s="77">
        <f t="shared" ref="AJ174:AJ180" si="42">SUM(AH135,AH148,AH161,AH174)</f>
        <v>36</v>
      </c>
      <c r="AL174" s="77">
        <f t="shared" si="39"/>
        <v>117</v>
      </c>
    </row>
    <row r="175" spans="1:38" ht="11.15" customHeight="1" x14ac:dyDescent="0.35">
      <c r="A175" s="133" t="s">
        <v>47</v>
      </c>
      <c r="B175" s="145" t="s">
        <v>5</v>
      </c>
      <c r="C175" s="146" t="s">
        <v>5</v>
      </c>
      <c r="D175" s="1"/>
      <c r="E175" s="1"/>
      <c r="F175" s="1"/>
      <c r="G175" s="155" t="s">
        <v>6</v>
      </c>
      <c r="H175" s="156" t="s">
        <v>6</v>
      </c>
      <c r="I175" s="83"/>
      <c r="J175" s="84"/>
      <c r="K175" s="146" t="s">
        <v>5</v>
      </c>
      <c r="L175" s="155" t="s">
        <v>6</v>
      </c>
      <c r="M175" s="155" t="s">
        <v>6</v>
      </c>
      <c r="N175" s="146" t="s">
        <v>5</v>
      </c>
      <c r="O175" s="151" t="s">
        <v>5</v>
      </c>
      <c r="P175" s="145" t="s">
        <v>5</v>
      </c>
      <c r="Q175" s="146" t="s">
        <v>5</v>
      </c>
      <c r="R175" s="152" t="s">
        <v>5</v>
      </c>
      <c r="S175" s="1"/>
      <c r="T175" s="1"/>
      <c r="U175" s="155" t="s">
        <v>6</v>
      </c>
      <c r="V175" s="156" t="s">
        <v>6</v>
      </c>
      <c r="W175" s="83"/>
      <c r="X175" s="84"/>
      <c r="Y175" s="146" t="s">
        <v>5</v>
      </c>
      <c r="Z175" s="155" t="s">
        <v>6</v>
      </c>
      <c r="AA175" s="155" t="s">
        <v>6</v>
      </c>
      <c r="AB175" s="84"/>
      <c r="AC175" s="85"/>
      <c r="AD175" s="9">
        <f t="shared" si="40"/>
        <v>11</v>
      </c>
      <c r="AH175" s="77">
        <f t="shared" si="41"/>
        <v>9</v>
      </c>
      <c r="AJ175" s="77">
        <f t="shared" si="42"/>
        <v>36</v>
      </c>
      <c r="AL175" s="77">
        <f t="shared" si="39"/>
        <v>117</v>
      </c>
    </row>
    <row r="176" spans="1:38" ht="11.15" customHeight="1" x14ac:dyDescent="0.35">
      <c r="A176" s="133" t="s">
        <v>48</v>
      </c>
      <c r="B176" s="83"/>
      <c r="C176" s="84"/>
      <c r="D176" s="146" t="s">
        <v>5</v>
      </c>
      <c r="E176" s="155" t="s">
        <v>6</v>
      </c>
      <c r="F176" s="155" t="s">
        <v>6</v>
      </c>
      <c r="G176" s="146" t="s">
        <v>5</v>
      </c>
      <c r="H176" s="151" t="s">
        <v>5</v>
      </c>
      <c r="I176" s="145" t="s">
        <v>5</v>
      </c>
      <c r="J176" s="146" t="s">
        <v>5</v>
      </c>
      <c r="K176" s="146" t="s">
        <v>5</v>
      </c>
      <c r="L176" s="84"/>
      <c r="M176" s="84"/>
      <c r="N176" s="155" t="s">
        <v>6</v>
      </c>
      <c r="O176" s="156" t="s">
        <v>6</v>
      </c>
      <c r="P176" s="83"/>
      <c r="Q176" s="84"/>
      <c r="R176" s="146" t="s">
        <v>5</v>
      </c>
      <c r="S176" s="155" t="s">
        <v>6</v>
      </c>
      <c r="T176" s="155" t="s">
        <v>6</v>
      </c>
      <c r="U176" s="84"/>
      <c r="V176" s="85"/>
      <c r="W176" s="145" t="s">
        <v>5</v>
      </c>
      <c r="X176" s="146" t="s">
        <v>5</v>
      </c>
      <c r="Y176" s="84"/>
      <c r="Z176" s="84"/>
      <c r="AA176" s="84"/>
      <c r="AB176" s="155" t="s">
        <v>6</v>
      </c>
      <c r="AC176" s="156" t="s">
        <v>6</v>
      </c>
      <c r="AD176" s="9">
        <f t="shared" si="40"/>
        <v>11</v>
      </c>
      <c r="AH176" s="77">
        <f t="shared" si="41"/>
        <v>9</v>
      </c>
      <c r="AJ176" s="77">
        <f t="shared" si="42"/>
        <v>36</v>
      </c>
      <c r="AL176" s="77">
        <f t="shared" si="39"/>
        <v>117</v>
      </c>
    </row>
    <row r="177" spans="1:38" ht="11.15" customHeight="1" x14ac:dyDescent="0.35">
      <c r="A177" s="133" t="s">
        <v>49</v>
      </c>
      <c r="B177" s="83"/>
      <c r="C177" s="146" t="s">
        <v>5</v>
      </c>
      <c r="D177" s="146" t="s">
        <v>5</v>
      </c>
      <c r="E177" s="155" t="s">
        <v>6</v>
      </c>
      <c r="F177" s="155" t="s">
        <v>6</v>
      </c>
      <c r="G177" s="84"/>
      <c r="H177" s="85"/>
      <c r="I177" s="145" t="s">
        <v>5</v>
      </c>
      <c r="J177" s="146" t="s">
        <v>5</v>
      </c>
      <c r="K177" s="84"/>
      <c r="L177" s="84"/>
      <c r="M177" s="84"/>
      <c r="N177" s="155" t="s">
        <v>6</v>
      </c>
      <c r="O177" s="156" t="s">
        <v>6</v>
      </c>
      <c r="P177" s="83"/>
      <c r="Q177" s="146" t="s">
        <v>5</v>
      </c>
      <c r="R177" s="146" t="s">
        <v>5</v>
      </c>
      <c r="S177" s="155" t="s">
        <v>6</v>
      </c>
      <c r="T177" s="155" t="s">
        <v>6</v>
      </c>
      <c r="U177" s="84"/>
      <c r="V177" s="85"/>
      <c r="W177" s="145" t="s">
        <v>5</v>
      </c>
      <c r="X177" s="146" t="s">
        <v>5</v>
      </c>
      <c r="Y177" s="84"/>
      <c r="Z177" s="84"/>
      <c r="AA177" s="146" t="s">
        <v>5</v>
      </c>
      <c r="AB177" s="155" t="s">
        <v>6</v>
      </c>
      <c r="AC177" s="156" t="s">
        <v>6</v>
      </c>
      <c r="AD177" s="9">
        <f t="shared" si="40"/>
        <v>11</v>
      </c>
      <c r="AH177" s="77">
        <f t="shared" si="41"/>
        <v>9</v>
      </c>
      <c r="AJ177" s="77">
        <f t="shared" si="42"/>
        <v>36</v>
      </c>
      <c r="AL177" s="77">
        <f t="shared" si="39"/>
        <v>117</v>
      </c>
    </row>
    <row r="178" spans="1:38" ht="11.15" customHeight="1" x14ac:dyDescent="0.35">
      <c r="A178" s="133" t="s">
        <v>50</v>
      </c>
      <c r="B178" s="145" t="s">
        <v>5</v>
      </c>
      <c r="C178" s="146" t="s">
        <v>5</v>
      </c>
      <c r="D178" s="1"/>
      <c r="E178" s="1"/>
      <c r="F178" s="1"/>
      <c r="G178" s="155" t="s">
        <v>6</v>
      </c>
      <c r="H178" s="156" t="s">
        <v>6</v>
      </c>
      <c r="I178" s="83"/>
      <c r="J178" s="146" t="s">
        <v>5</v>
      </c>
      <c r="K178" s="146" t="s">
        <v>5</v>
      </c>
      <c r="L178" s="155" t="s">
        <v>6</v>
      </c>
      <c r="M178" s="155" t="s">
        <v>6</v>
      </c>
      <c r="N178" s="84"/>
      <c r="O178" s="85"/>
      <c r="P178" s="145" t="s">
        <v>5</v>
      </c>
      <c r="Q178" s="146" t="s">
        <v>5</v>
      </c>
      <c r="R178" s="1"/>
      <c r="S178" s="1"/>
      <c r="T178" s="152" t="s">
        <v>5</v>
      </c>
      <c r="U178" s="155" t="s">
        <v>6</v>
      </c>
      <c r="V178" s="156" t="s">
        <v>6</v>
      </c>
      <c r="W178" s="145" t="s">
        <v>5</v>
      </c>
      <c r="X178" s="84"/>
      <c r="Y178" s="146" t="s">
        <v>5</v>
      </c>
      <c r="Z178" s="155" t="s">
        <v>6</v>
      </c>
      <c r="AA178" s="155" t="s">
        <v>6</v>
      </c>
      <c r="AB178" s="84"/>
      <c r="AC178" s="85"/>
      <c r="AD178" s="9">
        <f t="shared" si="40"/>
        <v>11</v>
      </c>
      <c r="AH178" s="77">
        <f t="shared" si="41"/>
        <v>9</v>
      </c>
      <c r="AJ178" s="77">
        <f t="shared" si="42"/>
        <v>36</v>
      </c>
      <c r="AL178" s="77">
        <f t="shared" si="39"/>
        <v>117</v>
      </c>
    </row>
    <row r="179" spans="1:38" ht="11.15" customHeight="1" x14ac:dyDescent="0.35">
      <c r="A179" s="133" t="s">
        <v>51</v>
      </c>
      <c r="B179" s="83"/>
      <c r="C179" s="84"/>
      <c r="D179" s="146" t="s">
        <v>5</v>
      </c>
      <c r="E179" s="155" t="s">
        <v>6</v>
      </c>
      <c r="F179" s="155" t="s">
        <v>6</v>
      </c>
      <c r="G179" s="84"/>
      <c r="H179" s="85"/>
      <c r="I179" s="145" t="s">
        <v>5</v>
      </c>
      <c r="J179" s="146" t="s">
        <v>5</v>
      </c>
      <c r="K179" s="84"/>
      <c r="L179" s="84"/>
      <c r="M179" s="84"/>
      <c r="N179" s="155" t="s">
        <v>6</v>
      </c>
      <c r="O179" s="156" t="s">
        <v>6</v>
      </c>
      <c r="P179" s="83"/>
      <c r="Q179" s="84"/>
      <c r="R179" s="146" t="s">
        <v>5</v>
      </c>
      <c r="S179" s="155" t="s">
        <v>6</v>
      </c>
      <c r="T179" s="155" t="s">
        <v>6</v>
      </c>
      <c r="U179" s="146" t="s">
        <v>5</v>
      </c>
      <c r="V179" s="151" t="s">
        <v>5</v>
      </c>
      <c r="W179" s="145" t="s">
        <v>5</v>
      </c>
      <c r="X179" s="146" t="s">
        <v>5</v>
      </c>
      <c r="Y179" s="146" t="s">
        <v>5</v>
      </c>
      <c r="Z179" s="84"/>
      <c r="AA179" s="84"/>
      <c r="AB179" s="155" t="s">
        <v>6</v>
      </c>
      <c r="AC179" s="156" t="s">
        <v>6</v>
      </c>
      <c r="AD179" s="9">
        <f t="shared" si="40"/>
        <v>11</v>
      </c>
      <c r="AH179" s="77">
        <f t="shared" si="41"/>
        <v>9</v>
      </c>
      <c r="AJ179" s="77">
        <f t="shared" si="42"/>
        <v>36</v>
      </c>
      <c r="AL179" s="77">
        <f t="shared" si="39"/>
        <v>117</v>
      </c>
    </row>
    <row r="180" spans="1:38" ht="11.15" customHeight="1" thickBot="1" x14ac:dyDescent="0.4">
      <c r="A180" s="134" t="s">
        <v>52</v>
      </c>
      <c r="B180" s="147" t="s">
        <v>5</v>
      </c>
      <c r="C180" s="148" t="s">
        <v>5</v>
      </c>
      <c r="D180" s="149" t="s">
        <v>5</v>
      </c>
      <c r="E180" s="88"/>
      <c r="F180" s="88"/>
      <c r="G180" s="157" t="s">
        <v>6</v>
      </c>
      <c r="H180" s="158" t="s">
        <v>6</v>
      </c>
      <c r="I180" s="86"/>
      <c r="J180" s="87"/>
      <c r="K180" s="148" t="s">
        <v>5</v>
      </c>
      <c r="L180" s="157" t="s">
        <v>6</v>
      </c>
      <c r="M180" s="157" t="s">
        <v>6</v>
      </c>
      <c r="N180" s="87"/>
      <c r="O180" s="89"/>
      <c r="P180" s="147" t="s">
        <v>5</v>
      </c>
      <c r="Q180" s="148" t="s">
        <v>5</v>
      </c>
      <c r="R180" s="88"/>
      <c r="S180" s="88"/>
      <c r="T180" s="88"/>
      <c r="U180" s="157" t="s">
        <v>6</v>
      </c>
      <c r="V180" s="158" t="s">
        <v>6</v>
      </c>
      <c r="W180" s="86"/>
      <c r="X180" s="87"/>
      <c r="Y180" s="148" t="s">
        <v>5</v>
      </c>
      <c r="Z180" s="157" t="s">
        <v>6</v>
      </c>
      <c r="AA180" s="157" t="s">
        <v>6</v>
      </c>
      <c r="AB180" s="148" t="s">
        <v>5</v>
      </c>
      <c r="AC180" s="153" t="s">
        <v>5</v>
      </c>
      <c r="AD180" s="10">
        <f t="shared" si="40"/>
        <v>11</v>
      </c>
      <c r="AH180" s="79">
        <f t="shared" si="41"/>
        <v>9</v>
      </c>
      <c r="AJ180" s="79">
        <f t="shared" si="42"/>
        <v>36</v>
      </c>
      <c r="AL180" s="79">
        <f t="shared" si="39"/>
        <v>117</v>
      </c>
    </row>
    <row r="181" spans="1:38" ht="11.15" customHeight="1" thickBot="1" x14ac:dyDescent="0.4">
      <c r="B181" s="58">
        <f t="shared" ref="B181:AC181" si="43">COUNTBLANK(B173:B180)</f>
        <v>3</v>
      </c>
      <c r="C181" s="59">
        <f t="shared" si="43"/>
        <v>3</v>
      </c>
      <c r="D181" s="59">
        <f t="shared" si="43"/>
        <v>3</v>
      </c>
      <c r="E181" s="59">
        <f t="shared" si="43"/>
        <v>4</v>
      </c>
      <c r="F181" s="59">
        <f t="shared" si="43"/>
        <v>3</v>
      </c>
      <c r="G181" s="59">
        <f t="shared" si="43"/>
        <v>3</v>
      </c>
      <c r="H181" s="60">
        <f t="shared" si="43"/>
        <v>3</v>
      </c>
      <c r="I181" s="58">
        <f t="shared" si="43"/>
        <v>3</v>
      </c>
      <c r="J181" s="59">
        <f t="shared" si="43"/>
        <v>3</v>
      </c>
      <c r="K181" s="59">
        <f t="shared" si="43"/>
        <v>3</v>
      </c>
      <c r="L181" s="59">
        <f t="shared" si="43"/>
        <v>4</v>
      </c>
      <c r="M181" s="59">
        <f t="shared" si="43"/>
        <v>3</v>
      </c>
      <c r="N181" s="59">
        <f t="shared" si="43"/>
        <v>3</v>
      </c>
      <c r="O181" s="60">
        <f t="shared" si="43"/>
        <v>3</v>
      </c>
      <c r="P181" s="58">
        <f t="shared" si="43"/>
        <v>3</v>
      </c>
      <c r="Q181" s="59">
        <f t="shared" si="43"/>
        <v>3</v>
      </c>
      <c r="R181" s="59">
        <f t="shared" si="43"/>
        <v>3</v>
      </c>
      <c r="S181" s="59">
        <f t="shared" si="43"/>
        <v>4</v>
      </c>
      <c r="T181" s="59">
        <f t="shared" si="43"/>
        <v>3</v>
      </c>
      <c r="U181" s="59">
        <f t="shared" si="43"/>
        <v>3</v>
      </c>
      <c r="V181" s="60">
        <f t="shared" si="43"/>
        <v>3</v>
      </c>
      <c r="W181" s="58">
        <f t="shared" si="43"/>
        <v>3</v>
      </c>
      <c r="X181" s="59">
        <f t="shared" si="43"/>
        <v>3</v>
      </c>
      <c r="Y181" s="59">
        <f t="shared" si="43"/>
        <v>3</v>
      </c>
      <c r="Z181" s="59">
        <f t="shared" si="43"/>
        <v>4</v>
      </c>
      <c r="AA181" s="59">
        <f t="shared" si="43"/>
        <v>3</v>
      </c>
      <c r="AB181" s="59">
        <f t="shared" si="43"/>
        <v>3</v>
      </c>
      <c r="AC181" s="60">
        <f t="shared" si="43"/>
        <v>3</v>
      </c>
    </row>
  </sheetData>
  <mergeCells count="56">
    <mergeCell ref="W5:AC5"/>
    <mergeCell ref="P5:V5"/>
    <mergeCell ref="I5:O5"/>
    <mergeCell ref="B5:H5"/>
    <mergeCell ref="B18:H18"/>
    <mergeCell ref="I18:O18"/>
    <mergeCell ref="P18:V18"/>
    <mergeCell ref="W18:AC18"/>
    <mergeCell ref="B31:H31"/>
    <mergeCell ref="I31:O31"/>
    <mergeCell ref="P31:V31"/>
    <mergeCell ref="W31:AC31"/>
    <mergeCell ref="B47:H47"/>
    <mergeCell ref="I47:O47"/>
    <mergeCell ref="P47:V47"/>
    <mergeCell ref="W47:AC47"/>
    <mergeCell ref="B60:H60"/>
    <mergeCell ref="I60:O60"/>
    <mergeCell ref="P60:V60"/>
    <mergeCell ref="W60:AC60"/>
    <mergeCell ref="B73:H73"/>
    <mergeCell ref="I73:O73"/>
    <mergeCell ref="P73:V73"/>
    <mergeCell ref="W73:AC73"/>
    <mergeCell ref="B89:H89"/>
    <mergeCell ref="I89:O89"/>
    <mergeCell ref="P89:V89"/>
    <mergeCell ref="W89:AC89"/>
    <mergeCell ref="B102:H102"/>
    <mergeCell ref="I102:O102"/>
    <mergeCell ref="P102:V102"/>
    <mergeCell ref="W102:AC102"/>
    <mergeCell ref="B115:H115"/>
    <mergeCell ref="I115:O115"/>
    <mergeCell ref="P115:V115"/>
    <mergeCell ref="W115:AC115"/>
    <mergeCell ref="B131:H131"/>
    <mergeCell ref="I131:O131"/>
    <mergeCell ref="P131:V131"/>
    <mergeCell ref="W131:AC131"/>
    <mergeCell ref="A2:AG3"/>
    <mergeCell ref="A44:AG45"/>
    <mergeCell ref="A86:AG87"/>
    <mergeCell ref="A128:AG129"/>
    <mergeCell ref="B170:H170"/>
    <mergeCell ref="I170:O170"/>
    <mergeCell ref="P170:V170"/>
    <mergeCell ref="W170:AC170"/>
    <mergeCell ref="B144:H144"/>
    <mergeCell ref="I144:O144"/>
    <mergeCell ref="P144:V144"/>
    <mergeCell ref="W144:AC144"/>
    <mergeCell ref="B157:H157"/>
    <mergeCell ref="I157:O157"/>
    <mergeCell ref="P157:V157"/>
    <mergeCell ref="W157:AC157"/>
  </mergeCells>
  <conditionalFormatting sqref="B6:AC7 B19:AC20 B32:AC33 B48:AC49 B61:AC62 B74:AC75 B90:AC91 B103:AC104 B116:AC117 B132:AC133 B145:AC146 B158:AC159 B171:AC172">
    <cfRule type="containsText" dxfId="1" priority="10" operator="containsText" text="dim">
      <formula>NOT(ISERROR(SEARCH("dim",B6)))</formula>
    </cfRule>
    <cfRule type="containsText" dxfId="0" priority="11" operator="containsText" text="sam">
      <formula>NOT(ISERROR(SEARCH("sam",B6)))</formula>
    </cfRule>
  </conditionalFormatting>
  <conditionalFormatting sqref="B16:AC16 B29:AC29 B42:AC43 B58:AC58 B71:AC71 B84:AC85 B100:AC100 B113:AC113 B126:AC127 B142:AC142 B155:AC155 B168:AC168 B181:AC181">
    <cfRule type="colorScale" priority="1">
      <colorScale>
        <cfvo type="num" val="2"/>
        <cfvo type="num" val="3"/>
        <cfvo type="num" val="4"/>
        <color rgb="FFFF0000"/>
        <color rgb="FF00B050"/>
        <color rgb="FFFFC000"/>
      </colorScale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horizontalDpi="4294967292" verticalDpi="4294967292" r:id="rId1"/>
  <rowBreaks count="4" manualBreakCount="4">
    <brk id="42" max="16383" man="1"/>
    <brk id="84" max="16383" man="1"/>
    <brk id="126" max="16383" man="1"/>
    <brk id="168" max="16383" man="1"/>
  </rowBreaks>
  <colBreaks count="1" manualBreakCount="1">
    <brk id="33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Données!$A$3:$A$19</xm:f>
          </x14:formula1>
          <xm:sqref>A8:A15 A160:A167 A21:A28 A34:A41 A50:A57 A63:A70 A76:A83 A92:A99 A105:A112 A118:A125 A134:A141 A147:A154 A173:A180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</vt:lpstr>
      <vt:lpstr>Année</vt:lpstr>
      <vt:lpstr>Cycles</vt:lpstr>
      <vt:lpstr>an</vt:lpstr>
      <vt:lpstr>Fériés</vt:lpstr>
      <vt:lpstr>Vacances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g-htd-w5170226</dc:creator>
  <cp:lastModifiedBy>ptitou 972</cp:lastModifiedBy>
  <cp:lastPrinted>2019-12-27T10:41:37Z</cp:lastPrinted>
  <dcterms:created xsi:type="dcterms:W3CDTF">2019-12-16T07:55:18Z</dcterms:created>
  <dcterms:modified xsi:type="dcterms:W3CDTF">2019-12-27T13:09:19Z</dcterms:modified>
</cp:coreProperties>
</file>