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titou-PC\Desktop\"/>
    </mc:Choice>
  </mc:AlternateContent>
  <xr:revisionPtr revIDLastSave="0" documentId="13_ncr:1_{E5BB7532-FFDE-4C51-BD79-58826314CB2F}" xr6:coauthVersionLast="47" xr6:coauthVersionMax="47" xr10:uidLastSave="{00000000-0000-0000-0000-000000000000}"/>
  <bookViews>
    <workbookView xWindow="-110" yWindow="-110" windowWidth="19420" windowHeight="10300" firstSheet="1" activeTab="4" xr2:uid="{00000000-000D-0000-FFFF-FFFF00000000}"/>
  </bookViews>
  <sheets>
    <sheet name="Base De Données" sheetId="1" r:id="rId1"/>
    <sheet name="Cycle" sheetId="4" r:id="rId2"/>
    <sheet name="Annuel" sheetId="2" r:id="rId3"/>
    <sheet name="Mensuel" sheetId="3" r:id="rId4"/>
    <sheet name="Pose de jours" sheetId="9" r:id="rId5"/>
  </sheets>
  <definedNames>
    <definedName name="Cycle">Cycle!$B$7:$BE$7</definedName>
    <definedName name="DateDeb">'Base De Données'!$A$5</definedName>
    <definedName name="Duree">'Base De Données'!$B$5</definedName>
    <definedName name="Feries">'Base De Données'!$E$3:$E$13</definedName>
    <definedName name="Types">Tableau2[Types]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9" l="1"/>
  <c r="P9" i="2"/>
  <c r="I9" i="2"/>
  <c r="H5" i="9"/>
  <c r="H6" i="9"/>
  <c r="H7" i="9"/>
  <c r="H4" i="9"/>
  <c r="K1" i="2"/>
  <c r="A2" i="3"/>
  <c r="E2" i="1" l="1"/>
  <c r="E13" i="1" s="1"/>
  <c r="E11" i="1" l="1"/>
  <c r="E12" i="1"/>
  <c r="B83" i="3" l="1"/>
  <c r="B81" i="3" s="1"/>
  <c r="B76" i="3"/>
  <c r="B74" i="3" s="1"/>
  <c r="B69" i="3"/>
  <c r="B67" i="3" s="1"/>
  <c r="B62" i="3"/>
  <c r="B60" i="3" s="1"/>
  <c r="B55" i="3"/>
  <c r="B53" i="3" s="1"/>
  <c r="B48" i="3"/>
  <c r="B46" i="3" s="1"/>
  <c r="B41" i="3"/>
  <c r="B39" i="3" s="1"/>
  <c r="B34" i="3"/>
  <c r="B27" i="3"/>
  <c r="B25" i="3" s="1"/>
  <c r="B32" i="3" l="1"/>
  <c r="C83" i="3"/>
  <c r="B84" i="3"/>
  <c r="B82" i="3" s="1"/>
  <c r="B85" i="3"/>
  <c r="B20" i="3"/>
  <c r="B18" i="3" s="1"/>
  <c r="B13" i="3"/>
  <c r="B11" i="3" s="1"/>
  <c r="C76" i="3"/>
  <c r="C69" i="3"/>
  <c r="C62" i="3"/>
  <c r="C55" i="3"/>
  <c r="C48" i="3"/>
  <c r="C41" i="3"/>
  <c r="C34" i="3"/>
  <c r="C27" i="3"/>
  <c r="B6" i="3"/>
  <c r="B4" i="3" l="1"/>
  <c r="C84" i="3"/>
  <c r="C82" i="3" s="1"/>
  <c r="D83" i="3"/>
  <c r="C85" i="3"/>
  <c r="C6" i="3"/>
  <c r="D27" i="3"/>
  <c r="C13" i="3"/>
  <c r="C20" i="3"/>
  <c r="B29" i="3"/>
  <c r="C77" i="3"/>
  <c r="C75" i="3" s="1"/>
  <c r="C78" i="3"/>
  <c r="D76" i="3"/>
  <c r="B78" i="3"/>
  <c r="B77" i="3"/>
  <c r="B75" i="3" s="1"/>
  <c r="C70" i="3"/>
  <c r="C68" i="3" s="1"/>
  <c r="D69" i="3"/>
  <c r="C71" i="3"/>
  <c r="B71" i="3"/>
  <c r="B70" i="3"/>
  <c r="B68" i="3" s="1"/>
  <c r="C63" i="3"/>
  <c r="C61" i="3" s="1"/>
  <c r="C64" i="3"/>
  <c r="D62" i="3"/>
  <c r="B64" i="3"/>
  <c r="B63" i="3"/>
  <c r="B61" i="3" s="1"/>
  <c r="C56" i="3"/>
  <c r="C54" i="3" s="1"/>
  <c r="D55" i="3"/>
  <c r="C57" i="3"/>
  <c r="B57" i="3"/>
  <c r="B56" i="3"/>
  <c r="B54" i="3" s="1"/>
  <c r="C49" i="3"/>
  <c r="C47" i="3" s="1"/>
  <c r="C50" i="3"/>
  <c r="D48" i="3"/>
  <c r="B49" i="3"/>
  <c r="B47" i="3" s="1"/>
  <c r="B50" i="3"/>
  <c r="C42" i="3"/>
  <c r="C40" i="3" s="1"/>
  <c r="D41" i="3"/>
  <c r="C43" i="3"/>
  <c r="B43" i="3"/>
  <c r="B42" i="3"/>
  <c r="B40" i="3" s="1"/>
  <c r="C35" i="3"/>
  <c r="C33" i="3" s="1"/>
  <c r="D34" i="3"/>
  <c r="C36" i="3"/>
  <c r="B36" i="3"/>
  <c r="B35" i="3"/>
  <c r="B33" i="3" s="1"/>
  <c r="C28" i="3"/>
  <c r="C26" i="3" s="1"/>
  <c r="C29" i="3"/>
  <c r="B28" i="3"/>
  <c r="B26" i="3" s="1"/>
  <c r="B21" i="3"/>
  <c r="B19" i="3" s="1"/>
  <c r="B22" i="3"/>
  <c r="B15" i="3"/>
  <c r="B14" i="3"/>
  <c r="B12" i="3" s="1"/>
  <c r="B7" i="3"/>
  <c r="B8" i="3"/>
  <c r="B5" i="3" l="1"/>
  <c r="E83" i="3"/>
  <c r="F83" i="3" s="1"/>
  <c r="C7" i="3"/>
  <c r="C5" i="3" s="1"/>
  <c r="D84" i="3"/>
  <c r="D82" i="3" s="1"/>
  <c r="D85" i="3"/>
  <c r="D13" i="3"/>
  <c r="C8" i="3"/>
  <c r="C15" i="3"/>
  <c r="C14" i="3"/>
  <c r="C12" i="3" s="1"/>
  <c r="D20" i="3"/>
  <c r="C21" i="3"/>
  <c r="C19" i="3" s="1"/>
  <c r="D28" i="3"/>
  <c r="D26" i="3" s="1"/>
  <c r="E27" i="3"/>
  <c r="C22" i="3"/>
  <c r="D29" i="3"/>
  <c r="D6" i="3"/>
  <c r="D78" i="3"/>
  <c r="D77" i="3"/>
  <c r="D75" i="3" s="1"/>
  <c r="E76" i="3"/>
  <c r="D71" i="3"/>
  <c r="D70" i="3"/>
  <c r="D68" i="3" s="1"/>
  <c r="E69" i="3"/>
  <c r="D64" i="3"/>
  <c r="E62" i="3"/>
  <c r="D63" i="3"/>
  <c r="D61" i="3" s="1"/>
  <c r="D57" i="3"/>
  <c r="E55" i="3"/>
  <c r="D56" i="3"/>
  <c r="D54" i="3" s="1"/>
  <c r="D50" i="3"/>
  <c r="E48" i="3"/>
  <c r="D49" i="3"/>
  <c r="D47" i="3" s="1"/>
  <c r="D43" i="3"/>
  <c r="E41" i="3"/>
  <c r="D42" i="3"/>
  <c r="D40" i="3" s="1"/>
  <c r="D36" i="3"/>
  <c r="D35" i="3"/>
  <c r="D33" i="3" s="1"/>
  <c r="E34" i="3"/>
  <c r="E85" i="3" l="1"/>
  <c r="E84" i="3"/>
  <c r="E82" i="3" s="1"/>
  <c r="E13" i="3"/>
  <c r="F13" i="3" s="1"/>
  <c r="D15" i="3"/>
  <c r="D22" i="3"/>
  <c r="D14" i="3"/>
  <c r="D12" i="3" s="1"/>
  <c r="D21" i="3"/>
  <c r="D19" i="3" s="1"/>
  <c r="E20" i="3"/>
  <c r="F20" i="3" s="1"/>
  <c r="E29" i="3"/>
  <c r="E6" i="3"/>
  <c r="D7" i="3"/>
  <c r="D8" i="3"/>
  <c r="E28" i="3"/>
  <c r="E26" i="3" s="1"/>
  <c r="F27" i="3"/>
  <c r="G83" i="3"/>
  <c r="F85" i="3"/>
  <c r="F84" i="3"/>
  <c r="F82" i="3" s="1"/>
  <c r="F76" i="3"/>
  <c r="E77" i="3"/>
  <c r="E75" i="3" s="1"/>
  <c r="E78" i="3"/>
  <c r="E71" i="3"/>
  <c r="F69" i="3"/>
  <c r="E70" i="3"/>
  <c r="E68" i="3" s="1"/>
  <c r="F62" i="3"/>
  <c r="E63" i="3"/>
  <c r="E61" i="3" s="1"/>
  <c r="E64" i="3"/>
  <c r="F55" i="3"/>
  <c r="E56" i="3"/>
  <c r="E54" i="3" s="1"/>
  <c r="E57" i="3"/>
  <c r="E49" i="3"/>
  <c r="E47" i="3" s="1"/>
  <c r="E50" i="3"/>
  <c r="F48" i="3"/>
  <c r="F41" i="3"/>
  <c r="E42" i="3"/>
  <c r="E40" i="3" s="1"/>
  <c r="E43" i="3"/>
  <c r="F34" i="3"/>
  <c r="E35" i="3"/>
  <c r="E33" i="3" s="1"/>
  <c r="E36" i="3"/>
  <c r="D5" i="3" l="1"/>
  <c r="E14" i="3"/>
  <c r="E12" i="3" s="1"/>
  <c r="E15" i="3"/>
  <c r="E21" i="3"/>
  <c r="E19" i="3" s="1"/>
  <c r="E22" i="3"/>
  <c r="G27" i="3"/>
  <c r="F29" i="3"/>
  <c r="F6" i="3"/>
  <c r="E7" i="3"/>
  <c r="E8" i="3"/>
  <c r="F28" i="3"/>
  <c r="F26" i="3" s="1"/>
  <c r="G84" i="3"/>
  <c r="G82" i="3" s="1"/>
  <c r="H83" i="3"/>
  <c r="G85" i="3"/>
  <c r="G76" i="3"/>
  <c r="F77" i="3"/>
  <c r="F75" i="3" s="1"/>
  <c r="F78" i="3"/>
  <c r="G69" i="3"/>
  <c r="F70" i="3"/>
  <c r="F68" i="3" s="1"/>
  <c r="F71" i="3"/>
  <c r="G62" i="3"/>
  <c r="F63" i="3"/>
  <c r="F61" i="3" s="1"/>
  <c r="F64" i="3"/>
  <c r="G55" i="3"/>
  <c r="F56" i="3"/>
  <c r="F54" i="3" s="1"/>
  <c r="F57" i="3"/>
  <c r="G48" i="3"/>
  <c r="F50" i="3"/>
  <c r="F49" i="3"/>
  <c r="F47" i="3" s="1"/>
  <c r="G41" i="3"/>
  <c r="F42" i="3"/>
  <c r="F40" i="3" s="1"/>
  <c r="F43" i="3"/>
  <c r="G34" i="3"/>
  <c r="F35" i="3"/>
  <c r="F33" i="3" s="1"/>
  <c r="F36" i="3"/>
  <c r="G20" i="3"/>
  <c r="F22" i="3"/>
  <c r="F21" i="3"/>
  <c r="F19" i="3" s="1"/>
  <c r="G13" i="3"/>
  <c r="F14" i="3"/>
  <c r="F12" i="3" s="1"/>
  <c r="F15" i="3"/>
  <c r="E5" i="3" l="1"/>
  <c r="G29" i="3"/>
  <c r="G28" i="3"/>
  <c r="G26" i="3" s="1"/>
  <c r="H27" i="3"/>
  <c r="I27" i="3" s="1"/>
  <c r="G6" i="3"/>
  <c r="F8" i="3"/>
  <c r="F7" i="3"/>
  <c r="F5" i="3" s="1"/>
  <c r="H85" i="3"/>
  <c r="I83" i="3"/>
  <c r="H84" i="3"/>
  <c r="H82" i="3" s="1"/>
  <c r="G77" i="3"/>
  <c r="G75" i="3" s="1"/>
  <c r="H76" i="3"/>
  <c r="G78" i="3"/>
  <c r="G70" i="3"/>
  <c r="G68" i="3" s="1"/>
  <c r="H69" i="3"/>
  <c r="G71" i="3"/>
  <c r="G63" i="3"/>
  <c r="G61" i="3" s="1"/>
  <c r="G64" i="3"/>
  <c r="H62" i="3"/>
  <c r="G56" i="3"/>
  <c r="G54" i="3" s="1"/>
  <c r="G57" i="3"/>
  <c r="H55" i="3"/>
  <c r="G49" i="3"/>
  <c r="G47" i="3" s="1"/>
  <c r="H48" i="3"/>
  <c r="G50" i="3"/>
  <c r="G42" i="3"/>
  <c r="G40" i="3" s="1"/>
  <c r="G43" i="3"/>
  <c r="H41" i="3"/>
  <c r="G35" i="3"/>
  <c r="G33" i="3" s="1"/>
  <c r="G36" i="3"/>
  <c r="H34" i="3"/>
  <c r="G21" i="3"/>
  <c r="G19" i="3" s="1"/>
  <c r="G22" i="3"/>
  <c r="H20" i="3"/>
  <c r="G14" i="3"/>
  <c r="G12" i="3" s="1"/>
  <c r="G15" i="3"/>
  <c r="H13" i="3"/>
  <c r="H29" i="3" l="1"/>
  <c r="H28" i="3"/>
  <c r="H26" i="3" s="1"/>
  <c r="H6" i="3"/>
  <c r="G7" i="3"/>
  <c r="G8" i="3"/>
  <c r="I84" i="3"/>
  <c r="I82" i="3" s="1"/>
  <c r="I85" i="3"/>
  <c r="J83" i="3"/>
  <c r="H78" i="3"/>
  <c r="I76" i="3"/>
  <c r="H77" i="3"/>
  <c r="H75" i="3" s="1"/>
  <c r="H71" i="3"/>
  <c r="I69" i="3"/>
  <c r="H70" i="3"/>
  <c r="H68" i="3" s="1"/>
  <c r="H64" i="3"/>
  <c r="I62" i="3"/>
  <c r="H63" i="3"/>
  <c r="H61" i="3" s="1"/>
  <c r="H57" i="3"/>
  <c r="H56" i="3"/>
  <c r="H54" i="3" s="1"/>
  <c r="I55" i="3"/>
  <c r="H50" i="3"/>
  <c r="I48" i="3"/>
  <c r="H49" i="3"/>
  <c r="H47" i="3" s="1"/>
  <c r="H43" i="3"/>
  <c r="H42" i="3"/>
  <c r="H40" i="3" s="1"/>
  <c r="I41" i="3"/>
  <c r="H36" i="3"/>
  <c r="I34" i="3"/>
  <c r="H35" i="3"/>
  <c r="H33" i="3" s="1"/>
  <c r="J27" i="3"/>
  <c r="I28" i="3"/>
  <c r="I26" i="3" s="1"/>
  <c r="I29" i="3"/>
  <c r="H22" i="3"/>
  <c r="I20" i="3"/>
  <c r="H21" i="3"/>
  <c r="H19" i="3" s="1"/>
  <c r="H15" i="3"/>
  <c r="I13" i="3"/>
  <c r="H14" i="3"/>
  <c r="H12" i="3" s="1"/>
  <c r="G5" i="3" l="1"/>
  <c r="I6" i="3"/>
  <c r="H8" i="3"/>
  <c r="H7" i="3"/>
  <c r="K83" i="3"/>
  <c r="J85" i="3"/>
  <c r="J84" i="3"/>
  <c r="J82" i="3" s="1"/>
  <c r="I78" i="3"/>
  <c r="J76" i="3"/>
  <c r="I77" i="3"/>
  <c r="I75" i="3" s="1"/>
  <c r="J69" i="3"/>
  <c r="I70" i="3"/>
  <c r="I68" i="3" s="1"/>
  <c r="I71" i="3"/>
  <c r="J62" i="3"/>
  <c r="I63" i="3"/>
  <c r="I61" i="3" s="1"/>
  <c r="I64" i="3"/>
  <c r="J55" i="3"/>
  <c r="I56" i="3"/>
  <c r="I54" i="3" s="1"/>
  <c r="I57" i="3"/>
  <c r="I49" i="3"/>
  <c r="I47" i="3" s="1"/>
  <c r="I50" i="3"/>
  <c r="J48" i="3"/>
  <c r="I43" i="3"/>
  <c r="J41" i="3"/>
  <c r="I42" i="3"/>
  <c r="I40" i="3" s="1"/>
  <c r="I36" i="3"/>
  <c r="J34" i="3"/>
  <c r="I35" i="3"/>
  <c r="I33" i="3" s="1"/>
  <c r="K27" i="3"/>
  <c r="J28" i="3"/>
  <c r="J26" i="3" s="1"/>
  <c r="J29" i="3"/>
  <c r="I21" i="3"/>
  <c r="I19" i="3" s="1"/>
  <c r="I22" i="3"/>
  <c r="J20" i="3"/>
  <c r="J13" i="3"/>
  <c r="I14" i="3"/>
  <c r="I12" i="3" s="1"/>
  <c r="I15" i="3"/>
  <c r="H5" i="3" l="1"/>
  <c r="J6" i="3"/>
  <c r="I7" i="3"/>
  <c r="I5" i="3" s="1"/>
  <c r="I8" i="3"/>
  <c r="K84" i="3"/>
  <c r="K82" i="3" s="1"/>
  <c r="L83" i="3"/>
  <c r="K85" i="3"/>
  <c r="K76" i="3"/>
  <c r="J77" i="3"/>
  <c r="J75" i="3" s="1"/>
  <c r="J78" i="3"/>
  <c r="K69" i="3"/>
  <c r="J70" i="3"/>
  <c r="J68" i="3" s="1"/>
  <c r="J71" i="3"/>
  <c r="K62" i="3"/>
  <c r="J63" i="3"/>
  <c r="J61" i="3" s="1"/>
  <c r="J64" i="3"/>
  <c r="K55" i="3"/>
  <c r="J56" i="3"/>
  <c r="J54" i="3" s="1"/>
  <c r="J57" i="3"/>
  <c r="K48" i="3"/>
  <c r="J50" i="3"/>
  <c r="J49" i="3"/>
  <c r="J47" i="3" s="1"/>
  <c r="K41" i="3"/>
  <c r="J42" i="3"/>
  <c r="J40" i="3" s="1"/>
  <c r="J43" i="3"/>
  <c r="K34" i="3"/>
  <c r="J35" i="3"/>
  <c r="J33" i="3" s="1"/>
  <c r="J36" i="3"/>
  <c r="K28" i="3"/>
  <c r="K26" i="3" s="1"/>
  <c r="K29" i="3"/>
  <c r="L27" i="3"/>
  <c r="K20" i="3"/>
  <c r="J22" i="3"/>
  <c r="J21" i="3"/>
  <c r="J19" i="3" s="1"/>
  <c r="K13" i="3"/>
  <c r="J14" i="3"/>
  <c r="J12" i="3" s="1"/>
  <c r="J15" i="3"/>
  <c r="K6" i="3" l="1"/>
  <c r="J7" i="3"/>
  <c r="J5" i="3" s="1"/>
  <c r="J8" i="3"/>
  <c r="L85" i="3"/>
  <c r="M83" i="3"/>
  <c r="L84" i="3"/>
  <c r="L82" i="3" s="1"/>
  <c r="K77" i="3"/>
  <c r="K75" i="3" s="1"/>
  <c r="K78" i="3"/>
  <c r="L76" i="3"/>
  <c r="K70" i="3"/>
  <c r="K68" i="3" s="1"/>
  <c r="L69" i="3"/>
  <c r="K71" i="3"/>
  <c r="K63" i="3"/>
  <c r="K61" i="3" s="1"/>
  <c r="K64" i="3"/>
  <c r="L62" i="3"/>
  <c r="K56" i="3"/>
  <c r="K54" i="3" s="1"/>
  <c r="L55" i="3"/>
  <c r="K57" i="3"/>
  <c r="K49" i="3"/>
  <c r="K47" i="3" s="1"/>
  <c r="L48" i="3"/>
  <c r="K50" i="3"/>
  <c r="K42" i="3"/>
  <c r="K40" i="3" s="1"/>
  <c r="L41" i="3"/>
  <c r="K43" i="3"/>
  <c r="K35" i="3"/>
  <c r="K33" i="3" s="1"/>
  <c r="K36" i="3"/>
  <c r="L34" i="3"/>
  <c r="L29" i="3"/>
  <c r="M27" i="3"/>
  <c r="L28" i="3"/>
  <c r="L26" i="3" s="1"/>
  <c r="K21" i="3"/>
  <c r="K19" i="3" s="1"/>
  <c r="L20" i="3"/>
  <c r="K22" i="3"/>
  <c r="K14" i="3"/>
  <c r="K12" i="3" s="1"/>
  <c r="K15" i="3"/>
  <c r="L13" i="3"/>
  <c r="L6" i="3" l="1"/>
  <c r="K7" i="3"/>
  <c r="K5" i="3" s="1"/>
  <c r="K8" i="3"/>
  <c r="M84" i="3"/>
  <c r="M82" i="3" s="1"/>
  <c r="N83" i="3"/>
  <c r="M85" i="3"/>
  <c r="L78" i="3"/>
  <c r="L77" i="3"/>
  <c r="L75" i="3" s="1"/>
  <c r="M76" i="3"/>
  <c r="L71" i="3"/>
  <c r="L70" i="3"/>
  <c r="L68" i="3" s="1"/>
  <c r="M69" i="3"/>
  <c r="L64" i="3"/>
  <c r="M62" i="3"/>
  <c r="L63" i="3"/>
  <c r="L61" i="3" s="1"/>
  <c r="L57" i="3"/>
  <c r="M55" i="3"/>
  <c r="L56" i="3"/>
  <c r="L54" i="3" s="1"/>
  <c r="L50" i="3"/>
  <c r="M48" i="3"/>
  <c r="L49" i="3"/>
  <c r="L47" i="3" s="1"/>
  <c r="L43" i="3"/>
  <c r="M41" i="3"/>
  <c r="L42" i="3"/>
  <c r="L40" i="3" s="1"/>
  <c r="L36" i="3"/>
  <c r="L35" i="3"/>
  <c r="L33" i="3" s="1"/>
  <c r="M34" i="3"/>
  <c r="N27" i="3"/>
  <c r="M28" i="3"/>
  <c r="M26" i="3" s="1"/>
  <c r="M29" i="3"/>
  <c r="L22" i="3"/>
  <c r="M20" i="3"/>
  <c r="L21" i="3"/>
  <c r="L19" i="3" s="1"/>
  <c r="L15" i="3"/>
  <c r="M13" i="3"/>
  <c r="L14" i="3"/>
  <c r="L12" i="3" s="1"/>
  <c r="M6" i="3" l="1"/>
  <c r="L7" i="3"/>
  <c r="L5" i="3" s="1"/>
  <c r="L8" i="3"/>
  <c r="O83" i="3"/>
  <c r="N85" i="3"/>
  <c r="N84" i="3"/>
  <c r="N82" i="3" s="1"/>
  <c r="N76" i="3"/>
  <c r="M77" i="3"/>
  <c r="M75" i="3" s="1"/>
  <c r="M78" i="3"/>
  <c r="N69" i="3"/>
  <c r="M70" i="3"/>
  <c r="M68" i="3" s="1"/>
  <c r="M71" i="3"/>
  <c r="N62" i="3"/>
  <c r="M63" i="3"/>
  <c r="M61" i="3" s="1"/>
  <c r="M64" i="3"/>
  <c r="N55" i="3"/>
  <c r="M56" i="3"/>
  <c r="M54" i="3" s="1"/>
  <c r="M57" i="3"/>
  <c r="M49" i="3"/>
  <c r="M47" i="3" s="1"/>
  <c r="M50" i="3"/>
  <c r="N48" i="3"/>
  <c r="N41" i="3"/>
  <c r="M42" i="3"/>
  <c r="M40" i="3" s="1"/>
  <c r="M43" i="3"/>
  <c r="N34" i="3"/>
  <c r="M35" i="3"/>
  <c r="M33" i="3" s="1"/>
  <c r="M36" i="3"/>
  <c r="O27" i="3"/>
  <c r="N28" i="3"/>
  <c r="N26" i="3" s="1"/>
  <c r="N29" i="3"/>
  <c r="M21" i="3"/>
  <c r="M19" i="3" s="1"/>
  <c r="M22" i="3"/>
  <c r="N20" i="3"/>
  <c r="N13" i="3"/>
  <c r="M14" i="3"/>
  <c r="M12" i="3" s="1"/>
  <c r="M15" i="3"/>
  <c r="N6" i="3" l="1"/>
  <c r="M7" i="3"/>
  <c r="M5" i="3" s="1"/>
  <c r="M8" i="3"/>
  <c r="O84" i="3"/>
  <c r="O82" i="3" s="1"/>
  <c r="O85" i="3"/>
  <c r="P83" i="3"/>
  <c r="O76" i="3"/>
  <c r="N77" i="3"/>
  <c r="N75" i="3" s="1"/>
  <c r="N78" i="3"/>
  <c r="O69" i="3"/>
  <c r="N70" i="3"/>
  <c r="N68" i="3" s="1"/>
  <c r="N71" i="3"/>
  <c r="O62" i="3"/>
  <c r="N63" i="3"/>
  <c r="N61" i="3" s="1"/>
  <c r="N64" i="3"/>
  <c r="O55" i="3"/>
  <c r="N56" i="3"/>
  <c r="N54" i="3" s="1"/>
  <c r="N57" i="3"/>
  <c r="O48" i="3"/>
  <c r="N50" i="3"/>
  <c r="N49" i="3"/>
  <c r="N47" i="3" s="1"/>
  <c r="O41" i="3"/>
  <c r="N42" i="3"/>
  <c r="N40" i="3" s="1"/>
  <c r="N43" i="3"/>
  <c r="O34" i="3"/>
  <c r="N35" i="3"/>
  <c r="N33" i="3" s="1"/>
  <c r="N36" i="3"/>
  <c r="O28" i="3"/>
  <c r="O26" i="3" s="1"/>
  <c r="O29" i="3"/>
  <c r="P27" i="3"/>
  <c r="O20" i="3"/>
  <c r="N22" i="3"/>
  <c r="N21" i="3"/>
  <c r="N19" i="3" s="1"/>
  <c r="O13" i="3"/>
  <c r="N14" i="3"/>
  <c r="N12" i="3" s="1"/>
  <c r="N15" i="3"/>
  <c r="O6" i="3" l="1"/>
  <c r="N8" i="3"/>
  <c r="N7" i="3"/>
  <c r="N5" i="3" s="1"/>
  <c r="P85" i="3"/>
  <c r="Q83" i="3"/>
  <c r="P84" i="3"/>
  <c r="P82" i="3" s="1"/>
  <c r="O77" i="3"/>
  <c r="O75" i="3" s="1"/>
  <c r="P76" i="3"/>
  <c r="O78" i="3"/>
  <c r="O70" i="3"/>
  <c r="O68" i="3" s="1"/>
  <c r="O71" i="3"/>
  <c r="P69" i="3"/>
  <c r="O63" i="3"/>
  <c r="O61" i="3" s="1"/>
  <c r="O64" i="3"/>
  <c r="P62" i="3"/>
  <c r="O56" i="3"/>
  <c r="O54" i="3" s="1"/>
  <c r="O57" i="3"/>
  <c r="P55" i="3"/>
  <c r="O49" i="3"/>
  <c r="O47" i="3" s="1"/>
  <c r="O50" i="3"/>
  <c r="P48" i="3"/>
  <c r="O42" i="3"/>
  <c r="O40" i="3" s="1"/>
  <c r="P41" i="3"/>
  <c r="O43" i="3"/>
  <c r="O35" i="3"/>
  <c r="O33" i="3" s="1"/>
  <c r="P34" i="3"/>
  <c r="O36" i="3"/>
  <c r="P29" i="3"/>
  <c r="Q27" i="3"/>
  <c r="P28" i="3"/>
  <c r="P26" i="3" s="1"/>
  <c r="O21" i="3"/>
  <c r="O19" i="3" s="1"/>
  <c r="O22" i="3"/>
  <c r="P20" i="3"/>
  <c r="O14" i="3"/>
  <c r="O12" i="3" s="1"/>
  <c r="O15" i="3"/>
  <c r="P13" i="3"/>
  <c r="P6" i="3" l="1"/>
  <c r="O7" i="3"/>
  <c r="O5" i="3" s="1"/>
  <c r="O8" i="3"/>
  <c r="Q84" i="3"/>
  <c r="Q82" i="3" s="1"/>
  <c r="Q85" i="3"/>
  <c r="R83" i="3"/>
  <c r="P78" i="3"/>
  <c r="Q76" i="3"/>
  <c r="P77" i="3"/>
  <c r="P75" i="3" s="1"/>
  <c r="P71" i="3"/>
  <c r="Q69" i="3"/>
  <c r="P70" i="3"/>
  <c r="P68" i="3" s="1"/>
  <c r="P64" i="3"/>
  <c r="Q62" i="3"/>
  <c r="P63" i="3"/>
  <c r="P61" i="3" s="1"/>
  <c r="P57" i="3"/>
  <c r="P56" i="3"/>
  <c r="P54" i="3" s="1"/>
  <c r="Q55" i="3"/>
  <c r="P50" i="3"/>
  <c r="Q48" i="3"/>
  <c r="P49" i="3"/>
  <c r="P47" i="3" s="1"/>
  <c r="P43" i="3"/>
  <c r="P42" i="3"/>
  <c r="P40" i="3" s="1"/>
  <c r="Q41" i="3"/>
  <c r="P36" i="3"/>
  <c r="Q34" i="3"/>
  <c r="P35" i="3"/>
  <c r="P33" i="3" s="1"/>
  <c r="R27" i="3"/>
  <c r="Q28" i="3"/>
  <c r="Q26" i="3" s="1"/>
  <c r="Q29" i="3"/>
  <c r="P22" i="3"/>
  <c r="Q20" i="3"/>
  <c r="P21" i="3"/>
  <c r="P19" i="3" s="1"/>
  <c r="P15" i="3"/>
  <c r="Q13" i="3"/>
  <c r="P14" i="3"/>
  <c r="P12" i="3" s="1"/>
  <c r="Q6" i="3" l="1"/>
  <c r="P8" i="3"/>
  <c r="P7" i="3"/>
  <c r="P5" i="3" s="1"/>
  <c r="S83" i="3"/>
  <c r="R85" i="3"/>
  <c r="R84" i="3"/>
  <c r="R82" i="3" s="1"/>
  <c r="R76" i="3"/>
  <c r="Q77" i="3"/>
  <c r="Q75" i="3" s="1"/>
  <c r="Q78" i="3"/>
  <c r="Q71" i="3"/>
  <c r="R69" i="3"/>
  <c r="Q70" i="3"/>
  <c r="Q68" i="3" s="1"/>
  <c r="R62" i="3"/>
  <c r="Q63" i="3"/>
  <c r="Q61" i="3" s="1"/>
  <c r="Q64" i="3"/>
  <c r="R55" i="3"/>
  <c r="Q56" i="3"/>
  <c r="Q54" i="3" s="1"/>
  <c r="Q57" i="3"/>
  <c r="Q49" i="3"/>
  <c r="Q47" i="3" s="1"/>
  <c r="Q50" i="3"/>
  <c r="R48" i="3"/>
  <c r="R41" i="3"/>
  <c r="Q42" i="3"/>
  <c r="Q40" i="3" s="1"/>
  <c r="Q43" i="3"/>
  <c r="Q36" i="3"/>
  <c r="R34" i="3"/>
  <c r="Q35" i="3"/>
  <c r="Q33" i="3" s="1"/>
  <c r="S27" i="3"/>
  <c r="R28" i="3"/>
  <c r="R26" i="3" s="1"/>
  <c r="R29" i="3"/>
  <c r="Q21" i="3"/>
  <c r="Q19" i="3" s="1"/>
  <c r="Q22" i="3"/>
  <c r="R20" i="3"/>
  <c r="R13" i="3"/>
  <c r="Q14" i="3"/>
  <c r="Q12" i="3" s="1"/>
  <c r="Q15" i="3"/>
  <c r="R6" i="3" l="1"/>
  <c r="Q7" i="3"/>
  <c r="Q5" i="3" s="1"/>
  <c r="Q8" i="3"/>
  <c r="S84" i="3"/>
  <c r="S82" i="3" s="1"/>
  <c r="T83" i="3"/>
  <c r="S85" i="3"/>
  <c r="S76" i="3"/>
  <c r="R77" i="3"/>
  <c r="R75" i="3" s="1"/>
  <c r="R78" i="3"/>
  <c r="S69" i="3"/>
  <c r="R70" i="3"/>
  <c r="R68" i="3" s="1"/>
  <c r="R71" i="3"/>
  <c r="S62" i="3"/>
  <c r="R63" i="3"/>
  <c r="R61" i="3" s="1"/>
  <c r="R64" i="3"/>
  <c r="S55" i="3"/>
  <c r="R56" i="3"/>
  <c r="R54" i="3" s="1"/>
  <c r="R57" i="3"/>
  <c r="S48" i="3"/>
  <c r="R50" i="3"/>
  <c r="R49" i="3"/>
  <c r="R47" i="3" s="1"/>
  <c r="S41" i="3"/>
  <c r="R42" i="3"/>
  <c r="R40" i="3" s="1"/>
  <c r="R43" i="3"/>
  <c r="S34" i="3"/>
  <c r="R35" i="3"/>
  <c r="R33" i="3" s="1"/>
  <c r="R36" i="3"/>
  <c r="S28" i="3"/>
  <c r="S26" i="3" s="1"/>
  <c r="S29" i="3"/>
  <c r="T27" i="3"/>
  <c r="S20" i="3"/>
  <c r="R22" i="3"/>
  <c r="R21" i="3"/>
  <c r="R19" i="3" s="1"/>
  <c r="S13" i="3"/>
  <c r="R14" i="3"/>
  <c r="R12" i="3" s="1"/>
  <c r="R15" i="3"/>
  <c r="S6" i="3" l="1"/>
  <c r="R8" i="3"/>
  <c r="R7" i="3"/>
  <c r="R5" i="3" s="1"/>
  <c r="T85" i="3"/>
  <c r="U83" i="3"/>
  <c r="T84" i="3"/>
  <c r="T82" i="3" s="1"/>
  <c r="S77" i="3"/>
  <c r="S75" i="3" s="1"/>
  <c r="S78" i="3"/>
  <c r="T76" i="3"/>
  <c r="S70" i="3"/>
  <c r="S68" i="3" s="1"/>
  <c r="T69" i="3"/>
  <c r="S71" i="3"/>
  <c r="S63" i="3"/>
  <c r="S61" i="3" s="1"/>
  <c r="S64" i="3"/>
  <c r="T62" i="3"/>
  <c r="S56" i="3"/>
  <c r="S54" i="3" s="1"/>
  <c r="T55" i="3"/>
  <c r="S57" i="3"/>
  <c r="S49" i="3"/>
  <c r="S47" i="3" s="1"/>
  <c r="T48" i="3"/>
  <c r="S50" i="3"/>
  <c r="S42" i="3"/>
  <c r="S40" i="3" s="1"/>
  <c r="S43" i="3"/>
  <c r="T41" i="3"/>
  <c r="S35" i="3"/>
  <c r="S33" i="3" s="1"/>
  <c r="S36" i="3"/>
  <c r="T34" i="3"/>
  <c r="T29" i="3"/>
  <c r="U27" i="3"/>
  <c r="T28" i="3"/>
  <c r="T26" i="3" s="1"/>
  <c r="S21" i="3"/>
  <c r="S19" i="3" s="1"/>
  <c r="T20" i="3"/>
  <c r="S22" i="3"/>
  <c r="S14" i="3"/>
  <c r="S12" i="3" s="1"/>
  <c r="S15" i="3"/>
  <c r="T13" i="3"/>
  <c r="T6" i="3" l="1"/>
  <c r="S7" i="3"/>
  <c r="S5" i="3" s="1"/>
  <c r="S8" i="3"/>
  <c r="U84" i="3"/>
  <c r="U82" i="3" s="1"/>
  <c r="V83" i="3"/>
  <c r="U85" i="3"/>
  <c r="T78" i="3"/>
  <c r="T77" i="3"/>
  <c r="T75" i="3" s="1"/>
  <c r="U76" i="3"/>
  <c r="T71" i="3"/>
  <c r="T70" i="3"/>
  <c r="T68" i="3" s="1"/>
  <c r="U69" i="3"/>
  <c r="T64" i="3"/>
  <c r="U62" i="3"/>
  <c r="T63" i="3"/>
  <c r="T61" i="3" s="1"/>
  <c r="T57" i="3"/>
  <c r="U55" i="3"/>
  <c r="T56" i="3"/>
  <c r="T54" i="3" s="1"/>
  <c r="T50" i="3"/>
  <c r="U48" i="3"/>
  <c r="T49" i="3"/>
  <c r="T47" i="3" s="1"/>
  <c r="T43" i="3"/>
  <c r="U41" i="3"/>
  <c r="T42" i="3"/>
  <c r="T40" i="3" s="1"/>
  <c r="T36" i="3"/>
  <c r="T35" i="3"/>
  <c r="T33" i="3" s="1"/>
  <c r="U34" i="3"/>
  <c r="V27" i="3"/>
  <c r="U28" i="3"/>
  <c r="U26" i="3" s="1"/>
  <c r="U29" i="3"/>
  <c r="T22" i="3"/>
  <c r="U20" i="3"/>
  <c r="T21" i="3"/>
  <c r="T19" i="3" s="1"/>
  <c r="T15" i="3"/>
  <c r="U13" i="3"/>
  <c r="T14" i="3"/>
  <c r="T12" i="3" s="1"/>
  <c r="U6" i="3" l="1"/>
  <c r="T7" i="3"/>
  <c r="T5" i="3" s="1"/>
  <c r="T8" i="3"/>
  <c r="W83" i="3"/>
  <c r="V85" i="3"/>
  <c r="V84" i="3"/>
  <c r="V82" i="3" s="1"/>
  <c r="V76" i="3"/>
  <c r="U77" i="3"/>
  <c r="U75" i="3" s="1"/>
  <c r="U78" i="3"/>
  <c r="V69" i="3"/>
  <c r="U70" i="3"/>
  <c r="U68" i="3" s="1"/>
  <c r="U71" i="3"/>
  <c r="V62" i="3"/>
  <c r="U63" i="3"/>
  <c r="U61" i="3" s="1"/>
  <c r="U64" i="3"/>
  <c r="V55" i="3"/>
  <c r="U56" i="3"/>
  <c r="U54" i="3" s="1"/>
  <c r="U57" i="3"/>
  <c r="U49" i="3"/>
  <c r="U47" i="3" s="1"/>
  <c r="U50" i="3"/>
  <c r="V48" i="3"/>
  <c r="U43" i="3"/>
  <c r="V41" i="3"/>
  <c r="U42" i="3"/>
  <c r="U40" i="3" s="1"/>
  <c r="V34" i="3"/>
  <c r="U35" i="3"/>
  <c r="U33" i="3" s="1"/>
  <c r="U36" i="3"/>
  <c r="W27" i="3"/>
  <c r="V28" i="3"/>
  <c r="V26" i="3" s="1"/>
  <c r="V29" i="3"/>
  <c r="U21" i="3"/>
  <c r="U19" i="3" s="1"/>
  <c r="U22" i="3"/>
  <c r="V20" i="3"/>
  <c r="V13" i="3"/>
  <c r="U14" i="3"/>
  <c r="U12" i="3" s="1"/>
  <c r="U15" i="3"/>
  <c r="V6" i="3" l="1"/>
  <c r="U7" i="3"/>
  <c r="U5" i="3" s="1"/>
  <c r="U8" i="3"/>
  <c r="W84" i="3"/>
  <c r="W82" i="3" s="1"/>
  <c r="W85" i="3"/>
  <c r="X83" i="3"/>
  <c r="W76" i="3"/>
  <c r="V77" i="3"/>
  <c r="V75" i="3" s="1"/>
  <c r="V78" i="3"/>
  <c r="W69" i="3"/>
  <c r="V70" i="3"/>
  <c r="V68" i="3" s="1"/>
  <c r="V71" i="3"/>
  <c r="W62" i="3"/>
  <c r="V63" i="3"/>
  <c r="V61" i="3" s="1"/>
  <c r="V64" i="3"/>
  <c r="W55" i="3"/>
  <c r="V56" i="3"/>
  <c r="V54" i="3" s="1"/>
  <c r="V57" i="3"/>
  <c r="W48" i="3"/>
  <c r="V50" i="3"/>
  <c r="V49" i="3"/>
  <c r="V47" i="3" s="1"/>
  <c r="W41" i="3"/>
  <c r="V42" i="3"/>
  <c r="V40" i="3" s="1"/>
  <c r="V43" i="3"/>
  <c r="W34" i="3"/>
  <c r="V35" i="3"/>
  <c r="V33" i="3" s="1"/>
  <c r="V36" i="3"/>
  <c r="W28" i="3"/>
  <c r="W26" i="3" s="1"/>
  <c r="W29" i="3"/>
  <c r="X27" i="3"/>
  <c r="W20" i="3"/>
  <c r="V22" i="3"/>
  <c r="V21" i="3"/>
  <c r="V19" i="3" s="1"/>
  <c r="W13" i="3"/>
  <c r="V14" i="3"/>
  <c r="V12" i="3" s="1"/>
  <c r="V15" i="3"/>
  <c r="W6" i="3" l="1"/>
  <c r="V8" i="3"/>
  <c r="V7" i="3"/>
  <c r="V5" i="3" s="1"/>
  <c r="X85" i="3"/>
  <c r="Y83" i="3"/>
  <c r="X84" i="3"/>
  <c r="X82" i="3" s="1"/>
  <c r="W77" i="3"/>
  <c r="W75" i="3" s="1"/>
  <c r="X76" i="3"/>
  <c r="W78" i="3"/>
  <c r="W70" i="3"/>
  <c r="W68" i="3" s="1"/>
  <c r="W71" i="3"/>
  <c r="X69" i="3"/>
  <c r="W63" i="3"/>
  <c r="W61" i="3" s="1"/>
  <c r="W64" i="3"/>
  <c r="X62" i="3"/>
  <c r="W56" i="3"/>
  <c r="W54" i="3" s="1"/>
  <c r="X55" i="3"/>
  <c r="W57" i="3"/>
  <c r="W49" i="3"/>
  <c r="W47" i="3" s="1"/>
  <c r="W50" i="3"/>
  <c r="X48" i="3"/>
  <c r="W42" i="3"/>
  <c r="W40" i="3" s="1"/>
  <c r="W43" i="3"/>
  <c r="X41" i="3"/>
  <c r="W35" i="3"/>
  <c r="W33" i="3" s="1"/>
  <c r="W36" i="3"/>
  <c r="X34" i="3"/>
  <c r="X29" i="3"/>
  <c r="Y27" i="3"/>
  <c r="X28" i="3"/>
  <c r="X26" i="3" s="1"/>
  <c r="W21" i="3"/>
  <c r="W19" i="3" s="1"/>
  <c r="X20" i="3"/>
  <c r="W22" i="3"/>
  <c r="W14" i="3"/>
  <c r="W12" i="3" s="1"/>
  <c r="W15" i="3"/>
  <c r="X13" i="3"/>
  <c r="X6" i="3" l="1"/>
  <c r="W7" i="3"/>
  <c r="W5" i="3" s="1"/>
  <c r="W8" i="3"/>
  <c r="Y84" i="3"/>
  <c r="Y82" i="3" s="1"/>
  <c r="Z83" i="3"/>
  <c r="Y85" i="3"/>
  <c r="X78" i="3"/>
  <c r="Y76" i="3"/>
  <c r="X77" i="3"/>
  <c r="X75" i="3" s="1"/>
  <c r="X71" i="3"/>
  <c r="Y69" i="3"/>
  <c r="X70" i="3"/>
  <c r="X68" i="3" s="1"/>
  <c r="X64" i="3"/>
  <c r="Y62" i="3"/>
  <c r="X63" i="3"/>
  <c r="X61" i="3" s="1"/>
  <c r="X57" i="3"/>
  <c r="X56" i="3"/>
  <c r="X54" i="3" s="1"/>
  <c r="Y55" i="3"/>
  <c r="X50" i="3"/>
  <c r="Y48" i="3"/>
  <c r="X49" i="3"/>
  <c r="X47" i="3" s="1"/>
  <c r="X43" i="3"/>
  <c r="X42" i="3"/>
  <c r="X40" i="3" s="1"/>
  <c r="Y41" i="3"/>
  <c r="X36" i="3"/>
  <c r="Y34" i="3"/>
  <c r="X35" i="3"/>
  <c r="X33" i="3" s="1"/>
  <c r="Z27" i="3"/>
  <c r="Y28" i="3"/>
  <c r="Y26" i="3" s="1"/>
  <c r="Y29" i="3"/>
  <c r="X22" i="3"/>
  <c r="Y20" i="3"/>
  <c r="X21" i="3"/>
  <c r="X19" i="3" s="1"/>
  <c r="X15" i="3"/>
  <c r="Y13" i="3"/>
  <c r="X14" i="3"/>
  <c r="X12" i="3" s="1"/>
  <c r="Y6" i="3" l="1"/>
  <c r="X8" i="3"/>
  <c r="X7" i="3"/>
  <c r="X5" i="3" s="1"/>
  <c r="AA83" i="3"/>
  <c r="Z85" i="3"/>
  <c r="Z84" i="3"/>
  <c r="Z82" i="3" s="1"/>
  <c r="Z76" i="3"/>
  <c r="Y77" i="3"/>
  <c r="Y75" i="3" s="1"/>
  <c r="Y78" i="3"/>
  <c r="Z69" i="3"/>
  <c r="Y70" i="3"/>
  <c r="Y68" i="3" s="1"/>
  <c r="Y71" i="3"/>
  <c r="Z62" i="3"/>
  <c r="Y63" i="3"/>
  <c r="Y61" i="3" s="1"/>
  <c r="Y64" i="3"/>
  <c r="Z55" i="3"/>
  <c r="Y56" i="3"/>
  <c r="Y54" i="3" s="1"/>
  <c r="Y57" i="3"/>
  <c r="Y49" i="3"/>
  <c r="Y47" i="3" s="1"/>
  <c r="Y50" i="3"/>
  <c r="Z48" i="3"/>
  <c r="Z41" i="3"/>
  <c r="Y42" i="3"/>
  <c r="Y40" i="3" s="1"/>
  <c r="Y43" i="3"/>
  <c r="Y36" i="3"/>
  <c r="Z34" i="3"/>
  <c r="Y35" i="3"/>
  <c r="Y33" i="3" s="1"/>
  <c r="AA27" i="3"/>
  <c r="Z28" i="3"/>
  <c r="Z26" i="3" s="1"/>
  <c r="Z29" i="3"/>
  <c r="Y21" i="3"/>
  <c r="Y19" i="3" s="1"/>
  <c r="Y22" i="3"/>
  <c r="Z20" i="3"/>
  <c r="Z13" i="3"/>
  <c r="Y14" i="3"/>
  <c r="Y12" i="3" s="1"/>
  <c r="Y15" i="3"/>
  <c r="Z6" i="3" l="1"/>
  <c r="Y7" i="3"/>
  <c r="Y5" i="3" s="1"/>
  <c r="Y8" i="3"/>
  <c r="AA84" i="3"/>
  <c r="AA82" i="3" s="1"/>
  <c r="AB83" i="3"/>
  <c r="AA85" i="3"/>
  <c r="AA76" i="3"/>
  <c r="Z77" i="3"/>
  <c r="Z75" i="3" s="1"/>
  <c r="Z78" i="3"/>
  <c r="AA69" i="3"/>
  <c r="Z70" i="3"/>
  <c r="Z68" i="3" s="1"/>
  <c r="Z71" i="3"/>
  <c r="AA62" i="3"/>
  <c r="Z63" i="3"/>
  <c r="Z61" i="3" s="1"/>
  <c r="Z64" i="3"/>
  <c r="AA55" i="3"/>
  <c r="Z56" i="3"/>
  <c r="Z54" i="3" s="1"/>
  <c r="Z57" i="3"/>
  <c r="AA48" i="3"/>
  <c r="Z50" i="3"/>
  <c r="Z49" i="3"/>
  <c r="Z47" i="3" s="1"/>
  <c r="AA41" i="3"/>
  <c r="Z42" i="3"/>
  <c r="Z40" i="3" s="1"/>
  <c r="Z43" i="3"/>
  <c r="AA34" i="3"/>
  <c r="Z35" i="3"/>
  <c r="Z33" i="3" s="1"/>
  <c r="Z36" i="3"/>
  <c r="AA28" i="3"/>
  <c r="AA26" i="3" s="1"/>
  <c r="AA29" i="3"/>
  <c r="AB27" i="3"/>
  <c r="AA20" i="3"/>
  <c r="Z22" i="3"/>
  <c r="Z21" i="3"/>
  <c r="Z19" i="3" s="1"/>
  <c r="AA13" i="3"/>
  <c r="Z14" i="3"/>
  <c r="Z12" i="3" s="1"/>
  <c r="Z15" i="3"/>
  <c r="AA6" i="3" l="1"/>
  <c r="Z8" i="3"/>
  <c r="Z7" i="3"/>
  <c r="Z5" i="3" s="1"/>
  <c r="AB85" i="3"/>
  <c r="AC83" i="3"/>
  <c r="AB84" i="3"/>
  <c r="AB82" i="3" s="1"/>
  <c r="AA77" i="3"/>
  <c r="AA75" i="3" s="1"/>
  <c r="AA78" i="3"/>
  <c r="AB76" i="3"/>
  <c r="AA70" i="3"/>
  <c r="AA68" i="3" s="1"/>
  <c r="AB69" i="3"/>
  <c r="AA71" i="3"/>
  <c r="AA63" i="3"/>
  <c r="AA61" i="3" s="1"/>
  <c r="AA64" i="3"/>
  <c r="AB62" i="3"/>
  <c r="AA56" i="3"/>
  <c r="AA54" i="3" s="1"/>
  <c r="AB55" i="3"/>
  <c r="AA57" i="3"/>
  <c r="AA49" i="3"/>
  <c r="AA47" i="3" s="1"/>
  <c r="AB48" i="3"/>
  <c r="AA50" i="3"/>
  <c r="AA42" i="3"/>
  <c r="AA40" i="3" s="1"/>
  <c r="AB41" i="3"/>
  <c r="AA43" i="3"/>
  <c r="AA35" i="3"/>
  <c r="AA33" i="3" s="1"/>
  <c r="AA36" i="3"/>
  <c r="AB34" i="3"/>
  <c r="AB29" i="3"/>
  <c r="AC27" i="3"/>
  <c r="AB28" i="3"/>
  <c r="AB26" i="3" s="1"/>
  <c r="AA21" i="3"/>
  <c r="AA19" i="3" s="1"/>
  <c r="AA22" i="3"/>
  <c r="AB20" i="3"/>
  <c r="AA14" i="3"/>
  <c r="AA12" i="3" s="1"/>
  <c r="AA15" i="3"/>
  <c r="AB13" i="3"/>
  <c r="AB6" i="3" l="1"/>
  <c r="AA7" i="3"/>
  <c r="AA5" i="3" s="1"/>
  <c r="AA8" i="3"/>
  <c r="AC84" i="3"/>
  <c r="AC82" i="3" s="1"/>
  <c r="AD83" i="3"/>
  <c r="AC85" i="3"/>
  <c r="AB78" i="3"/>
  <c r="AB77" i="3"/>
  <c r="AB75" i="3" s="1"/>
  <c r="AC76" i="3"/>
  <c r="AB71" i="3"/>
  <c r="AB70" i="3"/>
  <c r="AB68" i="3" s="1"/>
  <c r="AC69" i="3"/>
  <c r="AB64" i="3"/>
  <c r="AC62" i="3"/>
  <c r="AB63" i="3"/>
  <c r="AB61" i="3" s="1"/>
  <c r="AB57" i="3"/>
  <c r="AC55" i="3"/>
  <c r="AB56" i="3"/>
  <c r="AB54" i="3" s="1"/>
  <c r="AB50" i="3"/>
  <c r="AC48" i="3"/>
  <c r="AB49" i="3"/>
  <c r="AB47" i="3" s="1"/>
  <c r="AB43" i="3"/>
  <c r="AC41" i="3"/>
  <c r="AB42" i="3"/>
  <c r="AB40" i="3" s="1"/>
  <c r="AB36" i="3"/>
  <c r="AB35" i="3"/>
  <c r="AB33" i="3" s="1"/>
  <c r="AC34" i="3"/>
  <c r="AD27" i="3"/>
  <c r="AC28" i="3"/>
  <c r="AC26" i="3" s="1"/>
  <c r="AC29" i="3"/>
  <c r="AB22" i="3"/>
  <c r="AC20" i="3"/>
  <c r="AB21" i="3"/>
  <c r="AB19" i="3" s="1"/>
  <c r="AB15" i="3"/>
  <c r="AC13" i="3"/>
  <c r="AB14" i="3"/>
  <c r="AB12" i="3" s="1"/>
  <c r="AC6" i="3" l="1"/>
  <c r="AB7" i="3"/>
  <c r="AB5" i="3" s="1"/>
  <c r="AB8" i="3"/>
  <c r="AE83" i="3"/>
  <c r="AD85" i="3"/>
  <c r="AD84" i="3"/>
  <c r="AD82" i="3" s="1"/>
  <c r="AD76" i="3"/>
  <c r="AC77" i="3"/>
  <c r="AC75" i="3" s="1"/>
  <c r="AC78" i="3"/>
  <c r="AD69" i="3"/>
  <c r="AC70" i="3"/>
  <c r="AC68" i="3" s="1"/>
  <c r="AC71" i="3"/>
  <c r="AD62" i="3"/>
  <c r="AC63" i="3"/>
  <c r="AC61" i="3" s="1"/>
  <c r="AC64" i="3"/>
  <c r="AD55" i="3"/>
  <c r="AC56" i="3"/>
  <c r="AC54" i="3" s="1"/>
  <c r="AC57" i="3"/>
  <c r="AC49" i="3"/>
  <c r="AC47" i="3" s="1"/>
  <c r="AC50" i="3"/>
  <c r="AD48" i="3"/>
  <c r="AD41" i="3"/>
  <c r="AC42" i="3"/>
  <c r="AC40" i="3" s="1"/>
  <c r="AC43" i="3"/>
  <c r="AD34" i="3"/>
  <c r="AC35" i="3"/>
  <c r="AC33" i="3" s="1"/>
  <c r="AC36" i="3"/>
  <c r="AE27" i="3"/>
  <c r="AD28" i="3"/>
  <c r="AD26" i="3" s="1"/>
  <c r="AD29" i="3"/>
  <c r="AC21" i="3"/>
  <c r="AC19" i="3" s="1"/>
  <c r="AC22" i="3"/>
  <c r="AD20" i="3"/>
  <c r="AD13" i="3"/>
  <c r="AC14" i="3"/>
  <c r="AC12" i="3" s="1"/>
  <c r="AC15" i="3"/>
  <c r="AD6" i="3" l="1"/>
  <c r="AC7" i="3"/>
  <c r="AC5" i="3" s="1"/>
  <c r="AC8" i="3"/>
  <c r="AE84" i="3"/>
  <c r="AE82" i="3" s="1"/>
  <c r="AE85" i="3"/>
  <c r="AF83" i="3"/>
  <c r="AE76" i="3"/>
  <c r="AD77" i="3"/>
  <c r="AD75" i="3" s="1"/>
  <c r="AD78" i="3"/>
  <c r="AE69" i="3"/>
  <c r="AD70" i="3"/>
  <c r="AD68" i="3" s="1"/>
  <c r="AD71" i="3"/>
  <c r="AE62" i="3"/>
  <c r="AD63" i="3"/>
  <c r="AD61" i="3" s="1"/>
  <c r="AD64" i="3"/>
  <c r="AE55" i="3"/>
  <c r="AD56" i="3"/>
  <c r="AD54" i="3" s="1"/>
  <c r="AD57" i="3"/>
  <c r="AE48" i="3"/>
  <c r="AD50" i="3"/>
  <c r="AD49" i="3"/>
  <c r="AD47" i="3" s="1"/>
  <c r="AE41" i="3"/>
  <c r="AD42" i="3"/>
  <c r="AD40" i="3" s="1"/>
  <c r="AD43" i="3"/>
  <c r="AE34" i="3"/>
  <c r="AD35" i="3"/>
  <c r="AD33" i="3" s="1"/>
  <c r="AD36" i="3"/>
  <c r="AE28" i="3"/>
  <c r="AE26" i="3" s="1"/>
  <c r="AE29" i="3"/>
  <c r="AF27" i="3"/>
  <c r="AE20" i="3"/>
  <c r="AD22" i="3"/>
  <c r="AD21" i="3"/>
  <c r="AD19" i="3" s="1"/>
  <c r="AD14" i="3"/>
  <c r="AD12" i="3" s="1"/>
  <c r="AD15" i="3"/>
  <c r="AE6" i="3" l="1"/>
  <c r="AD7" i="3"/>
  <c r="AD5" i="3" s="1"/>
  <c r="AD8" i="3"/>
  <c r="AF85" i="3"/>
  <c r="AF84" i="3"/>
  <c r="AF82" i="3" s="1"/>
  <c r="AE77" i="3"/>
  <c r="AE75" i="3" s="1"/>
  <c r="AE78" i="3"/>
  <c r="AF76" i="3"/>
  <c r="AE70" i="3"/>
  <c r="AE68" i="3" s="1"/>
  <c r="AE71" i="3"/>
  <c r="AF69" i="3"/>
  <c r="AE63" i="3"/>
  <c r="AE61" i="3" s="1"/>
  <c r="AE64" i="3"/>
  <c r="AF62" i="3"/>
  <c r="AE56" i="3"/>
  <c r="AE54" i="3" s="1"/>
  <c r="AF55" i="3"/>
  <c r="AE57" i="3"/>
  <c r="AE49" i="3"/>
  <c r="AE47" i="3" s="1"/>
  <c r="AF48" i="3"/>
  <c r="AE50" i="3"/>
  <c r="AE42" i="3"/>
  <c r="AE40" i="3" s="1"/>
  <c r="AE43" i="3"/>
  <c r="AF41" i="3"/>
  <c r="AE35" i="3"/>
  <c r="AE33" i="3" s="1"/>
  <c r="AE36" i="3"/>
  <c r="AF34" i="3"/>
  <c r="AF29" i="3"/>
  <c r="AF28" i="3"/>
  <c r="AE21" i="3"/>
  <c r="AE19" i="3" s="1"/>
  <c r="AF20" i="3"/>
  <c r="AE22" i="3"/>
  <c r="AF6" i="3" l="1"/>
  <c r="AE7" i="3"/>
  <c r="AE5" i="3" s="1"/>
  <c r="AE8" i="3"/>
  <c r="AF78" i="3"/>
  <c r="AF77" i="3"/>
  <c r="AF71" i="3"/>
  <c r="AF70" i="3"/>
  <c r="AF68" i="3" s="1"/>
  <c r="AF64" i="3"/>
  <c r="AF63" i="3"/>
  <c r="AF57" i="3"/>
  <c r="AF56" i="3"/>
  <c r="AF54" i="3" s="1"/>
  <c r="AF50" i="3"/>
  <c r="AF49" i="3"/>
  <c r="AF47" i="3" s="1"/>
  <c r="AF43" i="3"/>
  <c r="AF42" i="3"/>
  <c r="AF36" i="3"/>
  <c r="AF35" i="3"/>
  <c r="AF33" i="3" s="1"/>
  <c r="AF22" i="3"/>
  <c r="AF21" i="3"/>
  <c r="AF19" i="3" s="1"/>
  <c r="AF8" i="3" l="1"/>
  <c r="AF7" i="3"/>
  <c r="AF5" i="3" l="1"/>
  <c r="LY6" i="2"/>
  <c r="LY9" i="2" s="1"/>
  <c r="KU6" i="2"/>
  <c r="KU9" i="2" s="1"/>
  <c r="JP6" i="2"/>
  <c r="JP9" i="2" s="1"/>
  <c r="IL6" i="2"/>
  <c r="IL9" i="2" s="1"/>
  <c r="HG6" i="2"/>
  <c r="HG9" i="2" s="1"/>
  <c r="GB6" i="2"/>
  <c r="GB9" i="2" s="1"/>
  <c r="EX6" i="2"/>
  <c r="EX9" i="2" s="1"/>
  <c r="B6" i="2"/>
  <c r="DS6" i="2"/>
  <c r="DS9" i="2" s="1"/>
  <c r="CO6" i="2"/>
  <c r="CO9" i="2" s="1"/>
  <c r="BJ6" i="2"/>
  <c r="BJ9" i="2" s="1"/>
  <c r="AG6" i="2"/>
  <c r="AG9" i="2" s="1"/>
  <c r="B4" i="2" l="1"/>
  <c r="B9" i="2"/>
  <c r="B9" i="3" s="1"/>
  <c r="GB4" i="2"/>
  <c r="DS4" i="2"/>
  <c r="EX4" i="2"/>
  <c r="HG4" i="2"/>
  <c r="IL4" i="2"/>
  <c r="LY4" i="2"/>
  <c r="BJ4" i="2"/>
  <c r="JP4" i="2"/>
  <c r="AG4" i="2"/>
  <c r="CO4" i="2"/>
  <c r="KU4" i="2"/>
  <c r="E3" i="1"/>
  <c r="E8" i="1"/>
  <c r="E4" i="1"/>
  <c r="B7" i="2"/>
  <c r="B5" i="2" s="1"/>
  <c r="B8" i="2"/>
  <c r="BJ8" i="2"/>
  <c r="BJ7" i="2"/>
  <c r="BJ5" i="2" s="1"/>
  <c r="C6" i="2"/>
  <c r="C9" i="2" s="1"/>
  <c r="IL8" i="2"/>
  <c r="IL7" i="2"/>
  <c r="IL5" i="2" s="1"/>
  <c r="EX8" i="2"/>
  <c r="EX7" i="2"/>
  <c r="EX5" i="2" s="1"/>
  <c r="JP8" i="2"/>
  <c r="JP7" i="2"/>
  <c r="JP5" i="2" s="1"/>
  <c r="CO8" i="2"/>
  <c r="CO7" i="2"/>
  <c r="CO5" i="2" s="1"/>
  <c r="GB7" i="2"/>
  <c r="GB5" i="2" s="1"/>
  <c r="GB8" i="2"/>
  <c r="KU8" i="2"/>
  <c r="KU7" i="2"/>
  <c r="KU5" i="2" s="1"/>
  <c r="AG8" i="2"/>
  <c r="AG7" i="2"/>
  <c r="AG5" i="2" s="1"/>
  <c r="DS8" i="2"/>
  <c r="DS7" i="2"/>
  <c r="DS5" i="2" s="1"/>
  <c r="HG8" i="2"/>
  <c r="HG7" i="2"/>
  <c r="HG5" i="2" s="1"/>
  <c r="LY8" i="2"/>
  <c r="LY7" i="2"/>
  <c r="LY5" i="2" s="1"/>
  <c r="AH6" i="2"/>
  <c r="AH9" i="2" s="1"/>
  <c r="C9" i="3" l="1"/>
  <c r="D6" i="2"/>
  <c r="D9" i="2" s="1"/>
  <c r="C8" i="2"/>
  <c r="C7" i="2"/>
  <c r="C5" i="2" s="1"/>
  <c r="AI6" i="2"/>
  <c r="AI9" i="2" s="1"/>
  <c r="AH8" i="2"/>
  <c r="AH7" i="2"/>
  <c r="AH5" i="2" s="1"/>
  <c r="D9" i="3" l="1"/>
  <c r="AJ6" i="2"/>
  <c r="AJ9" i="2" s="1"/>
  <c r="AI8" i="2"/>
  <c r="AI7" i="2"/>
  <c r="AI5" i="2" s="1"/>
  <c r="E6" i="2"/>
  <c r="E9" i="2" s="1"/>
  <c r="D7" i="2"/>
  <c r="D5" i="2" s="1"/>
  <c r="D8" i="2"/>
  <c r="E9" i="3" l="1"/>
  <c r="F6" i="2"/>
  <c r="F9" i="2" s="1"/>
  <c r="E8" i="2"/>
  <c r="E7" i="2"/>
  <c r="E5" i="2" s="1"/>
  <c r="AK6" i="2"/>
  <c r="AK9" i="2" s="1"/>
  <c r="AJ7" i="2"/>
  <c r="AJ5" i="2" s="1"/>
  <c r="AJ8" i="2"/>
  <c r="AL6" i="2" l="1"/>
  <c r="AL9" i="2" s="1"/>
  <c r="AK8" i="2"/>
  <c r="AK7" i="2"/>
  <c r="AK5" i="2" s="1"/>
  <c r="G6" i="2"/>
  <c r="G9" i="2" s="1"/>
  <c r="F8" i="2"/>
  <c r="F7" i="2"/>
  <c r="F5" i="2" s="1"/>
  <c r="F9" i="3" l="1"/>
  <c r="H6" i="2"/>
  <c r="H9" i="2" s="1"/>
  <c r="G8" i="2"/>
  <c r="G7" i="2"/>
  <c r="G5" i="2" s="1"/>
  <c r="AM6" i="2"/>
  <c r="AM9" i="2" s="1"/>
  <c r="AL8" i="2"/>
  <c r="AL7" i="2"/>
  <c r="AL5" i="2" s="1"/>
  <c r="AN6" i="2" l="1"/>
  <c r="AN9" i="2" s="1"/>
  <c r="AM8" i="2"/>
  <c r="AM7" i="2"/>
  <c r="AM5" i="2" s="1"/>
  <c r="I6" i="2"/>
  <c r="H7" i="2"/>
  <c r="H5" i="2" s="1"/>
  <c r="H8" i="2"/>
  <c r="J6" i="2" l="1"/>
  <c r="J9" i="2" s="1"/>
  <c r="I8" i="2"/>
  <c r="I7" i="2"/>
  <c r="I5" i="2" s="1"/>
  <c r="AO6" i="2"/>
  <c r="AO9" i="2" s="1"/>
  <c r="AN7" i="2"/>
  <c r="AN5" i="2" s="1"/>
  <c r="AN8" i="2"/>
  <c r="AP6" i="2" l="1"/>
  <c r="AP9" i="2" s="1"/>
  <c r="AO8" i="2"/>
  <c r="AO7" i="2"/>
  <c r="AO5" i="2" s="1"/>
  <c r="K6" i="2"/>
  <c r="K9" i="2" s="1"/>
  <c r="J8" i="2"/>
  <c r="J7" i="2"/>
  <c r="J5" i="2" s="1"/>
  <c r="L6" i="2" l="1"/>
  <c r="L9" i="2" s="1"/>
  <c r="K8" i="2"/>
  <c r="K7" i="2"/>
  <c r="K5" i="2" s="1"/>
  <c r="AQ6" i="2"/>
  <c r="AQ9" i="2" s="1"/>
  <c r="AP8" i="2"/>
  <c r="AP7" i="2"/>
  <c r="AP5" i="2" s="1"/>
  <c r="AR6" i="2" l="1"/>
  <c r="AR9" i="2" s="1"/>
  <c r="AQ8" i="2"/>
  <c r="AQ7" i="2"/>
  <c r="AQ5" i="2" s="1"/>
  <c r="M6" i="2"/>
  <c r="M9" i="2" s="1"/>
  <c r="L7" i="2"/>
  <c r="L5" i="2" s="1"/>
  <c r="L8" i="2"/>
  <c r="N6" i="2" l="1"/>
  <c r="N9" i="2" s="1"/>
  <c r="M8" i="2"/>
  <c r="M7" i="2"/>
  <c r="M5" i="2" s="1"/>
  <c r="AS6" i="2"/>
  <c r="AS9" i="2" s="1"/>
  <c r="AR7" i="2"/>
  <c r="AR5" i="2" s="1"/>
  <c r="AR8" i="2"/>
  <c r="AT6" i="2" l="1"/>
  <c r="AT9" i="2" s="1"/>
  <c r="AS8" i="2"/>
  <c r="AS7" i="2"/>
  <c r="AS5" i="2" s="1"/>
  <c r="O6" i="2"/>
  <c r="O9" i="2" s="1"/>
  <c r="N8" i="2"/>
  <c r="N7" i="2"/>
  <c r="N5" i="2" s="1"/>
  <c r="P6" i="2" l="1"/>
  <c r="O8" i="2"/>
  <c r="O7" i="2"/>
  <c r="O5" i="2" s="1"/>
  <c r="AU6" i="2"/>
  <c r="AU9" i="2" s="1"/>
  <c r="AT8" i="2"/>
  <c r="AT7" i="2"/>
  <c r="AT5" i="2" s="1"/>
  <c r="AV6" i="2" l="1"/>
  <c r="AV9" i="2" s="1"/>
  <c r="AU8" i="2"/>
  <c r="AU7" i="2"/>
  <c r="AU5" i="2" s="1"/>
  <c r="Q6" i="2"/>
  <c r="Q9" i="2" s="1"/>
  <c r="P7" i="2"/>
  <c r="P5" i="2" s="1"/>
  <c r="P8" i="2"/>
  <c r="R6" i="2" l="1"/>
  <c r="R9" i="2" s="1"/>
  <c r="Q8" i="2"/>
  <c r="Q7" i="2"/>
  <c r="Q5" i="2" s="1"/>
  <c r="AW6" i="2"/>
  <c r="AW9" i="2" s="1"/>
  <c r="AV7" i="2"/>
  <c r="AV5" i="2" s="1"/>
  <c r="AV8" i="2"/>
  <c r="AX6" i="2" l="1"/>
  <c r="AX9" i="2" s="1"/>
  <c r="AW8" i="2"/>
  <c r="AW7" i="2"/>
  <c r="AW5" i="2" s="1"/>
  <c r="S6" i="2"/>
  <c r="S9" i="2" s="1"/>
  <c r="R8" i="2"/>
  <c r="R7" i="2"/>
  <c r="R5" i="2" s="1"/>
  <c r="T6" i="2" l="1"/>
  <c r="T9" i="2" s="1"/>
  <c r="S8" i="2"/>
  <c r="S7" i="2"/>
  <c r="S5" i="2" s="1"/>
  <c r="AY6" i="2"/>
  <c r="AY9" i="2" s="1"/>
  <c r="AX8" i="2"/>
  <c r="AX7" i="2"/>
  <c r="AX5" i="2" s="1"/>
  <c r="AZ6" i="2" l="1"/>
  <c r="AZ9" i="2" s="1"/>
  <c r="AY8" i="2"/>
  <c r="AY7" i="2"/>
  <c r="AY5" i="2" s="1"/>
  <c r="U6" i="2"/>
  <c r="U9" i="2" s="1"/>
  <c r="T7" i="2"/>
  <c r="T5" i="2" s="1"/>
  <c r="T8" i="2"/>
  <c r="V6" i="2" l="1"/>
  <c r="V9" i="2" s="1"/>
  <c r="U8" i="2"/>
  <c r="U7" i="2"/>
  <c r="U5" i="2" s="1"/>
  <c r="BA6" i="2"/>
  <c r="BA9" i="2" s="1"/>
  <c r="AZ7" i="2"/>
  <c r="AZ5" i="2" s="1"/>
  <c r="AZ8" i="2"/>
  <c r="BB6" i="2" l="1"/>
  <c r="BB9" i="2" s="1"/>
  <c r="BA8" i="2"/>
  <c r="BA7" i="2"/>
  <c r="BA5" i="2" s="1"/>
  <c r="W6" i="2"/>
  <c r="W9" i="2" s="1"/>
  <c r="V8" i="2"/>
  <c r="V7" i="2"/>
  <c r="V5" i="2" s="1"/>
  <c r="X6" i="2" l="1"/>
  <c r="X9" i="2" s="1"/>
  <c r="W8" i="2"/>
  <c r="W7" i="2"/>
  <c r="W5" i="2" s="1"/>
  <c r="BC6" i="2"/>
  <c r="BC9" i="2" s="1"/>
  <c r="BB8" i="2"/>
  <c r="BB7" i="2"/>
  <c r="BB5" i="2" s="1"/>
  <c r="BD6" i="2" l="1"/>
  <c r="BD9" i="2" s="1"/>
  <c r="BC8" i="2"/>
  <c r="BC7" i="2"/>
  <c r="BC5" i="2" s="1"/>
  <c r="Y6" i="2"/>
  <c r="Y9" i="2" s="1"/>
  <c r="X7" i="2"/>
  <c r="X5" i="2" s="1"/>
  <c r="X8" i="2"/>
  <c r="Z6" i="2" l="1"/>
  <c r="Z9" i="2" s="1"/>
  <c r="Y8" i="2"/>
  <c r="Y7" i="2"/>
  <c r="Y5" i="2" s="1"/>
  <c r="BE6" i="2"/>
  <c r="BE9" i="2" s="1"/>
  <c r="BD7" i="2"/>
  <c r="BD5" i="2" s="1"/>
  <c r="BD8" i="2"/>
  <c r="BF6" i="2" l="1"/>
  <c r="BF9" i="2" s="1"/>
  <c r="BE8" i="2"/>
  <c r="BE7" i="2"/>
  <c r="BE5" i="2" s="1"/>
  <c r="AA6" i="2"/>
  <c r="AA9" i="2" s="1"/>
  <c r="Z8" i="2"/>
  <c r="Z7" i="2"/>
  <c r="Z5" i="2" s="1"/>
  <c r="AB6" i="2" l="1"/>
  <c r="AB9" i="2" s="1"/>
  <c r="AA8" i="2"/>
  <c r="AA7" i="2"/>
  <c r="AA5" i="2" s="1"/>
  <c r="BG6" i="2"/>
  <c r="BG9" i="2" s="1"/>
  <c r="BF8" i="2"/>
  <c r="BF7" i="2"/>
  <c r="BF5" i="2" s="1"/>
  <c r="BH6" i="2" l="1"/>
  <c r="BH9" i="2" s="1"/>
  <c r="BG8" i="2"/>
  <c r="BG7" i="2"/>
  <c r="BG5" i="2" s="1"/>
  <c r="AC6" i="2"/>
  <c r="AC9" i="2" s="1"/>
  <c r="AB7" i="2"/>
  <c r="AB5" i="2" s="1"/>
  <c r="AB8" i="2"/>
  <c r="AD6" i="2" l="1"/>
  <c r="AD9" i="2" s="1"/>
  <c r="AC8" i="2"/>
  <c r="AC7" i="2"/>
  <c r="AC5" i="2" s="1"/>
  <c r="BI6" i="2"/>
  <c r="BI9" i="2" s="1"/>
  <c r="BH7" i="2"/>
  <c r="BH5" i="2" s="1"/>
  <c r="BH8" i="2"/>
  <c r="BK6" i="2" l="1"/>
  <c r="BK9" i="2" s="1"/>
  <c r="BI8" i="2"/>
  <c r="BI7" i="2"/>
  <c r="BI5" i="2" s="1"/>
  <c r="AE6" i="2"/>
  <c r="AE9" i="2" s="1"/>
  <c r="AD8" i="2"/>
  <c r="AD7" i="2"/>
  <c r="AD5" i="2" s="1"/>
  <c r="AF6" i="2" l="1"/>
  <c r="AF9" i="2" s="1"/>
  <c r="AE8" i="2"/>
  <c r="AE7" i="2"/>
  <c r="AE5" i="2" s="1"/>
  <c r="BL6" i="2"/>
  <c r="BL9" i="2" s="1"/>
  <c r="BK8" i="2"/>
  <c r="BK7" i="2"/>
  <c r="BK5" i="2" s="1"/>
  <c r="BM6" i="2" l="1"/>
  <c r="BM9" i="2" s="1"/>
  <c r="BL7" i="2"/>
  <c r="BL5" i="2" s="1"/>
  <c r="BL8" i="2"/>
  <c r="AF7" i="2"/>
  <c r="AF5" i="2" s="1"/>
  <c r="AF8" i="2"/>
  <c r="BN6" i="2" l="1"/>
  <c r="BN9" i="2" s="1"/>
  <c r="BM8" i="2"/>
  <c r="BM7" i="2"/>
  <c r="BM5" i="2" s="1"/>
  <c r="BO6" i="2" l="1"/>
  <c r="BO9" i="2" s="1"/>
  <c r="BN8" i="2"/>
  <c r="BN7" i="2"/>
  <c r="BN5" i="2" s="1"/>
  <c r="BP6" i="2" l="1"/>
  <c r="BP9" i="2" s="1"/>
  <c r="BO8" i="2"/>
  <c r="BO7" i="2"/>
  <c r="BO5" i="2" s="1"/>
  <c r="BQ6" i="2" l="1"/>
  <c r="BQ9" i="2" s="1"/>
  <c r="BP7" i="2"/>
  <c r="BP5" i="2" s="1"/>
  <c r="BP8" i="2"/>
  <c r="BR6" i="2" l="1"/>
  <c r="BR9" i="2" s="1"/>
  <c r="BQ8" i="2"/>
  <c r="BQ7" i="2"/>
  <c r="BQ5" i="2" s="1"/>
  <c r="BS6" i="2" l="1"/>
  <c r="BS9" i="2" s="1"/>
  <c r="BR8" i="2"/>
  <c r="BR7" i="2"/>
  <c r="BR5" i="2" s="1"/>
  <c r="BT6" i="2" l="1"/>
  <c r="BT9" i="2" s="1"/>
  <c r="BS8" i="2"/>
  <c r="BS7" i="2"/>
  <c r="BS5" i="2" s="1"/>
  <c r="BU6" i="2" l="1"/>
  <c r="BU9" i="2" s="1"/>
  <c r="BT7" i="2"/>
  <c r="BT5" i="2" s="1"/>
  <c r="BT8" i="2"/>
  <c r="BV6" i="2" l="1"/>
  <c r="BV9" i="2" s="1"/>
  <c r="BU8" i="2"/>
  <c r="BU7" i="2"/>
  <c r="BU5" i="2" s="1"/>
  <c r="BW6" i="2" l="1"/>
  <c r="BW9" i="2" s="1"/>
  <c r="BV8" i="2"/>
  <c r="BV7" i="2"/>
  <c r="BV5" i="2" s="1"/>
  <c r="BX6" i="2" l="1"/>
  <c r="BX9" i="2" s="1"/>
  <c r="BW8" i="2"/>
  <c r="BW7" i="2"/>
  <c r="BW5" i="2" s="1"/>
  <c r="BY6" i="2" l="1"/>
  <c r="BY9" i="2" s="1"/>
  <c r="BX7" i="2"/>
  <c r="BX5" i="2" s="1"/>
  <c r="BX8" i="2"/>
  <c r="BZ6" i="2" l="1"/>
  <c r="BZ9" i="2" s="1"/>
  <c r="BY8" i="2"/>
  <c r="BY7" i="2"/>
  <c r="BY5" i="2" s="1"/>
  <c r="CA6" i="2" l="1"/>
  <c r="CA9" i="2" s="1"/>
  <c r="BZ8" i="2"/>
  <c r="BZ7" i="2"/>
  <c r="BZ5" i="2" s="1"/>
  <c r="CB6" i="2" l="1"/>
  <c r="CB9" i="2" s="1"/>
  <c r="CA8" i="2"/>
  <c r="CA7" i="2"/>
  <c r="CA5" i="2" s="1"/>
  <c r="CC6" i="2" l="1"/>
  <c r="CC9" i="2" s="1"/>
  <c r="CB7" i="2"/>
  <c r="CB5" i="2" s="1"/>
  <c r="CB8" i="2"/>
  <c r="CD6" i="2" l="1"/>
  <c r="CD9" i="2" s="1"/>
  <c r="CC8" i="2"/>
  <c r="CC7" i="2"/>
  <c r="CC5" i="2" s="1"/>
  <c r="CE6" i="2" l="1"/>
  <c r="CE9" i="2" s="1"/>
  <c r="CD8" i="2"/>
  <c r="CD7" i="2"/>
  <c r="CD5" i="2" s="1"/>
  <c r="CF6" i="2" l="1"/>
  <c r="CF9" i="2" s="1"/>
  <c r="CE8" i="2"/>
  <c r="CE7" i="2"/>
  <c r="CE5" i="2" s="1"/>
  <c r="CG6" i="2" l="1"/>
  <c r="CG9" i="2" s="1"/>
  <c r="CF7" i="2"/>
  <c r="CF5" i="2" s="1"/>
  <c r="CF8" i="2"/>
  <c r="CH6" i="2" l="1"/>
  <c r="CH9" i="2" s="1"/>
  <c r="CG8" i="2"/>
  <c r="CG7" i="2"/>
  <c r="CG5" i="2" s="1"/>
  <c r="CI6" i="2" l="1"/>
  <c r="CI9" i="2" s="1"/>
  <c r="CH8" i="2"/>
  <c r="CH7" i="2"/>
  <c r="CH5" i="2" s="1"/>
  <c r="CJ6" i="2" l="1"/>
  <c r="CJ9" i="2" s="1"/>
  <c r="CI8" i="2"/>
  <c r="CI7" i="2"/>
  <c r="CI5" i="2" s="1"/>
  <c r="CK6" i="2" l="1"/>
  <c r="CK9" i="2" s="1"/>
  <c r="CJ7" i="2"/>
  <c r="CJ5" i="2" s="1"/>
  <c r="CJ8" i="2"/>
  <c r="CL6" i="2" l="1"/>
  <c r="CL9" i="2" s="1"/>
  <c r="CK8" i="2"/>
  <c r="CK7" i="2"/>
  <c r="CK5" i="2" s="1"/>
  <c r="CP6" i="2" l="1"/>
  <c r="CP9" i="2" s="1"/>
  <c r="CL8" i="2"/>
  <c r="CL7" i="2"/>
  <c r="CL5" i="2" s="1"/>
  <c r="CM6" i="2"/>
  <c r="CM9" i="2" s="1"/>
  <c r="CN6" i="2" l="1"/>
  <c r="CN9" i="2" s="1"/>
  <c r="CM8" i="2"/>
  <c r="CM7" i="2"/>
  <c r="CM5" i="2" s="1"/>
  <c r="CQ6" i="2"/>
  <c r="CQ9" i="2" s="1"/>
  <c r="CP8" i="2"/>
  <c r="CP7" i="2"/>
  <c r="CP5" i="2" s="1"/>
  <c r="CR6" i="2" l="1"/>
  <c r="CR9" i="2" s="1"/>
  <c r="CQ8" i="2"/>
  <c r="CQ7" i="2"/>
  <c r="CQ5" i="2" s="1"/>
  <c r="CN7" i="2"/>
  <c r="CN5" i="2" s="1"/>
  <c r="CN8" i="2"/>
  <c r="CS6" i="2" l="1"/>
  <c r="CS9" i="2" s="1"/>
  <c r="CR7" i="2"/>
  <c r="CR5" i="2" s="1"/>
  <c r="CR8" i="2"/>
  <c r="CT6" i="2" l="1"/>
  <c r="CT9" i="2" s="1"/>
  <c r="CS8" i="2"/>
  <c r="CS7" i="2"/>
  <c r="CS5" i="2" s="1"/>
  <c r="CU6" i="2" l="1"/>
  <c r="CU9" i="2" s="1"/>
  <c r="CT8" i="2"/>
  <c r="CT7" i="2"/>
  <c r="CT5" i="2" s="1"/>
  <c r="CV6" i="2" l="1"/>
  <c r="CV9" i="2" s="1"/>
  <c r="CU8" i="2"/>
  <c r="CU7" i="2"/>
  <c r="CU5" i="2" s="1"/>
  <c r="CW6" i="2" l="1"/>
  <c r="CW9" i="2" s="1"/>
  <c r="CV7" i="2"/>
  <c r="CV5" i="2" s="1"/>
  <c r="CV8" i="2"/>
  <c r="CX6" i="2" l="1"/>
  <c r="CX9" i="2" s="1"/>
  <c r="CW8" i="2"/>
  <c r="CW7" i="2"/>
  <c r="CW5" i="2" s="1"/>
  <c r="CY6" i="2" l="1"/>
  <c r="CY9" i="2" s="1"/>
  <c r="CX8" i="2"/>
  <c r="CX7" i="2"/>
  <c r="CX5" i="2" s="1"/>
  <c r="CZ6" i="2" l="1"/>
  <c r="CZ9" i="2" s="1"/>
  <c r="CY8" i="2"/>
  <c r="CY7" i="2"/>
  <c r="CY5" i="2" s="1"/>
  <c r="DA6" i="2" l="1"/>
  <c r="DA9" i="2" s="1"/>
  <c r="CZ7" i="2"/>
  <c r="CZ5" i="2" s="1"/>
  <c r="CZ8" i="2"/>
  <c r="DB6" i="2" l="1"/>
  <c r="DB9" i="2" s="1"/>
  <c r="DA8" i="2"/>
  <c r="DA7" i="2"/>
  <c r="DA5" i="2" s="1"/>
  <c r="DC6" i="2" l="1"/>
  <c r="DC9" i="2" s="1"/>
  <c r="DB8" i="2"/>
  <c r="DB7" i="2"/>
  <c r="DB5" i="2" s="1"/>
  <c r="DD6" i="2" l="1"/>
  <c r="DD9" i="2" s="1"/>
  <c r="DC8" i="2"/>
  <c r="DC7" i="2"/>
  <c r="DC5" i="2" s="1"/>
  <c r="DE6" i="2" l="1"/>
  <c r="DE9" i="2" s="1"/>
  <c r="DD7" i="2"/>
  <c r="DD5" i="2" s="1"/>
  <c r="DD8" i="2"/>
  <c r="DF6" i="2" l="1"/>
  <c r="DF9" i="2" s="1"/>
  <c r="DE8" i="2"/>
  <c r="DE7" i="2"/>
  <c r="DE5" i="2" s="1"/>
  <c r="DG6" i="2" l="1"/>
  <c r="DG9" i="2" s="1"/>
  <c r="DF8" i="2"/>
  <c r="DF7" i="2"/>
  <c r="DF5" i="2" s="1"/>
  <c r="DH6" i="2" l="1"/>
  <c r="DH9" i="2" s="1"/>
  <c r="DG8" i="2"/>
  <c r="DG7" i="2"/>
  <c r="DG5" i="2" s="1"/>
  <c r="DI6" i="2" l="1"/>
  <c r="DI9" i="2" s="1"/>
  <c r="DH7" i="2"/>
  <c r="DH5" i="2" s="1"/>
  <c r="DH8" i="2"/>
  <c r="DJ6" i="2" l="1"/>
  <c r="DJ9" i="2" s="1"/>
  <c r="DI8" i="2"/>
  <c r="DI7" i="2"/>
  <c r="DI5" i="2" s="1"/>
  <c r="DK6" i="2" l="1"/>
  <c r="DK9" i="2" s="1"/>
  <c r="DJ8" i="2"/>
  <c r="DJ7" i="2"/>
  <c r="DJ5" i="2" s="1"/>
  <c r="DL6" i="2" l="1"/>
  <c r="DL9" i="2" s="1"/>
  <c r="DK8" i="2"/>
  <c r="DK7" i="2"/>
  <c r="DK5" i="2" s="1"/>
  <c r="DM6" i="2" l="1"/>
  <c r="DM9" i="2" s="1"/>
  <c r="DL7" i="2"/>
  <c r="DL5" i="2" s="1"/>
  <c r="DL8" i="2"/>
  <c r="DN6" i="2" l="1"/>
  <c r="DN9" i="2" s="1"/>
  <c r="DM8" i="2"/>
  <c r="DM7" i="2"/>
  <c r="DM5" i="2" s="1"/>
  <c r="DO6" i="2" l="1"/>
  <c r="DO9" i="2" s="1"/>
  <c r="DN8" i="2"/>
  <c r="DN7" i="2"/>
  <c r="DN5" i="2" s="1"/>
  <c r="DP6" i="2" l="1"/>
  <c r="DP9" i="2" s="1"/>
  <c r="DO8" i="2"/>
  <c r="DO7" i="2"/>
  <c r="DO5" i="2" s="1"/>
  <c r="DQ6" i="2" l="1"/>
  <c r="DQ9" i="2" s="1"/>
  <c r="DP7" i="2"/>
  <c r="DP5" i="2" s="1"/>
  <c r="DP8" i="2"/>
  <c r="DR6" i="2" l="1"/>
  <c r="DR9" i="2" s="1"/>
  <c r="DQ8" i="2"/>
  <c r="DQ7" i="2"/>
  <c r="DQ5" i="2" s="1"/>
  <c r="DT6" i="2" l="1"/>
  <c r="DT9" i="2" s="1"/>
  <c r="DR8" i="2"/>
  <c r="DR7" i="2"/>
  <c r="DR5" i="2" s="1"/>
  <c r="DU6" i="2" l="1"/>
  <c r="DU9" i="2" s="1"/>
  <c r="DT7" i="2"/>
  <c r="DT5" i="2" s="1"/>
  <c r="DT8" i="2"/>
  <c r="DV6" i="2" l="1"/>
  <c r="DV9" i="2" s="1"/>
  <c r="DU8" i="2"/>
  <c r="DU7" i="2"/>
  <c r="DU5" i="2" s="1"/>
  <c r="DW6" i="2" l="1"/>
  <c r="DW9" i="2" s="1"/>
  <c r="DV8" i="2"/>
  <c r="DV7" i="2"/>
  <c r="DV5" i="2" s="1"/>
  <c r="DX6" i="2" l="1"/>
  <c r="DX9" i="2" s="1"/>
  <c r="DW8" i="2"/>
  <c r="DW7" i="2"/>
  <c r="DW5" i="2" s="1"/>
  <c r="DY6" i="2" l="1"/>
  <c r="DY9" i="2" s="1"/>
  <c r="DX7" i="2"/>
  <c r="DX5" i="2" s="1"/>
  <c r="DX8" i="2"/>
  <c r="DZ6" i="2" l="1"/>
  <c r="DZ9" i="2" s="1"/>
  <c r="DY8" i="2"/>
  <c r="DY7" i="2"/>
  <c r="DY5" i="2" s="1"/>
  <c r="E5" i="1" l="1"/>
  <c r="EA6" i="2"/>
  <c r="EA9" i="2" s="1"/>
  <c r="DZ8" i="2"/>
  <c r="DZ7" i="2"/>
  <c r="DZ5" i="2" s="1"/>
  <c r="EB6" i="2" l="1"/>
  <c r="EB9" i="2" s="1"/>
  <c r="EA8" i="2"/>
  <c r="EA7" i="2"/>
  <c r="EA5" i="2" s="1"/>
  <c r="EC6" i="2" l="1"/>
  <c r="EC9" i="2" s="1"/>
  <c r="EB7" i="2"/>
  <c r="EB5" i="2" s="1"/>
  <c r="EB8" i="2"/>
  <c r="ED6" i="2" l="1"/>
  <c r="ED9" i="2" s="1"/>
  <c r="EC8" i="2"/>
  <c r="EC7" i="2"/>
  <c r="EC5" i="2" s="1"/>
  <c r="EE6" i="2" l="1"/>
  <c r="EE9" i="2" s="1"/>
  <c r="ED8" i="2"/>
  <c r="ED7" i="2"/>
  <c r="ED5" i="2" s="1"/>
  <c r="EF6" i="2" l="1"/>
  <c r="EF9" i="2" s="1"/>
  <c r="EE8" i="2"/>
  <c r="EE7" i="2"/>
  <c r="EE5" i="2" s="1"/>
  <c r="EG6" i="2" l="1"/>
  <c r="EG9" i="2" s="1"/>
  <c r="EF7" i="2"/>
  <c r="EF5" i="2" s="1"/>
  <c r="EF8" i="2"/>
  <c r="EH6" i="2" l="1"/>
  <c r="EH9" i="2" s="1"/>
  <c r="EG8" i="2"/>
  <c r="EG7" i="2"/>
  <c r="EG5" i="2" s="1"/>
  <c r="EI6" i="2" l="1"/>
  <c r="EI9" i="2" s="1"/>
  <c r="EH8" i="2"/>
  <c r="EH7" i="2"/>
  <c r="EH5" i="2" s="1"/>
  <c r="EJ6" i="2" l="1"/>
  <c r="EJ9" i="2" s="1"/>
  <c r="EI8" i="2"/>
  <c r="EI7" i="2"/>
  <c r="EI5" i="2" s="1"/>
  <c r="EK6" i="2" l="1"/>
  <c r="EK9" i="2" s="1"/>
  <c r="EJ7" i="2"/>
  <c r="EJ5" i="2" s="1"/>
  <c r="EJ8" i="2"/>
  <c r="EL6" i="2" l="1"/>
  <c r="EL9" i="2" s="1"/>
  <c r="EK8" i="2"/>
  <c r="EK7" i="2"/>
  <c r="EK5" i="2" s="1"/>
  <c r="EM6" i="2" l="1"/>
  <c r="EM9" i="2" s="1"/>
  <c r="EL8" i="2"/>
  <c r="EL7" i="2"/>
  <c r="EL5" i="2" s="1"/>
  <c r="EN6" i="2" l="1"/>
  <c r="EN9" i="2" s="1"/>
  <c r="EM8" i="2"/>
  <c r="EM7" i="2"/>
  <c r="EM5" i="2" s="1"/>
  <c r="EO6" i="2" l="1"/>
  <c r="EO9" i="2" s="1"/>
  <c r="EN8" i="2"/>
  <c r="EN7" i="2"/>
  <c r="EN5" i="2" s="1"/>
  <c r="EP6" i="2" l="1"/>
  <c r="EP9" i="2" s="1"/>
  <c r="EO8" i="2"/>
  <c r="EO7" i="2"/>
  <c r="EO5" i="2" s="1"/>
  <c r="EQ6" i="2" l="1"/>
  <c r="EQ9" i="2" s="1"/>
  <c r="EP8" i="2"/>
  <c r="EP7" i="2"/>
  <c r="EP5" i="2" s="1"/>
  <c r="ER6" i="2" l="1"/>
  <c r="ER9" i="2" s="1"/>
  <c r="EQ8" i="2"/>
  <c r="EQ7" i="2"/>
  <c r="EQ5" i="2" s="1"/>
  <c r="ES6" i="2" l="1"/>
  <c r="ES9" i="2" s="1"/>
  <c r="ER8" i="2"/>
  <c r="ER7" i="2"/>
  <c r="ER5" i="2" s="1"/>
  <c r="ET6" i="2" l="1"/>
  <c r="ET9" i="2" s="1"/>
  <c r="ES8" i="2"/>
  <c r="ES7" i="2"/>
  <c r="ES5" i="2" s="1"/>
  <c r="EU6" i="2" l="1"/>
  <c r="EU9" i="2" s="1"/>
  <c r="ET8" i="2"/>
  <c r="ET7" i="2"/>
  <c r="ET5" i="2" s="1"/>
  <c r="EV6" i="2" l="1"/>
  <c r="EV9" i="2" s="1"/>
  <c r="EU8" i="2"/>
  <c r="EU7" i="2"/>
  <c r="EU5" i="2" s="1"/>
  <c r="EW6" i="2" l="1"/>
  <c r="EW9" i="2" s="1"/>
  <c r="EV7" i="2"/>
  <c r="EV5" i="2" s="1"/>
  <c r="EV8" i="2"/>
  <c r="EY6" i="2" l="1"/>
  <c r="EY9" i="2" s="1"/>
  <c r="EW8" i="2"/>
  <c r="EW7" i="2"/>
  <c r="EW5" i="2" s="1"/>
  <c r="EZ6" i="2" l="1"/>
  <c r="EZ9" i="2" s="1"/>
  <c r="EY8" i="2"/>
  <c r="EY7" i="2"/>
  <c r="EY5" i="2" s="1"/>
  <c r="FA6" i="2" l="1"/>
  <c r="FA9" i="2" s="1"/>
  <c r="EZ8" i="2"/>
  <c r="EZ7" i="2"/>
  <c r="EZ5" i="2" s="1"/>
  <c r="FB6" i="2" l="1"/>
  <c r="FB9" i="2" s="1"/>
  <c r="FA8" i="2"/>
  <c r="FA7" i="2"/>
  <c r="FA5" i="2" s="1"/>
  <c r="FC6" i="2" l="1"/>
  <c r="FC9" i="2" s="1"/>
  <c r="FB8" i="2"/>
  <c r="FB7" i="2"/>
  <c r="FB5" i="2" s="1"/>
  <c r="FD6" i="2" l="1"/>
  <c r="FD9" i="2" s="1"/>
  <c r="FC8" i="2"/>
  <c r="FC7" i="2"/>
  <c r="FC5" i="2" s="1"/>
  <c r="FE6" i="2" l="1"/>
  <c r="FE9" i="2" s="1"/>
  <c r="FD7" i="2"/>
  <c r="FD5" i="2" s="1"/>
  <c r="FD8" i="2"/>
  <c r="FF6" i="2" l="1"/>
  <c r="FF9" i="2" s="1"/>
  <c r="FE8" i="2"/>
  <c r="FE7" i="2"/>
  <c r="FE5" i="2" s="1"/>
  <c r="FG6" i="2" l="1"/>
  <c r="FG9" i="2" s="1"/>
  <c r="FF8" i="2"/>
  <c r="FF7" i="2"/>
  <c r="FF5" i="2" s="1"/>
  <c r="FH6" i="2" l="1"/>
  <c r="FH9" i="2" s="1"/>
  <c r="FG8" i="2"/>
  <c r="FG7" i="2"/>
  <c r="FG5" i="2" s="1"/>
  <c r="FI6" i="2" l="1"/>
  <c r="FI9" i="2" s="1"/>
  <c r="FH8" i="2"/>
  <c r="FH7" i="2"/>
  <c r="FH5" i="2" s="1"/>
  <c r="FJ6" i="2" l="1"/>
  <c r="FJ9" i="2" s="1"/>
  <c r="FI8" i="2"/>
  <c r="FI7" i="2"/>
  <c r="FI5" i="2" s="1"/>
  <c r="FK6" i="2" l="1"/>
  <c r="FK9" i="2" s="1"/>
  <c r="FJ8" i="2"/>
  <c r="FJ7" i="2"/>
  <c r="FJ5" i="2" s="1"/>
  <c r="FL6" i="2" l="1"/>
  <c r="FL9" i="2" s="1"/>
  <c r="FK8" i="2"/>
  <c r="FK7" i="2"/>
  <c r="FK5" i="2" s="1"/>
  <c r="FM6" i="2" l="1"/>
  <c r="FM9" i="2" s="1"/>
  <c r="FL8" i="2"/>
  <c r="FL7" i="2"/>
  <c r="FL5" i="2" s="1"/>
  <c r="FN6" i="2" l="1"/>
  <c r="FN9" i="2" s="1"/>
  <c r="FM8" i="2"/>
  <c r="FM7" i="2"/>
  <c r="FM5" i="2" s="1"/>
  <c r="FO6" i="2" l="1"/>
  <c r="FO9" i="2" s="1"/>
  <c r="FN8" i="2"/>
  <c r="FN7" i="2"/>
  <c r="FN5" i="2" s="1"/>
  <c r="FP6" i="2" l="1"/>
  <c r="FP9" i="2" s="1"/>
  <c r="FO8" i="2"/>
  <c r="FO7" i="2"/>
  <c r="FO5" i="2" s="1"/>
  <c r="FQ6" i="2" l="1"/>
  <c r="FQ9" i="2" s="1"/>
  <c r="FP8" i="2"/>
  <c r="FP7" i="2"/>
  <c r="FP5" i="2" s="1"/>
  <c r="FR6" i="2" l="1"/>
  <c r="FR9" i="2" s="1"/>
  <c r="FQ8" i="2"/>
  <c r="FQ7" i="2"/>
  <c r="FQ5" i="2" s="1"/>
  <c r="FS6" i="2" l="1"/>
  <c r="FS9" i="2" s="1"/>
  <c r="FR8" i="2"/>
  <c r="FR7" i="2"/>
  <c r="FR5" i="2" s="1"/>
  <c r="FT6" i="2" l="1"/>
  <c r="FT9" i="2" s="1"/>
  <c r="FS8" i="2"/>
  <c r="FS7" i="2"/>
  <c r="FS5" i="2" s="1"/>
  <c r="FU6" i="2" l="1"/>
  <c r="FU9" i="2" s="1"/>
  <c r="FT7" i="2"/>
  <c r="FT5" i="2" s="1"/>
  <c r="FT8" i="2"/>
  <c r="FV6" i="2" l="1"/>
  <c r="FV9" i="2" s="1"/>
  <c r="FU8" i="2"/>
  <c r="FU7" i="2"/>
  <c r="FU5" i="2" s="1"/>
  <c r="FW6" i="2" l="1"/>
  <c r="FW9" i="2" s="1"/>
  <c r="FV8" i="2"/>
  <c r="FV7" i="2"/>
  <c r="FV5" i="2" s="1"/>
  <c r="FX6" i="2" l="1"/>
  <c r="FX9" i="2" s="1"/>
  <c r="FW8" i="2"/>
  <c r="FW7" i="2"/>
  <c r="FW5" i="2" s="1"/>
  <c r="FY6" i="2" l="1"/>
  <c r="FY9" i="2" s="1"/>
  <c r="FX8" i="2"/>
  <c r="FX7" i="2"/>
  <c r="FX5" i="2" s="1"/>
  <c r="FZ6" i="2" l="1"/>
  <c r="FZ9" i="2" s="1"/>
  <c r="FY8" i="2"/>
  <c r="FY7" i="2"/>
  <c r="FY5" i="2" s="1"/>
  <c r="GA6" i="2" l="1"/>
  <c r="GA9" i="2" s="1"/>
  <c r="FZ8" i="2"/>
  <c r="FZ7" i="2"/>
  <c r="FZ5" i="2" s="1"/>
  <c r="GC6" i="2" l="1"/>
  <c r="GC9" i="2" s="1"/>
  <c r="GA8" i="2"/>
  <c r="GA7" i="2"/>
  <c r="GA5" i="2" s="1"/>
  <c r="GD6" i="2" l="1"/>
  <c r="GD9" i="2" s="1"/>
  <c r="GC8" i="2"/>
  <c r="GC7" i="2"/>
  <c r="GC5" i="2" s="1"/>
  <c r="GE6" i="2" l="1"/>
  <c r="GE9" i="2" s="1"/>
  <c r="GD8" i="2"/>
  <c r="GD7" i="2"/>
  <c r="GD5" i="2" s="1"/>
  <c r="GF6" i="2" l="1"/>
  <c r="GF9" i="2" s="1"/>
  <c r="GE8" i="2"/>
  <c r="GE7" i="2"/>
  <c r="GE5" i="2" s="1"/>
  <c r="GG6" i="2" l="1"/>
  <c r="GG9" i="2" s="1"/>
  <c r="GF8" i="2"/>
  <c r="GF7" i="2"/>
  <c r="GF5" i="2" s="1"/>
  <c r="GH6" i="2" l="1"/>
  <c r="GH9" i="2" s="1"/>
  <c r="GG8" i="2"/>
  <c r="GG7" i="2"/>
  <c r="GG5" i="2" s="1"/>
  <c r="GI6" i="2" l="1"/>
  <c r="GI9" i="2" s="1"/>
  <c r="GH8" i="2"/>
  <c r="GH7" i="2"/>
  <c r="GH5" i="2" s="1"/>
  <c r="GJ6" i="2" l="1"/>
  <c r="GJ9" i="2" s="1"/>
  <c r="GI8" i="2"/>
  <c r="GI7" i="2"/>
  <c r="GI5" i="2" s="1"/>
  <c r="GK6" i="2" l="1"/>
  <c r="GK9" i="2" s="1"/>
  <c r="GJ7" i="2"/>
  <c r="GJ5" i="2" s="1"/>
  <c r="GJ8" i="2"/>
  <c r="GL6" i="2" l="1"/>
  <c r="GL9" i="2" s="1"/>
  <c r="GK8" i="2"/>
  <c r="GK7" i="2"/>
  <c r="GK5" i="2" s="1"/>
  <c r="GM6" i="2" l="1"/>
  <c r="GM9" i="2" s="1"/>
  <c r="GL8" i="2"/>
  <c r="GL7" i="2"/>
  <c r="GL5" i="2" s="1"/>
  <c r="GN6" i="2" l="1"/>
  <c r="GN9" i="2" s="1"/>
  <c r="GM8" i="2"/>
  <c r="GM7" i="2"/>
  <c r="GM5" i="2" s="1"/>
  <c r="GO6" i="2" l="1"/>
  <c r="GO9" i="2" s="1"/>
  <c r="GN8" i="2"/>
  <c r="GN7" i="2"/>
  <c r="GN5" i="2" s="1"/>
  <c r="E6" i="1" l="1"/>
  <c r="GP6" i="2"/>
  <c r="GP9" i="2" s="1"/>
  <c r="GO8" i="2"/>
  <c r="GO7" i="2"/>
  <c r="GO5" i="2" s="1"/>
  <c r="GQ6" i="2" l="1"/>
  <c r="GQ9" i="2" s="1"/>
  <c r="GP8" i="2"/>
  <c r="GP7" i="2"/>
  <c r="GP5" i="2" s="1"/>
  <c r="GR6" i="2" l="1"/>
  <c r="GR9" i="2" s="1"/>
  <c r="GQ8" i="2"/>
  <c r="GQ7" i="2"/>
  <c r="GQ5" i="2" s="1"/>
  <c r="GS6" i="2" l="1"/>
  <c r="GS9" i="2" s="1"/>
  <c r="GR8" i="2"/>
  <c r="GR7" i="2"/>
  <c r="GR5" i="2" s="1"/>
  <c r="GT6" i="2" l="1"/>
  <c r="GT9" i="2" s="1"/>
  <c r="GS8" i="2"/>
  <c r="GS7" i="2"/>
  <c r="GS5" i="2" s="1"/>
  <c r="GU6" i="2" l="1"/>
  <c r="GU9" i="2" s="1"/>
  <c r="GT8" i="2"/>
  <c r="GT7" i="2"/>
  <c r="GT5" i="2" s="1"/>
  <c r="GV6" i="2" l="1"/>
  <c r="GV9" i="2" s="1"/>
  <c r="GU8" i="2"/>
  <c r="GU7" i="2"/>
  <c r="GU5" i="2" s="1"/>
  <c r="GW6" i="2" l="1"/>
  <c r="GW9" i="2" s="1"/>
  <c r="GV8" i="2"/>
  <c r="GV7" i="2"/>
  <c r="GV5" i="2" s="1"/>
  <c r="GX6" i="2" l="1"/>
  <c r="GX9" i="2" s="1"/>
  <c r="GW8" i="2"/>
  <c r="GW7" i="2"/>
  <c r="GW5" i="2" s="1"/>
  <c r="GY6" i="2" l="1"/>
  <c r="GY9" i="2" s="1"/>
  <c r="GX8" i="2"/>
  <c r="GX7" i="2"/>
  <c r="GX5" i="2" s="1"/>
  <c r="GZ6" i="2" l="1"/>
  <c r="GZ9" i="2" s="1"/>
  <c r="GY8" i="2"/>
  <c r="GY7" i="2"/>
  <c r="GY5" i="2" s="1"/>
  <c r="HA6" i="2" l="1"/>
  <c r="HA9" i="2" s="1"/>
  <c r="GZ7" i="2"/>
  <c r="GZ5" i="2" s="1"/>
  <c r="GZ8" i="2"/>
  <c r="HB6" i="2" l="1"/>
  <c r="HB9" i="2" s="1"/>
  <c r="HA8" i="2"/>
  <c r="HA7" i="2"/>
  <c r="HA5" i="2" s="1"/>
  <c r="HC6" i="2" l="1"/>
  <c r="HC9" i="2" s="1"/>
  <c r="HB8" i="2"/>
  <c r="HB7" i="2"/>
  <c r="HB5" i="2" s="1"/>
  <c r="HD6" i="2" l="1"/>
  <c r="HD9" i="2" s="1"/>
  <c r="HC8" i="2"/>
  <c r="HC7" i="2"/>
  <c r="HC5" i="2" s="1"/>
  <c r="HE6" i="2" l="1"/>
  <c r="HE9" i="2" s="1"/>
  <c r="HD8" i="2"/>
  <c r="HD7" i="2"/>
  <c r="HD5" i="2" s="1"/>
  <c r="HF6" i="2" l="1"/>
  <c r="HF9" i="2" s="1"/>
  <c r="HE8" i="2"/>
  <c r="HE7" i="2"/>
  <c r="HE5" i="2" s="1"/>
  <c r="HH6" i="2" l="1"/>
  <c r="HH9" i="2" s="1"/>
  <c r="HF8" i="2"/>
  <c r="HF7" i="2"/>
  <c r="HF5" i="2" s="1"/>
  <c r="HI6" i="2" l="1"/>
  <c r="HI9" i="2" s="1"/>
  <c r="HH7" i="2"/>
  <c r="HH5" i="2" s="1"/>
  <c r="HH8" i="2"/>
  <c r="HJ6" i="2" l="1"/>
  <c r="HJ9" i="2" s="1"/>
  <c r="HI8" i="2"/>
  <c r="HI7" i="2"/>
  <c r="HI5" i="2" s="1"/>
  <c r="HK6" i="2" l="1"/>
  <c r="HK9" i="2" s="1"/>
  <c r="HJ8" i="2"/>
  <c r="HJ7" i="2"/>
  <c r="HJ5" i="2" s="1"/>
  <c r="HL6" i="2" l="1"/>
  <c r="HL9" i="2" s="1"/>
  <c r="HK8" i="2"/>
  <c r="HK7" i="2"/>
  <c r="HK5" i="2" s="1"/>
  <c r="HM6" i="2" l="1"/>
  <c r="HM9" i="2" s="1"/>
  <c r="HL8" i="2"/>
  <c r="HL7" i="2"/>
  <c r="HL5" i="2" s="1"/>
  <c r="HN6" i="2" l="1"/>
  <c r="HN9" i="2" s="1"/>
  <c r="HM8" i="2"/>
  <c r="HM7" i="2"/>
  <c r="HM5" i="2" s="1"/>
  <c r="HO6" i="2" l="1"/>
  <c r="HO9" i="2" s="1"/>
  <c r="HN8" i="2"/>
  <c r="HN7" i="2"/>
  <c r="HN5" i="2" s="1"/>
  <c r="HP6" i="2" l="1"/>
  <c r="HP9" i="2" s="1"/>
  <c r="HO8" i="2"/>
  <c r="HO7" i="2"/>
  <c r="HO5" i="2" s="1"/>
  <c r="HQ6" i="2" l="1"/>
  <c r="HQ9" i="2" s="1"/>
  <c r="HP7" i="2"/>
  <c r="HP5" i="2" s="1"/>
  <c r="HP8" i="2"/>
  <c r="HR6" i="2" l="1"/>
  <c r="HR9" i="2" s="1"/>
  <c r="HQ8" i="2"/>
  <c r="HQ7" i="2"/>
  <c r="HQ5" i="2" s="1"/>
  <c r="HS6" i="2" l="1"/>
  <c r="HS9" i="2" s="1"/>
  <c r="HR8" i="2"/>
  <c r="HR7" i="2"/>
  <c r="HR5" i="2" s="1"/>
  <c r="HT6" i="2" l="1"/>
  <c r="HT9" i="2" s="1"/>
  <c r="HS8" i="2"/>
  <c r="HS7" i="2"/>
  <c r="HS5" i="2" s="1"/>
  <c r="HU6" i="2" l="1"/>
  <c r="HU9" i="2" s="1"/>
  <c r="HT8" i="2"/>
  <c r="HT7" i="2"/>
  <c r="HT5" i="2" s="1"/>
  <c r="E7" i="1" l="1"/>
  <c r="HV6" i="2"/>
  <c r="HV9" i="2" s="1"/>
  <c r="HU8" i="2"/>
  <c r="HU7" i="2"/>
  <c r="HU5" i="2" s="1"/>
  <c r="HW6" i="2" l="1"/>
  <c r="HW9" i="2" s="1"/>
  <c r="HV8" i="2"/>
  <c r="HV7" i="2"/>
  <c r="HV5" i="2" s="1"/>
  <c r="HX6" i="2" l="1"/>
  <c r="HX9" i="2" s="1"/>
  <c r="HW8" i="2"/>
  <c r="HW7" i="2"/>
  <c r="HW5" i="2" s="1"/>
  <c r="HY6" i="2" l="1"/>
  <c r="HY9" i="2" s="1"/>
  <c r="HX8" i="2"/>
  <c r="HX7" i="2"/>
  <c r="HX5" i="2" s="1"/>
  <c r="HZ6" i="2" l="1"/>
  <c r="HZ9" i="2" s="1"/>
  <c r="HY8" i="2"/>
  <c r="HY7" i="2"/>
  <c r="HY5" i="2" s="1"/>
  <c r="IA6" i="2" l="1"/>
  <c r="IA9" i="2" s="1"/>
  <c r="HZ8" i="2"/>
  <c r="HZ7" i="2"/>
  <c r="HZ5" i="2" s="1"/>
  <c r="IB6" i="2" l="1"/>
  <c r="IB9" i="2" s="1"/>
  <c r="IA8" i="2"/>
  <c r="IA7" i="2"/>
  <c r="IA5" i="2" s="1"/>
  <c r="IC6" i="2" l="1"/>
  <c r="IC9" i="2" s="1"/>
  <c r="IB8" i="2"/>
  <c r="IB7" i="2"/>
  <c r="IB5" i="2" s="1"/>
  <c r="ID6" i="2" l="1"/>
  <c r="ID9" i="2" s="1"/>
  <c r="IC8" i="2"/>
  <c r="IC7" i="2"/>
  <c r="IC5" i="2" s="1"/>
  <c r="IE6" i="2" l="1"/>
  <c r="IE9" i="2" s="1"/>
  <c r="ID8" i="2"/>
  <c r="ID7" i="2"/>
  <c r="ID5" i="2" s="1"/>
  <c r="IF6" i="2" l="1"/>
  <c r="IF9" i="2" s="1"/>
  <c r="IE8" i="2"/>
  <c r="IE7" i="2"/>
  <c r="IE5" i="2" s="1"/>
  <c r="IG6" i="2" l="1"/>
  <c r="IG9" i="2" s="1"/>
  <c r="IF7" i="2"/>
  <c r="IF5" i="2" s="1"/>
  <c r="IF8" i="2"/>
  <c r="IH6" i="2" l="1"/>
  <c r="IH9" i="2" s="1"/>
  <c r="IG8" i="2"/>
  <c r="IG7" i="2"/>
  <c r="IG5" i="2" s="1"/>
  <c r="II6" i="2" l="1"/>
  <c r="II9" i="2" s="1"/>
  <c r="IH8" i="2"/>
  <c r="IH7" i="2"/>
  <c r="IH5" i="2" s="1"/>
  <c r="IJ6" i="2" l="1"/>
  <c r="IJ9" i="2" s="1"/>
  <c r="II8" i="2"/>
  <c r="II7" i="2"/>
  <c r="II5" i="2" s="1"/>
  <c r="IK6" i="2" l="1"/>
  <c r="IK9" i="2" s="1"/>
  <c r="IJ8" i="2"/>
  <c r="IJ7" i="2"/>
  <c r="IJ5" i="2" s="1"/>
  <c r="IM6" i="2" l="1"/>
  <c r="IM9" i="2" s="1"/>
  <c r="IK8" i="2"/>
  <c r="IK7" i="2"/>
  <c r="IK5" i="2" s="1"/>
  <c r="IN6" i="2" l="1"/>
  <c r="IN9" i="2" s="1"/>
  <c r="IM8" i="2"/>
  <c r="IM7" i="2"/>
  <c r="IM5" i="2" s="1"/>
  <c r="IO6" i="2" l="1"/>
  <c r="IO9" i="2" s="1"/>
  <c r="IN7" i="2"/>
  <c r="IN5" i="2" s="1"/>
  <c r="IN8" i="2"/>
  <c r="IP6" i="2" l="1"/>
  <c r="IP9" i="2" s="1"/>
  <c r="IO8" i="2"/>
  <c r="IO7" i="2"/>
  <c r="IO5" i="2" s="1"/>
  <c r="IQ6" i="2" l="1"/>
  <c r="IQ9" i="2" s="1"/>
  <c r="IP8" i="2"/>
  <c r="IP7" i="2"/>
  <c r="IP5" i="2" s="1"/>
  <c r="IR6" i="2" l="1"/>
  <c r="IR9" i="2" s="1"/>
  <c r="IQ8" i="2"/>
  <c r="IQ7" i="2"/>
  <c r="IQ5" i="2" s="1"/>
  <c r="IS6" i="2" l="1"/>
  <c r="IS9" i="2" s="1"/>
  <c r="IR8" i="2"/>
  <c r="IR7" i="2"/>
  <c r="IR5" i="2" s="1"/>
  <c r="IT6" i="2" l="1"/>
  <c r="IT9" i="2" s="1"/>
  <c r="IS8" i="2"/>
  <c r="IS7" i="2"/>
  <c r="IS5" i="2" s="1"/>
  <c r="IU6" i="2" l="1"/>
  <c r="IU9" i="2" s="1"/>
  <c r="IT8" i="2"/>
  <c r="IT7" i="2"/>
  <c r="IT5" i="2" s="1"/>
  <c r="IV6" i="2" l="1"/>
  <c r="IV9" i="2" s="1"/>
  <c r="IU8" i="2"/>
  <c r="IU7" i="2"/>
  <c r="IU5" i="2" s="1"/>
  <c r="IW6" i="2" l="1"/>
  <c r="IW9" i="2" s="1"/>
  <c r="IV7" i="2"/>
  <c r="IV5" i="2" s="1"/>
  <c r="IV8" i="2"/>
  <c r="IX6" i="2" l="1"/>
  <c r="IX9" i="2" s="1"/>
  <c r="IW8" i="2"/>
  <c r="IW7" i="2"/>
  <c r="IW5" i="2" s="1"/>
  <c r="IY6" i="2" l="1"/>
  <c r="IY9" i="2" s="1"/>
  <c r="IX8" i="2"/>
  <c r="IX7" i="2"/>
  <c r="IX5" i="2" s="1"/>
  <c r="IZ6" i="2" l="1"/>
  <c r="IZ9" i="2" s="1"/>
  <c r="IY8" i="2"/>
  <c r="IY7" i="2"/>
  <c r="IY5" i="2" s="1"/>
  <c r="JA6" i="2" l="1"/>
  <c r="JA9" i="2" s="1"/>
  <c r="IZ8" i="2"/>
  <c r="IZ7" i="2"/>
  <c r="IZ5" i="2" s="1"/>
  <c r="JB6" i="2" l="1"/>
  <c r="JB9" i="2" s="1"/>
  <c r="JA8" i="2"/>
  <c r="JA7" i="2"/>
  <c r="JA5" i="2" s="1"/>
  <c r="JC6" i="2" l="1"/>
  <c r="JC9" i="2" s="1"/>
  <c r="JB8" i="2"/>
  <c r="JB7" i="2"/>
  <c r="JB5" i="2" s="1"/>
  <c r="JD6" i="2" l="1"/>
  <c r="JD9" i="2" s="1"/>
  <c r="JC8" i="2"/>
  <c r="JC7" i="2"/>
  <c r="JC5" i="2" s="1"/>
  <c r="JE6" i="2" l="1"/>
  <c r="JE9" i="2" s="1"/>
  <c r="JD8" i="2"/>
  <c r="JD7" i="2"/>
  <c r="JD5" i="2" s="1"/>
  <c r="JF6" i="2" l="1"/>
  <c r="JF9" i="2" s="1"/>
  <c r="JE8" i="2"/>
  <c r="JE7" i="2"/>
  <c r="JE5" i="2" s="1"/>
  <c r="JG6" i="2" l="1"/>
  <c r="JG9" i="2" s="1"/>
  <c r="JF8" i="2"/>
  <c r="JF7" i="2"/>
  <c r="JF5" i="2" s="1"/>
  <c r="JH6" i="2" l="1"/>
  <c r="JH9" i="2" s="1"/>
  <c r="JG8" i="2"/>
  <c r="JG7" i="2"/>
  <c r="JG5" i="2" s="1"/>
  <c r="JI6" i="2" l="1"/>
  <c r="JI9" i="2" s="1"/>
  <c r="JH8" i="2"/>
  <c r="JH7" i="2"/>
  <c r="JH5" i="2" s="1"/>
  <c r="JJ6" i="2" l="1"/>
  <c r="JJ9" i="2" s="1"/>
  <c r="JI8" i="2"/>
  <c r="JI7" i="2"/>
  <c r="JI5" i="2" s="1"/>
  <c r="JK6" i="2" l="1"/>
  <c r="JK9" i="2" s="1"/>
  <c r="JJ8" i="2"/>
  <c r="JJ7" i="2"/>
  <c r="JJ5" i="2" s="1"/>
  <c r="JL6" i="2" l="1"/>
  <c r="JL9" i="2" s="1"/>
  <c r="JK8" i="2"/>
  <c r="JK7" i="2"/>
  <c r="JK5" i="2" s="1"/>
  <c r="JM6" i="2" l="1"/>
  <c r="JM9" i="2" s="1"/>
  <c r="JL7" i="2"/>
  <c r="JL5" i="2" s="1"/>
  <c r="JL8" i="2"/>
  <c r="JN6" i="2" l="1"/>
  <c r="JN9" i="2" s="1"/>
  <c r="JM8" i="2"/>
  <c r="JM7" i="2"/>
  <c r="JM5" i="2" s="1"/>
  <c r="JO6" i="2" l="1"/>
  <c r="JO9" i="2" s="1"/>
  <c r="JN8" i="2"/>
  <c r="JN7" i="2"/>
  <c r="JN5" i="2" s="1"/>
  <c r="JQ6" i="2" l="1"/>
  <c r="JQ9" i="2" s="1"/>
  <c r="JO8" i="2"/>
  <c r="JO7" i="2"/>
  <c r="JO5" i="2" s="1"/>
  <c r="JR6" i="2" l="1"/>
  <c r="JR9" i="2" s="1"/>
  <c r="JQ8" i="2"/>
  <c r="JQ7" i="2"/>
  <c r="JQ5" i="2" s="1"/>
  <c r="JS6" i="2" l="1"/>
  <c r="JS9" i="2" s="1"/>
  <c r="JR8" i="2"/>
  <c r="JR7" i="2"/>
  <c r="JR5" i="2" s="1"/>
  <c r="JT6" i="2" l="1"/>
  <c r="JT9" i="2" s="1"/>
  <c r="JS8" i="2"/>
  <c r="JS7" i="2"/>
  <c r="JS5" i="2" s="1"/>
  <c r="JU6" i="2" l="1"/>
  <c r="JU9" i="2" s="1"/>
  <c r="JT7" i="2"/>
  <c r="JT5" i="2" s="1"/>
  <c r="JT8" i="2"/>
  <c r="JV6" i="2" l="1"/>
  <c r="JV9" i="2" s="1"/>
  <c r="JU8" i="2"/>
  <c r="JU7" i="2"/>
  <c r="JU5" i="2" s="1"/>
  <c r="JW6" i="2" l="1"/>
  <c r="JW9" i="2" s="1"/>
  <c r="JV8" i="2"/>
  <c r="JV7" i="2"/>
  <c r="JV5" i="2" s="1"/>
  <c r="JX6" i="2" l="1"/>
  <c r="JX9" i="2" s="1"/>
  <c r="JW8" i="2"/>
  <c r="JW7" i="2"/>
  <c r="JW5" i="2" s="1"/>
  <c r="JY6" i="2" l="1"/>
  <c r="JY9" i="2" s="1"/>
  <c r="JX8" i="2"/>
  <c r="JX7" i="2"/>
  <c r="JX5" i="2" s="1"/>
  <c r="JZ6" i="2" l="1"/>
  <c r="JZ9" i="2" s="1"/>
  <c r="JY8" i="2"/>
  <c r="JY7" i="2"/>
  <c r="JY5" i="2" s="1"/>
  <c r="KA6" i="2" l="1"/>
  <c r="KA9" i="2" s="1"/>
  <c r="JZ8" i="2"/>
  <c r="JZ7" i="2"/>
  <c r="JZ5" i="2" s="1"/>
  <c r="KB6" i="2" l="1"/>
  <c r="KB9" i="2" s="1"/>
  <c r="KA8" i="2"/>
  <c r="KA7" i="2"/>
  <c r="KA5" i="2" s="1"/>
  <c r="KC6" i="2" l="1"/>
  <c r="KC9" i="2" s="1"/>
  <c r="KB7" i="2"/>
  <c r="KB5" i="2" s="1"/>
  <c r="KB8" i="2"/>
  <c r="KD6" i="2" l="1"/>
  <c r="KD9" i="2" s="1"/>
  <c r="KC8" i="2"/>
  <c r="KC7" i="2"/>
  <c r="KC5" i="2" s="1"/>
  <c r="KE6" i="2" l="1"/>
  <c r="KE9" i="2" s="1"/>
  <c r="KD8" i="2"/>
  <c r="KD7" i="2"/>
  <c r="KD5" i="2" s="1"/>
  <c r="KF6" i="2" l="1"/>
  <c r="KF9" i="2" s="1"/>
  <c r="KE8" i="2"/>
  <c r="KE7" i="2"/>
  <c r="KE5" i="2" s="1"/>
  <c r="KG6" i="2" l="1"/>
  <c r="KG9" i="2" s="1"/>
  <c r="KF8" i="2"/>
  <c r="KF7" i="2"/>
  <c r="KF5" i="2" s="1"/>
  <c r="KH6" i="2" l="1"/>
  <c r="KH9" i="2" s="1"/>
  <c r="KG8" i="2"/>
  <c r="KG7" i="2"/>
  <c r="KG5" i="2" s="1"/>
  <c r="KI6" i="2" l="1"/>
  <c r="KI9" i="2" s="1"/>
  <c r="KH8" i="2"/>
  <c r="KH7" i="2"/>
  <c r="KH5" i="2" s="1"/>
  <c r="KJ6" i="2" l="1"/>
  <c r="KJ9" i="2" s="1"/>
  <c r="KI8" i="2"/>
  <c r="KI7" i="2"/>
  <c r="KI5" i="2" s="1"/>
  <c r="KK6" i="2" l="1"/>
  <c r="KK9" i="2" s="1"/>
  <c r="KJ8" i="2"/>
  <c r="KJ7" i="2"/>
  <c r="KJ5" i="2" s="1"/>
  <c r="KL6" i="2" l="1"/>
  <c r="KL9" i="2" s="1"/>
  <c r="KK8" i="2"/>
  <c r="KK7" i="2"/>
  <c r="KK5" i="2" s="1"/>
  <c r="KM6" i="2" l="1"/>
  <c r="KM9" i="2" s="1"/>
  <c r="KL8" i="2"/>
  <c r="KL7" i="2"/>
  <c r="KL5" i="2" s="1"/>
  <c r="KN6" i="2" l="1"/>
  <c r="KN9" i="2" s="1"/>
  <c r="KM8" i="2"/>
  <c r="KM7" i="2"/>
  <c r="KM5" i="2" s="1"/>
  <c r="KO6" i="2" l="1"/>
  <c r="KO9" i="2" s="1"/>
  <c r="KN8" i="2"/>
  <c r="KN7" i="2"/>
  <c r="KN5" i="2" s="1"/>
  <c r="KP6" i="2" l="1"/>
  <c r="KP9" i="2" s="1"/>
  <c r="KO8" i="2"/>
  <c r="KO7" i="2"/>
  <c r="KO5" i="2" s="1"/>
  <c r="KQ6" i="2" l="1"/>
  <c r="KQ9" i="2" s="1"/>
  <c r="KP8" i="2"/>
  <c r="KP7" i="2"/>
  <c r="KP5" i="2" s="1"/>
  <c r="KR6" i="2" l="1"/>
  <c r="KR9" i="2" s="1"/>
  <c r="KQ8" i="2"/>
  <c r="KQ7" i="2"/>
  <c r="KQ5" i="2" s="1"/>
  <c r="KS6" i="2" l="1"/>
  <c r="KS9" i="2" s="1"/>
  <c r="KR7" i="2"/>
  <c r="KR5" i="2" s="1"/>
  <c r="KR8" i="2"/>
  <c r="KT6" i="2" l="1"/>
  <c r="KT9" i="2" s="1"/>
  <c r="KS8" i="2"/>
  <c r="KS7" i="2"/>
  <c r="KS5" i="2" s="1"/>
  <c r="KV6" i="2" l="1"/>
  <c r="KV9" i="2" s="1"/>
  <c r="KT8" i="2"/>
  <c r="KT7" i="2"/>
  <c r="KT5" i="2" s="1"/>
  <c r="KW6" i="2" l="1"/>
  <c r="KW9" i="2" s="1"/>
  <c r="KV8" i="2"/>
  <c r="KV7" i="2"/>
  <c r="KV5" i="2" s="1"/>
  <c r="KX6" i="2" l="1"/>
  <c r="KX9" i="2" s="1"/>
  <c r="KW8" i="2"/>
  <c r="KW7" i="2"/>
  <c r="KW5" i="2" s="1"/>
  <c r="KY6" i="2" l="1"/>
  <c r="KY9" i="2" s="1"/>
  <c r="KX8" i="2"/>
  <c r="KX7" i="2"/>
  <c r="KX5" i="2" s="1"/>
  <c r="KZ6" i="2" l="1"/>
  <c r="KZ9" i="2" s="1"/>
  <c r="KY8" i="2"/>
  <c r="KY7" i="2"/>
  <c r="KY5" i="2" s="1"/>
  <c r="LA6" i="2" l="1"/>
  <c r="LA9" i="2" s="1"/>
  <c r="KZ7" i="2"/>
  <c r="KZ5" i="2" s="1"/>
  <c r="KZ8" i="2"/>
  <c r="LB6" i="2" l="1"/>
  <c r="LB9" i="2" s="1"/>
  <c r="LA8" i="2"/>
  <c r="LA7" i="2"/>
  <c r="LA5" i="2" s="1"/>
  <c r="LC6" i="2" l="1"/>
  <c r="LC9" i="2" s="1"/>
  <c r="LB8" i="2"/>
  <c r="LB7" i="2"/>
  <c r="LB5" i="2" s="1"/>
  <c r="LD6" i="2" l="1"/>
  <c r="LD9" i="2" s="1"/>
  <c r="LC8" i="2"/>
  <c r="LC7" i="2"/>
  <c r="LC5" i="2" s="1"/>
  <c r="LE6" i="2" l="1"/>
  <c r="LE9" i="2" s="1"/>
  <c r="LD8" i="2"/>
  <c r="LD7" i="2"/>
  <c r="LD5" i="2" s="1"/>
  <c r="E9" i="1" l="1"/>
  <c r="LF6" i="2"/>
  <c r="LF9" i="2" s="1"/>
  <c r="LE8" i="2"/>
  <c r="LE7" i="2"/>
  <c r="LE5" i="2" s="1"/>
  <c r="LG6" i="2" l="1"/>
  <c r="LG9" i="2" s="1"/>
  <c r="LF8" i="2"/>
  <c r="LF7" i="2"/>
  <c r="LF5" i="2" s="1"/>
  <c r="LH6" i="2" l="1"/>
  <c r="LH9" i="2" s="1"/>
  <c r="LG8" i="2"/>
  <c r="LG7" i="2"/>
  <c r="LG5" i="2" s="1"/>
  <c r="LI6" i="2" l="1"/>
  <c r="LI9" i="2" s="1"/>
  <c r="LH7" i="2"/>
  <c r="LH5" i="2" s="1"/>
  <c r="LH8" i="2"/>
  <c r="LJ6" i="2" l="1"/>
  <c r="LJ9" i="2" s="1"/>
  <c r="LI8" i="2"/>
  <c r="LI7" i="2"/>
  <c r="LI5" i="2" s="1"/>
  <c r="LK6" i="2" l="1"/>
  <c r="LK9" i="2" s="1"/>
  <c r="LJ8" i="2"/>
  <c r="LJ7" i="2"/>
  <c r="LJ5" i="2" s="1"/>
  <c r="LL6" i="2" l="1"/>
  <c r="LL9" i="2" s="1"/>
  <c r="LK8" i="2"/>
  <c r="LK7" i="2"/>
  <c r="LK5" i="2" s="1"/>
  <c r="LM6" i="2" l="1"/>
  <c r="LM9" i="2" s="1"/>
  <c r="LL8" i="2"/>
  <c r="LL7" i="2"/>
  <c r="LL5" i="2" s="1"/>
  <c r="LN6" i="2" l="1"/>
  <c r="LN9" i="2" s="1"/>
  <c r="LM8" i="2"/>
  <c r="LM7" i="2"/>
  <c r="LM5" i="2" s="1"/>
  <c r="LO6" i="2" l="1"/>
  <c r="LO9" i="2" s="1"/>
  <c r="LN8" i="2"/>
  <c r="LN7" i="2"/>
  <c r="LN5" i="2" s="1"/>
  <c r="LP6" i="2" l="1"/>
  <c r="LP9" i="2" s="1"/>
  <c r="LO8" i="2"/>
  <c r="LO7" i="2"/>
  <c r="LO5" i="2" s="1"/>
  <c r="LQ6" i="2" l="1"/>
  <c r="LQ9" i="2" s="1"/>
  <c r="LP8" i="2"/>
  <c r="LP7" i="2"/>
  <c r="LP5" i="2" s="1"/>
  <c r="LR6" i="2" l="1"/>
  <c r="LR9" i="2" s="1"/>
  <c r="LQ8" i="2"/>
  <c r="LQ7" i="2"/>
  <c r="LQ5" i="2" s="1"/>
  <c r="LS6" i="2" l="1"/>
  <c r="LS9" i="2" s="1"/>
  <c r="LR8" i="2"/>
  <c r="LR7" i="2"/>
  <c r="LR5" i="2" s="1"/>
  <c r="LT6" i="2" l="1"/>
  <c r="LT9" i="2" s="1"/>
  <c r="LS8" i="2"/>
  <c r="LS7" i="2"/>
  <c r="LS5" i="2" s="1"/>
  <c r="LU6" i="2" l="1"/>
  <c r="LU9" i="2" s="1"/>
  <c r="LT8" i="2"/>
  <c r="LT7" i="2"/>
  <c r="LT5" i="2" s="1"/>
  <c r="LV6" i="2" l="1"/>
  <c r="LV9" i="2" s="1"/>
  <c r="LU8" i="2"/>
  <c r="LU7" i="2"/>
  <c r="LU5" i="2" s="1"/>
  <c r="LW6" i="2" l="1"/>
  <c r="LW9" i="2" s="1"/>
  <c r="LV8" i="2"/>
  <c r="LV7" i="2"/>
  <c r="LV5" i="2" s="1"/>
  <c r="LX6" i="2" l="1"/>
  <c r="LX9" i="2" s="1"/>
  <c r="LW8" i="2"/>
  <c r="LW7" i="2"/>
  <c r="LW5" i="2" s="1"/>
  <c r="LZ6" i="2" l="1"/>
  <c r="LZ9" i="2" s="1"/>
  <c r="LX7" i="2"/>
  <c r="LX5" i="2" s="1"/>
  <c r="LX8" i="2"/>
  <c r="MA6" i="2" l="1"/>
  <c r="MA9" i="2" s="1"/>
  <c r="LZ8" i="2"/>
  <c r="LZ7" i="2"/>
  <c r="LZ5" i="2" s="1"/>
  <c r="MB6" i="2" l="1"/>
  <c r="MB9" i="2" s="1"/>
  <c r="MA8" i="2"/>
  <c r="MA7" i="2"/>
  <c r="MA5" i="2" s="1"/>
  <c r="MC6" i="2" l="1"/>
  <c r="MC9" i="2" s="1"/>
  <c r="MB8" i="2"/>
  <c r="MB7" i="2"/>
  <c r="MB5" i="2" s="1"/>
  <c r="MD6" i="2" l="1"/>
  <c r="MD9" i="2" s="1"/>
  <c r="MC8" i="2"/>
  <c r="MC7" i="2"/>
  <c r="MC5" i="2" s="1"/>
  <c r="ME6" i="2" l="1"/>
  <c r="ME9" i="2" s="1"/>
  <c r="MD8" i="2"/>
  <c r="MD7" i="2"/>
  <c r="MD5" i="2" s="1"/>
  <c r="MF6" i="2" l="1"/>
  <c r="MF9" i="2" s="1"/>
  <c r="ME8" i="2"/>
  <c r="ME7" i="2"/>
  <c r="ME5" i="2" s="1"/>
  <c r="MG6" i="2" l="1"/>
  <c r="MG9" i="2" s="1"/>
  <c r="MF8" i="2"/>
  <c r="MF7" i="2"/>
  <c r="MF5" i="2" s="1"/>
  <c r="MH6" i="2" l="1"/>
  <c r="MH9" i="2" s="1"/>
  <c r="MG8" i="2"/>
  <c r="MG7" i="2"/>
  <c r="MG5" i="2" s="1"/>
  <c r="MI6" i="2" l="1"/>
  <c r="MI9" i="2" s="1"/>
  <c r="MH7" i="2"/>
  <c r="MH5" i="2" s="1"/>
  <c r="MH8" i="2"/>
  <c r="MJ6" i="2" l="1"/>
  <c r="MJ9" i="2" s="1"/>
  <c r="MI8" i="2"/>
  <c r="MI7" i="2"/>
  <c r="MI5" i="2" s="1"/>
  <c r="MK6" i="2" l="1"/>
  <c r="MK9" i="2" s="1"/>
  <c r="MJ8" i="2"/>
  <c r="MJ7" i="2"/>
  <c r="MJ5" i="2" s="1"/>
  <c r="ML6" i="2" l="1"/>
  <c r="ML9" i="2" s="1"/>
  <c r="MK8" i="2"/>
  <c r="MK7" i="2"/>
  <c r="MK5" i="2" s="1"/>
  <c r="MM6" i="2" l="1"/>
  <c r="MM9" i="2" s="1"/>
  <c r="ML8" i="2"/>
  <c r="ML7" i="2"/>
  <c r="ML5" i="2" s="1"/>
  <c r="MN6" i="2" l="1"/>
  <c r="MN9" i="2" s="1"/>
  <c r="MM8" i="2"/>
  <c r="MM7" i="2"/>
  <c r="MM5" i="2" s="1"/>
  <c r="MO6" i="2" l="1"/>
  <c r="MO9" i="2" s="1"/>
  <c r="MN8" i="2"/>
  <c r="MN7" i="2"/>
  <c r="MN5" i="2" s="1"/>
  <c r="MP6" i="2" l="1"/>
  <c r="MP9" i="2" s="1"/>
  <c r="MO8" i="2"/>
  <c r="MO7" i="2"/>
  <c r="MO5" i="2" s="1"/>
  <c r="MQ6" i="2" l="1"/>
  <c r="MQ9" i="2" s="1"/>
  <c r="MP8" i="2"/>
  <c r="MP7" i="2"/>
  <c r="MP5" i="2" s="1"/>
  <c r="MR6" i="2" l="1"/>
  <c r="MR9" i="2" s="1"/>
  <c r="MQ8" i="2"/>
  <c r="MQ7" i="2"/>
  <c r="MQ5" i="2" s="1"/>
  <c r="MS6" i="2" l="1"/>
  <c r="MS9" i="2" s="1"/>
  <c r="MR8" i="2"/>
  <c r="MR7" i="2"/>
  <c r="MR5" i="2" s="1"/>
  <c r="MT6" i="2" l="1"/>
  <c r="MT9" i="2" s="1"/>
  <c r="MS8" i="2"/>
  <c r="MS7" i="2"/>
  <c r="MS5" i="2" s="1"/>
  <c r="MU6" i="2" l="1"/>
  <c r="MU9" i="2" s="1"/>
  <c r="MT8" i="2"/>
  <c r="MT7" i="2"/>
  <c r="MT5" i="2" s="1"/>
  <c r="MV6" i="2" l="1"/>
  <c r="MV9" i="2" s="1"/>
  <c r="MU8" i="2"/>
  <c r="MU7" i="2"/>
  <c r="MU5" i="2" s="1"/>
  <c r="MW6" i="2" l="1"/>
  <c r="MW9" i="2" s="1"/>
  <c r="MV8" i="2"/>
  <c r="MV7" i="2"/>
  <c r="MV5" i="2" s="1"/>
  <c r="E10" i="1" l="1"/>
  <c r="MX6" i="2"/>
  <c r="MX9" i="2" s="1"/>
  <c r="MW8" i="2"/>
  <c r="MW7" i="2"/>
  <c r="MW5" i="2" s="1"/>
  <c r="MY6" i="2" l="1"/>
  <c r="MY9" i="2" s="1"/>
  <c r="MX7" i="2"/>
  <c r="MX5" i="2" s="1"/>
  <c r="MX8" i="2"/>
  <c r="MZ6" i="2" l="1"/>
  <c r="MZ9" i="2" s="1"/>
  <c r="MY8" i="2"/>
  <c r="MY7" i="2"/>
  <c r="MY5" i="2" s="1"/>
  <c r="NA6" i="2" l="1"/>
  <c r="NA9" i="2" s="1"/>
  <c r="MZ8" i="2"/>
  <c r="MZ7" i="2"/>
  <c r="MZ5" i="2" s="1"/>
  <c r="NB6" i="2" l="1"/>
  <c r="NB9" i="2" s="1"/>
  <c r="NA8" i="2"/>
  <c r="NA7" i="2"/>
  <c r="NA5" i="2" s="1"/>
  <c r="NC6" i="2" l="1"/>
  <c r="NC9" i="2" s="1"/>
  <c r="NB8" i="2"/>
  <c r="NB7" i="2"/>
  <c r="NB5" i="2" s="1"/>
  <c r="NC7" i="2" l="1"/>
  <c r="NC8" i="2"/>
  <c r="AD16" i="3"/>
  <c r="K37" i="3"/>
  <c r="Y9" i="3"/>
  <c r="J44" i="3"/>
  <c r="AA30" i="3"/>
  <c r="Z37" i="3"/>
  <c r="AC65" i="3"/>
  <c r="C23" i="3"/>
  <c r="U65" i="3"/>
  <c r="R86" i="3"/>
  <c r="Y44" i="3"/>
  <c r="V23" i="3"/>
  <c r="O51" i="3"/>
  <c r="H51" i="3"/>
  <c r="AE86" i="3"/>
  <c r="S30" i="3"/>
  <c r="O16" i="3"/>
  <c r="H37" i="3"/>
  <c r="B51" i="3"/>
  <c r="C44" i="3"/>
  <c r="Y30" i="3"/>
  <c r="U37" i="3"/>
  <c r="O44" i="3"/>
  <c r="J86" i="3"/>
  <c r="K30" i="3"/>
  <c r="AA9" i="3"/>
  <c r="M86" i="3"/>
  <c r="AE65" i="3"/>
  <c r="U72" i="3"/>
  <c r="R58" i="3"/>
  <c r="K16" i="3"/>
  <c r="E58" i="3"/>
  <c r="AA86" i="3"/>
  <c r="M9" i="3"/>
  <c r="K65" i="3"/>
  <c r="E65" i="3"/>
  <c r="Z79" i="3"/>
  <c r="AF23" i="3"/>
  <c r="T44" i="3"/>
  <c r="R30" i="3"/>
  <c r="K79" i="3"/>
  <c r="E30" i="3"/>
  <c r="L86" i="3"/>
  <c r="H65" i="3"/>
  <c r="AC44" i="3"/>
  <c r="W86" i="3"/>
  <c r="AD51" i="3"/>
  <c r="AE72" i="3"/>
  <c r="AF9" i="3"/>
  <c r="F79" i="3"/>
  <c r="B16" i="3"/>
  <c r="X37" i="3"/>
  <c r="Q44" i="3"/>
  <c r="K44" i="3"/>
  <c r="AC9" i="3"/>
  <c r="U79" i="3"/>
  <c r="R72" i="3"/>
  <c r="K51" i="3"/>
  <c r="E86" i="3"/>
  <c r="F51" i="3"/>
  <c r="B37" i="3"/>
  <c r="X51" i="3"/>
  <c r="R37" i="3"/>
  <c r="L58" i="3"/>
  <c r="M30" i="3"/>
  <c r="I51" i="3"/>
  <c r="C51" i="3"/>
  <c r="X44" i="3"/>
  <c r="AF58" i="3"/>
  <c r="AE9" i="3"/>
  <c r="H23" i="3"/>
  <c r="E72" i="3"/>
  <c r="Z58" i="3"/>
  <c r="S16" i="3"/>
  <c r="L37" i="3"/>
  <c r="AC37" i="3"/>
  <c r="V37" i="3"/>
  <c r="S79" i="3"/>
  <c r="L72" i="3"/>
  <c r="M44" i="3"/>
  <c r="X30" i="3"/>
  <c r="P37" i="3"/>
  <c r="AE37" i="3"/>
  <c r="G9" i="3"/>
  <c r="AE58" i="3"/>
  <c r="AC72" i="3"/>
  <c r="I58" i="3"/>
  <c r="F72" i="3"/>
  <c r="AA79" i="3"/>
  <c r="T37" i="3"/>
  <c r="N37" i="3"/>
  <c r="B30" i="3"/>
  <c r="X16" i="3"/>
  <c r="U23" i="3"/>
  <c r="N72" i="3"/>
  <c r="H86" i="3"/>
  <c r="H16" i="3"/>
  <c r="E44" i="3"/>
  <c r="Z65" i="3"/>
  <c r="U16" i="3"/>
  <c r="N23" i="3"/>
  <c r="O65" i="3"/>
  <c r="L65" i="3"/>
  <c r="AA58" i="3"/>
  <c r="AE44" i="3"/>
  <c r="E37" i="3"/>
  <c r="B44" i="3"/>
  <c r="W72" i="3"/>
  <c r="P65" i="3"/>
  <c r="J72" i="3"/>
  <c r="AF37" i="3"/>
  <c r="S9" i="3"/>
  <c r="Q51" i="3"/>
  <c r="J51" i="3"/>
  <c r="D72" i="3"/>
  <c r="Y23" i="3"/>
  <c r="V72" i="3"/>
  <c r="Q23" i="3"/>
  <c r="J37" i="3"/>
  <c r="P23" i="3"/>
  <c r="N86" i="3"/>
  <c r="E16" i="3"/>
  <c r="AC30" i="3"/>
  <c r="AF51" i="3"/>
  <c r="AD44" i="3"/>
  <c r="Z86" i="3"/>
  <c r="J9" i="3"/>
  <c r="I30" i="3"/>
  <c r="W23" i="3"/>
  <c r="P44" i="3"/>
  <c r="D23" i="3"/>
  <c r="B58" i="3"/>
  <c r="W44" i="3"/>
  <c r="O9" i="3"/>
  <c r="J79" i="3"/>
  <c r="K23" i="3"/>
  <c r="H30" i="3"/>
  <c r="AC23" i="3"/>
  <c r="W37" i="3"/>
  <c r="Q65" i="3"/>
  <c r="S86" i="3"/>
  <c r="O72" i="3"/>
  <c r="H44" i="3"/>
  <c r="AC51" i="3"/>
  <c r="AD72" i="3"/>
  <c r="AC86" i="3"/>
  <c r="M79" i="3"/>
  <c r="J58" i="3"/>
  <c r="C79" i="3"/>
  <c r="X72" i="3"/>
  <c r="R23" i="3"/>
  <c r="G44" i="3"/>
  <c r="D79" i="3"/>
  <c r="X9" i="3"/>
  <c r="R16" i="3"/>
  <c r="K72" i="3"/>
  <c r="Y51" i="3"/>
  <c r="AD9" i="3"/>
  <c r="E51" i="3"/>
  <c r="AB9" i="3"/>
  <c r="Y37" i="3"/>
  <c r="AC79" i="3"/>
  <c r="AF72" i="3"/>
  <c r="AE79" i="3"/>
  <c r="N44" i="3"/>
  <c r="L30" i="3"/>
  <c r="D44" i="3"/>
  <c r="Y65" i="3"/>
  <c r="S72" i="3"/>
  <c r="I86" i="3"/>
  <c r="E79" i="3"/>
  <c r="Z72" i="3"/>
  <c r="S65" i="3"/>
  <c r="M58" i="3"/>
  <c r="L9" i="3"/>
  <c r="J65" i="3"/>
  <c r="D37" i="3"/>
  <c r="Z44" i="3"/>
  <c r="T23" i="3"/>
  <c r="U86" i="3"/>
  <c r="Q16" i="3"/>
  <c r="AB86" i="3"/>
  <c r="AA16" i="3"/>
  <c r="J16" i="3"/>
  <c r="G51" i="3"/>
  <c r="AB72" i="3"/>
  <c r="V30" i="3"/>
  <c r="O37" i="3"/>
  <c r="D58" i="3"/>
  <c r="Y72" i="3"/>
  <c r="W30" i="3"/>
  <c r="O79" i="3"/>
  <c r="J30" i="3"/>
  <c r="I79" i="3"/>
  <c r="F16" i="3"/>
  <c r="AB23" i="3"/>
  <c r="V16" i="3"/>
  <c r="Q30" i="3"/>
  <c r="U9" i="3"/>
  <c r="S23" i="3"/>
  <c r="L44" i="3"/>
  <c r="F37" i="3"/>
  <c r="Y79" i="3"/>
  <c r="V65" i="3"/>
  <c r="P72" i="3"/>
  <c r="P9" i="3"/>
  <c r="N58" i="3"/>
  <c r="G23" i="3"/>
  <c r="AB44" i="3"/>
  <c r="V44" i="3"/>
  <c r="I9" i="3"/>
  <c r="G16" i="3"/>
  <c r="AD30" i="3"/>
  <c r="V51" i="3"/>
  <c r="O23" i="3"/>
  <c r="P16" i="3"/>
  <c r="M16" i="3"/>
  <c r="G37" i="3"/>
  <c r="AC58" i="3"/>
  <c r="AD37" i="3"/>
  <c r="W79" i="3"/>
  <c r="T16" i="3"/>
  <c r="M23" i="3"/>
  <c r="G72" i="3"/>
  <c r="AB37" i="3"/>
  <c r="X23" i="3"/>
  <c r="R79" i="3"/>
  <c r="O58" i="3"/>
  <c r="H79" i="3"/>
  <c r="B65" i="3"/>
  <c r="W58" i="3"/>
  <c r="L23" i="3"/>
  <c r="I16" i="3"/>
  <c r="B86" i="3"/>
  <c r="X86" i="3"/>
  <c r="Q37" i="3"/>
  <c r="Q79" i="3"/>
  <c r="N65" i="3"/>
  <c r="I37" i="3"/>
  <c r="B23" i="3"/>
  <c r="C58" i="3"/>
  <c r="W9" i="3"/>
  <c r="V86" i="3"/>
  <c r="Z16" i="3"/>
  <c r="I72" i="3"/>
  <c r="S37" i="3"/>
  <c r="AB30" i="3"/>
  <c r="N79" i="3"/>
  <c r="D30" i="3"/>
  <c r="Z23" i="3"/>
  <c r="V58" i="3"/>
  <c r="R9" i="3"/>
  <c r="Q86" i="3"/>
  <c r="I23" i="3"/>
  <c r="C37" i="3"/>
  <c r="Y86" i="3"/>
  <c r="M72" i="3"/>
  <c r="K86" i="3"/>
  <c r="C65" i="3"/>
  <c r="X58" i="3"/>
  <c r="R51" i="3"/>
  <c r="S51" i="3"/>
  <c r="P79" i="3"/>
  <c r="J23" i="3"/>
  <c r="C16" i="3"/>
  <c r="D16" i="3"/>
  <c r="Z51" i="3"/>
  <c r="W16" i="3"/>
  <c r="X79" i="3"/>
  <c r="T58" i="3"/>
  <c r="P30" i="3"/>
  <c r="L51" i="3"/>
  <c r="F44" i="3"/>
  <c r="AA51" i="3"/>
  <c r="T51" i="3"/>
  <c r="H9" i="3"/>
  <c r="G86" i="3"/>
  <c r="AA65" i="3"/>
  <c r="T72" i="3"/>
  <c r="O86" i="3"/>
  <c r="N9" i="3"/>
  <c r="L16" i="3"/>
  <c r="F65" i="3"/>
  <c r="AA23" i="3"/>
  <c r="AE23" i="3"/>
  <c r="C30" i="3"/>
  <c r="X65" i="3"/>
  <c r="Q58" i="3"/>
  <c r="AD58" i="3"/>
  <c r="P86" i="3"/>
  <c r="AD65" i="3"/>
  <c r="AC16" i="3"/>
  <c r="V79" i="3"/>
  <c r="S44" i="3"/>
  <c r="L79" i="3"/>
  <c r="F58" i="3"/>
  <c r="AA37" i="3"/>
  <c r="P58" i="3"/>
  <c r="M51" i="3"/>
  <c r="AA44" i="3"/>
  <c r="AD79" i="3"/>
  <c r="T9" i="3"/>
  <c r="R44" i="3"/>
  <c r="M65" i="3"/>
  <c r="G65" i="3"/>
  <c r="D65" i="3"/>
  <c r="Y58" i="3"/>
  <c r="R65" i="3"/>
  <c r="AB51" i="3"/>
  <c r="U44" i="3"/>
  <c r="B79" i="3"/>
  <c r="W65" i="3"/>
  <c r="T65" i="3"/>
  <c r="M37" i="3"/>
  <c r="G79" i="3"/>
  <c r="AE51" i="3"/>
  <c r="Q72" i="3"/>
  <c r="N51" i="3"/>
  <c r="G58" i="3"/>
  <c r="AB58" i="3"/>
  <c r="AB79" i="3"/>
  <c r="W51" i="3"/>
  <c r="U30" i="3"/>
  <c r="O30" i="3"/>
  <c r="H58" i="3"/>
  <c r="H72" i="3"/>
  <c r="K9" i="3"/>
  <c r="B72" i="3"/>
  <c r="Q9" i="3"/>
  <c r="K58" i="3"/>
  <c r="AD23" i="3"/>
  <c r="AB65" i="3"/>
  <c r="T79" i="3"/>
  <c r="G30" i="3"/>
  <c r="Y16" i="3"/>
  <c r="N30" i="3"/>
  <c r="V9" i="3"/>
  <c r="I44" i="3"/>
  <c r="D51" i="3"/>
  <c r="S58" i="3"/>
  <c r="N16" i="3"/>
  <c r="P51" i="3"/>
  <c r="AA72" i="3"/>
  <c r="C72" i="3"/>
  <c r="F86" i="3"/>
  <c r="AD86" i="3"/>
  <c r="F23" i="3"/>
  <c r="I65" i="3"/>
  <c r="Z30" i="3"/>
  <c r="T86" i="3"/>
  <c r="Z9" i="3"/>
  <c r="U51" i="3"/>
  <c r="U58" i="3"/>
  <c r="F30" i="3"/>
  <c r="AB16" i="3"/>
  <c r="T30" i="3"/>
  <c r="C86" i="3"/>
  <c r="E23" i="3"/>
  <c r="AE30" i="3"/>
  <c r="D86" i="3"/>
  <c r="NC5" i="2"/>
  <c r="AF86" i="3" l="1"/>
</calcChain>
</file>

<file path=xl/sharedStrings.xml><?xml version="1.0" encoding="utf-8"?>
<sst xmlns="http://schemas.openxmlformats.org/spreadsheetml/2006/main" count="185" uniqueCount="50">
  <si>
    <t>Année</t>
  </si>
  <si>
    <t>DateDeb</t>
  </si>
  <si>
    <t>Duree</t>
  </si>
  <si>
    <t>lun</t>
  </si>
  <si>
    <t>mar</t>
  </si>
  <si>
    <t>mer</t>
  </si>
  <si>
    <t>jeu</t>
  </si>
  <si>
    <t>ven</t>
  </si>
  <si>
    <t>sam</t>
  </si>
  <si>
    <t>dim</t>
  </si>
  <si>
    <t>N° de jour</t>
  </si>
  <si>
    <t>RR</t>
  </si>
  <si>
    <t>Date de début du cycle</t>
  </si>
  <si>
    <t>Noël</t>
  </si>
  <si>
    <t>Toussaint</t>
  </si>
  <si>
    <t>PLANNING INDIVIDUEL ANNUEL</t>
  </si>
  <si>
    <t>Jours fériés</t>
  </si>
  <si>
    <t>Dimanche de Pâques</t>
  </si>
  <si>
    <t>jour de l'an</t>
  </si>
  <si>
    <t>fête du travail</t>
  </si>
  <si>
    <t>fête de la victoire</t>
  </si>
  <si>
    <t>fête nationale</t>
  </si>
  <si>
    <t>Assomption</t>
  </si>
  <si>
    <t>Armistice</t>
  </si>
  <si>
    <t>lundi de Pâques</t>
  </si>
  <si>
    <t>Jeudi de l'ascension</t>
  </si>
  <si>
    <t>lundi de Pentecôte</t>
  </si>
  <si>
    <t xml:space="preserve"> </t>
  </si>
  <si>
    <t>CYCLE DE BASE</t>
  </si>
  <si>
    <t>SIMULATION DU CYCLE</t>
  </si>
  <si>
    <t>Repos hebdomadaire</t>
  </si>
  <si>
    <t>CP</t>
  </si>
  <si>
    <t>Formation</t>
  </si>
  <si>
    <t>MON PLANNING</t>
  </si>
  <si>
    <t>H</t>
  </si>
  <si>
    <t>Type</t>
  </si>
  <si>
    <t>date de début</t>
  </si>
  <si>
    <t>date de fin</t>
  </si>
  <si>
    <t>Code</t>
  </si>
  <si>
    <t>Types</t>
  </si>
  <si>
    <t>R</t>
  </si>
  <si>
    <t>T</t>
  </si>
  <si>
    <t>Absence</t>
  </si>
  <si>
    <t>ABS</t>
  </si>
  <si>
    <t>FM</t>
  </si>
  <si>
    <t>Code Planning</t>
  </si>
  <si>
    <t>Jour de travail</t>
  </si>
  <si>
    <t>Repos</t>
  </si>
  <si>
    <t>Congé payé</t>
  </si>
  <si>
    <t>Dupont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</si>
</sst>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2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u/>
      <sz val="36"/>
      <color rgb="FF0070C0"/>
      <name val="Calibri"/>
      <family val="2"/>
      <scheme val="minor"/>
    </font>
    <font>
      <sz val="24"/>
      <color rgb="FF0070C0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22"/>
      <name val="Calibri Light"/>
      <family val="2"/>
    </font>
    <font>
      <b/>
      <sz val="10"/>
      <color theme="0"/>
      <name val="Calibri Light"/>
      <family val="2"/>
    </font>
    <font>
      <sz val="10"/>
      <color theme="0"/>
      <name val="Calibri Light"/>
      <family val="2"/>
    </font>
    <font>
      <sz val="10"/>
      <color theme="1"/>
      <name val="Calibri Light"/>
      <family val="2"/>
    </font>
    <font>
      <sz val="24"/>
      <name val="Calibri"/>
      <family val="2"/>
      <scheme val="minor"/>
    </font>
    <font>
      <sz val="8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  <font>
      <sz val="8"/>
      <name val="Calibri Light"/>
      <family val="2"/>
    </font>
    <font>
      <sz val="36"/>
      <color rgb="FF0070C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8"/>
      <color theme="0"/>
      <name val="Calibri"/>
      <family val="2"/>
      <scheme val="minor"/>
    </font>
    <font>
      <b/>
      <u/>
      <sz val="18"/>
      <color rgb="FF0070C0"/>
      <name val="Calibri"/>
      <family val="2"/>
      <scheme val="minor"/>
    </font>
    <font>
      <sz val="10"/>
      <color theme="1"/>
      <name val="Calibri"/>
      <family val="2"/>
      <scheme val="minor"/>
    </font>
    <font>
      <sz val="22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sz val="36"/>
      <color theme="0"/>
      <name val="Calibri"/>
      <family val="2"/>
      <scheme val="minor"/>
    </font>
    <font>
      <sz val="36"/>
      <name val="Calibri"/>
      <family val="2"/>
      <scheme val="minor"/>
    </font>
    <font>
      <sz val="22"/>
      <color rgb="FF0070C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70C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thick">
        <color rgb="FFFF0000"/>
      </left>
      <right/>
      <top style="medium">
        <color theme="0"/>
      </top>
      <bottom style="medium">
        <color theme="0"/>
      </bottom>
      <diagonal/>
    </border>
    <border>
      <left/>
      <right style="thick">
        <color rgb="FFFF0000"/>
      </right>
      <top style="medium">
        <color theme="0"/>
      </top>
      <bottom style="medium">
        <color theme="0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0" xfId="0" applyFont="1" applyAlignment="1" applyProtection="1">
      <alignment vertical="center"/>
      <protection hidden="1"/>
    </xf>
    <xf numFmtId="164" fontId="1" fillId="0" borderId="0" xfId="0" applyNumberFormat="1" applyFont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left" vertical="center"/>
      <protection hidden="1"/>
    </xf>
    <xf numFmtId="20" fontId="1" fillId="0" borderId="0" xfId="0" applyNumberFormat="1" applyFont="1" applyAlignment="1" applyProtection="1">
      <alignment horizontal="center" vertical="center"/>
      <protection hidden="1"/>
    </xf>
    <xf numFmtId="0" fontId="4" fillId="0" borderId="1" xfId="0" applyFont="1" applyBorder="1" applyAlignment="1">
      <alignment horizontal="center" vertical="center"/>
    </xf>
    <xf numFmtId="0" fontId="9" fillId="3" borderId="1" xfId="0" applyFont="1" applyFill="1" applyBorder="1" applyAlignment="1" applyProtection="1">
      <alignment horizontal="center" vertical="center"/>
      <protection hidden="1"/>
    </xf>
    <xf numFmtId="0" fontId="9" fillId="3" borderId="8" xfId="0" applyFont="1" applyFill="1" applyBorder="1" applyAlignment="1" applyProtection="1">
      <alignment vertical="center"/>
      <protection hidden="1"/>
    </xf>
    <xf numFmtId="0" fontId="9" fillId="5" borderId="1" xfId="0" applyFont="1" applyFill="1" applyBorder="1" applyAlignment="1" applyProtection="1">
      <alignment horizontal="center" vertical="center"/>
      <protection hidden="1"/>
    </xf>
    <xf numFmtId="0" fontId="9" fillId="5" borderId="8" xfId="0" applyFont="1" applyFill="1" applyBorder="1" applyAlignment="1" applyProtection="1">
      <alignment vertical="center"/>
      <protection hidden="1"/>
    </xf>
    <xf numFmtId="0" fontId="9" fillId="6" borderId="1" xfId="0" applyFont="1" applyFill="1" applyBorder="1" applyAlignment="1" applyProtection="1">
      <alignment horizontal="center" vertical="center"/>
      <protection hidden="1"/>
    </xf>
    <xf numFmtId="0" fontId="10" fillId="4" borderId="1" xfId="0" applyFont="1" applyFill="1" applyBorder="1" applyAlignment="1" applyProtection="1">
      <alignment horizontal="center" vertical="center"/>
      <protection hidden="1"/>
    </xf>
    <xf numFmtId="0" fontId="10" fillId="4" borderId="1" xfId="0" applyFont="1" applyFill="1" applyBorder="1" applyAlignment="1" applyProtection="1">
      <alignment vertical="center"/>
      <protection hidden="1"/>
    </xf>
    <xf numFmtId="0" fontId="9" fillId="6" borderId="1" xfId="0" applyFont="1" applyFill="1" applyBorder="1" applyAlignment="1" applyProtection="1">
      <alignment vertical="center"/>
      <protection hidden="1"/>
    </xf>
    <xf numFmtId="0" fontId="9" fillId="7" borderId="1" xfId="0" applyFont="1" applyFill="1" applyBorder="1" applyAlignment="1" applyProtection="1">
      <alignment horizontal="center" vertical="center"/>
      <protection hidden="1"/>
    </xf>
    <xf numFmtId="0" fontId="9" fillId="7" borderId="8" xfId="0" applyFont="1" applyFill="1" applyBorder="1" applyAlignment="1" applyProtection="1">
      <alignment vertical="center"/>
      <protection hidden="1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5" fillId="0" borderId="1" xfId="0" applyFont="1" applyBorder="1" applyAlignment="1" applyProtection="1">
      <alignment horizontal="center" vertical="center"/>
      <protection hidden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 applyProtection="1">
      <alignment horizontal="center" vertical="center"/>
      <protection hidden="1"/>
    </xf>
    <xf numFmtId="164" fontId="12" fillId="0" borderId="0" xfId="0" applyNumberFormat="1" applyFont="1" applyAlignment="1">
      <alignment horizontal="center" vertical="center"/>
    </xf>
    <xf numFmtId="14" fontId="12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7" fillId="3" borderId="1" xfId="0" applyFont="1" applyFill="1" applyBorder="1" applyAlignment="1" applyProtection="1">
      <alignment horizontal="center" vertical="center"/>
      <protection hidden="1"/>
    </xf>
    <xf numFmtId="0" fontId="17" fillId="9" borderId="1" xfId="0" applyFont="1" applyFill="1" applyBorder="1" applyAlignment="1" applyProtection="1">
      <alignment horizontal="center" vertical="center"/>
      <protection hidden="1"/>
    </xf>
    <xf numFmtId="164" fontId="17" fillId="9" borderId="1" xfId="0" applyNumberFormat="1" applyFont="1" applyFill="1" applyBorder="1" applyAlignment="1" applyProtection="1">
      <alignment horizontal="center" vertical="center"/>
      <protection hidden="1"/>
    </xf>
    <xf numFmtId="0" fontId="18" fillId="0" borderId="0" xfId="0" applyFont="1" applyAlignment="1">
      <alignment horizontal="center" vertical="center"/>
    </xf>
    <xf numFmtId="1" fontId="17" fillId="3" borderId="1" xfId="0" applyNumberFormat="1" applyFont="1" applyFill="1" applyBorder="1" applyAlignment="1" applyProtection="1">
      <alignment horizontal="center" vertical="center"/>
      <protection hidden="1"/>
    </xf>
    <xf numFmtId="0" fontId="18" fillId="0" borderId="0" xfId="0" applyFont="1"/>
    <xf numFmtId="0" fontId="18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8" fillId="0" borderId="0" xfId="0" applyFont="1" applyAlignment="1">
      <alignment horizontal="left" vertical="center"/>
    </xf>
    <xf numFmtId="164" fontId="14" fillId="0" borderId="1" xfId="0" applyNumberFormat="1" applyFont="1" applyBorder="1" applyAlignment="1">
      <alignment horizontal="center" vertical="center"/>
    </xf>
    <xf numFmtId="20" fontId="18" fillId="0" borderId="0" xfId="0" applyNumberFormat="1" applyFont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14" fontId="14" fillId="0" borderId="1" xfId="0" applyNumberFormat="1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21" fillId="0" borderId="0" xfId="0" applyFont="1"/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0" fontId="13" fillId="0" borderId="11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164" fontId="4" fillId="0" borderId="13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0" borderId="14" xfId="0" applyNumberFormat="1" applyFont="1" applyBorder="1" applyAlignment="1">
      <alignment horizontal="center" vertical="center"/>
    </xf>
    <xf numFmtId="0" fontId="9" fillId="3" borderId="1" xfId="0" applyFont="1" applyFill="1" applyBorder="1" applyAlignment="1" applyProtection="1">
      <alignment horizontal="center"/>
      <protection hidden="1"/>
    </xf>
    <xf numFmtId="0" fontId="9" fillId="3" borderId="1" xfId="0" applyFont="1" applyFill="1" applyBorder="1" applyAlignment="1" applyProtection="1">
      <alignment horizontal="left"/>
      <protection hidden="1"/>
    </xf>
    <xf numFmtId="164" fontId="21" fillId="0" borderId="0" xfId="0" applyNumberFormat="1" applyFont="1" applyAlignment="1">
      <alignment horizontal="center" vertical="center"/>
    </xf>
    <xf numFmtId="0" fontId="17" fillId="7" borderId="1" xfId="0" applyFont="1" applyFill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8" fillId="3" borderId="8" xfId="0" applyFont="1" applyFill="1" applyBorder="1" applyAlignment="1" applyProtection="1">
      <alignment horizontal="center"/>
      <protection hidden="1"/>
    </xf>
    <xf numFmtId="0" fontId="8" fillId="3" borderId="12" xfId="0" applyFont="1" applyFill="1" applyBorder="1" applyAlignment="1" applyProtection="1">
      <alignment horizontal="center"/>
      <protection hidden="1"/>
    </xf>
    <xf numFmtId="0" fontId="20" fillId="0" borderId="9" xfId="0" applyFont="1" applyBorder="1" applyAlignment="1">
      <alignment horizontal="left" vertical="center"/>
    </xf>
    <xf numFmtId="0" fontId="19" fillId="3" borderId="9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4" fillId="8" borderId="16" xfId="0" applyFont="1" applyFill="1" applyBorder="1" applyAlignment="1">
      <alignment horizontal="center" vertical="center"/>
    </xf>
    <xf numFmtId="0" fontId="24" fillId="8" borderId="15" xfId="0" applyFont="1" applyFill="1" applyBorder="1" applyAlignment="1">
      <alignment horizontal="center" vertical="center"/>
    </xf>
    <xf numFmtId="0" fontId="24" fillId="8" borderId="17" xfId="0" applyFont="1" applyFill="1" applyBorder="1" applyAlignment="1">
      <alignment horizontal="center" vertical="center"/>
    </xf>
    <xf numFmtId="0" fontId="25" fillId="2" borderId="16" xfId="0" applyFont="1" applyFill="1" applyBorder="1" applyAlignment="1">
      <alignment horizontal="center" vertical="center"/>
    </xf>
    <xf numFmtId="0" fontId="25" fillId="2" borderId="15" xfId="0" applyFont="1" applyFill="1" applyBorder="1" applyAlignment="1">
      <alignment horizontal="center" vertical="center"/>
    </xf>
    <xf numFmtId="0" fontId="25" fillId="2" borderId="17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</cellXfs>
  <cellStyles count="1">
    <cellStyle name="Normal" xfId="0" builtinId="0"/>
  </cellStyles>
  <dxfs count="154">
    <dxf>
      <fill>
        <gradientFill degree="90">
          <stop position="0">
            <color theme="0"/>
          </stop>
          <stop position="0.5">
            <color theme="1"/>
          </stop>
          <stop position="1">
            <color theme="0"/>
          </stop>
        </gradientFill>
      </fill>
    </dxf>
    <dxf>
      <font>
        <color theme="0"/>
      </font>
      <fill>
        <patternFill>
          <bgColor rgb="FF0070C0"/>
        </patternFill>
      </fill>
    </dxf>
    <dxf>
      <font>
        <color theme="1"/>
      </font>
      <fill>
        <patternFill>
          <bgColor rgb="FFFFFFCC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00CCFF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</dxf>
    <dxf>
      <font>
        <color rgb="FFFF0000"/>
      </font>
      <fill>
        <patternFill>
          <bgColor theme="0" tint="-0.14996795556505021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ont>
        <color auto="1"/>
      </font>
    </dxf>
    <dxf>
      <font>
        <color theme="1"/>
      </font>
      <fill>
        <patternFill>
          <bgColor rgb="FFFFFFCC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00CC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CCFF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</dxf>
    <dxf>
      <font>
        <color theme="0"/>
      </font>
      <fill>
        <patternFill>
          <bgColor rgb="FF0070C0"/>
        </patternFill>
      </fill>
    </dxf>
    <dxf>
      <font>
        <color theme="1"/>
      </font>
      <fill>
        <patternFill>
          <bgColor rgb="FFFFFFCC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00CCFF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auto="1"/>
      </font>
    </dxf>
    <dxf>
      <font>
        <color theme="1"/>
      </font>
      <fill>
        <patternFill>
          <bgColor rgb="FFFFFFCC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CCFF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0070C0"/>
        </patternFill>
      </fill>
    </dxf>
    <dxf>
      <font>
        <color auto="1"/>
      </font>
    </dxf>
    <dxf>
      <font>
        <color theme="1"/>
      </font>
      <fill>
        <patternFill>
          <bgColor rgb="FFFFFFCC"/>
        </patternFill>
      </fill>
    </dxf>
    <dxf>
      <fill>
        <patternFill>
          <bgColor rgb="FF00B050"/>
        </patternFill>
      </fill>
    </dxf>
    <dxf>
      <font>
        <color auto="1"/>
      </font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FFCC"/>
        </patternFill>
      </fill>
    </dxf>
    <dxf>
      <font>
        <color theme="0"/>
      </font>
      <fill>
        <patternFill>
          <bgColor rgb="FF00CCFF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</dxf>
    <dxf>
      <font>
        <color theme="0"/>
      </font>
      <fill>
        <patternFill>
          <bgColor rgb="FF0070C0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FFCC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00CC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0.14996795556505021"/>
        </patternFill>
      </fill>
    </dxf>
    <dxf>
      <font>
        <color theme="0"/>
      </font>
      <fill>
        <patternFill>
          <bgColor rgb="FFFF0000"/>
        </patternFill>
      </fill>
    </dxf>
    <dxf>
      <fill>
        <patternFill patternType="solid">
          <fgColor auto="1"/>
          <bgColor theme="1"/>
        </patternFill>
      </fill>
    </dxf>
    <dxf>
      <font>
        <color theme="0"/>
      </font>
      <fill>
        <patternFill patternType="solid">
          <fgColor auto="1"/>
          <bgColor rgb="FF0070C0"/>
        </patternFill>
      </fill>
      <border>
        <left style="hair">
          <color theme="0"/>
        </left>
        <right style="hair">
          <color theme="0"/>
        </right>
        <top style="hair">
          <color theme="0"/>
        </top>
        <bottom style="hair">
          <color theme="0"/>
        </bottom>
      </border>
    </dxf>
    <dxf>
      <font>
        <color auto="1"/>
      </font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CCFF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CC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CC"/>
        </patternFill>
      </fill>
    </dxf>
    <dxf>
      <font>
        <color theme="0"/>
      </font>
      <fill>
        <patternFill>
          <bgColor rgb="FF0070C0"/>
        </patternFill>
      </fill>
    </dxf>
    <dxf>
      <font>
        <color auto="1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CCFF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theme="0" tint="-0.14996795556505021"/>
        </patternFill>
      </fill>
    </dxf>
    <dxf>
      <font>
        <color auto="1"/>
      </font>
    </dxf>
    <dxf>
      <font>
        <color theme="0"/>
      </font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FFCC"/>
        </patternFill>
      </fill>
    </dxf>
    <dxf>
      <font>
        <color theme="0"/>
      </font>
      <fill>
        <patternFill>
          <bgColor rgb="FF00CC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CCFF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CC"/>
        </patternFill>
      </fill>
    </dxf>
    <dxf>
      <font>
        <color auto="1"/>
      </font>
    </dxf>
    <dxf>
      <font>
        <color theme="0"/>
      </font>
      <fill>
        <patternFill>
          <bgColor rgb="FF0070C0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00CCFF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</dxf>
    <dxf>
      <font>
        <color theme="0"/>
      </font>
      <fill>
        <patternFill>
          <bgColor rgb="FF0070C0"/>
        </patternFill>
      </fill>
    </dxf>
    <dxf>
      <font>
        <color theme="1"/>
      </font>
      <fill>
        <patternFill>
          <bgColor rgb="FFFFFFCC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00CCFF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CC"/>
        </patternFill>
      </fill>
    </dxf>
    <dxf>
      <font>
        <color theme="0"/>
      </font>
      <fill>
        <patternFill>
          <bgColor rgb="FF0070C0"/>
        </patternFill>
      </fill>
    </dxf>
    <dxf>
      <font>
        <color auto="1"/>
      </font>
    </dxf>
    <dxf>
      <font>
        <color auto="1"/>
      </font>
    </dxf>
    <dxf>
      <font>
        <color auto="1"/>
      </font>
      <fill>
        <patternFill>
          <bgColor theme="0"/>
        </patternFill>
      </fill>
    </dxf>
    <dxf>
      <fill>
        <patternFill>
          <bgColor rgb="FFFFFFCC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CCFF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ont>
        <color auto="1"/>
      </font>
    </dxf>
    <dxf>
      <font>
        <color theme="0"/>
      </font>
      <fill>
        <patternFill>
          <bgColor rgb="FF0070C0"/>
        </patternFill>
      </fill>
    </dxf>
    <dxf>
      <font>
        <color auto="1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CCFF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FFCC"/>
        </patternFill>
      </fill>
    </dxf>
    <dxf>
      <font>
        <color rgb="FFFF0000"/>
      </font>
      <fill>
        <patternFill>
          <bgColor theme="0" tint="-0.14996795556505021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theme="0" tint="-0.14996795556505021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theme="0" tint="-0.14996795556505021"/>
        </patternFill>
      </fill>
    </dxf>
    <dxf>
      <font>
        <color theme="0"/>
      </font>
      <fill>
        <patternFill>
          <bgColor rgb="FFFF0000"/>
        </patternFill>
      </fill>
    </dxf>
    <dxf>
      <fill>
        <patternFill patternType="solid">
          <fgColor auto="1"/>
          <bgColor theme="1"/>
        </patternFill>
      </fill>
      <border>
        <top style="thin">
          <color theme="0"/>
        </top>
        <bottom style="thin">
          <color theme="0"/>
        </bottom>
      </border>
    </dxf>
    <dxf>
      <font>
        <color theme="0"/>
      </font>
      <fill>
        <patternFill patternType="solid">
          <fgColor auto="1"/>
          <bgColor rgb="FF0070C0"/>
        </patternFill>
      </fill>
      <border>
        <left style="hair">
          <color theme="0"/>
        </left>
        <right style="hair">
          <color theme="0"/>
        </right>
        <top style="hair">
          <color theme="0"/>
        </top>
        <bottom style="hair">
          <color theme="0"/>
        </bottom>
      </border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00CCF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FFCC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FFCC"/>
        </patternFill>
      </fill>
    </dxf>
    <dxf>
      <font>
        <color auto="1"/>
      </font>
      <fill>
        <patternFill>
          <bgColor theme="0"/>
        </patternFill>
      </fill>
    </dxf>
    <dxf>
      <font>
        <color rgb="FFFF0000"/>
      </font>
      <fill>
        <patternFill>
          <bgColor theme="0" tint="-0.24994659260841701"/>
        </patternFill>
      </fill>
    </dxf>
    <dxf>
      <font>
        <color rgb="FFFF0000"/>
      </font>
      <fill>
        <patternFill>
          <bgColor theme="0" tint="-0.24994659260841701"/>
        </patternFill>
      </fill>
    </dxf>
    <dxf>
      <font>
        <color theme="0"/>
      </font>
      <fill>
        <patternFill>
          <bgColor rgb="FF00B0F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dd/mm/yy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dd/mm/yy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alignment horizontal="center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/mm/yy;@"/>
      <alignment horizontal="center" vertical="center" textRotation="0" wrapText="0" indent="0" justifyLastLine="0" shrinkToFit="0" readingOrder="0"/>
    </dxf>
    <dxf>
      <protection locked="1" hidden="1"/>
    </dxf>
    <dxf>
      <protection locked="1" hidden="1"/>
    </dxf>
  </dxfs>
  <tableStyles count="0" defaultTableStyle="TableStyleMedium2" defaultPivotStyle="PivotStyleLight16"/>
  <colors>
    <mruColors>
      <color rgb="FF00C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31" fmlaLink="'Base De Données'!$B$1" max="2100" min="2022" page="10" val="2024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12700</xdr:colOff>
          <xdr:row>1</xdr:row>
          <xdr:rowOff>12700</xdr:rowOff>
        </xdr:from>
        <xdr:to>
          <xdr:col>22</xdr:col>
          <xdr:colOff>260350</xdr:colOff>
          <xdr:row>1</xdr:row>
          <xdr:rowOff>374650</xdr:rowOff>
        </xdr:to>
        <xdr:sp macro="" textlink="">
          <xdr:nvSpPr>
            <xdr:cNvPr id="6145" name="Spinner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3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E2:F13" headerRowCount="0" totalsRowShown="0" headerRowDxfId="153" dataDxfId="152">
  <tableColumns count="2">
    <tableColumn id="1" xr3:uid="{00000000-0010-0000-0100-000001000000}" name="Colonne1" headerRowDxfId="151" dataDxfId="150"/>
    <tableColumn id="2" xr3:uid="{00000000-0010-0000-0100-000002000000}" name="Colonne2" headerRowDxfId="149" dataDxfId="148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4E19199-1F83-4011-AEF6-5EA77A174E7F}" name="Tableau2" displayName="Tableau2" ref="B3:C9" totalsRowShown="0" headerRowDxfId="147" dataDxfId="146">
  <autoFilter ref="B3:C9" xr:uid="{74E19199-1F83-4011-AEF6-5EA77A174E7F}">
    <filterColumn colId="0" hiddenButton="1"/>
    <filterColumn colId="1" hiddenButton="1"/>
  </autoFilter>
  <tableColumns count="2">
    <tableColumn id="1" xr3:uid="{0B9A4080-BF8C-489A-A517-232E85669F93}" name="Types" dataDxfId="145"/>
    <tableColumn id="2" xr3:uid="{696A85E4-A958-452A-A243-6C1AD6F484B2}" name="Code" dataDxfId="144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1F7D0C0-1311-4EF1-8B1C-3F4730687E56}" name="Tableau4" displayName="Tableau4" ref="E3:H8" totalsRowShown="0" headerRowDxfId="143" dataDxfId="142">
  <autoFilter ref="E3:H8" xr:uid="{F1F7D0C0-1311-4EF1-8B1C-3F4730687E56}">
    <filterColumn colId="0" hiddenButton="1"/>
    <filterColumn colId="1" hiddenButton="1"/>
    <filterColumn colId="2" hiddenButton="1"/>
    <filterColumn colId="3" hiddenButton="1"/>
  </autoFilter>
  <tableColumns count="4">
    <tableColumn id="1" xr3:uid="{F96751BF-D55E-4B0F-8FA3-4B235967ADF3}" name="Type" dataDxfId="141"/>
    <tableColumn id="2" xr3:uid="{1F06770E-B21D-4EDF-9B73-286794C4D1D3}" name="date de début" dataDxfId="140"/>
    <tableColumn id="3" xr3:uid="{45063FCA-B4E9-4DFA-80A1-53365E8C0AB8}" name="date de fin" dataDxfId="139"/>
    <tableColumn id="4" xr3:uid="{1D86BF20-3A55-4B1B-8BB1-4FF88A65EC17}" name="Code" dataDxfId="138">
      <calculatedColumnFormula>VLOOKUP(Tableau4[[#This Row],[Type]],Tableau2[],2,0)</calculatedColumnFormula>
    </tableColumn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0000"/>
  </sheetPr>
  <dimension ref="A1:M50"/>
  <sheetViews>
    <sheetView zoomScale="80" zoomScaleNormal="80" workbookViewId="0">
      <selection activeCell="I16" sqref="I16"/>
    </sheetView>
  </sheetViews>
  <sheetFormatPr baseColWidth="10" defaultColWidth="11.453125" defaultRowHeight="15.5" x14ac:dyDescent="0.35"/>
  <cols>
    <col min="1" max="2" width="11.453125" style="5"/>
    <col min="3" max="4" width="2.54296875" style="5" customWidth="1"/>
    <col min="5" max="5" width="11.453125" style="5" customWidth="1"/>
    <col min="6" max="6" width="19.54296875" style="5" customWidth="1"/>
    <col min="7" max="7" width="2.54296875" style="5" customWidth="1"/>
    <col min="8" max="8" width="5.26953125" style="5" customWidth="1"/>
    <col min="9" max="9" width="23.26953125" style="5" customWidth="1"/>
    <col min="10" max="16384" width="11.453125" style="5"/>
  </cols>
  <sheetData>
    <row r="1" spans="1:9" x14ac:dyDescent="0.3">
      <c r="A1" s="39" t="s">
        <v>0</v>
      </c>
      <c r="B1" s="38">
        <v>2024</v>
      </c>
      <c r="E1" s="67" t="s">
        <v>16</v>
      </c>
      <c r="F1" s="67"/>
      <c r="G1" s="6"/>
      <c r="H1" s="68" t="s">
        <v>45</v>
      </c>
      <c r="I1" s="69"/>
    </row>
    <row r="2" spans="1:9" x14ac:dyDescent="0.3">
      <c r="E2" s="7">
        <f>ROUND(DATE($B$1,4,MOD(234-11*MOD($B$1,19),30))/7,0)*7-6</f>
        <v>45382</v>
      </c>
      <c r="F2" s="8" t="s">
        <v>17</v>
      </c>
      <c r="H2" s="63" t="s">
        <v>41</v>
      </c>
      <c r="I2" s="64" t="s">
        <v>46</v>
      </c>
    </row>
    <row r="3" spans="1:9" x14ac:dyDescent="0.35">
      <c r="A3" s="66" t="s">
        <v>12</v>
      </c>
      <c r="B3" s="66"/>
      <c r="E3" s="7">
        <f>Annuel!$B$6</f>
        <v>45292</v>
      </c>
      <c r="F3" s="8" t="s">
        <v>18</v>
      </c>
      <c r="H3" s="11" t="s">
        <v>43</v>
      </c>
      <c r="I3" s="12" t="s">
        <v>42</v>
      </c>
    </row>
    <row r="4" spans="1:9" x14ac:dyDescent="0.35">
      <c r="A4" s="39" t="s">
        <v>1</v>
      </c>
      <c r="B4" s="38" t="s">
        <v>2</v>
      </c>
      <c r="E4" s="7">
        <f>Annuel!$DS$6</f>
        <v>45413</v>
      </c>
      <c r="F4" s="8" t="s">
        <v>19</v>
      </c>
      <c r="H4" s="13" t="s">
        <v>31</v>
      </c>
      <c r="I4" s="14" t="s">
        <v>48</v>
      </c>
    </row>
    <row r="5" spans="1:9" x14ac:dyDescent="0.35">
      <c r="A5" s="40">
        <v>44683</v>
      </c>
      <c r="B5" s="42">
        <v>56</v>
      </c>
      <c r="E5" s="7">
        <f>Annuel!$DZ$6</f>
        <v>45420</v>
      </c>
      <c r="F5" s="8" t="s">
        <v>20</v>
      </c>
      <c r="H5" s="19" t="s">
        <v>44</v>
      </c>
      <c r="I5" s="20" t="s">
        <v>32</v>
      </c>
    </row>
    <row r="6" spans="1:9" x14ac:dyDescent="0.35">
      <c r="E6" s="7">
        <f>Annuel!$GO$6</f>
        <v>45487</v>
      </c>
      <c r="F6" s="8" t="s">
        <v>21</v>
      </c>
      <c r="H6" s="15" t="s">
        <v>11</v>
      </c>
      <c r="I6" s="18" t="s">
        <v>47</v>
      </c>
    </row>
    <row r="7" spans="1:9" x14ac:dyDescent="0.35">
      <c r="E7" s="7">
        <f>Annuel!$HU$6</f>
        <v>45519</v>
      </c>
      <c r="F7" s="8" t="s">
        <v>22</v>
      </c>
      <c r="H7" s="16" t="s">
        <v>34</v>
      </c>
      <c r="I7" s="17" t="s">
        <v>30</v>
      </c>
    </row>
    <row r="8" spans="1:9" x14ac:dyDescent="0.35">
      <c r="E8" s="7">
        <f>Annuel!$KU$6</f>
        <v>45597</v>
      </c>
      <c r="F8" s="8" t="s">
        <v>14</v>
      </c>
    </row>
    <row r="9" spans="1:9" x14ac:dyDescent="0.35">
      <c r="E9" s="7">
        <f>Annuel!$LE$6</f>
        <v>45607</v>
      </c>
      <c r="F9" s="8" t="s">
        <v>23</v>
      </c>
    </row>
    <row r="10" spans="1:9" x14ac:dyDescent="0.35">
      <c r="E10" s="7">
        <f>Annuel!$MW$6</f>
        <v>45651</v>
      </c>
      <c r="F10" s="8" t="s">
        <v>13</v>
      </c>
    </row>
    <row r="11" spans="1:9" x14ac:dyDescent="0.35">
      <c r="E11" s="7">
        <f>E2+1</f>
        <v>45383</v>
      </c>
      <c r="F11" s="8" t="s">
        <v>24</v>
      </c>
    </row>
    <row r="12" spans="1:9" x14ac:dyDescent="0.35">
      <c r="E12" s="7">
        <f>E2+39</f>
        <v>45421</v>
      </c>
      <c r="F12" s="8" t="s">
        <v>25</v>
      </c>
    </row>
    <row r="13" spans="1:9" x14ac:dyDescent="0.35">
      <c r="E13" s="7">
        <f>E2+50</f>
        <v>45432</v>
      </c>
      <c r="F13" s="8" t="s">
        <v>26</v>
      </c>
    </row>
    <row r="14" spans="1:9" x14ac:dyDescent="0.35">
      <c r="E14" s="5" t="s">
        <v>27</v>
      </c>
    </row>
    <row r="50" spans="5:13" x14ac:dyDescent="0.35">
      <c r="E50" s="9"/>
      <c r="F50" s="9"/>
      <c r="L50" s="9"/>
      <c r="M50" s="9"/>
    </row>
  </sheetData>
  <sheetProtection formatCells="0" formatColumns="0" formatRows="0" insertColumns="0" insertRows="0" insertHyperlinks="0" deleteColumns="0" deleteRows="0" sort="0" autoFilter="0" pivotTables="0"/>
  <mergeCells count="3">
    <mergeCell ref="A3:B3"/>
    <mergeCell ref="E1:F1"/>
    <mergeCell ref="H1:I1"/>
  </mergeCells>
  <conditionalFormatting sqref="H4">
    <cfRule type="containsText" dxfId="137" priority="1" operator="containsText" text="CA">
      <formula>NOT(ISERROR(SEARCH("CA",H4)))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00B050"/>
  </sheetPr>
  <dimension ref="A1:BE19"/>
  <sheetViews>
    <sheetView zoomScale="90" zoomScaleNormal="90" workbookViewId="0">
      <selection activeCell="A7" sqref="A7"/>
    </sheetView>
  </sheetViews>
  <sheetFormatPr baseColWidth="10" defaultRowHeight="10.5" x14ac:dyDescent="0.25"/>
  <cols>
    <col min="1" max="1" width="19.26953125" style="43" customWidth="1"/>
    <col min="2" max="57" width="6.54296875" style="43" customWidth="1"/>
    <col min="58" max="16384" width="10.90625" style="43"/>
  </cols>
  <sheetData>
    <row r="1" spans="1:57" ht="23.5" x14ac:dyDescent="0.25">
      <c r="B1" s="71" t="s">
        <v>29</v>
      </c>
      <c r="C1" s="71"/>
      <c r="D1" s="71"/>
      <c r="E1" s="71"/>
      <c r="F1" s="71"/>
      <c r="G1" s="71"/>
    </row>
    <row r="4" spans="1:57" ht="23.5" x14ac:dyDescent="0.25">
      <c r="B4" s="70" t="s">
        <v>28</v>
      </c>
      <c r="C4" s="70"/>
      <c r="D4" s="70"/>
      <c r="E4" s="70"/>
    </row>
    <row r="5" spans="1:57" x14ac:dyDescent="0.25">
      <c r="A5" s="44"/>
      <c r="B5" s="45" t="s">
        <v>3</v>
      </c>
      <c r="C5" s="45" t="s">
        <v>4</v>
      </c>
      <c r="D5" s="45" t="s">
        <v>5</v>
      </c>
      <c r="E5" s="45" t="s">
        <v>6</v>
      </c>
      <c r="F5" s="45" t="s">
        <v>7</v>
      </c>
      <c r="G5" s="45" t="s">
        <v>8</v>
      </c>
      <c r="H5" s="45" t="s">
        <v>9</v>
      </c>
      <c r="I5" s="45" t="s">
        <v>3</v>
      </c>
      <c r="J5" s="45" t="s">
        <v>4</v>
      </c>
      <c r="K5" s="45" t="s">
        <v>5</v>
      </c>
      <c r="L5" s="45" t="s">
        <v>6</v>
      </c>
      <c r="M5" s="45" t="s">
        <v>7</v>
      </c>
      <c r="N5" s="45" t="s">
        <v>8</v>
      </c>
      <c r="O5" s="45" t="s">
        <v>9</v>
      </c>
      <c r="P5" s="45" t="s">
        <v>3</v>
      </c>
      <c r="Q5" s="45" t="s">
        <v>4</v>
      </c>
      <c r="R5" s="45" t="s">
        <v>5</v>
      </c>
      <c r="S5" s="45" t="s">
        <v>6</v>
      </c>
      <c r="T5" s="45" t="s">
        <v>7</v>
      </c>
      <c r="U5" s="45" t="s">
        <v>8</v>
      </c>
      <c r="V5" s="45" t="s">
        <v>9</v>
      </c>
      <c r="W5" s="45" t="s">
        <v>3</v>
      </c>
      <c r="X5" s="45" t="s">
        <v>4</v>
      </c>
      <c r="Y5" s="45" t="s">
        <v>5</v>
      </c>
      <c r="Z5" s="45" t="s">
        <v>6</v>
      </c>
      <c r="AA5" s="45" t="s">
        <v>7</v>
      </c>
      <c r="AB5" s="45" t="s">
        <v>8</v>
      </c>
      <c r="AC5" s="45" t="s">
        <v>9</v>
      </c>
      <c r="AD5" s="45" t="s">
        <v>3</v>
      </c>
      <c r="AE5" s="45" t="s">
        <v>4</v>
      </c>
      <c r="AF5" s="45" t="s">
        <v>5</v>
      </c>
      <c r="AG5" s="45" t="s">
        <v>6</v>
      </c>
      <c r="AH5" s="45" t="s">
        <v>7</v>
      </c>
      <c r="AI5" s="45" t="s">
        <v>8</v>
      </c>
      <c r="AJ5" s="45" t="s">
        <v>9</v>
      </c>
      <c r="AK5" s="45" t="s">
        <v>3</v>
      </c>
      <c r="AL5" s="45" t="s">
        <v>4</v>
      </c>
      <c r="AM5" s="45" t="s">
        <v>5</v>
      </c>
      <c r="AN5" s="45" t="s">
        <v>6</v>
      </c>
      <c r="AO5" s="45" t="s">
        <v>7</v>
      </c>
      <c r="AP5" s="45" t="s">
        <v>8</v>
      </c>
      <c r="AQ5" s="45" t="s">
        <v>9</v>
      </c>
      <c r="AR5" s="45" t="s">
        <v>3</v>
      </c>
      <c r="AS5" s="45" t="s">
        <v>4</v>
      </c>
      <c r="AT5" s="45" t="s">
        <v>5</v>
      </c>
      <c r="AU5" s="45" t="s">
        <v>6</v>
      </c>
      <c r="AV5" s="45" t="s">
        <v>7</v>
      </c>
      <c r="AW5" s="45" t="s">
        <v>8</v>
      </c>
      <c r="AX5" s="45" t="s">
        <v>9</v>
      </c>
      <c r="AY5" s="45" t="s">
        <v>3</v>
      </c>
      <c r="AZ5" s="45" t="s">
        <v>4</v>
      </c>
      <c r="BA5" s="45" t="s">
        <v>5</v>
      </c>
      <c r="BB5" s="45" t="s">
        <v>6</v>
      </c>
      <c r="BC5" s="45" t="s">
        <v>7</v>
      </c>
      <c r="BD5" s="45" t="s">
        <v>8</v>
      </c>
      <c r="BE5" s="45" t="s">
        <v>9</v>
      </c>
    </row>
    <row r="6" spans="1:57" x14ac:dyDescent="0.25">
      <c r="A6" s="46" t="s">
        <v>10</v>
      </c>
      <c r="B6" s="46">
        <v>1</v>
      </c>
      <c r="C6" s="46">
        <v>2</v>
      </c>
      <c r="D6" s="46">
        <v>3</v>
      </c>
      <c r="E6" s="46">
        <v>4</v>
      </c>
      <c r="F6" s="46">
        <v>5</v>
      </c>
      <c r="G6" s="46">
        <v>6</v>
      </c>
      <c r="H6" s="46">
        <v>7</v>
      </c>
      <c r="I6" s="46">
        <v>8</v>
      </c>
      <c r="J6" s="46">
        <v>9</v>
      </c>
      <c r="K6" s="46">
        <v>10</v>
      </c>
      <c r="L6" s="46">
        <v>11</v>
      </c>
      <c r="M6" s="46">
        <v>12</v>
      </c>
      <c r="N6" s="46">
        <v>13</v>
      </c>
      <c r="O6" s="46">
        <v>14</v>
      </c>
      <c r="P6" s="46">
        <v>15</v>
      </c>
      <c r="Q6" s="46">
        <v>16</v>
      </c>
      <c r="R6" s="46">
        <v>17</v>
      </c>
      <c r="S6" s="46">
        <v>18</v>
      </c>
      <c r="T6" s="46">
        <v>19</v>
      </c>
      <c r="U6" s="46">
        <v>20</v>
      </c>
      <c r="V6" s="46">
        <v>21</v>
      </c>
      <c r="W6" s="46">
        <v>22</v>
      </c>
      <c r="X6" s="46">
        <v>23</v>
      </c>
      <c r="Y6" s="46">
        <v>24</v>
      </c>
      <c r="Z6" s="46">
        <v>25</v>
      </c>
      <c r="AA6" s="46">
        <v>26</v>
      </c>
      <c r="AB6" s="46">
        <v>27</v>
      </c>
      <c r="AC6" s="46">
        <v>28</v>
      </c>
      <c r="AD6" s="46">
        <v>29</v>
      </c>
      <c r="AE6" s="46">
        <v>30</v>
      </c>
      <c r="AF6" s="46">
        <v>31</v>
      </c>
      <c r="AG6" s="46">
        <v>32</v>
      </c>
      <c r="AH6" s="46">
        <v>33</v>
      </c>
      <c r="AI6" s="46">
        <v>34</v>
      </c>
      <c r="AJ6" s="46">
        <v>35</v>
      </c>
      <c r="AK6" s="46">
        <v>36</v>
      </c>
      <c r="AL6" s="46">
        <v>37</v>
      </c>
      <c r="AM6" s="46">
        <v>38</v>
      </c>
      <c r="AN6" s="46">
        <v>39</v>
      </c>
      <c r="AO6" s="46">
        <v>40</v>
      </c>
      <c r="AP6" s="46">
        <v>41</v>
      </c>
      <c r="AQ6" s="46">
        <v>42</v>
      </c>
      <c r="AR6" s="46">
        <v>43</v>
      </c>
      <c r="AS6" s="46">
        <v>44</v>
      </c>
      <c r="AT6" s="46">
        <v>45</v>
      </c>
      <c r="AU6" s="46">
        <v>46</v>
      </c>
      <c r="AV6" s="46">
        <v>47</v>
      </c>
      <c r="AW6" s="46">
        <v>48</v>
      </c>
      <c r="AX6" s="46">
        <v>49</v>
      </c>
      <c r="AY6" s="46">
        <v>50</v>
      </c>
      <c r="AZ6" s="46">
        <v>51</v>
      </c>
      <c r="BA6" s="46">
        <v>52</v>
      </c>
      <c r="BB6" s="46">
        <v>53</v>
      </c>
      <c r="BC6" s="46">
        <v>54</v>
      </c>
      <c r="BD6" s="46">
        <v>55</v>
      </c>
      <c r="BE6" s="46">
        <v>56</v>
      </c>
    </row>
    <row r="7" spans="1:57" x14ac:dyDescent="0.25">
      <c r="A7" s="31" t="s">
        <v>49</v>
      </c>
      <c r="B7" s="44" t="s">
        <v>41</v>
      </c>
      <c r="C7" s="44" t="s">
        <v>41</v>
      </c>
      <c r="D7" s="44" t="s">
        <v>40</v>
      </c>
      <c r="E7" s="44" t="s">
        <v>34</v>
      </c>
      <c r="F7" s="44" t="s">
        <v>34</v>
      </c>
      <c r="G7" s="44" t="s">
        <v>41</v>
      </c>
      <c r="H7" s="44" t="s">
        <v>41</v>
      </c>
      <c r="I7" s="44" t="s">
        <v>40</v>
      </c>
      <c r="J7" s="44" t="s">
        <v>40</v>
      </c>
      <c r="K7" s="44" t="s">
        <v>41</v>
      </c>
      <c r="L7" s="44" t="s">
        <v>41</v>
      </c>
      <c r="M7" s="44" t="s">
        <v>40</v>
      </c>
      <c r="N7" s="44" t="s">
        <v>34</v>
      </c>
      <c r="O7" s="44" t="s">
        <v>34</v>
      </c>
      <c r="P7" s="44" t="s">
        <v>41</v>
      </c>
      <c r="Q7" s="44" t="s">
        <v>41</v>
      </c>
      <c r="R7" s="44" t="s">
        <v>40</v>
      </c>
      <c r="S7" s="44" t="s">
        <v>40</v>
      </c>
      <c r="T7" s="44" t="s">
        <v>41</v>
      </c>
      <c r="U7" s="44" t="s">
        <v>34</v>
      </c>
      <c r="V7" s="44" t="s">
        <v>34</v>
      </c>
      <c r="W7" s="44" t="s">
        <v>41</v>
      </c>
      <c r="X7" s="44" t="s">
        <v>41</v>
      </c>
      <c r="Y7" s="44" t="s">
        <v>40</v>
      </c>
      <c r="Z7" s="44" t="s">
        <v>40</v>
      </c>
      <c r="AA7" s="44" t="s">
        <v>41</v>
      </c>
      <c r="AB7" s="44" t="s">
        <v>34</v>
      </c>
      <c r="AC7" s="44" t="s">
        <v>34</v>
      </c>
      <c r="AD7" s="44" t="s">
        <v>41</v>
      </c>
      <c r="AE7" s="44" t="s">
        <v>41</v>
      </c>
      <c r="AF7" s="44" t="s">
        <v>40</v>
      </c>
      <c r="AG7" s="44" t="s">
        <v>34</v>
      </c>
      <c r="AH7" s="44" t="s">
        <v>34</v>
      </c>
      <c r="AI7" s="44" t="s">
        <v>41</v>
      </c>
      <c r="AJ7" s="44" t="s">
        <v>41</v>
      </c>
      <c r="AK7" s="44" t="s">
        <v>40</v>
      </c>
      <c r="AL7" s="44" t="s">
        <v>40</v>
      </c>
      <c r="AM7" s="44" t="s">
        <v>41</v>
      </c>
      <c r="AN7" s="44" t="s">
        <v>41</v>
      </c>
      <c r="AO7" s="44" t="s">
        <v>40</v>
      </c>
      <c r="AP7" s="44" t="s">
        <v>34</v>
      </c>
      <c r="AQ7" s="44" t="s">
        <v>34</v>
      </c>
      <c r="AR7" s="44" t="s">
        <v>41</v>
      </c>
      <c r="AS7" s="44" t="s">
        <v>41</v>
      </c>
      <c r="AT7" s="44" t="s">
        <v>40</v>
      </c>
      <c r="AU7" s="44" t="s">
        <v>34</v>
      </c>
      <c r="AV7" s="44" t="s">
        <v>34</v>
      </c>
      <c r="AW7" s="44" t="s">
        <v>41</v>
      </c>
      <c r="AX7" s="44" t="s">
        <v>41</v>
      </c>
      <c r="AY7" s="44" t="s">
        <v>40</v>
      </c>
      <c r="AZ7" s="44" t="s">
        <v>40</v>
      </c>
      <c r="BA7" s="44" t="s">
        <v>41</v>
      </c>
      <c r="BB7" s="44" t="s">
        <v>41</v>
      </c>
      <c r="BC7" s="44" t="s">
        <v>40</v>
      </c>
      <c r="BD7" s="44" t="s">
        <v>34</v>
      </c>
      <c r="BE7" s="44" t="s">
        <v>34</v>
      </c>
    </row>
    <row r="8" spans="1:57" x14ac:dyDescent="0.25">
      <c r="A8" s="47"/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1"/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1"/>
      <c r="BA8" s="41"/>
      <c r="BB8" s="41"/>
      <c r="BC8" s="41"/>
      <c r="BD8" s="41"/>
      <c r="BE8" s="41"/>
    </row>
    <row r="9" spans="1:57" x14ac:dyDescent="0.25">
      <c r="A9" s="41"/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/>
      <c r="AO9" s="41"/>
      <c r="AP9" s="41"/>
      <c r="AQ9" s="41"/>
      <c r="AR9" s="41"/>
      <c r="AS9" s="41"/>
      <c r="AT9" s="41"/>
      <c r="AU9" s="41"/>
      <c r="AV9" s="41"/>
      <c r="AW9" s="41"/>
      <c r="AX9" s="41"/>
      <c r="AY9" s="41"/>
      <c r="AZ9" s="41"/>
      <c r="BA9" s="41"/>
      <c r="BB9" s="41"/>
      <c r="BC9" s="41"/>
      <c r="BD9" s="41"/>
      <c r="BE9" s="41"/>
    </row>
    <row r="10" spans="1:57" x14ac:dyDescent="0.25">
      <c r="A10" s="41"/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</row>
    <row r="11" spans="1:57" x14ac:dyDescent="0.25">
      <c r="A11" s="41"/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</row>
    <row r="12" spans="1:57" x14ac:dyDescent="0.25">
      <c r="A12" s="41"/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41"/>
      <c r="AI12" s="41"/>
      <c r="AJ12" s="41"/>
      <c r="AK12" s="41"/>
      <c r="AL12" s="41"/>
      <c r="AM12" s="41"/>
      <c r="AN12" s="41"/>
      <c r="AO12" s="41"/>
      <c r="AP12" s="41"/>
      <c r="AQ12" s="41"/>
      <c r="AR12" s="41"/>
      <c r="AS12" s="41"/>
      <c r="AT12" s="41"/>
      <c r="AU12" s="41"/>
      <c r="AV12" s="41"/>
      <c r="AW12" s="41"/>
      <c r="AX12" s="41"/>
      <c r="AY12" s="41"/>
      <c r="AZ12" s="41"/>
      <c r="BA12" s="41"/>
      <c r="BB12" s="41"/>
      <c r="BC12" s="41"/>
      <c r="BD12" s="41"/>
      <c r="BE12" s="41"/>
    </row>
    <row r="13" spans="1:57" x14ac:dyDescent="0.25">
      <c r="A13" s="47"/>
      <c r="B13" s="41"/>
      <c r="C13" s="41"/>
      <c r="D13" s="49"/>
      <c r="E13" s="49"/>
      <c r="F13" s="41"/>
      <c r="G13" s="41"/>
      <c r="H13" s="41"/>
      <c r="I13" s="49"/>
      <c r="J13" s="49"/>
      <c r="K13" s="41"/>
      <c r="L13" s="41"/>
      <c r="M13" s="41"/>
      <c r="N13" s="49"/>
      <c r="O13" s="49"/>
      <c r="P13" s="41"/>
      <c r="Q13" s="41"/>
      <c r="R13" s="49"/>
      <c r="S13" s="49"/>
      <c r="T13" s="41"/>
      <c r="U13" s="41"/>
      <c r="V13" s="41"/>
      <c r="W13" s="49"/>
      <c r="X13" s="49"/>
      <c r="Y13" s="41"/>
      <c r="Z13" s="41"/>
      <c r="AA13" s="49"/>
      <c r="AB13" s="41"/>
      <c r="AC13" s="41"/>
      <c r="AD13" s="49"/>
      <c r="AE13" s="49"/>
      <c r="AF13" s="41"/>
      <c r="AG13" s="41"/>
      <c r="AH13" s="49"/>
      <c r="AI13" s="41"/>
      <c r="AJ13" s="41"/>
      <c r="AK13" s="49"/>
      <c r="AL13" s="49"/>
      <c r="AM13" s="41"/>
      <c r="AN13" s="41"/>
      <c r="AO13" s="41"/>
      <c r="AP13" s="49"/>
      <c r="AQ13" s="49"/>
      <c r="AR13" s="41"/>
      <c r="AS13" s="41"/>
      <c r="AT13" s="49"/>
      <c r="AU13" s="49"/>
      <c r="AV13" s="41"/>
      <c r="AW13" s="41"/>
      <c r="AX13" s="41"/>
      <c r="AY13" s="49"/>
      <c r="AZ13" s="49"/>
      <c r="BA13" s="41"/>
      <c r="BB13" s="41"/>
      <c r="BC13" s="41"/>
      <c r="BD13" s="49"/>
      <c r="BE13" s="49"/>
    </row>
    <row r="14" spans="1:57" x14ac:dyDescent="0.25">
      <c r="A14" s="47"/>
      <c r="B14" s="41"/>
      <c r="C14" s="41"/>
      <c r="D14" s="41"/>
      <c r="E14" s="49"/>
      <c r="F14" s="49"/>
      <c r="G14" s="41"/>
      <c r="H14" s="41"/>
      <c r="I14" s="49"/>
      <c r="J14" s="49"/>
      <c r="K14" s="41"/>
      <c r="L14" s="41"/>
      <c r="M14" s="49"/>
      <c r="N14" s="41"/>
      <c r="O14" s="41"/>
      <c r="P14" s="49"/>
      <c r="Q14" s="49"/>
      <c r="R14" s="41"/>
      <c r="S14" s="41"/>
      <c r="T14" s="49"/>
      <c r="U14" s="41"/>
      <c r="V14" s="41"/>
      <c r="W14" s="49"/>
      <c r="X14" s="49"/>
      <c r="Y14" s="41"/>
      <c r="Z14" s="41"/>
      <c r="AA14" s="41"/>
      <c r="AB14" s="49"/>
      <c r="AC14" s="49"/>
      <c r="AD14" s="41"/>
      <c r="AE14" s="41"/>
      <c r="AF14" s="41"/>
      <c r="AG14" s="49"/>
      <c r="AH14" s="49"/>
      <c r="AI14" s="41"/>
      <c r="AJ14" s="41"/>
      <c r="AK14" s="49"/>
      <c r="AL14" s="49"/>
      <c r="AM14" s="41"/>
      <c r="AN14" s="41"/>
      <c r="AO14" s="41"/>
      <c r="AP14" s="49"/>
      <c r="AQ14" s="49"/>
      <c r="AR14" s="41"/>
      <c r="AS14" s="41"/>
      <c r="AT14" s="41"/>
      <c r="AU14" s="49"/>
      <c r="AV14" s="49"/>
      <c r="AW14" s="41"/>
      <c r="AX14" s="41"/>
      <c r="AY14" s="49"/>
      <c r="AZ14" s="49"/>
      <c r="BA14" s="41"/>
      <c r="BB14" s="41"/>
      <c r="BC14" s="41"/>
      <c r="BD14" s="49"/>
      <c r="BE14" s="49"/>
    </row>
    <row r="15" spans="1:57" x14ac:dyDescent="0.25">
      <c r="A15" s="47"/>
      <c r="B15" s="49"/>
      <c r="C15" s="49"/>
      <c r="D15" s="41"/>
      <c r="E15" s="41"/>
      <c r="F15" s="41"/>
      <c r="G15" s="49"/>
      <c r="H15" s="49"/>
      <c r="I15" s="41"/>
      <c r="J15" s="41"/>
      <c r="K15" s="49"/>
      <c r="L15" s="49"/>
      <c r="M15" s="41"/>
      <c r="N15" s="41"/>
      <c r="O15" s="41"/>
      <c r="P15" s="41"/>
      <c r="Q15" s="49"/>
      <c r="R15" s="49"/>
      <c r="S15" s="41"/>
      <c r="T15" s="41"/>
      <c r="U15" s="49"/>
      <c r="V15" s="49"/>
      <c r="W15" s="41"/>
      <c r="X15" s="41"/>
      <c r="Y15" s="49"/>
      <c r="Z15" s="49"/>
      <c r="AA15" s="41"/>
      <c r="AB15" s="41"/>
      <c r="AC15" s="41"/>
      <c r="AD15" s="49"/>
      <c r="AE15" s="49"/>
      <c r="AF15" s="41"/>
      <c r="AG15" s="41"/>
      <c r="AH15" s="49"/>
      <c r="AI15" s="49"/>
      <c r="AJ15" s="41"/>
      <c r="AK15" s="41"/>
      <c r="AL15" s="41"/>
      <c r="AM15" s="49"/>
      <c r="AN15" s="49"/>
      <c r="AO15" s="49"/>
      <c r="AP15" s="41"/>
      <c r="AQ15" s="41"/>
      <c r="AR15" s="49"/>
      <c r="AS15" s="41"/>
      <c r="AT15" s="41"/>
      <c r="AU15" s="41"/>
      <c r="AV15" s="41"/>
      <c r="AW15" s="49"/>
      <c r="AX15" s="49"/>
      <c r="AY15" s="41"/>
      <c r="AZ15" s="41"/>
      <c r="BA15" s="49"/>
      <c r="BB15" s="49"/>
      <c r="BC15" s="41"/>
      <c r="BD15" s="41"/>
      <c r="BE15" s="41"/>
    </row>
    <row r="16" spans="1:57" x14ac:dyDescent="0.25">
      <c r="A16" s="47"/>
      <c r="B16" s="49"/>
      <c r="C16" s="49"/>
      <c r="D16" s="41"/>
      <c r="E16" s="41"/>
      <c r="F16" s="41"/>
      <c r="G16" s="49"/>
      <c r="H16" s="49"/>
      <c r="I16" s="41"/>
      <c r="J16" s="41"/>
      <c r="K16" s="41"/>
      <c r="L16" s="49"/>
      <c r="M16" s="49"/>
      <c r="N16" s="41"/>
      <c r="O16" s="41"/>
      <c r="P16" s="49"/>
      <c r="Q16" s="49"/>
      <c r="R16" s="41"/>
      <c r="S16" s="41"/>
      <c r="T16" s="41"/>
      <c r="U16" s="49"/>
      <c r="V16" s="49"/>
      <c r="W16" s="41"/>
      <c r="X16" s="41"/>
      <c r="Y16" s="49"/>
      <c r="Z16" s="49"/>
      <c r="AA16" s="41"/>
      <c r="AB16" s="41"/>
      <c r="AC16" s="41"/>
      <c r="AD16" s="41"/>
      <c r="AE16" s="49"/>
      <c r="AF16" s="49"/>
      <c r="AG16" s="41"/>
      <c r="AH16" s="41"/>
      <c r="AI16" s="49"/>
      <c r="AJ16" s="49"/>
      <c r="AK16" s="41"/>
      <c r="AL16" s="41"/>
      <c r="AM16" s="49"/>
      <c r="AN16" s="49"/>
      <c r="AO16" s="41"/>
      <c r="AP16" s="41"/>
      <c r="AQ16" s="41"/>
      <c r="AR16" s="49"/>
      <c r="AS16" s="49"/>
      <c r="AT16" s="41"/>
      <c r="AU16" s="41"/>
      <c r="AV16" s="49"/>
      <c r="AW16" s="49"/>
      <c r="AX16" s="41"/>
      <c r="AY16" s="41"/>
      <c r="AZ16" s="41"/>
      <c r="BA16" s="49"/>
      <c r="BB16" s="49"/>
      <c r="BC16" s="41"/>
      <c r="BD16" s="41"/>
      <c r="BE16" s="41"/>
    </row>
    <row r="17" spans="1:57" x14ac:dyDescent="0.25">
      <c r="A17" s="47"/>
      <c r="B17" s="41"/>
      <c r="C17" s="41"/>
      <c r="D17" s="49"/>
      <c r="E17" s="49"/>
      <c r="F17" s="41"/>
      <c r="G17" s="41"/>
      <c r="H17" s="41"/>
      <c r="I17" s="49"/>
      <c r="J17" s="49"/>
      <c r="K17" s="41"/>
      <c r="L17" s="41"/>
      <c r="M17" s="41"/>
      <c r="N17" s="49"/>
      <c r="O17" s="49"/>
      <c r="P17" s="41"/>
      <c r="Q17" s="41"/>
      <c r="R17" s="49"/>
      <c r="S17" s="49"/>
      <c r="T17" s="41"/>
      <c r="U17" s="41"/>
      <c r="V17" s="41"/>
      <c r="W17" s="49"/>
      <c r="X17" s="49"/>
      <c r="Y17" s="41"/>
      <c r="Z17" s="41"/>
      <c r="AA17" s="41"/>
      <c r="AB17" s="49"/>
      <c r="AC17" s="49"/>
      <c r="AD17" s="41"/>
      <c r="AE17" s="41"/>
      <c r="AF17" s="49"/>
      <c r="AG17" s="49"/>
      <c r="AH17" s="41"/>
      <c r="AI17" s="41"/>
      <c r="AJ17" s="41"/>
      <c r="AK17" s="49"/>
      <c r="AL17" s="49"/>
      <c r="AM17" s="41"/>
      <c r="AN17" s="41"/>
      <c r="AO17" s="49"/>
      <c r="AP17" s="41"/>
      <c r="AQ17" s="41"/>
      <c r="AR17" s="49"/>
      <c r="AS17" s="49"/>
      <c r="AT17" s="41"/>
      <c r="AU17" s="41"/>
      <c r="AV17" s="49"/>
      <c r="AW17" s="41"/>
      <c r="AX17" s="41"/>
      <c r="AY17" s="49"/>
      <c r="AZ17" s="49"/>
      <c r="BA17" s="41"/>
      <c r="BB17" s="41"/>
      <c r="BC17" s="41"/>
      <c r="BD17" s="49"/>
      <c r="BE17" s="49"/>
    </row>
    <row r="18" spans="1:57" x14ac:dyDescent="0.25">
      <c r="A18" s="47"/>
      <c r="B18" s="41"/>
      <c r="C18" s="41"/>
      <c r="D18" s="49"/>
      <c r="E18" s="49"/>
      <c r="F18" s="49"/>
      <c r="G18" s="41"/>
      <c r="H18" s="41"/>
      <c r="I18" s="41"/>
      <c r="J18" s="49"/>
      <c r="K18" s="49"/>
      <c r="L18" s="41"/>
      <c r="M18" s="41"/>
      <c r="N18" s="49"/>
      <c r="O18" s="49"/>
      <c r="P18" s="41"/>
      <c r="Q18" s="41"/>
      <c r="R18" s="41"/>
      <c r="S18" s="49"/>
      <c r="T18" s="49"/>
      <c r="U18" s="41"/>
      <c r="V18" s="41"/>
      <c r="W18" s="49"/>
      <c r="X18" s="49"/>
      <c r="Y18" s="41"/>
      <c r="Z18" s="41"/>
      <c r="AA18" s="41"/>
      <c r="AB18" s="49"/>
      <c r="AC18" s="49"/>
      <c r="AD18" s="41"/>
      <c r="AE18" s="41"/>
      <c r="AF18" s="49"/>
      <c r="AG18" s="49"/>
      <c r="AH18" s="41"/>
      <c r="AI18" s="41"/>
      <c r="AJ18" s="41"/>
      <c r="AK18" s="49"/>
      <c r="AL18" s="49"/>
      <c r="AM18" s="41"/>
      <c r="AN18" s="41"/>
      <c r="AO18" s="41"/>
      <c r="AP18" s="49"/>
      <c r="AQ18" s="49"/>
      <c r="AR18" s="41"/>
      <c r="AS18" s="41"/>
      <c r="AT18" s="49"/>
      <c r="AU18" s="49"/>
      <c r="AV18" s="41"/>
      <c r="AW18" s="41"/>
      <c r="AX18" s="41"/>
      <c r="AY18" s="49"/>
      <c r="AZ18" s="49"/>
      <c r="BA18" s="41"/>
      <c r="BB18" s="41"/>
      <c r="BC18" s="49"/>
      <c r="BD18" s="41"/>
      <c r="BE18" s="41"/>
    </row>
    <row r="19" spans="1:57" x14ac:dyDescent="0.25">
      <c r="A19" s="47"/>
      <c r="B19" s="49"/>
      <c r="C19" s="49"/>
      <c r="D19" s="41"/>
      <c r="E19" s="41"/>
      <c r="F19" s="41"/>
      <c r="G19" s="49"/>
      <c r="H19" s="49"/>
      <c r="I19" s="41"/>
      <c r="J19" s="41"/>
      <c r="K19" s="49"/>
      <c r="L19" s="49"/>
      <c r="M19" s="41"/>
      <c r="N19" s="41"/>
      <c r="O19" s="41"/>
      <c r="P19" s="49"/>
      <c r="Q19" s="49"/>
      <c r="R19" s="41"/>
      <c r="S19" s="41"/>
      <c r="T19" s="49"/>
      <c r="U19" s="49"/>
      <c r="V19" s="41"/>
      <c r="W19" s="41"/>
      <c r="X19" s="41"/>
      <c r="Y19" s="41"/>
      <c r="Z19" s="49"/>
      <c r="AA19" s="49"/>
      <c r="AB19" s="41"/>
      <c r="AC19" s="41"/>
      <c r="AD19" s="49"/>
      <c r="AE19" s="49"/>
      <c r="AF19" s="41"/>
      <c r="AG19" s="41"/>
      <c r="AH19" s="41"/>
      <c r="AI19" s="49"/>
      <c r="AJ19" s="49"/>
      <c r="AK19" s="41"/>
      <c r="AL19" s="41"/>
      <c r="AM19" s="49"/>
      <c r="AN19" s="49"/>
      <c r="AO19" s="41"/>
      <c r="AP19" s="41"/>
      <c r="AQ19" s="41"/>
      <c r="AR19" s="41"/>
      <c r="AS19" s="49"/>
      <c r="AT19" s="49"/>
      <c r="AU19" s="41"/>
      <c r="AV19" s="41"/>
      <c r="AW19" s="49"/>
      <c r="AX19" s="49"/>
      <c r="AY19" s="41"/>
      <c r="AZ19" s="41"/>
      <c r="BA19" s="41"/>
      <c r="BB19" s="49"/>
      <c r="BC19" s="49"/>
      <c r="BD19" s="41"/>
      <c r="BE19" s="41"/>
    </row>
  </sheetData>
  <mergeCells count="2">
    <mergeCell ref="B4:E4"/>
    <mergeCell ref="B1:G1"/>
  </mergeCells>
  <conditionalFormatting sqref="B5:BE5">
    <cfRule type="expression" dxfId="136" priority="6">
      <formula>OR(B5="sam",B5="dim")</formula>
    </cfRule>
  </conditionalFormatting>
  <conditionalFormatting sqref="B6:BE6">
    <cfRule type="expression" dxfId="135" priority="5">
      <formula>OR(B5="sam",B5="dim")</formula>
    </cfRule>
  </conditionalFormatting>
  <conditionalFormatting sqref="B7:BE8">
    <cfRule type="containsText" dxfId="134" priority="10" operator="containsText" text="T">
      <formula>NOT(ISERROR(SEARCH("T",B7)))</formula>
    </cfRule>
    <cfRule type="containsText" dxfId="133" priority="11" operator="containsText" text="H">
      <formula>NOT(ISERROR(SEARCH("H",B7)))</formula>
    </cfRule>
    <cfRule type="containsText" dxfId="132" priority="12" operator="containsText" text="R">
      <formula>NOT(ISERROR(SEARCH("R",B7)))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0070C0"/>
  </sheetPr>
  <dimension ref="A1:NC21"/>
  <sheetViews>
    <sheetView zoomScale="40" zoomScaleNormal="40" zoomScaleSheetLayoutView="40" workbookViewId="0">
      <selection activeCell="A9" sqref="A9"/>
    </sheetView>
  </sheetViews>
  <sheetFormatPr baseColWidth="10" defaultColWidth="11.453125" defaultRowHeight="30" customHeight="1" x14ac:dyDescent="0.35"/>
  <cols>
    <col min="1" max="1" width="30.453125" style="1" customWidth="1"/>
    <col min="2" max="367" width="10.6328125" style="1" customWidth="1"/>
    <col min="368" max="16384" width="11.453125" style="1"/>
  </cols>
  <sheetData>
    <row r="1" spans="1:367" ht="30" customHeight="1" x14ac:dyDescent="0.35">
      <c r="B1" s="72" t="s">
        <v>15</v>
      </c>
      <c r="C1" s="72"/>
      <c r="D1" s="72"/>
      <c r="E1" s="72"/>
      <c r="F1" s="72"/>
      <c r="G1" s="72"/>
      <c r="H1" s="72"/>
      <c r="I1" s="72"/>
      <c r="J1" s="72"/>
      <c r="K1" s="72">
        <f>'Base De Données'!$B$1</f>
        <v>2024</v>
      </c>
      <c r="L1" s="72"/>
      <c r="M1" s="72"/>
      <c r="N1" s="72"/>
    </row>
    <row r="2" spans="1:367" ht="30" customHeight="1" x14ac:dyDescent="0.35"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</row>
    <row r="3" spans="1:367" ht="30" customHeight="1" thickBot="1" x14ac:dyDescent="0.4"/>
    <row r="4" spans="1:367" ht="40" customHeight="1" thickBot="1" x14ac:dyDescent="0.4">
      <c r="B4" s="73" t="str">
        <f>TEXT(B6,"mmmm")</f>
        <v>janvier</v>
      </c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5"/>
      <c r="AG4" s="76" t="str">
        <f>TEXT(AG6,"mmmm")</f>
        <v>février</v>
      </c>
      <c r="AH4" s="77"/>
      <c r="AI4" s="77"/>
      <c r="AJ4" s="77"/>
      <c r="AK4" s="77"/>
      <c r="AL4" s="77"/>
      <c r="AM4" s="77"/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7"/>
      <c r="BD4" s="77"/>
      <c r="BE4" s="77"/>
      <c r="BF4" s="77"/>
      <c r="BG4" s="77"/>
      <c r="BH4" s="77"/>
      <c r="BI4" s="78"/>
      <c r="BJ4" s="73" t="str">
        <f>TEXT(BJ6,"mmmm")</f>
        <v>mars</v>
      </c>
      <c r="BK4" s="74"/>
      <c r="BL4" s="74"/>
      <c r="BM4" s="74"/>
      <c r="BN4" s="74"/>
      <c r="BO4" s="74"/>
      <c r="BP4" s="74"/>
      <c r="BQ4" s="74"/>
      <c r="BR4" s="74"/>
      <c r="BS4" s="74"/>
      <c r="BT4" s="74"/>
      <c r="BU4" s="74"/>
      <c r="BV4" s="74"/>
      <c r="BW4" s="74"/>
      <c r="BX4" s="74"/>
      <c r="BY4" s="74"/>
      <c r="BZ4" s="74"/>
      <c r="CA4" s="74"/>
      <c r="CB4" s="74"/>
      <c r="CC4" s="74"/>
      <c r="CD4" s="74"/>
      <c r="CE4" s="74"/>
      <c r="CF4" s="74"/>
      <c r="CG4" s="74"/>
      <c r="CH4" s="74"/>
      <c r="CI4" s="74"/>
      <c r="CJ4" s="74"/>
      <c r="CK4" s="74"/>
      <c r="CL4" s="74"/>
      <c r="CM4" s="74"/>
      <c r="CN4" s="75"/>
      <c r="CO4" s="76" t="str">
        <f>TEXT(CO6,"mmmm")</f>
        <v>avril</v>
      </c>
      <c r="CP4" s="77"/>
      <c r="CQ4" s="77"/>
      <c r="CR4" s="77"/>
      <c r="CS4" s="77"/>
      <c r="CT4" s="77"/>
      <c r="CU4" s="77"/>
      <c r="CV4" s="77"/>
      <c r="CW4" s="77"/>
      <c r="CX4" s="77"/>
      <c r="CY4" s="77"/>
      <c r="CZ4" s="77"/>
      <c r="DA4" s="77"/>
      <c r="DB4" s="77"/>
      <c r="DC4" s="77"/>
      <c r="DD4" s="77"/>
      <c r="DE4" s="77"/>
      <c r="DF4" s="77"/>
      <c r="DG4" s="77"/>
      <c r="DH4" s="77"/>
      <c r="DI4" s="77"/>
      <c r="DJ4" s="77"/>
      <c r="DK4" s="77"/>
      <c r="DL4" s="77"/>
      <c r="DM4" s="77"/>
      <c r="DN4" s="77"/>
      <c r="DO4" s="77"/>
      <c r="DP4" s="77"/>
      <c r="DQ4" s="77"/>
      <c r="DR4" s="78"/>
      <c r="DS4" s="73" t="str">
        <f>TEXT(DS6,"mmmm")</f>
        <v>mai</v>
      </c>
      <c r="DT4" s="74"/>
      <c r="DU4" s="74"/>
      <c r="DV4" s="74"/>
      <c r="DW4" s="74"/>
      <c r="DX4" s="74"/>
      <c r="DY4" s="74"/>
      <c r="DZ4" s="74"/>
      <c r="EA4" s="74"/>
      <c r="EB4" s="74"/>
      <c r="EC4" s="74"/>
      <c r="ED4" s="74"/>
      <c r="EE4" s="74"/>
      <c r="EF4" s="74"/>
      <c r="EG4" s="74"/>
      <c r="EH4" s="74"/>
      <c r="EI4" s="74"/>
      <c r="EJ4" s="74"/>
      <c r="EK4" s="74"/>
      <c r="EL4" s="74"/>
      <c r="EM4" s="74"/>
      <c r="EN4" s="74"/>
      <c r="EO4" s="74"/>
      <c r="EP4" s="74"/>
      <c r="EQ4" s="74"/>
      <c r="ER4" s="74"/>
      <c r="ES4" s="74"/>
      <c r="ET4" s="74"/>
      <c r="EU4" s="74"/>
      <c r="EV4" s="74"/>
      <c r="EW4" s="75"/>
      <c r="EX4" s="76" t="str">
        <f>TEXT(EX6,"mmmm")</f>
        <v>juin</v>
      </c>
      <c r="EY4" s="77"/>
      <c r="EZ4" s="77"/>
      <c r="FA4" s="77"/>
      <c r="FB4" s="77"/>
      <c r="FC4" s="77"/>
      <c r="FD4" s="77"/>
      <c r="FE4" s="77"/>
      <c r="FF4" s="77"/>
      <c r="FG4" s="77"/>
      <c r="FH4" s="77"/>
      <c r="FI4" s="77"/>
      <c r="FJ4" s="77"/>
      <c r="FK4" s="77"/>
      <c r="FL4" s="77"/>
      <c r="FM4" s="77"/>
      <c r="FN4" s="77"/>
      <c r="FO4" s="77"/>
      <c r="FP4" s="77"/>
      <c r="FQ4" s="77"/>
      <c r="FR4" s="77"/>
      <c r="FS4" s="77"/>
      <c r="FT4" s="77"/>
      <c r="FU4" s="77"/>
      <c r="FV4" s="77"/>
      <c r="FW4" s="77"/>
      <c r="FX4" s="77"/>
      <c r="FY4" s="77"/>
      <c r="FZ4" s="77"/>
      <c r="GA4" s="78"/>
      <c r="GB4" s="73" t="str">
        <f>TEXT(GB6,"mmmm")</f>
        <v>juillet</v>
      </c>
      <c r="GC4" s="74"/>
      <c r="GD4" s="74"/>
      <c r="GE4" s="74"/>
      <c r="GF4" s="74"/>
      <c r="GG4" s="74"/>
      <c r="GH4" s="74"/>
      <c r="GI4" s="74"/>
      <c r="GJ4" s="74"/>
      <c r="GK4" s="74"/>
      <c r="GL4" s="74"/>
      <c r="GM4" s="74"/>
      <c r="GN4" s="74"/>
      <c r="GO4" s="74"/>
      <c r="GP4" s="74"/>
      <c r="GQ4" s="74"/>
      <c r="GR4" s="74"/>
      <c r="GS4" s="74"/>
      <c r="GT4" s="74"/>
      <c r="GU4" s="74"/>
      <c r="GV4" s="74"/>
      <c r="GW4" s="74"/>
      <c r="GX4" s="74"/>
      <c r="GY4" s="74"/>
      <c r="GZ4" s="74"/>
      <c r="HA4" s="74"/>
      <c r="HB4" s="74"/>
      <c r="HC4" s="74"/>
      <c r="HD4" s="74"/>
      <c r="HE4" s="74"/>
      <c r="HF4" s="75"/>
      <c r="HG4" s="76" t="str">
        <f>TEXT(HG6,"mmmm")</f>
        <v>août</v>
      </c>
      <c r="HH4" s="77"/>
      <c r="HI4" s="77"/>
      <c r="HJ4" s="77"/>
      <c r="HK4" s="77"/>
      <c r="HL4" s="77"/>
      <c r="HM4" s="77"/>
      <c r="HN4" s="77"/>
      <c r="HO4" s="77"/>
      <c r="HP4" s="77"/>
      <c r="HQ4" s="77"/>
      <c r="HR4" s="77"/>
      <c r="HS4" s="77"/>
      <c r="HT4" s="77"/>
      <c r="HU4" s="77"/>
      <c r="HV4" s="77"/>
      <c r="HW4" s="77"/>
      <c r="HX4" s="77"/>
      <c r="HY4" s="77"/>
      <c r="HZ4" s="77"/>
      <c r="IA4" s="77"/>
      <c r="IB4" s="77"/>
      <c r="IC4" s="77"/>
      <c r="ID4" s="77"/>
      <c r="IE4" s="77"/>
      <c r="IF4" s="77"/>
      <c r="IG4" s="77"/>
      <c r="IH4" s="77"/>
      <c r="II4" s="77"/>
      <c r="IJ4" s="77"/>
      <c r="IK4" s="78"/>
      <c r="IL4" s="73" t="str">
        <f>TEXT(IL6,"mmmm")</f>
        <v>septembre</v>
      </c>
      <c r="IM4" s="74"/>
      <c r="IN4" s="74"/>
      <c r="IO4" s="74"/>
      <c r="IP4" s="74"/>
      <c r="IQ4" s="74"/>
      <c r="IR4" s="74"/>
      <c r="IS4" s="74"/>
      <c r="IT4" s="74"/>
      <c r="IU4" s="74"/>
      <c r="IV4" s="74"/>
      <c r="IW4" s="74"/>
      <c r="IX4" s="74"/>
      <c r="IY4" s="74"/>
      <c r="IZ4" s="74"/>
      <c r="JA4" s="74"/>
      <c r="JB4" s="74"/>
      <c r="JC4" s="74"/>
      <c r="JD4" s="74"/>
      <c r="JE4" s="74"/>
      <c r="JF4" s="74"/>
      <c r="JG4" s="74"/>
      <c r="JH4" s="74"/>
      <c r="JI4" s="74"/>
      <c r="JJ4" s="74"/>
      <c r="JK4" s="74"/>
      <c r="JL4" s="74"/>
      <c r="JM4" s="74"/>
      <c r="JN4" s="74"/>
      <c r="JO4" s="75"/>
      <c r="JP4" s="76" t="str">
        <f>TEXT(JP6,"mmmm")</f>
        <v>octobre</v>
      </c>
      <c r="JQ4" s="77"/>
      <c r="JR4" s="77"/>
      <c r="JS4" s="77"/>
      <c r="JT4" s="77"/>
      <c r="JU4" s="77"/>
      <c r="JV4" s="77"/>
      <c r="JW4" s="77"/>
      <c r="JX4" s="77"/>
      <c r="JY4" s="77"/>
      <c r="JZ4" s="77"/>
      <c r="KA4" s="77"/>
      <c r="KB4" s="77"/>
      <c r="KC4" s="77"/>
      <c r="KD4" s="77"/>
      <c r="KE4" s="77"/>
      <c r="KF4" s="77"/>
      <c r="KG4" s="77"/>
      <c r="KH4" s="77"/>
      <c r="KI4" s="77"/>
      <c r="KJ4" s="77"/>
      <c r="KK4" s="77"/>
      <c r="KL4" s="77"/>
      <c r="KM4" s="77"/>
      <c r="KN4" s="77"/>
      <c r="KO4" s="77"/>
      <c r="KP4" s="77"/>
      <c r="KQ4" s="77"/>
      <c r="KR4" s="77"/>
      <c r="KS4" s="77"/>
      <c r="KT4" s="78"/>
      <c r="KU4" s="73" t="str">
        <f>TEXT(KU6,"mmmm")</f>
        <v>novembre</v>
      </c>
      <c r="KV4" s="74"/>
      <c r="KW4" s="74"/>
      <c r="KX4" s="74"/>
      <c r="KY4" s="74"/>
      <c r="KZ4" s="74"/>
      <c r="LA4" s="74"/>
      <c r="LB4" s="74"/>
      <c r="LC4" s="74"/>
      <c r="LD4" s="74"/>
      <c r="LE4" s="74"/>
      <c r="LF4" s="74"/>
      <c r="LG4" s="74"/>
      <c r="LH4" s="74"/>
      <c r="LI4" s="74"/>
      <c r="LJ4" s="74"/>
      <c r="LK4" s="74"/>
      <c r="LL4" s="74"/>
      <c r="LM4" s="74"/>
      <c r="LN4" s="74"/>
      <c r="LO4" s="74"/>
      <c r="LP4" s="74"/>
      <c r="LQ4" s="74"/>
      <c r="LR4" s="74"/>
      <c r="LS4" s="74"/>
      <c r="LT4" s="74"/>
      <c r="LU4" s="74"/>
      <c r="LV4" s="74"/>
      <c r="LW4" s="74"/>
      <c r="LX4" s="75"/>
      <c r="LY4" s="76" t="str">
        <f>TEXT(LY6,"mmmm")</f>
        <v>décembre</v>
      </c>
      <c r="LZ4" s="77"/>
      <c r="MA4" s="77"/>
      <c r="MB4" s="77"/>
      <c r="MC4" s="77"/>
      <c r="MD4" s="77"/>
      <c r="ME4" s="77"/>
      <c r="MF4" s="77"/>
      <c r="MG4" s="77"/>
      <c r="MH4" s="77"/>
      <c r="MI4" s="77"/>
      <c r="MJ4" s="77"/>
      <c r="MK4" s="77"/>
      <c r="ML4" s="77"/>
      <c r="MM4" s="77"/>
      <c r="MN4" s="77"/>
      <c r="MO4" s="77"/>
      <c r="MP4" s="77"/>
      <c r="MQ4" s="77"/>
      <c r="MR4" s="77"/>
      <c r="MS4" s="77"/>
      <c r="MT4" s="77"/>
      <c r="MU4" s="77"/>
      <c r="MV4" s="77"/>
      <c r="MW4" s="77"/>
      <c r="MX4" s="77"/>
      <c r="MY4" s="77"/>
      <c r="MZ4" s="77"/>
      <c r="NA4" s="77"/>
      <c r="NB4" s="77"/>
      <c r="NC4" s="78"/>
    </row>
    <row r="5" spans="1:367" ht="30" customHeight="1" x14ac:dyDescent="0.35">
      <c r="B5" s="2" t="str">
        <f t="shared" ref="B5:BM5" si="0">IF(B7="lun","S"&amp; WEEKNUM(B6,21),"")</f>
        <v>S1</v>
      </c>
      <c r="C5" s="1" t="str">
        <f t="shared" si="0"/>
        <v/>
      </c>
      <c r="D5" s="1" t="str">
        <f t="shared" si="0"/>
        <v/>
      </c>
      <c r="E5" s="1" t="str">
        <f t="shared" si="0"/>
        <v/>
      </c>
      <c r="F5" s="1" t="str">
        <f t="shared" si="0"/>
        <v/>
      </c>
      <c r="G5" s="1" t="str">
        <f t="shared" si="0"/>
        <v/>
      </c>
      <c r="H5" s="1" t="str">
        <f t="shared" si="0"/>
        <v/>
      </c>
      <c r="I5" s="1" t="str">
        <f t="shared" si="0"/>
        <v>S2</v>
      </c>
      <c r="J5" s="1" t="str">
        <f t="shared" si="0"/>
        <v/>
      </c>
      <c r="K5" s="1" t="str">
        <f t="shared" si="0"/>
        <v/>
      </c>
      <c r="L5" s="1" t="str">
        <f t="shared" si="0"/>
        <v/>
      </c>
      <c r="M5" s="1" t="str">
        <f t="shared" si="0"/>
        <v/>
      </c>
      <c r="N5" s="1" t="str">
        <f t="shared" si="0"/>
        <v/>
      </c>
      <c r="O5" s="1" t="str">
        <f t="shared" si="0"/>
        <v/>
      </c>
      <c r="P5" s="1" t="str">
        <f t="shared" si="0"/>
        <v>S3</v>
      </c>
      <c r="Q5" s="1" t="str">
        <f t="shared" si="0"/>
        <v/>
      </c>
      <c r="R5" s="1" t="str">
        <f t="shared" si="0"/>
        <v/>
      </c>
      <c r="S5" s="1" t="str">
        <f t="shared" si="0"/>
        <v/>
      </c>
      <c r="T5" s="1" t="str">
        <f t="shared" si="0"/>
        <v/>
      </c>
      <c r="U5" s="1" t="str">
        <f t="shared" si="0"/>
        <v/>
      </c>
      <c r="V5" s="1" t="str">
        <f t="shared" si="0"/>
        <v/>
      </c>
      <c r="W5" s="1" t="str">
        <f t="shared" si="0"/>
        <v>S4</v>
      </c>
      <c r="X5" s="1" t="str">
        <f t="shared" si="0"/>
        <v/>
      </c>
      <c r="Y5" s="1" t="str">
        <f t="shared" si="0"/>
        <v/>
      </c>
      <c r="Z5" s="1" t="str">
        <f t="shared" si="0"/>
        <v/>
      </c>
      <c r="AA5" s="1" t="str">
        <f t="shared" si="0"/>
        <v/>
      </c>
      <c r="AB5" s="1" t="str">
        <f t="shared" si="0"/>
        <v/>
      </c>
      <c r="AC5" s="1" t="str">
        <f t="shared" si="0"/>
        <v/>
      </c>
      <c r="AD5" s="1" t="str">
        <f t="shared" si="0"/>
        <v>S5</v>
      </c>
      <c r="AE5" s="1" t="str">
        <f t="shared" si="0"/>
        <v/>
      </c>
      <c r="AF5" s="1" t="str">
        <f t="shared" si="0"/>
        <v/>
      </c>
      <c r="AG5" s="1" t="str">
        <f t="shared" si="0"/>
        <v/>
      </c>
      <c r="AH5" s="1" t="str">
        <f t="shared" si="0"/>
        <v/>
      </c>
      <c r="AI5" s="1" t="str">
        <f t="shared" si="0"/>
        <v/>
      </c>
      <c r="AJ5" s="1" t="str">
        <f t="shared" si="0"/>
        <v/>
      </c>
      <c r="AK5" s="1" t="str">
        <f t="shared" si="0"/>
        <v>S6</v>
      </c>
      <c r="AL5" s="1" t="str">
        <f t="shared" si="0"/>
        <v/>
      </c>
      <c r="AM5" s="1" t="str">
        <f t="shared" si="0"/>
        <v/>
      </c>
      <c r="AN5" s="1" t="str">
        <f t="shared" si="0"/>
        <v/>
      </c>
      <c r="AO5" s="1" t="str">
        <f t="shared" si="0"/>
        <v/>
      </c>
      <c r="AP5" s="1" t="str">
        <f t="shared" si="0"/>
        <v/>
      </c>
      <c r="AQ5" s="1" t="str">
        <f t="shared" si="0"/>
        <v/>
      </c>
      <c r="AR5" s="1" t="str">
        <f t="shared" si="0"/>
        <v>S7</v>
      </c>
      <c r="AS5" s="1" t="str">
        <f t="shared" si="0"/>
        <v/>
      </c>
      <c r="AT5" s="1" t="str">
        <f t="shared" si="0"/>
        <v/>
      </c>
      <c r="AU5" s="1" t="str">
        <f t="shared" si="0"/>
        <v/>
      </c>
      <c r="AV5" s="1" t="str">
        <f t="shared" si="0"/>
        <v/>
      </c>
      <c r="AW5" s="1" t="str">
        <f t="shared" si="0"/>
        <v/>
      </c>
      <c r="AX5" s="1" t="str">
        <f t="shared" si="0"/>
        <v/>
      </c>
      <c r="AY5" s="1" t="str">
        <f t="shared" si="0"/>
        <v>S8</v>
      </c>
      <c r="AZ5" s="1" t="str">
        <f t="shared" si="0"/>
        <v/>
      </c>
      <c r="BA5" s="1" t="str">
        <f t="shared" si="0"/>
        <v/>
      </c>
      <c r="BB5" s="1" t="str">
        <f t="shared" si="0"/>
        <v/>
      </c>
      <c r="BC5" s="1" t="str">
        <f t="shared" si="0"/>
        <v/>
      </c>
      <c r="BD5" s="1" t="str">
        <f t="shared" si="0"/>
        <v/>
      </c>
      <c r="BE5" s="1" t="str">
        <f t="shared" si="0"/>
        <v/>
      </c>
      <c r="BF5" s="1" t="str">
        <f t="shared" si="0"/>
        <v>S9</v>
      </c>
      <c r="BG5" s="1" t="str">
        <f t="shared" si="0"/>
        <v/>
      </c>
      <c r="BH5" s="1" t="str">
        <f t="shared" si="0"/>
        <v/>
      </c>
      <c r="BI5" s="1" t="str">
        <f t="shared" si="0"/>
        <v/>
      </c>
      <c r="BJ5" s="1" t="str">
        <f t="shared" si="0"/>
        <v/>
      </c>
      <c r="BK5" s="1" t="str">
        <f t="shared" si="0"/>
        <v/>
      </c>
      <c r="BL5" s="1" t="str">
        <f t="shared" si="0"/>
        <v/>
      </c>
      <c r="BM5" s="1" t="str">
        <f t="shared" si="0"/>
        <v>S10</v>
      </c>
      <c r="BN5" s="1" t="str">
        <f t="shared" ref="BN5:DY5" si="1">IF(BN7="lun","S"&amp; WEEKNUM(BN6,21),"")</f>
        <v/>
      </c>
      <c r="BO5" s="1" t="str">
        <f t="shared" si="1"/>
        <v/>
      </c>
      <c r="BP5" s="1" t="str">
        <f t="shared" si="1"/>
        <v/>
      </c>
      <c r="BQ5" s="1" t="str">
        <f t="shared" si="1"/>
        <v/>
      </c>
      <c r="BR5" s="1" t="str">
        <f t="shared" si="1"/>
        <v/>
      </c>
      <c r="BS5" s="1" t="str">
        <f t="shared" si="1"/>
        <v/>
      </c>
      <c r="BT5" s="1" t="str">
        <f t="shared" si="1"/>
        <v>S11</v>
      </c>
      <c r="BU5" s="1" t="str">
        <f t="shared" si="1"/>
        <v/>
      </c>
      <c r="BV5" s="1" t="str">
        <f t="shared" si="1"/>
        <v/>
      </c>
      <c r="BW5" s="1" t="str">
        <f t="shared" si="1"/>
        <v/>
      </c>
      <c r="BX5" s="1" t="str">
        <f t="shared" si="1"/>
        <v/>
      </c>
      <c r="BY5" s="1" t="str">
        <f t="shared" si="1"/>
        <v/>
      </c>
      <c r="BZ5" s="1" t="str">
        <f t="shared" si="1"/>
        <v/>
      </c>
      <c r="CA5" s="1" t="str">
        <f t="shared" si="1"/>
        <v>S12</v>
      </c>
      <c r="CB5" s="1" t="str">
        <f t="shared" si="1"/>
        <v/>
      </c>
      <c r="CC5" s="1" t="str">
        <f t="shared" si="1"/>
        <v/>
      </c>
      <c r="CD5" s="1" t="str">
        <f t="shared" si="1"/>
        <v/>
      </c>
      <c r="CE5" s="1" t="str">
        <f t="shared" si="1"/>
        <v/>
      </c>
      <c r="CF5" s="1" t="str">
        <f t="shared" si="1"/>
        <v/>
      </c>
      <c r="CG5" s="1" t="str">
        <f t="shared" si="1"/>
        <v/>
      </c>
      <c r="CH5" s="1" t="str">
        <f t="shared" si="1"/>
        <v>S13</v>
      </c>
      <c r="CI5" s="1" t="str">
        <f t="shared" si="1"/>
        <v/>
      </c>
      <c r="CJ5" s="1" t="str">
        <f t="shared" si="1"/>
        <v/>
      </c>
      <c r="CK5" s="1" t="str">
        <f t="shared" si="1"/>
        <v/>
      </c>
      <c r="CL5" s="1" t="str">
        <f t="shared" si="1"/>
        <v/>
      </c>
      <c r="CM5" s="1" t="str">
        <f t="shared" si="1"/>
        <v/>
      </c>
      <c r="CN5" s="1" t="str">
        <f t="shared" si="1"/>
        <v/>
      </c>
      <c r="CO5" s="1" t="str">
        <f t="shared" si="1"/>
        <v>S14</v>
      </c>
      <c r="CP5" s="1" t="str">
        <f t="shared" si="1"/>
        <v/>
      </c>
      <c r="CQ5" s="1" t="str">
        <f t="shared" si="1"/>
        <v/>
      </c>
      <c r="CR5" s="1" t="str">
        <f t="shared" si="1"/>
        <v/>
      </c>
      <c r="CS5" s="1" t="str">
        <f t="shared" si="1"/>
        <v/>
      </c>
      <c r="CT5" s="1" t="str">
        <f t="shared" si="1"/>
        <v/>
      </c>
      <c r="CU5" s="1" t="str">
        <f t="shared" si="1"/>
        <v/>
      </c>
      <c r="CV5" s="1" t="str">
        <f t="shared" si="1"/>
        <v>S15</v>
      </c>
      <c r="CW5" s="1" t="str">
        <f t="shared" si="1"/>
        <v/>
      </c>
      <c r="CX5" s="1" t="str">
        <f t="shared" si="1"/>
        <v/>
      </c>
      <c r="CY5" s="1" t="str">
        <f t="shared" si="1"/>
        <v/>
      </c>
      <c r="CZ5" s="1" t="str">
        <f t="shared" si="1"/>
        <v/>
      </c>
      <c r="DA5" s="1" t="str">
        <f t="shared" si="1"/>
        <v/>
      </c>
      <c r="DB5" s="1" t="str">
        <f t="shared" si="1"/>
        <v/>
      </c>
      <c r="DC5" s="1" t="str">
        <f t="shared" si="1"/>
        <v>S16</v>
      </c>
      <c r="DD5" s="1" t="str">
        <f t="shared" si="1"/>
        <v/>
      </c>
      <c r="DE5" s="1" t="str">
        <f t="shared" si="1"/>
        <v/>
      </c>
      <c r="DF5" s="1" t="str">
        <f t="shared" si="1"/>
        <v/>
      </c>
      <c r="DG5" s="1" t="str">
        <f t="shared" si="1"/>
        <v/>
      </c>
      <c r="DH5" s="1" t="str">
        <f t="shared" si="1"/>
        <v/>
      </c>
      <c r="DI5" s="1" t="str">
        <f t="shared" si="1"/>
        <v/>
      </c>
      <c r="DJ5" s="1" t="str">
        <f t="shared" si="1"/>
        <v>S17</v>
      </c>
      <c r="DK5" s="1" t="str">
        <f t="shared" si="1"/>
        <v/>
      </c>
      <c r="DL5" s="1" t="str">
        <f t="shared" si="1"/>
        <v/>
      </c>
      <c r="DM5" s="1" t="str">
        <f t="shared" si="1"/>
        <v/>
      </c>
      <c r="DN5" s="1" t="str">
        <f t="shared" si="1"/>
        <v/>
      </c>
      <c r="DO5" s="1" t="str">
        <f t="shared" si="1"/>
        <v/>
      </c>
      <c r="DP5" s="1" t="str">
        <f t="shared" si="1"/>
        <v/>
      </c>
      <c r="DQ5" s="1" t="str">
        <f t="shared" si="1"/>
        <v>S18</v>
      </c>
      <c r="DR5" s="1" t="str">
        <f t="shared" si="1"/>
        <v/>
      </c>
      <c r="DS5" s="1" t="str">
        <f t="shared" si="1"/>
        <v/>
      </c>
      <c r="DT5" s="1" t="str">
        <f t="shared" si="1"/>
        <v/>
      </c>
      <c r="DU5" s="1" t="str">
        <f t="shared" si="1"/>
        <v/>
      </c>
      <c r="DV5" s="1" t="str">
        <f t="shared" si="1"/>
        <v/>
      </c>
      <c r="DW5" s="1" t="str">
        <f t="shared" si="1"/>
        <v/>
      </c>
      <c r="DX5" s="1" t="str">
        <f t="shared" si="1"/>
        <v>S19</v>
      </c>
      <c r="DY5" s="1" t="str">
        <f t="shared" si="1"/>
        <v/>
      </c>
      <c r="DZ5" s="1" t="str">
        <f t="shared" ref="DZ5:GK5" si="2">IF(DZ7="lun","S"&amp; WEEKNUM(DZ6,21),"")</f>
        <v/>
      </c>
      <c r="EA5" s="1" t="str">
        <f t="shared" si="2"/>
        <v/>
      </c>
      <c r="EB5" s="1" t="str">
        <f t="shared" si="2"/>
        <v/>
      </c>
      <c r="EC5" s="1" t="str">
        <f t="shared" si="2"/>
        <v/>
      </c>
      <c r="ED5" s="1" t="str">
        <f t="shared" si="2"/>
        <v/>
      </c>
      <c r="EE5" s="1" t="str">
        <f t="shared" si="2"/>
        <v>S20</v>
      </c>
      <c r="EF5" s="1" t="str">
        <f t="shared" si="2"/>
        <v/>
      </c>
      <c r="EG5" s="1" t="str">
        <f t="shared" si="2"/>
        <v/>
      </c>
      <c r="EH5" s="1" t="str">
        <f t="shared" si="2"/>
        <v/>
      </c>
      <c r="EI5" s="1" t="str">
        <f t="shared" si="2"/>
        <v/>
      </c>
      <c r="EJ5" s="1" t="str">
        <f t="shared" si="2"/>
        <v/>
      </c>
      <c r="EK5" s="1" t="str">
        <f t="shared" si="2"/>
        <v/>
      </c>
      <c r="EL5" s="1" t="str">
        <f t="shared" si="2"/>
        <v>S21</v>
      </c>
      <c r="EM5" s="1" t="str">
        <f t="shared" si="2"/>
        <v/>
      </c>
      <c r="EN5" s="1" t="str">
        <f t="shared" si="2"/>
        <v/>
      </c>
      <c r="EO5" s="1" t="str">
        <f t="shared" si="2"/>
        <v/>
      </c>
      <c r="EP5" s="1" t="str">
        <f t="shared" si="2"/>
        <v/>
      </c>
      <c r="EQ5" s="1" t="str">
        <f t="shared" si="2"/>
        <v/>
      </c>
      <c r="ER5" s="1" t="str">
        <f t="shared" si="2"/>
        <v/>
      </c>
      <c r="ES5" s="1" t="str">
        <f t="shared" si="2"/>
        <v>S22</v>
      </c>
      <c r="ET5" s="1" t="str">
        <f t="shared" si="2"/>
        <v/>
      </c>
      <c r="EU5" s="1" t="str">
        <f t="shared" si="2"/>
        <v/>
      </c>
      <c r="EV5" s="1" t="str">
        <f t="shared" si="2"/>
        <v/>
      </c>
      <c r="EW5" s="1" t="str">
        <f t="shared" si="2"/>
        <v/>
      </c>
      <c r="EX5" s="1" t="str">
        <f t="shared" si="2"/>
        <v/>
      </c>
      <c r="EY5" s="1" t="str">
        <f t="shared" si="2"/>
        <v/>
      </c>
      <c r="EZ5" s="1" t="str">
        <f t="shared" si="2"/>
        <v>S23</v>
      </c>
      <c r="FA5" s="1" t="str">
        <f t="shared" si="2"/>
        <v/>
      </c>
      <c r="FB5" s="1" t="str">
        <f t="shared" si="2"/>
        <v/>
      </c>
      <c r="FC5" s="1" t="str">
        <f t="shared" si="2"/>
        <v/>
      </c>
      <c r="FD5" s="1" t="str">
        <f t="shared" si="2"/>
        <v/>
      </c>
      <c r="FE5" s="1" t="str">
        <f t="shared" si="2"/>
        <v/>
      </c>
      <c r="FF5" s="1" t="str">
        <f t="shared" si="2"/>
        <v/>
      </c>
      <c r="FG5" s="1" t="str">
        <f t="shared" si="2"/>
        <v>S24</v>
      </c>
      <c r="FH5" s="1" t="str">
        <f t="shared" si="2"/>
        <v/>
      </c>
      <c r="FI5" s="1" t="str">
        <f t="shared" si="2"/>
        <v/>
      </c>
      <c r="FJ5" s="1" t="str">
        <f t="shared" si="2"/>
        <v/>
      </c>
      <c r="FK5" s="1" t="str">
        <f t="shared" si="2"/>
        <v/>
      </c>
      <c r="FL5" s="1" t="str">
        <f t="shared" si="2"/>
        <v/>
      </c>
      <c r="FM5" s="1" t="str">
        <f t="shared" si="2"/>
        <v/>
      </c>
      <c r="FN5" s="1" t="str">
        <f t="shared" si="2"/>
        <v>S25</v>
      </c>
      <c r="FO5" s="1" t="str">
        <f t="shared" si="2"/>
        <v/>
      </c>
      <c r="FP5" s="1" t="str">
        <f t="shared" si="2"/>
        <v/>
      </c>
      <c r="FQ5" s="1" t="str">
        <f t="shared" si="2"/>
        <v/>
      </c>
      <c r="FR5" s="1" t="str">
        <f t="shared" si="2"/>
        <v/>
      </c>
      <c r="FS5" s="1" t="str">
        <f t="shared" si="2"/>
        <v/>
      </c>
      <c r="FT5" s="1" t="str">
        <f t="shared" si="2"/>
        <v/>
      </c>
      <c r="FU5" s="1" t="str">
        <f t="shared" si="2"/>
        <v>S26</v>
      </c>
      <c r="FV5" s="1" t="str">
        <f t="shared" si="2"/>
        <v/>
      </c>
      <c r="FW5" s="1" t="str">
        <f t="shared" si="2"/>
        <v/>
      </c>
      <c r="FX5" s="1" t="str">
        <f t="shared" si="2"/>
        <v/>
      </c>
      <c r="FY5" s="1" t="str">
        <f t="shared" si="2"/>
        <v/>
      </c>
      <c r="FZ5" s="1" t="str">
        <f t="shared" si="2"/>
        <v/>
      </c>
      <c r="GA5" s="1" t="str">
        <f t="shared" si="2"/>
        <v/>
      </c>
      <c r="GB5" s="1" t="str">
        <f t="shared" si="2"/>
        <v>S27</v>
      </c>
      <c r="GC5" s="1" t="str">
        <f t="shared" si="2"/>
        <v/>
      </c>
      <c r="GD5" s="1" t="str">
        <f t="shared" si="2"/>
        <v/>
      </c>
      <c r="GE5" s="1" t="str">
        <f t="shared" si="2"/>
        <v/>
      </c>
      <c r="GF5" s="1" t="str">
        <f t="shared" si="2"/>
        <v/>
      </c>
      <c r="GG5" s="1" t="str">
        <f t="shared" si="2"/>
        <v/>
      </c>
      <c r="GH5" s="1" t="str">
        <f t="shared" si="2"/>
        <v/>
      </c>
      <c r="GI5" s="1" t="str">
        <f t="shared" si="2"/>
        <v>S28</v>
      </c>
      <c r="GJ5" s="1" t="str">
        <f t="shared" si="2"/>
        <v/>
      </c>
      <c r="GK5" s="1" t="str">
        <f t="shared" si="2"/>
        <v/>
      </c>
      <c r="GL5" s="1" t="str">
        <f t="shared" ref="GL5:IW5" si="3">IF(GL7="lun","S"&amp; WEEKNUM(GL6,21),"")</f>
        <v/>
      </c>
      <c r="GM5" s="1" t="str">
        <f t="shared" si="3"/>
        <v/>
      </c>
      <c r="GN5" s="1" t="str">
        <f t="shared" si="3"/>
        <v/>
      </c>
      <c r="GO5" s="1" t="str">
        <f t="shared" si="3"/>
        <v/>
      </c>
      <c r="GP5" s="1" t="str">
        <f t="shared" si="3"/>
        <v>S29</v>
      </c>
      <c r="GQ5" s="1" t="str">
        <f t="shared" si="3"/>
        <v/>
      </c>
      <c r="GR5" s="1" t="str">
        <f t="shared" si="3"/>
        <v/>
      </c>
      <c r="GS5" s="1" t="str">
        <f t="shared" si="3"/>
        <v/>
      </c>
      <c r="GT5" s="1" t="str">
        <f t="shared" si="3"/>
        <v/>
      </c>
      <c r="GU5" s="1" t="str">
        <f t="shared" si="3"/>
        <v/>
      </c>
      <c r="GV5" s="1" t="str">
        <f t="shared" si="3"/>
        <v/>
      </c>
      <c r="GW5" s="1" t="str">
        <f t="shared" si="3"/>
        <v>S30</v>
      </c>
      <c r="GX5" s="1" t="str">
        <f t="shared" si="3"/>
        <v/>
      </c>
      <c r="GY5" s="1" t="str">
        <f t="shared" si="3"/>
        <v/>
      </c>
      <c r="GZ5" s="1" t="str">
        <f t="shared" si="3"/>
        <v/>
      </c>
      <c r="HA5" s="1" t="str">
        <f t="shared" si="3"/>
        <v/>
      </c>
      <c r="HB5" s="1" t="str">
        <f t="shared" si="3"/>
        <v/>
      </c>
      <c r="HC5" s="1" t="str">
        <f t="shared" si="3"/>
        <v/>
      </c>
      <c r="HD5" s="1" t="str">
        <f t="shared" si="3"/>
        <v>S31</v>
      </c>
      <c r="HE5" s="1" t="str">
        <f t="shared" si="3"/>
        <v/>
      </c>
      <c r="HF5" s="1" t="str">
        <f t="shared" si="3"/>
        <v/>
      </c>
      <c r="HG5" s="1" t="str">
        <f t="shared" si="3"/>
        <v/>
      </c>
      <c r="HH5" s="1" t="str">
        <f t="shared" si="3"/>
        <v/>
      </c>
      <c r="HI5" s="1" t="str">
        <f t="shared" si="3"/>
        <v/>
      </c>
      <c r="HJ5" s="1" t="str">
        <f t="shared" si="3"/>
        <v/>
      </c>
      <c r="HK5" s="1" t="str">
        <f t="shared" si="3"/>
        <v>S32</v>
      </c>
      <c r="HL5" s="1" t="str">
        <f t="shared" si="3"/>
        <v/>
      </c>
      <c r="HM5" s="1" t="str">
        <f t="shared" si="3"/>
        <v/>
      </c>
      <c r="HN5" s="1" t="str">
        <f t="shared" si="3"/>
        <v/>
      </c>
      <c r="HO5" s="1" t="str">
        <f t="shared" si="3"/>
        <v/>
      </c>
      <c r="HP5" s="1" t="str">
        <f t="shared" si="3"/>
        <v/>
      </c>
      <c r="HQ5" s="1" t="str">
        <f t="shared" si="3"/>
        <v/>
      </c>
      <c r="HR5" s="1" t="str">
        <f t="shared" si="3"/>
        <v>S33</v>
      </c>
      <c r="HS5" s="1" t="str">
        <f t="shared" si="3"/>
        <v/>
      </c>
      <c r="HT5" s="1" t="str">
        <f t="shared" si="3"/>
        <v/>
      </c>
      <c r="HU5" s="1" t="str">
        <f t="shared" si="3"/>
        <v/>
      </c>
      <c r="HV5" s="1" t="str">
        <f t="shared" si="3"/>
        <v/>
      </c>
      <c r="HW5" s="1" t="str">
        <f t="shared" si="3"/>
        <v/>
      </c>
      <c r="HX5" s="1" t="str">
        <f t="shared" si="3"/>
        <v/>
      </c>
      <c r="HY5" s="1" t="str">
        <f t="shared" si="3"/>
        <v>S34</v>
      </c>
      <c r="HZ5" s="1" t="str">
        <f t="shared" si="3"/>
        <v/>
      </c>
      <c r="IA5" s="1" t="str">
        <f t="shared" si="3"/>
        <v/>
      </c>
      <c r="IB5" s="1" t="str">
        <f t="shared" si="3"/>
        <v/>
      </c>
      <c r="IC5" s="1" t="str">
        <f t="shared" si="3"/>
        <v/>
      </c>
      <c r="ID5" s="1" t="str">
        <f t="shared" si="3"/>
        <v/>
      </c>
      <c r="IE5" s="1" t="str">
        <f t="shared" si="3"/>
        <v/>
      </c>
      <c r="IF5" s="1" t="str">
        <f t="shared" si="3"/>
        <v>S35</v>
      </c>
      <c r="IG5" s="1" t="str">
        <f t="shared" si="3"/>
        <v/>
      </c>
      <c r="IH5" s="1" t="str">
        <f t="shared" si="3"/>
        <v/>
      </c>
      <c r="II5" s="1" t="str">
        <f t="shared" si="3"/>
        <v/>
      </c>
      <c r="IJ5" s="1" t="str">
        <f t="shared" si="3"/>
        <v/>
      </c>
      <c r="IK5" s="1" t="str">
        <f t="shared" si="3"/>
        <v/>
      </c>
      <c r="IL5" s="1" t="str">
        <f t="shared" si="3"/>
        <v/>
      </c>
      <c r="IM5" s="1" t="str">
        <f t="shared" si="3"/>
        <v>S36</v>
      </c>
      <c r="IN5" s="1" t="str">
        <f t="shared" si="3"/>
        <v/>
      </c>
      <c r="IO5" s="1" t="str">
        <f t="shared" si="3"/>
        <v/>
      </c>
      <c r="IP5" s="1" t="str">
        <f t="shared" si="3"/>
        <v/>
      </c>
      <c r="IQ5" s="1" t="str">
        <f t="shared" si="3"/>
        <v/>
      </c>
      <c r="IR5" s="1" t="str">
        <f t="shared" si="3"/>
        <v/>
      </c>
      <c r="IS5" s="1" t="str">
        <f t="shared" si="3"/>
        <v/>
      </c>
      <c r="IT5" s="1" t="str">
        <f t="shared" si="3"/>
        <v>S37</v>
      </c>
      <c r="IU5" s="1" t="str">
        <f t="shared" si="3"/>
        <v/>
      </c>
      <c r="IV5" s="1" t="str">
        <f t="shared" si="3"/>
        <v/>
      </c>
      <c r="IW5" s="1" t="str">
        <f t="shared" si="3"/>
        <v/>
      </c>
      <c r="IX5" s="1" t="str">
        <f t="shared" ref="IX5:LI5" si="4">IF(IX7="lun","S"&amp; WEEKNUM(IX6,21),"")</f>
        <v/>
      </c>
      <c r="IY5" s="1" t="str">
        <f t="shared" si="4"/>
        <v/>
      </c>
      <c r="IZ5" s="1" t="str">
        <f t="shared" si="4"/>
        <v/>
      </c>
      <c r="JA5" s="1" t="str">
        <f t="shared" si="4"/>
        <v>S38</v>
      </c>
      <c r="JB5" s="1" t="str">
        <f t="shared" si="4"/>
        <v/>
      </c>
      <c r="JC5" s="1" t="str">
        <f t="shared" si="4"/>
        <v/>
      </c>
      <c r="JD5" s="1" t="str">
        <f t="shared" si="4"/>
        <v/>
      </c>
      <c r="JE5" s="1" t="str">
        <f t="shared" si="4"/>
        <v/>
      </c>
      <c r="JF5" s="1" t="str">
        <f t="shared" si="4"/>
        <v/>
      </c>
      <c r="JG5" s="1" t="str">
        <f t="shared" si="4"/>
        <v/>
      </c>
      <c r="JH5" s="1" t="str">
        <f t="shared" si="4"/>
        <v>S39</v>
      </c>
      <c r="JI5" s="1" t="str">
        <f t="shared" si="4"/>
        <v/>
      </c>
      <c r="JJ5" s="1" t="str">
        <f t="shared" si="4"/>
        <v/>
      </c>
      <c r="JK5" s="1" t="str">
        <f t="shared" si="4"/>
        <v/>
      </c>
      <c r="JL5" s="1" t="str">
        <f t="shared" si="4"/>
        <v/>
      </c>
      <c r="JM5" s="1" t="str">
        <f t="shared" si="4"/>
        <v/>
      </c>
      <c r="JN5" s="1" t="str">
        <f t="shared" si="4"/>
        <v/>
      </c>
      <c r="JO5" s="1" t="str">
        <f t="shared" si="4"/>
        <v>S40</v>
      </c>
      <c r="JP5" s="1" t="str">
        <f t="shared" si="4"/>
        <v/>
      </c>
      <c r="JQ5" s="1" t="str">
        <f t="shared" si="4"/>
        <v/>
      </c>
      <c r="JR5" s="1" t="str">
        <f t="shared" si="4"/>
        <v/>
      </c>
      <c r="JS5" s="1" t="str">
        <f t="shared" si="4"/>
        <v/>
      </c>
      <c r="JT5" s="1" t="str">
        <f t="shared" si="4"/>
        <v/>
      </c>
      <c r="JU5" s="1" t="str">
        <f t="shared" si="4"/>
        <v/>
      </c>
      <c r="JV5" s="1" t="str">
        <f t="shared" si="4"/>
        <v>S41</v>
      </c>
      <c r="JW5" s="1" t="str">
        <f t="shared" si="4"/>
        <v/>
      </c>
      <c r="JX5" s="1" t="str">
        <f t="shared" si="4"/>
        <v/>
      </c>
      <c r="JY5" s="1" t="str">
        <f t="shared" si="4"/>
        <v/>
      </c>
      <c r="JZ5" s="1" t="str">
        <f t="shared" si="4"/>
        <v/>
      </c>
      <c r="KA5" s="1" t="str">
        <f t="shared" si="4"/>
        <v/>
      </c>
      <c r="KB5" s="1" t="str">
        <f t="shared" si="4"/>
        <v/>
      </c>
      <c r="KC5" s="1" t="str">
        <f t="shared" si="4"/>
        <v>S42</v>
      </c>
      <c r="KD5" s="1" t="str">
        <f t="shared" si="4"/>
        <v/>
      </c>
      <c r="KE5" s="1" t="str">
        <f t="shared" si="4"/>
        <v/>
      </c>
      <c r="KF5" s="1" t="str">
        <f t="shared" si="4"/>
        <v/>
      </c>
      <c r="KG5" s="1" t="str">
        <f t="shared" si="4"/>
        <v/>
      </c>
      <c r="KH5" s="1" t="str">
        <f t="shared" si="4"/>
        <v/>
      </c>
      <c r="KI5" s="1" t="str">
        <f t="shared" si="4"/>
        <v/>
      </c>
      <c r="KJ5" s="1" t="str">
        <f t="shared" si="4"/>
        <v>S43</v>
      </c>
      <c r="KK5" s="1" t="str">
        <f t="shared" si="4"/>
        <v/>
      </c>
      <c r="KL5" s="1" t="str">
        <f t="shared" si="4"/>
        <v/>
      </c>
      <c r="KM5" s="1" t="str">
        <f t="shared" si="4"/>
        <v/>
      </c>
      <c r="KN5" s="1" t="str">
        <f t="shared" si="4"/>
        <v/>
      </c>
      <c r="KO5" s="1" t="str">
        <f t="shared" si="4"/>
        <v/>
      </c>
      <c r="KP5" s="1" t="str">
        <f t="shared" si="4"/>
        <v/>
      </c>
      <c r="KQ5" s="1" t="str">
        <f t="shared" si="4"/>
        <v>S44</v>
      </c>
      <c r="KR5" s="1" t="str">
        <f t="shared" si="4"/>
        <v/>
      </c>
      <c r="KS5" s="1" t="str">
        <f t="shared" si="4"/>
        <v/>
      </c>
      <c r="KT5" s="1" t="str">
        <f t="shared" si="4"/>
        <v/>
      </c>
      <c r="KU5" s="1" t="str">
        <f t="shared" si="4"/>
        <v/>
      </c>
      <c r="KV5" s="1" t="str">
        <f t="shared" si="4"/>
        <v/>
      </c>
      <c r="KW5" s="1" t="str">
        <f t="shared" si="4"/>
        <v/>
      </c>
      <c r="KX5" s="1" t="str">
        <f t="shared" si="4"/>
        <v>S45</v>
      </c>
      <c r="KY5" s="1" t="str">
        <f t="shared" si="4"/>
        <v/>
      </c>
      <c r="KZ5" s="1" t="str">
        <f t="shared" si="4"/>
        <v/>
      </c>
      <c r="LA5" s="1" t="str">
        <f t="shared" si="4"/>
        <v/>
      </c>
      <c r="LB5" s="1" t="str">
        <f t="shared" si="4"/>
        <v/>
      </c>
      <c r="LC5" s="1" t="str">
        <f t="shared" si="4"/>
        <v/>
      </c>
      <c r="LD5" s="1" t="str">
        <f t="shared" si="4"/>
        <v/>
      </c>
      <c r="LE5" s="1" t="str">
        <f t="shared" si="4"/>
        <v>S46</v>
      </c>
      <c r="LF5" s="1" t="str">
        <f t="shared" si="4"/>
        <v/>
      </c>
      <c r="LG5" s="1" t="str">
        <f t="shared" si="4"/>
        <v/>
      </c>
      <c r="LH5" s="1" t="str">
        <f t="shared" si="4"/>
        <v/>
      </c>
      <c r="LI5" s="1" t="str">
        <f t="shared" si="4"/>
        <v/>
      </c>
      <c r="LJ5" s="1" t="str">
        <f t="shared" ref="LJ5:NC5" si="5">IF(LJ7="lun","S"&amp; WEEKNUM(LJ6,21),"")</f>
        <v/>
      </c>
      <c r="LK5" s="1" t="str">
        <f t="shared" si="5"/>
        <v/>
      </c>
      <c r="LL5" s="1" t="str">
        <f t="shared" si="5"/>
        <v>S47</v>
      </c>
      <c r="LM5" s="1" t="str">
        <f t="shared" si="5"/>
        <v/>
      </c>
      <c r="LN5" s="1" t="str">
        <f t="shared" si="5"/>
        <v/>
      </c>
      <c r="LO5" s="1" t="str">
        <f t="shared" si="5"/>
        <v/>
      </c>
      <c r="LP5" s="1" t="str">
        <f t="shared" si="5"/>
        <v/>
      </c>
      <c r="LQ5" s="1" t="str">
        <f t="shared" si="5"/>
        <v/>
      </c>
      <c r="LR5" s="1" t="str">
        <f t="shared" si="5"/>
        <v/>
      </c>
      <c r="LS5" s="1" t="str">
        <f t="shared" si="5"/>
        <v>S48</v>
      </c>
      <c r="LT5" s="1" t="str">
        <f t="shared" si="5"/>
        <v/>
      </c>
      <c r="LU5" s="1" t="str">
        <f t="shared" si="5"/>
        <v/>
      </c>
      <c r="LV5" s="1" t="str">
        <f t="shared" si="5"/>
        <v/>
      </c>
      <c r="LW5" s="1" t="str">
        <f t="shared" si="5"/>
        <v/>
      </c>
      <c r="LX5" s="1" t="str">
        <f t="shared" si="5"/>
        <v/>
      </c>
      <c r="LY5" s="1" t="str">
        <f t="shared" si="5"/>
        <v/>
      </c>
      <c r="LZ5" s="1" t="str">
        <f t="shared" si="5"/>
        <v>S49</v>
      </c>
      <c r="MA5" s="1" t="str">
        <f t="shared" si="5"/>
        <v/>
      </c>
      <c r="MB5" s="1" t="str">
        <f t="shared" si="5"/>
        <v/>
      </c>
      <c r="MC5" s="1" t="str">
        <f t="shared" si="5"/>
        <v/>
      </c>
      <c r="MD5" s="1" t="str">
        <f t="shared" si="5"/>
        <v/>
      </c>
      <c r="ME5" s="1" t="str">
        <f t="shared" si="5"/>
        <v/>
      </c>
      <c r="MF5" s="1" t="str">
        <f t="shared" si="5"/>
        <v/>
      </c>
      <c r="MG5" s="1" t="str">
        <f t="shared" si="5"/>
        <v>S50</v>
      </c>
      <c r="MH5" s="1" t="str">
        <f t="shared" si="5"/>
        <v/>
      </c>
      <c r="MI5" s="1" t="str">
        <f t="shared" si="5"/>
        <v/>
      </c>
      <c r="MJ5" s="1" t="str">
        <f t="shared" si="5"/>
        <v/>
      </c>
      <c r="MK5" s="1" t="str">
        <f t="shared" si="5"/>
        <v/>
      </c>
      <c r="ML5" s="1" t="str">
        <f t="shared" si="5"/>
        <v/>
      </c>
      <c r="MM5" s="1" t="str">
        <f t="shared" si="5"/>
        <v/>
      </c>
      <c r="MN5" s="1" t="str">
        <f t="shared" si="5"/>
        <v>S51</v>
      </c>
      <c r="MO5" s="1" t="str">
        <f t="shared" si="5"/>
        <v/>
      </c>
      <c r="MP5" s="1" t="str">
        <f t="shared" si="5"/>
        <v/>
      </c>
      <c r="MQ5" s="1" t="str">
        <f t="shared" si="5"/>
        <v/>
      </c>
      <c r="MR5" s="1" t="str">
        <f t="shared" si="5"/>
        <v/>
      </c>
      <c r="MS5" s="1" t="str">
        <f t="shared" si="5"/>
        <v/>
      </c>
      <c r="MT5" s="1" t="str">
        <f t="shared" si="5"/>
        <v/>
      </c>
      <c r="MU5" s="1" t="str">
        <f t="shared" si="5"/>
        <v>S52</v>
      </c>
      <c r="MV5" s="1" t="str">
        <f t="shared" si="5"/>
        <v/>
      </c>
      <c r="MW5" s="1" t="str">
        <f t="shared" si="5"/>
        <v/>
      </c>
      <c r="MX5" s="1" t="str">
        <f t="shared" si="5"/>
        <v/>
      </c>
      <c r="MY5" s="1" t="str">
        <f t="shared" si="5"/>
        <v/>
      </c>
      <c r="MZ5" s="1" t="str">
        <f t="shared" si="5"/>
        <v/>
      </c>
      <c r="NA5" s="1" t="str">
        <f t="shared" si="5"/>
        <v/>
      </c>
      <c r="NB5" s="1" t="str">
        <f t="shared" si="5"/>
        <v>S1</v>
      </c>
      <c r="NC5" s="3" t="str">
        <f t="shared" si="5"/>
        <v/>
      </c>
    </row>
    <row r="6" spans="1:367" ht="30" customHeight="1" x14ac:dyDescent="0.35">
      <c r="B6" s="60">
        <f>DATE('Base De Données'!$B$1,1,1)</f>
        <v>45292</v>
      </c>
      <c r="C6" s="61">
        <f>IF(EOMONTH(B6,0)&gt;B6,B6+1,"")</f>
        <v>45293</v>
      </c>
      <c r="D6" s="61">
        <f t="shared" ref="D6:BO6" si="6">IF(EOMONTH(C6,0)&gt;C6,C6+1,"")</f>
        <v>45294</v>
      </c>
      <c r="E6" s="61">
        <f t="shared" si="6"/>
        <v>45295</v>
      </c>
      <c r="F6" s="61">
        <f t="shared" si="6"/>
        <v>45296</v>
      </c>
      <c r="G6" s="61">
        <f t="shared" si="6"/>
        <v>45297</v>
      </c>
      <c r="H6" s="61">
        <f t="shared" si="6"/>
        <v>45298</v>
      </c>
      <c r="I6" s="61">
        <f t="shared" si="6"/>
        <v>45299</v>
      </c>
      <c r="J6" s="61">
        <f t="shared" si="6"/>
        <v>45300</v>
      </c>
      <c r="K6" s="61">
        <f t="shared" si="6"/>
        <v>45301</v>
      </c>
      <c r="L6" s="61">
        <f t="shared" si="6"/>
        <v>45302</v>
      </c>
      <c r="M6" s="61">
        <f t="shared" si="6"/>
        <v>45303</v>
      </c>
      <c r="N6" s="61">
        <f t="shared" si="6"/>
        <v>45304</v>
      </c>
      <c r="O6" s="61">
        <f t="shared" si="6"/>
        <v>45305</v>
      </c>
      <c r="P6" s="61">
        <f t="shared" si="6"/>
        <v>45306</v>
      </c>
      <c r="Q6" s="61">
        <f t="shared" si="6"/>
        <v>45307</v>
      </c>
      <c r="R6" s="61">
        <f t="shared" si="6"/>
        <v>45308</v>
      </c>
      <c r="S6" s="61">
        <f t="shared" si="6"/>
        <v>45309</v>
      </c>
      <c r="T6" s="61">
        <f t="shared" si="6"/>
        <v>45310</v>
      </c>
      <c r="U6" s="61">
        <f t="shared" si="6"/>
        <v>45311</v>
      </c>
      <c r="V6" s="61">
        <f t="shared" si="6"/>
        <v>45312</v>
      </c>
      <c r="W6" s="61">
        <f t="shared" si="6"/>
        <v>45313</v>
      </c>
      <c r="X6" s="61">
        <f t="shared" si="6"/>
        <v>45314</v>
      </c>
      <c r="Y6" s="61">
        <f t="shared" si="6"/>
        <v>45315</v>
      </c>
      <c r="Z6" s="61">
        <f t="shared" si="6"/>
        <v>45316</v>
      </c>
      <c r="AA6" s="61">
        <f t="shared" si="6"/>
        <v>45317</v>
      </c>
      <c r="AB6" s="61">
        <f t="shared" si="6"/>
        <v>45318</v>
      </c>
      <c r="AC6" s="61">
        <f t="shared" si="6"/>
        <v>45319</v>
      </c>
      <c r="AD6" s="61">
        <f t="shared" si="6"/>
        <v>45320</v>
      </c>
      <c r="AE6" s="61">
        <f t="shared" si="6"/>
        <v>45321</v>
      </c>
      <c r="AF6" s="62">
        <f t="shared" si="6"/>
        <v>45322</v>
      </c>
      <c r="AG6" s="60">
        <f>DATE('Base De Données'!$B$1,2,1)</f>
        <v>45323</v>
      </c>
      <c r="AH6" s="61">
        <f t="shared" si="6"/>
        <v>45324</v>
      </c>
      <c r="AI6" s="61">
        <f t="shared" si="6"/>
        <v>45325</v>
      </c>
      <c r="AJ6" s="61">
        <f t="shared" si="6"/>
        <v>45326</v>
      </c>
      <c r="AK6" s="61">
        <f t="shared" si="6"/>
        <v>45327</v>
      </c>
      <c r="AL6" s="61">
        <f t="shared" si="6"/>
        <v>45328</v>
      </c>
      <c r="AM6" s="61">
        <f t="shared" si="6"/>
        <v>45329</v>
      </c>
      <c r="AN6" s="61">
        <f t="shared" si="6"/>
        <v>45330</v>
      </c>
      <c r="AO6" s="61">
        <f t="shared" si="6"/>
        <v>45331</v>
      </c>
      <c r="AP6" s="61">
        <f t="shared" si="6"/>
        <v>45332</v>
      </c>
      <c r="AQ6" s="61">
        <f t="shared" si="6"/>
        <v>45333</v>
      </c>
      <c r="AR6" s="61">
        <f t="shared" si="6"/>
        <v>45334</v>
      </c>
      <c r="AS6" s="61">
        <f t="shared" si="6"/>
        <v>45335</v>
      </c>
      <c r="AT6" s="61">
        <f t="shared" si="6"/>
        <v>45336</v>
      </c>
      <c r="AU6" s="61">
        <f t="shared" si="6"/>
        <v>45337</v>
      </c>
      <c r="AV6" s="61">
        <f t="shared" si="6"/>
        <v>45338</v>
      </c>
      <c r="AW6" s="61">
        <f t="shared" si="6"/>
        <v>45339</v>
      </c>
      <c r="AX6" s="61">
        <f t="shared" si="6"/>
        <v>45340</v>
      </c>
      <c r="AY6" s="61">
        <f t="shared" si="6"/>
        <v>45341</v>
      </c>
      <c r="AZ6" s="61">
        <f t="shared" si="6"/>
        <v>45342</v>
      </c>
      <c r="BA6" s="61">
        <f t="shared" si="6"/>
        <v>45343</v>
      </c>
      <c r="BB6" s="61">
        <f t="shared" si="6"/>
        <v>45344</v>
      </c>
      <c r="BC6" s="61">
        <f t="shared" si="6"/>
        <v>45345</v>
      </c>
      <c r="BD6" s="61">
        <f t="shared" si="6"/>
        <v>45346</v>
      </c>
      <c r="BE6" s="61">
        <f t="shared" si="6"/>
        <v>45347</v>
      </c>
      <c r="BF6" s="61">
        <f t="shared" si="6"/>
        <v>45348</v>
      </c>
      <c r="BG6" s="61">
        <f t="shared" si="6"/>
        <v>45349</v>
      </c>
      <c r="BH6" s="61">
        <f t="shared" si="6"/>
        <v>45350</v>
      </c>
      <c r="BI6" s="62">
        <f t="shared" si="6"/>
        <v>45351</v>
      </c>
      <c r="BJ6" s="60">
        <f>DATE('Base De Données'!$B$1,3,1)</f>
        <v>45352</v>
      </c>
      <c r="BK6" s="61">
        <f t="shared" si="6"/>
        <v>45353</v>
      </c>
      <c r="BL6" s="61">
        <f t="shared" si="6"/>
        <v>45354</v>
      </c>
      <c r="BM6" s="61">
        <f t="shared" si="6"/>
        <v>45355</v>
      </c>
      <c r="BN6" s="61">
        <f t="shared" si="6"/>
        <v>45356</v>
      </c>
      <c r="BO6" s="61">
        <f t="shared" si="6"/>
        <v>45357</v>
      </c>
      <c r="BP6" s="61">
        <f t="shared" ref="BP6:EA6" si="7">IF(EOMONTH(BO6,0)&gt;BO6,BO6+1,"")</f>
        <v>45358</v>
      </c>
      <c r="BQ6" s="61">
        <f t="shared" si="7"/>
        <v>45359</v>
      </c>
      <c r="BR6" s="61">
        <f t="shared" si="7"/>
        <v>45360</v>
      </c>
      <c r="BS6" s="61">
        <f t="shared" si="7"/>
        <v>45361</v>
      </c>
      <c r="BT6" s="61">
        <f t="shared" si="7"/>
        <v>45362</v>
      </c>
      <c r="BU6" s="61">
        <f t="shared" si="7"/>
        <v>45363</v>
      </c>
      <c r="BV6" s="61">
        <f t="shared" si="7"/>
        <v>45364</v>
      </c>
      <c r="BW6" s="61">
        <f t="shared" si="7"/>
        <v>45365</v>
      </c>
      <c r="BX6" s="61">
        <f t="shared" si="7"/>
        <v>45366</v>
      </c>
      <c r="BY6" s="61">
        <f t="shared" si="7"/>
        <v>45367</v>
      </c>
      <c r="BZ6" s="61">
        <f t="shared" si="7"/>
        <v>45368</v>
      </c>
      <c r="CA6" s="61">
        <f t="shared" si="7"/>
        <v>45369</v>
      </c>
      <c r="CB6" s="61">
        <f t="shared" si="7"/>
        <v>45370</v>
      </c>
      <c r="CC6" s="61">
        <f t="shared" si="7"/>
        <v>45371</v>
      </c>
      <c r="CD6" s="61">
        <f t="shared" si="7"/>
        <v>45372</v>
      </c>
      <c r="CE6" s="61">
        <f t="shared" si="7"/>
        <v>45373</v>
      </c>
      <c r="CF6" s="61">
        <f t="shared" si="7"/>
        <v>45374</v>
      </c>
      <c r="CG6" s="61">
        <f t="shared" si="7"/>
        <v>45375</v>
      </c>
      <c r="CH6" s="61">
        <f t="shared" si="7"/>
        <v>45376</v>
      </c>
      <c r="CI6" s="61">
        <f t="shared" si="7"/>
        <v>45377</v>
      </c>
      <c r="CJ6" s="61">
        <f t="shared" si="7"/>
        <v>45378</v>
      </c>
      <c r="CK6" s="61">
        <f t="shared" si="7"/>
        <v>45379</v>
      </c>
      <c r="CL6" s="61">
        <f t="shared" si="7"/>
        <v>45380</v>
      </c>
      <c r="CM6" s="61">
        <f t="shared" si="7"/>
        <v>45381</v>
      </c>
      <c r="CN6" s="62">
        <f t="shared" si="7"/>
        <v>45382</v>
      </c>
      <c r="CO6" s="60">
        <f>DATE('Base De Données'!$B$1,4,1)</f>
        <v>45383</v>
      </c>
      <c r="CP6" s="61">
        <f t="shared" si="7"/>
        <v>45384</v>
      </c>
      <c r="CQ6" s="61">
        <f t="shared" si="7"/>
        <v>45385</v>
      </c>
      <c r="CR6" s="61">
        <f t="shared" si="7"/>
        <v>45386</v>
      </c>
      <c r="CS6" s="61">
        <f t="shared" si="7"/>
        <v>45387</v>
      </c>
      <c r="CT6" s="61">
        <f t="shared" si="7"/>
        <v>45388</v>
      </c>
      <c r="CU6" s="61">
        <f t="shared" si="7"/>
        <v>45389</v>
      </c>
      <c r="CV6" s="61">
        <f t="shared" si="7"/>
        <v>45390</v>
      </c>
      <c r="CW6" s="61">
        <f t="shared" si="7"/>
        <v>45391</v>
      </c>
      <c r="CX6" s="61">
        <f t="shared" si="7"/>
        <v>45392</v>
      </c>
      <c r="CY6" s="61">
        <f t="shared" si="7"/>
        <v>45393</v>
      </c>
      <c r="CZ6" s="61">
        <f t="shared" si="7"/>
        <v>45394</v>
      </c>
      <c r="DA6" s="61">
        <f t="shared" si="7"/>
        <v>45395</v>
      </c>
      <c r="DB6" s="61">
        <f t="shared" si="7"/>
        <v>45396</v>
      </c>
      <c r="DC6" s="61">
        <f t="shared" si="7"/>
        <v>45397</v>
      </c>
      <c r="DD6" s="61">
        <f t="shared" si="7"/>
        <v>45398</v>
      </c>
      <c r="DE6" s="61">
        <f t="shared" si="7"/>
        <v>45399</v>
      </c>
      <c r="DF6" s="61">
        <f t="shared" si="7"/>
        <v>45400</v>
      </c>
      <c r="DG6" s="61">
        <f t="shared" si="7"/>
        <v>45401</v>
      </c>
      <c r="DH6" s="61">
        <f t="shared" si="7"/>
        <v>45402</v>
      </c>
      <c r="DI6" s="61">
        <f t="shared" si="7"/>
        <v>45403</v>
      </c>
      <c r="DJ6" s="61">
        <f t="shared" si="7"/>
        <v>45404</v>
      </c>
      <c r="DK6" s="61">
        <f t="shared" si="7"/>
        <v>45405</v>
      </c>
      <c r="DL6" s="61">
        <f t="shared" si="7"/>
        <v>45406</v>
      </c>
      <c r="DM6" s="61">
        <f t="shared" si="7"/>
        <v>45407</v>
      </c>
      <c r="DN6" s="61">
        <f t="shared" si="7"/>
        <v>45408</v>
      </c>
      <c r="DO6" s="61">
        <f t="shared" si="7"/>
        <v>45409</v>
      </c>
      <c r="DP6" s="61">
        <f t="shared" si="7"/>
        <v>45410</v>
      </c>
      <c r="DQ6" s="61">
        <f t="shared" si="7"/>
        <v>45411</v>
      </c>
      <c r="DR6" s="62">
        <f t="shared" si="7"/>
        <v>45412</v>
      </c>
      <c r="DS6" s="60">
        <f>DATE('Base De Données'!$B$1,5,1)</f>
        <v>45413</v>
      </c>
      <c r="DT6" s="61">
        <f t="shared" si="7"/>
        <v>45414</v>
      </c>
      <c r="DU6" s="61">
        <f t="shared" si="7"/>
        <v>45415</v>
      </c>
      <c r="DV6" s="61">
        <f t="shared" si="7"/>
        <v>45416</v>
      </c>
      <c r="DW6" s="61">
        <f t="shared" si="7"/>
        <v>45417</v>
      </c>
      <c r="DX6" s="61">
        <f t="shared" si="7"/>
        <v>45418</v>
      </c>
      <c r="DY6" s="61">
        <f t="shared" si="7"/>
        <v>45419</v>
      </c>
      <c r="DZ6" s="61">
        <f t="shared" si="7"/>
        <v>45420</v>
      </c>
      <c r="EA6" s="61">
        <f t="shared" si="7"/>
        <v>45421</v>
      </c>
      <c r="EB6" s="61">
        <f t="shared" ref="EB6:GM6" si="8">IF(EOMONTH(EA6,0)&gt;EA6,EA6+1,"")</f>
        <v>45422</v>
      </c>
      <c r="EC6" s="61">
        <f t="shared" si="8"/>
        <v>45423</v>
      </c>
      <c r="ED6" s="61">
        <f t="shared" si="8"/>
        <v>45424</v>
      </c>
      <c r="EE6" s="61">
        <f t="shared" si="8"/>
        <v>45425</v>
      </c>
      <c r="EF6" s="61">
        <f t="shared" si="8"/>
        <v>45426</v>
      </c>
      <c r="EG6" s="61">
        <f t="shared" si="8"/>
        <v>45427</v>
      </c>
      <c r="EH6" s="61">
        <f t="shared" si="8"/>
        <v>45428</v>
      </c>
      <c r="EI6" s="61">
        <f t="shared" si="8"/>
        <v>45429</v>
      </c>
      <c r="EJ6" s="61">
        <f t="shared" si="8"/>
        <v>45430</v>
      </c>
      <c r="EK6" s="61">
        <f t="shared" si="8"/>
        <v>45431</v>
      </c>
      <c r="EL6" s="61">
        <f t="shared" si="8"/>
        <v>45432</v>
      </c>
      <c r="EM6" s="61">
        <f t="shared" si="8"/>
        <v>45433</v>
      </c>
      <c r="EN6" s="61">
        <f t="shared" si="8"/>
        <v>45434</v>
      </c>
      <c r="EO6" s="61">
        <f t="shared" si="8"/>
        <v>45435</v>
      </c>
      <c r="EP6" s="61">
        <f t="shared" si="8"/>
        <v>45436</v>
      </c>
      <c r="EQ6" s="61">
        <f t="shared" si="8"/>
        <v>45437</v>
      </c>
      <c r="ER6" s="61">
        <f t="shared" si="8"/>
        <v>45438</v>
      </c>
      <c r="ES6" s="61">
        <f t="shared" si="8"/>
        <v>45439</v>
      </c>
      <c r="ET6" s="61">
        <f t="shared" si="8"/>
        <v>45440</v>
      </c>
      <c r="EU6" s="61">
        <f t="shared" si="8"/>
        <v>45441</v>
      </c>
      <c r="EV6" s="61">
        <f t="shared" si="8"/>
        <v>45442</v>
      </c>
      <c r="EW6" s="62">
        <f t="shared" si="8"/>
        <v>45443</v>
      </c>
      <c r="EX6" s="60">
        <f>DATE('Base De Données'!$B$1,6,1)</f>
        <v>45444</v>
      </c>
      <c r="EY6" s="61">
        <f t="shared" si="8"/>
        <v>45445</v>
      </c>
      <c r="EZ6" s="61">
        <f t="shared" si="8"/>
        <v>45446</v>
      </c>
      <c r="FA6" s="61">
        <f t="shared" si="8"/>
        <v>45447</v>
      </c>
      <c r="FB6" s="61">
        <f t="shared" si="8"/>
        <v>45448</v>
      </c>
      <c r="FC6" s="61">
        <f t="shared" si="8"/>
        <v>45449</v>
      </c>
      <c r="FD6" s="61">
        <f t="shared" si="8"/>
        <v>45450</v>
      </c>
      <c r="FE6" s="61">
        <f t="shared" si="8"/>
        <v>45451</v>
      </c>
      <c r="FF6" s="61">
        <f t="shared" si="8"/>
        <v>45452</v>
      </c>
      <c r="FG6" s="61">
        <f t="shared" si="8"/>
        <v>45453</v>
      </c>
      <c r="FH6" s="61">
        <f t="shared" si="8"/>
        <v>45454</v>
      </c>
      <c r="FI6" s="61">
        <f t="shared" si="8"/>
        <v>45455</v>
      </c>
      <c r="FJ6" s="61">
        <f t="shared" si="8"/>
        <v>45456</v>
      </c>
      <c r="FK6" s="61">
        <f t="shared" si="8"/>
        <v>45457</v>
      </c>
      <c r="FL6" s="61">
        <f t="shared" si="8"/>
        <v>45458</v>
      </c>
      <c r="FM6" s="61">
        <f t="shared" si="8"/>
        <v>45459</v>
      </c>
      <c r="FN6" s="61">
        <f t="shared" si="8"/>
        <v>45460</v>
      </c>
      <c r="FO6" s="61">
        <f t="shared" si="8"/>
        <v>45461</v>
      </c>
      <c r="FP6" s="61">
        <f t="shared" si="8"/>
        <v>45462</v>
      </c>
      <c r="FQ6" s="61">
        <f t="shared" si="8"/>
        <v>45463</v>
      </c>
      <c r="FR6" s="61">
        <f t="shared" si="8"/>
        <v>45464</v>
      </c>
      <c r="FS6" s="61">
        <f t="shared" si="8"/>
        <v>45465</v>
      </c>
      <c r="FT6" s="61">
        <f t="shared" si="8"/>
        <v>45466</v>
      </c>
      <c r="FU6" s="61">
        <f t="shared" si="8"/>
        <v>45467</v>
      </c>
      <c r="FV6" s="61">
        <f t="shared" si="8"/>
        <v>45468</v>
      </c>
      <c r="FW6" s="61">
        <f t="shared" si="8"/>
        <v>45469</v>
      </c>
      <c r="FX6" s="61">
        <f t="shared" si="8"/>
        <v>45470</v>
      </c>
      <c r="FY6" s="61">
        <f t="shared" si="8"/>
        <v>45471</v>
      </c>
      <c r="FZ6" s="61">
        <f t="shared" si="8"/>
        <v>45472</v>
      </c>
      <c r="GA6" s="62">
        <f t="shared" si="8"/>
        <v>45473</v>
      </c>
      <c r="GB6" s="60">
        <f>DATE('Base De Données'!$B$1,7,1)</f>
        <v>45474</v>
      </c>
      <c r="GC6" s="61">
        <f t="shared" si="8"/>
        <v>45475</v>
      </c>
      <c r="GD6" s="61">
        <f t="shared" si="8"/>
        <v>45476</v>
      </c>
      <c r="GE6" s="61">
        <f t="shared" si="8"/>
        <v>45477</v>
      </c>
      <c r="GF6" s="61">
        <f t="shared" si="8"/>
        <v>45478</v>
      </c>
      <c r="GG6" s="61">
        <f t="shared" si="8"/>
        <v>45479</v>
      </c>
      <c r="GH6" s="61">
        <f t="shared" si="8"/>
        <v>45480</v>
      </c>
      <c r="GI6" s="61">
        <f t="shared" si="8"/>
        <v>45481</v>
      </c>
      <c r="GJ6" s="61">
        <f t="shared" si="8"/>
        <v>45482</v>
      </c>
      <c r="GK6" s="61">
        <f t="shared" si="8"/>
        <v>45483</v>
      </c>
      <c r="GL6" s="61">
        <f t="shared" si="8"/>
        <v>45484</v>
      </c>
      <c r="GM6" s="61">
        <f t="shared" si="8"/>
        <v>45485</v>
      </c>
      <c r="GN6" s="61">
        <f t="shared" ref="GN6:IY6" si="9">IF(EOMONTH(GM6,0)&gt;GM6,GM6+1,"")</f>
        <v>45486</v>
      </c>
      <c r="GO6" s="61">
        <f t="shared" si="9"/>
        <v>45487</v>
      </c>
      <c r="GP6" s="61">
        <f t="shared" si="9"/>
        <v>45488</v>
      </c>
      <c r="GQ6" s="61">
        <f t="shared" si="9"/>
        <v>45489</v>
      </c>
      <c r="GR6" s="61">
        <f t="shared" si="9"/>
        <v>45490</v>
      </c>
      <c r="GS6" s="61">
        <f t="shared" si="9"/>
        <v>45491</v>
      </c>
      <c r="GT6" s="61">
        <f t="shared" si="9"/>
        <v>45492</v>
      </c>
      <c r="GU6" s="61">
        <f t="shared" si="9"/>
        <v>45493</v>
      </c>
      <c r="GV6" s="61">
        <f t="shared" si="9"/>
        <v>45494</v>
      </c>
      <c r="GW6" s="61">
        <f t="shared" si="9"/>
        <v>45495</v>
      </c>
      <c r="GX6" s="61">
        <f t="shared" si="9"/>
        <v>45496</v>
      </c>
      <c r="GY6" s="61">
        <f t="shared" si="9"/>
        <v>45497</v>
      </c>
      <c r="GZ6" s="61">
        <f t="shared" si="9"/>
        <v>45498</v>
      </c>
      <c r="HA6" s="61">
        <f t="shared" si="9"/>
        <v>45499</v>
      </c>
      <c r="HB6" s="61">
        <f t="shared" si="9"/>
        <v>45500</v>
      </c>
      <c r="HC6" s="61">
        <f t="shared" si="9"/>
        <v>45501</v>
      </c>
      <c r="HD6" s="61">
        <f t="shared" si="9"/>
        <v>45502</v>
      </c>
      <c r="HE6" s="61">
        <f t="shared" si="9"/>
        <v>45503</v>
      </c>
      <c r="HF6" s="62">
        <f t="shared" si="9"/>
        <v>45504</v>
      </c>
      <c r="HG6" s="60">
        <f>DATE('Base De Données'!$B$1,8,1)</f>
        <v>45505</v>
      </c>
      <c r="HH6" s="61">
        <f t="shared" si="9"/>
        <v>45506</v>
      </c>
      <c r="HI6" s="61">
        <f t="shared" si="9"/>
        <v>45507</v>
      </c>
      <c r="HJ6" s="61">
        <f t="shared" si="9"/>
        <v>45508</v>
      </c>
      <c r="HK6" s="61">
        <f t="shared" si="9"/>
        <v>45509</v>
      </c>
      <c r="HL6" s="61">
        <f t="shared" si="9"/>
        <v>45510</v>
      </c>
      <c r="HM6" s="61">
        <f t="shared" si="9"/>
        <v>45511</v>
      </c>
      <c r="HN6" s="61">
        <f t="shared" si="9"/>
        <v>45512</v>
      </c>
      <c r="HO6" s="61">
        <f t="shared" si="9"/>
        <v>45513</v>
      </c>
      <c r="HP6" s="61">
        <f t="shared" si="9"/>
        <v>45514</v>
      </c>
      <c r="HQ6" s="61">
        <f t="shared" si="9"/>
        <v>45515</v>
      </c>
      <c r="HR6" s="61">
        <f t="shared" si="9"/>
        <v>45516</v>
      </c>
      <c r="HS6" s="61">
        <f t="shared" si="9"/>
        <v>45517</v>
      </c>
      <c r="HT6" s="61">
        <f t="shared" si="9"/>
        <v>45518</v>
      </c>
      <c r="HU6" s="61">
        <f t="shared" si="9"/>
        <v>45519</v>
      </c>
      <c r="HV6" s="61">
        <f t="shared" si="9"/>
        <v>45520</v>
      </c>
      <c r="HW6" s="61">
        <f t="shared" si="9"/>
        <v>45521</v>
      </c>
      <c r="HX6" s="61">
        <f t="shared" si="9"/>
        <v>45522</v>
      </c>
      <c r="HY6" s="61">
        <f t="shared" si="9"/>
        <v>45523</v>
      </c>
      <c r="HZ6" s="61">
        <f t="shared" si="9"/>
        <v>45524</v>
      </c>
      <c r="IA6" s="61">
        <f t="shared" si="9"/>
        <v>45525</v>
      </c>
      <c r="IB6" s="61">
        <f t="shared" si="9"/>
        <v>45526</v>
      </c>
      <c r="IC6" s="61">
        <f t="shared" si="9"/>
        <v>45527</v>
      </c>
      <c r="ID6" s="61">
        <f t="shared" si="9"/>
        <v>45528</v>
      </c>
      <c r="IE6" s="61">
        <f t="shared" si="9"/>
        <v>45529</v>
      </c>
      <c r="IF6" s="61">
        <f t="shared" si="9"/>
        <v>45530</v>
      </c>
      <c r="IG6" s="61">
        <f t="shared" si="9"/>
        <v>45531</v>
      </c>
      <c r="IH6" s="61">
        <f t="shared" si="9"/>
        <v>45532</v>
      </c>
      <c r="II6" s="61">
        <f t="shared" si="9"/>
        <v>45533</v>
      </c>
      <c r="IJ6" s="61">
        <f t="shared" si="9"/>
        <v>45534</v>
      </c>
      <c r="IK6" s="62">
        <f t="shared" si="9"/>
        <v>45535</v>
      </c>
      <c r="IL6" s="60">
        <f>DATE('Base De Données'!$B$1,9,1)</f>
        <v>45536</v>
      </c>
      <c r="IM6" s="61">
        <f t="shared" si="9"/>
        <v>45537</v>
      </c>
      <c r="IN6" s="61">
        <f t="shared" si="9"/>
        <v>45538</v>
      </c>
      <c r="IO6" s="61">
        <f t="shared" si="9"/>
        <v>45539</v>
      </c>
      <c r="IP6" s="61">
        <f t="shared" si="9"/>
        <v>45540</v>
      </c>
      <c r="IQ6" s="61">
        <f t="shared" si="9"/>
        <v>45541</v>
      </c>
      <c r="IR6" s="61">
        <f t="shared" si="9"/>
        <v>45542</v>
      </c>
      <c r="IS6" s="61">
        <f t="shared" si="9"/>
        <v>45543</v>
      </c>
      <c r="IT6" s="61">
        <f t="shared" si="9"/>
        <v>45544</v>
      </c>
      <c r="IU6" s="61">
        <f t="shared" si="9"/>
        <v>45545</v>
      </c>
      <c r="IV6" s="61">
        <f t="shared" si="9"/>
        <v>45546</v>
      </c>
      <c r="IW6" s="61">
        <f t="shared" si="9"/>
        <v>45547</v>
      </c>
      <c r="IX6" s="61">
        <f t="shared" si="9"/>
        <v>45548</v>
      </c>
      <c r="IY6" s="61">
        <f t="shared" si="9"/>
        <v>45549</v>
      </c>
      <c r="IZ6" s="61">
        <f t="shared" ref="IZ6:LK6" si="10">IF(EOMONTH(IY6,0)&gt;IY6,IY6+1,"")</f>
        <v>45550</v>
      </c>
      <c r="JA6" s="61">
        <f t="shared" si="10"/>
        <v>45551</v>
      </c>
      <c r="JB6" s="61">
        <f t="shared" si="10"/>
        <v>45552</v>
      </c>
      <c r="JC6" s="61">
        <f t="shared" si="10"/>
        <v>45553</v>
      </c>
      <c r="JD6" s="61">
        <f t="shared" si="10"/>
        <v>45554</v>
      </c>
      <c r="JE6" s="61">
        <f t="shared" si="10"/>
        <v>45555</v>
      </c>
      <c r="JF6" s="61">
        <f t="shared" si="10"/>
        <v>45556</v>
      </c>
      <c r="JG6" s="61">
        <f t="shared" si="10"/>
        <v>45557</v>
      </c>
      <c r="JH6" s="61">
        <f t="shared" si="10"/>
        <v>45558</v>
      </c>
      <c r="JI6" s="61">
        <f t="shared" si="10"/>
        <v>45559</v>
      </c>
      <c r="JJ6" s="61">
        <f t="shared" si="10"/>
        <v>45560</v>
      </c>
      <c r="JK6" s="61">
        <f t="shared" si="10"/>
        <v>45561</v>
      </c>
      <c r="JL6" s="61">
        <f t="shared" si="10"/>
        <v>45562</v>
      </c>
      <c r="JM6" s="61">
        <f t="shared" si="10"/>
        <v>45563</v>
      </c>
      <c r="JN6" s="61">
        <f t="shared" si="10"/>
        <v>45564</v>
      </c>
      <c r="JO6" s="62">
        <f t="shared" si="10"/>
        <v>45565</v>
      </c>
      <c r="JP6" s="60">
        <f>DATE('Base De Données'!$B$1,10,1)</f>
        <v>45566</v>
      </c>
      <c r="JQ6" s="61">
        <f t="shared" si="10"/>
        <v>45567</v>
      </c>
      <c r="JR6" s="61">
        <f t="shared" si="10"/>
        <v>45568</v>
      </c>
      <c r="JS6" s="61">
        <f t="shared" si="10"/>
        <v>45569</v>
      </c>
      <c r="JT6" s="61">
        <f t="shared" si="10"/>
        <v>45570</v>
      </c>
      <c r="JU6" s="61">
        <f t="shared" si="10"/>
        <v>45571</v>
      </c>
      <c r="JV6" s="61">
        <f t="shared" si="10"/>
        <v>45572</v>
      </c>
      <c r="JW6" s="61">
        <f t="shared" si="10"/>
        <v>45573</v>
      </c>
      <c r="JX6" s="61">
        <f t="shared" si="10"/>
        <v>45574</v>
      </c>
      <c r="JY6" s="61">
        <f t="shared" si="10"/>
        <v>45575</v>
      </c>
      <c r="JZ6" s="61">
        <f t="shared" si="10"/>
        <v>45576</v>
      </c>
      <c r="KA6" s="61">
        <f t="shared" si="10"/>
        <v>45577</v>
      </c>
      <c r="KB6" s="61">
        <f t="shared" si="10"/>
        <v>45578</v>
      </c>
      <c r="KC6" s="61">
        <f t="shared" si="10"/>
        <v>45579</v>
      </c>
      <c r="KD6" s="61">
        <f t="shared" si="10"/>
        <v>45580</v>
      </c>
      <c r="KE6" s="61">
        <f t="shared" si="10"/>
        <v>45581</v>
      </c>
      <c r="KF6" s="61">
        <f t="shared" si="10"/>
        <v>45582</v>
      </c>
      <c r="KG6" s="61">
        <f t="shared" si="10"/>
        <v>45583</v>
      </c>
      <c r="KH6" s="61">
        <f t="shared" si="10"/>
        <v>45584</v>
      </c>
      <c r="KI6" s="61">
        <f t="shared" si="10"/>
        <v>45585</v>
      </c>
      <c r="KJ6" s="61">
        <f t="shared" si="10"/>
        <v>45586</v>
      </c>
      <c r="KK6" s="61">
        <f t="shared" si="10"/>
        <v>45587</v>
      </c>
      <c r="KL6" s="61">
        <f t="shared" si="10"/>
        <v>45588</v>
      </c>
      <c r="KM6" s="61">
        <f t="shared" si="10"/>
        <v>45589</v>
      </c>
      <c r="KN6" s="61">
        <f t="shared" si="10"/>
        <v>45590</v>
      </c>
      <c r="KO6" s="61">
        <f t="shared" si="10"/>
        <v>45591</v>
      </c>
      <c r="KP6" s="61">
        <f t="shared" si="10"/>
        <v>45592</v>
      </c>
      <c r="KQ6" s="61">
        <f t="shared" si="10"/>
        <v>45593</v>
      </c>
      <c r="KR6" s="61">
        <f t="shared" si="10"/>
        <v>45594</v>
      </c>
      <c r="KS6" s="61">
        <f t="shared" si="10"/>
        <v>45595</v>
      </c>
      <c r="KT6" s="62">
        <f t="shared" si="10"/>
        <v>45596</v>
      </c>
      <c r="KU6" s="60">
        <f>DATE('Base De Données'!$B$1,11,1)</f>
        <v>45597</v>
      </c>
      <c r="KV6" s="61">
        <f t="shared" si="10"/>
        <v>45598</v>
      </c>
      <c r="KW6" s="61">
        <f t="shared" si="10"/>
        <v>45599</v>
      </c>
      <c r="KX6" s="61">
        <f t="shared" si="10"/>
        <v>45600</v>
      </c>
      <c r="KY6" s="61">
        <f t="shared" si="10"/>
        <v>45601</v>
      </c>
      <c r="KZ6" s="61">
        <f t="shared" si="10"/>
        <v>45602</v>
      </c>
      <c r="LA6" s="61">
        <f t="shared" si="10"/>
        <v>45603</v>
      </c>
      <c r="LB6" s="61">
        <f t="shared" si="10"/>
        <v>45604</v>
      </c>
      <c r="LC6" s="61">
        <f t="shared" si="10"/>
        <v>45605</v>
      </c>
      <c r="LD6" s="61">
        <f t="shared" si="10"/>
        <v>45606</v>
      </c>
      <c r="LE6" s="61">
        <f t="shared" si="10"/>
        <v>45607</v>
      </c>
      <c r="LF6" s="61">
        <f t="shared" si="10"/>
        <v>45608</v>
      </c>
      <c r="LG6" s="61">
        <f t="shared" si="10"/>
        <v>45609</v>
      </c>
      <c r="LH6" s="61">
        <f t="shared" si="10"/>
        <v>45610</v>
      </c>
      <c r="LI6" s="61">
        <f t="shared" si="10"/>
        <v>45611</v>
      </c>
      <c r="LJ6" s="61">
        <f t="shared" si="10"/>
        <v>45612</v>
      </c>
      <c r="LK6" s="61">
        <f t="shared" si="10"/>
        <v>45613</v>
      </c>
      <c r="LL6" s="61">
        <f t="shared" ref="LL6:NC6" si="11">IF(EOMONTH(LK6,0)&gt;LK6,LK6+1,"")</f>
        <v>45614</v>
      </c>
      <c r="LM6" s="61">
        <f t="shared" si="11"/>
        <v>45615</v>
      </c>
      <c r="LN6" s="61">
        <f t="shared" si="11"/>
        <v>45616</v>
      </c>
      <c r="LO6" s="61">
        <f t="shared" si="11"/>
        <v>45617</v>
      </c>
      <c r="LP6" s="61">
        <f t="shared" si="11"/>
        <v>45618</v>
      </c>
      <c r="LQ6" s="61">
        <f t="shared" si="11"/>
        <v>45619</v>
      </c>
      <c r="LR6" s="61">
        <f t="shared" si="11"/>
        <v>45620</v>
      </c>
      <c r="LS6" s="61">
        <f t="shared" si="11"/>
        <v>45621</v>
      </c>
      <c r="LT6" s="61">
        <f t="shared" si="11"/>
        <v>45622</v>
      </c>
      <c r="LU6" s="61">
        <f t="shared" si="11"/>
        <v>45623</v>
      </c>
      <c r="LV6" s="61">
        <f t="shared" si="11"/>
        <v>45624</v>
      </c>
      <c r="LW6" s="61">
        <f t="shared" si="11"/>
        <v>45625</v>
      </c>
      <c r="LX6" s="62">
        <f t="shared" si="11"/>
        <v>45626</v>
      </c>
      <c r="LY6" s="60">
        <f>DATE('Base De Données'!$B$1,12,1)</f>
        <v>45627</v>
      </c>
      <c r="LZ6" s="61">
        <f t="shared" si="11"/>
        <v>45628</v>
      </c>
      <c r="MA6" s="61">
        <f t="shared" si="11"/>
        <v>45629</v>
      </c>
      <c r="MB6" s="61">
        <f t="shared" si="11"/>
        <v>45630</v>
      </c>
      <c r="MC6" s="61">
        <f t="shared" si="11"/>
        <v>45631</v>
      </c>
      <c r="MD6" s="61">
        <f t="shared" si="11"/>
        <v>45632</v>
      </c>
      <c r="ME6" s="61">
        <f t="shared" si="11"/>
        <v>45633</v>
      </c>
      <c r="MF6" s="61">
        <f t="shared" si="11"/>
        <v>45634</v>
      </c>
      <c r="MG6" s="61">
        <f t="shared" si="11"/>
        <v>45635</v>
      </c>
      <c r="MH6" s="61">
        <f t="shared" si="11"/>
        <v>45636</v>
      </c>
      <c r="MI6" s="61">
        <f t="shared" si="11"/>
        <v>45637</v>
      </c>
      <c r="MJ6" s="61">
        <f t="shared" si="11"/>
        <v>45638</v>
      </c>
      <c r="MK6" s="61">
        <f t="shared" si="11"/>
        <v>45639</v>
      </c>
      <c r="ML6" s="61">
        <f t="shared" si="11"/>
        <v>45640</v>
      </c>
      <c r="MM6" s="61">
        <f t="shared" si="11"/>
        <v>45641</v>
      </c>
      <c r="MN6" s="61">
        <f t="shared" si="11"/>
        <v>45642</v>
      </c>
      <c r="MO6" s="61">
        <f t="shared" si="11"/>
        <v>45643</v>
      </c>
      <c r="MP6" s="61">
        <f t="shared" si="11"/>
        <v>45644</v>
      </c>
      <c r="MQ6" s="61">
        <f t="shared" si="11"/>
        <v>45645</v>
      </c>
      <c r="MR6" s="61">
        <f t="shared" si="11"/>
        <v>45646</v>
      </c>
      <c r="MS6" s="61">
        <f t="shared" si="11"/>
        <v>45647</v>
      </c>
      <c r="MT6" s="61">
        <f t="shared" si="11"/>
        <v>45648</v>
      </c>
      <c r="MU6" s="61">
        <f t="shared" si="11"/>
        <v>45649</v>
      </c>
      <c r="MV6" s="61">
        <f t="shared" si="11"/>
        <v>45650</v>
      </c>
      <c r="MW6" s="61">
        <f t="shared" si="11"/>
        <v>45651</v>
      </c>
      <c r="MX6" s="61">
        <f t="shared" si="11"/>
        <v>45652</v>
      </c>
      <c r="MY6" s="61">
        <f t="shared" si="11"/>
        <v>45653</v>
      </c>
      <c r="MZ6" s="61">
        <f t="shared" si="11"/>
        <v>45654</v>
      </c>
      <c r="NA6" s="61">
        <f t="shared" si="11"/>
        <v>45655</v>
      </c>
      <c r="NB6" s="61">
        <f t="shared" si="11"/>
        <v>45656</v>
      </c>
      <c r="NC6" s="62">
        <f t="shared" si="11"/>
        <v>45657</v>
      </c>
    </row>
    <row r="7" spans="1:367" ht="30" customHeight="1" x14ac:dyDescent="0.35">
      <c r="A7" s="50"/>
      <c r="B7" s="21" t="str">
        <f>TEXT(B6,"jjj")</f>
        <v>lun</v>
      </c>
      <c r="C7" s="10" t="str">
        <f t="shared" ref="C7:BN7" si="12">TEXT(C6,"jjj")</f>
        <v>mar</v>
      </c>
      <c r="D7" s="10" t="str">
        <f t="shared" si="12"/>
        <v>mer</v>
      </c>
      <c r="E7" s="10" t="str">
        <f t="shared" si="12"/>
        <v>jeu</v>
      </c>
      <c r="F7" s="10" t="str">
        <f t="shared" si="12"/>
        <v>ven</v>
      </c>
      <c r="G7" s="10" t="str">
        <f t="shared" si="12"/>
        <v>sam</v>
      </c>
      <c r="H7" s="10" t="str">
        <f t="shared" si="12"/>
        <v>dim</v>
      </c>
      <c r="I7" s="10" t="str">
        <f t="shared" si="12"/>
        <v>lun</v>
      </c>
      <c r="J7" s="10" t="str">
        <f t="shared" si="12"/>
        <v>mar</v>
      </c>
      <c r="K7" s="10" t="str">
        <f t="shared" si="12"/>
        <v>mer</v>
      </c>
      <c r="L7" s="10" t="str">
        <f t="shared" si="12"/>
        <v>jeu</v>
      </c>
      <c r="M7" s="10" t="str">
        <f t="shared" si="12"/>
        <v>ven</v>
      </c>
      <c r="N7" s="10" t="str">
        <f t="shared" si="12"/>
        <v>sam</v>
      </c>
      <c r="O7" s="10" t="str">
        <f t="shared" si="12"/>
        <v>dim</v>
      </c>
      <c r="P7" s="10" t="str">
        <f t="shared" si="12"/>
        <v>lun</v>
      </c>
      <c r="Q7" s="10" t="str">
        <f t="shared" si="12"/>
        <v>mar</v>
      </c>
      <c r="R7" s="10" t="str">
        <f t="shared" si="12"/>
        <v>mer</v>
      </c>
      <c r="S7" s="10" t="str">
        <f t="shared" si="12"/>
        <v>jeu</v>
      </c>
      <c r="T7" s="10" t="str">
        <f t="shared" si="12"/>
        <v>ven</v>
      </c>
      <c r="U7" s="10" t="str">
        <f t="shared" si="12"/>
        <v>sam</v>
      </c>
      <c r="V7" s="10" t="str">
        <f t="shared" si="12"/>
        <v>dim</v>
      </c>
      <c r="W7" s="10" t="str">
        <f t="shared" si="12"/>
        <v>lun</v>
      </c>
      <c r="X7" s="10" t="str">
        <f t="shared" si="12"/>
        <v>mar</v>
      </c>
      <c r="Y7" s="10" t="str">
        <f t="shared" si="12"/>
        <v>mer</v>
      </c>
      <c r="Z7" s="10" t="str">
        <f t="shared" si="12"/>
        <v>jeu</v>
      </c>
      <c r="AA7" s="10" t="str">
        <f t="shared" si="12"/>
        <v>ven</v>
      </c>
      <c r="AB7" s="10" t="str">
        <f t="shared" si="12"/>
        <v>sam</v>
      </c>
      <c r="AC7" s="10" t="str">
        <f t="shared" si="12"/>
        <v>dim</v>
      </c>
      <c r="AD7" s="10" t="str">
        <f t="shared" si="12"/>
        <v>lun</v>
      </c>
      <c r="AE7" s="10" t="str">
        <f t="shared" si="12"/>
        <v>mar</v>
      </c>
      <c r="AF7" s="22" t="str">
        <f t="shared" si="12"/>
        <v>mer</v>
      </c>
      <c r="AG7" s="21" t="str">
        <f t="shared" si="12"/>
        <v>jeu</v>
      </c>
      <c r="AH7" s="10" t="str">
        <f t="shared" si="12"/>
        <v>ven</v>
      </c>
      <c r="AI7" s="10" t="str">
        <f t="shared" si="12"/>
        <v>sam</v>
      </c>
      <c r="AJ7" s="10" t="str">
        <f t="shared" si="12"/>
        <v>dim</v>
      </c>
      <c r="AK7" s="10" t="str">
        <f t="shared" si="12"/>
        <v>lun</v>
      </c>
      <c r="AL7" s="10" t="str">
        <f t="shared" si="12"/>
        <v>mar</v>
      </c>
      <c r="AM7" s="10" t="str">
        <f t="shared" si="12"/>
        <v>mer</v>
      </c>
      <c r="AN7" s="10" t="str">
        <f t="shared" si="12"/>
        <v>jeu</v>
      </c>
      <c r="AO7" s="10" t="str">
        <f t="shared" si="12"/>
        <v>ven</v>
      </c>
      <c r="AP7" s="10" t="str">
        <f t="shared" si="12"/>
        <v>sam</v>
      </c>
      <c r="AQ7" s="10" t="str">
        <f t="shared" si="12"/>
        <v>dim</v>
      </c>
      <c r="AR7" s="10" t="str">
        <f t="shared" si="12"/>
        <v>lun</v>
      </c>
      <c r="AS7" s="10" t="str">
        <f t="shared" si="12"/>
        <v>mar</v>
      </c>
      <c r="AT7" s="10" t="str">
        <f t="shared" si="12"/>
        <v>mer</v>
      </c>
      <c r="AU7" s="10" t="str">
        <f t="shared" si="12"/>
        <v>jeu</v>
      </c>
      <c r="AV7" s="10" t="str">
        <f t="shared" si="12"/>
        <v>ven</v>
      </c>
      <c r="AW7" s="10" t="str">
        <f t="shared" si="12"/>
        <v>sam</v>
      </c>
      <c r="AX7" s="10" t="str">
        <f t="shared" si="12"/>
        <v>dim</v>
      </c>
      <c r="AY7" s="10" t="str">
        <f t="shared" si="12"/>
        <v>lun</v>
      </c>
      <c r="AZ7" s="10" t="str">
        <f t="shared" si="12"/>
        <v>mar</v>
      </c>
      <c r="BA7" s="10" t="str">
        <f t="shared" si="12"/>
        <v>mer</v>
      </c>
      <c r="BB7" s="10" t="str">
        <f t="shared" si="12"/>
        <v>jeu</v>
      </c>
      <c r="BC7" s="10" t="str">
        <f t="shared" si="12"/>
        <v>ven</v>
      </c>
      <c r="BD7" s="10" t="str">
        <f t="shared" si="12"/>
        <v>sam</v>
      </c>
      <c r="BE7" s="10" t="str">
        <f t="shared" si="12"/>
        <v>dim</v>
      </c>
      <c r="BF7" s="10" t="str">
        <f t="shared" si="12"/>
        <v>lun</v>
      </c>
      <c r="BG7" s="10" t="str">
        <f t="shared" si="12"/>
        <v>mar</v>
      </c>
      <c r="BH7" s="10" t="str">
        <f t="shared" si="12"/>
        <v>mer</v>
      </c>
      <c r="BI7" s="22" t="str">
        <f t="shared" si="12"/>
        <v>jeu</v>
      </c>
      <c r="BJ7" s="21" t="str">
        <f t="shared" si="12"/>
        <v>ven</v>
      </c>
      <c r="BK7" s="10" t="str">
        <f t="shared" si="12"/>
        <v>sam</v>
      </c>
      <c r="BL7" s="10" t="str">
        <f t="shared" si="12"/>
        <v>dim</v>
      </c>
      <c r="BM7" s="10" t="str">
        <f t="shared" si="12"/>
        <v>lun</v>
      </c>
      <c r="BN7" s="10" t="str">
        <f t="shared" si="12"/>
        <v>mar</v>
      </c>
      <c r="BO7" s="10" t="str">
        <f t="shared" ref="BO7:DZ7" si="13">TEXT(BO6,"jjj")</f>
        <v>mer</v>
      </c>
      <c r="BP7" s="10" t="str">
        <f t="shared" si="13"/>
        <v>jeu</v>
      </c>
      <c r="BQ7" s="10" t="str">
        <f t="shared" si="13"/>
        <v>ven</v>
      </c>
      <c r="BR7" s="10" t="str">
        <f t="shared" si="13"/>
        <v>sam</v>
      </c>
      <c r="BS7" s="10" t="str">
        <f t="shared" si="13"/>
        <v>dim</v>
      </c>
      <c r="BT7" s="10" t="str">
        <f t="shared" si="13"/>
        <v>lun</v>
      </c>
      <c r="BU7" s="10" t="str">
        <f t="shared" si="13"/>
        <v>mar</v>
      </c>
      <c r="BV7" s="10" t="str">
        <f t="shared" si="13"/>
        <v>mer</v>
      </c>
      <c r="BW7" s="10" t="str">
        <f t="shared" si="13"/>
        <v>jeu</v>
      </c>
      <c r="BX7" s="10" t="str">
        <f t="shared" si="13"/>
        <v>ven</v>
      </c>
      <c r="BY7" s="10" t="str">
        <f t="shared" si="13"/>
        <v>sam</v>
      </c>
      <c r="BZ7" s="10" t="str">
        <f t="shared" si="13"/>
        <v>dim</v>
      </c>
      <c r="CA7" s="10" t="str">
        <f t="shared" si="13"/>
        <v>lun</v>
      </c>
      <c r="CB7" s="10" t="str">
        <f t="shared" si="13"/>
        <v>mar</v>
      </c>
      <c r="CC7" s="10" t="str">
        <f t="shared" si="13"/>
        <v>mer</v>
      </c>
      <c r="CD7" s="10" t="str">
        <f t="shared" si="13"/>
        <v>jeu</v>
      </c>
      <c r="CE7" s="10" t="str">
        <f t="shared" si="13"/>
        <v>ven</v>
      </c>
      <c r="CF7" s="10" t="str">
        <f t="shared" si="13"/>
        <v>sam</v>
      </c>
      <c r="CG7" s="10" t="str">
        <f t="shared" si="13"/>
        <v>dim</v>
      </c>
      <c r="CH7" s="10" t="str">
        <f t="shared" si="13"/>
        <v>lun</v>
      </c>
      <c r="CI7" s="10" t="str">
        <f t="shared" si="13"/>
        <v>mar</v>
      </c>
      <c r="CJ7" s="10" t="str">
        <f t="shared" si="13"/>
        <v>mer</v>
      </c>
      <c r="CK7" s="10" t="str">
        <f t="shared" si="13"/>
        <v>jeu</v>
      </c>
      <c r="CL7" s="10" t="str">
        <f t="shared" si="13"/>
        <v>ven</v>
      </c>
      <c r="CM7" s="10" t="str">
        <f t="shared" si="13"/>
        <v>sam</v>
      </c>
      <c r="CN7" s="22" t="str">
        <f t="shared" si="13"/>
        <v>dim</v>
      </c>
      <c r="CO7" s="21" t="str">
        <f t="shared" si="13"/>
        <v>lun</v>
      </c>
      <c r="CP7" s="10" t="str">
        <f t="shared" si="13"/>
        <v>mar</v>
      </c>
      <c r="CQ7" s="10" t="str">
        <f t="shared" si="13"/>
        <v>mer</v>
      </c>
      <c r="CR7" s="10" t="str">
        <f t="shared" si="13"/>
        <v>jeu</v>
      </c>
      <c r="CS7" s="10" t="str">
        <f t="shared" si="13"/>
        <v>ven</v>
      </c>
      <c r="CT7" s="10" t="str">
        <f t="shared" si="13"/>
        <v>sam</v>
      </c>
      <c r="CU7" s="10" t="str">
        <f t="shared" si="13"/>
        <v>dim</v>
      </c>
      <c r="CV7" s="10" t="str">
        <f t="shared" si="13"/>
        <v>lun</v>
      </c>
      <c r="CW7" s="10" t="str">
        <f t="shared" si="13"/>
        <v>mar</v>
      </c>
      <c r="CX7" s="10" t="str">
        <f t="shared" si="13"/>
        <v>mer</v>
      </c>
      <c r="CY7" s="10" t="str">
        <f t="shared" si="13"/>
        <v>jeu</v>
      </c>
      <c r="CZ7" s="10" t="str">
        <f t="shared" si="13"/>
        <v>ven</v>
      </c>
      <c r="DA7" s="10" t="str">
        <f t="shared" si="13"/>
        <v>sam</v>
      </c>
      <c r="DB7" s="10" t="str">
        <f t="shared" si="13"/>
        <v>dim</v>
      </c>
      <c r="DC7" s="10" t="str">
        <f t="shared" si="13"/>
        <v>lun</v>
      </c>
      <c r="DD7" s="10" t="str">
        <f t="shared" si="13"/>
        <v>mar</v>
      </c>
      <c r="DE7" s="10" t="str">
        <f t="shared" si="13"/>
        <v>mer</v>
      </c>
      <c r="DF7" s="10" t="str">
        <f t="shared" si="13"/>
        <v>jeu</v>
      </c>
      <c r="DG7" s="10" t="str">
        <f t="shared" si="13"/>
        <v>ven</v>
      </c>
      <c r="DH7" s="10" t="str">
        <f t="shared" si="13"/>
        <v>sam</v>
      </c>
      <c r="DI7" s="10" t="str">
        <f t="shared" si="13"/>
        <v>dim</v>
      </c>
      <c r="DJ7" s="10" t="str">
        <f t="shared" si="13"/>
        <v>lun</v>
      </c>
      <c r="DK7" s="10" t="str">
        <f t="shared" si="13"/>
        <v>mar</v>
      </c>
      <c r="DL7" s="10" t="str">
        <f t="shared" si="13"/>
        <v>mer</v>
      </c>
      <c r="DM7" s="10" t="str">
        <f t="shared" si="13"/>
        <v>jeu</v>
      </c>
      <c r="DN7" s="10" t="str">
        <f t="shared" si="13"/>
        <v>ven</v>
      </c>
      <c r="DO7" s="10" t="str">
        <f t="shared" si="13"/>
        <v>sam</v>
      </c>
      <c r="DP7" s="10" t="str">
        <f t="shared" si="13"/>
        <v>dim</v>
      </c>
      <c r="DQ7" s="10" t="str">
        <f t="shared" si="13"/>
        <v>lun</v>
      </c>
      <c r="DR7" s="22" t="str">
        <f t="shared" si="13"/>
        <v>mar</v>
      </c>
      <c r="DS7" s="21" t="str">
        <f t="shared" si="13"/>
        <v>mer</v>
      </c>
      <c r="DT7" s="10" t="str">
        <f t="shared" si="13"/>
        <v>jeu</v>
      </c>
      <c r="DU7" s="10" t="str">
        <f t="shared" si="13"/>
        <v>ven</v>
      </c>
      <c r="DV7" s="10" t="str">
        <f t="shared" si="13"/>
        <v>sam</v>
      </c>
      <c r="DW7" s="10" t="str">
        <f t="shared" si="13"/>
        <v>dim</v>
      </c>
      <c r="DX7" s="10" t="str">
        <f t="shared" si="13"/>
        <v>lun</v>
      </c>
      <c r="DY7" s="10" t="str">
        <f t="shared" si="13"/>
        <v>mar</v>
      </c>
      <c r="DZ7" s="10" t="str">
        <f t="shared" si="13"/>
        <v>mer</v>
      </c>
      <c r="EA7" s="10" t="str">
        <f t="shared" ref="EA7:GL7" si="14">TEXT(EA6,"jjj")</f>
        <v>jeu</v>
      </c>
      <c r="EB7" s="10" t="str">
        <f t="shared" si="14"/>
        <v>ven</v>
      </c>
      <c r="EC7" s="10" t="str">
        <f t="shared" si="14"/>
        <v>sam</v>
      </c>
      <c r="ED7" s="10" t="str">
        <f t="shared" si="14"/>
        <v>dim</v>
      </c>
      <c r="EE7" s="10" t="str">
        <f t="shared" si="14"/>
        <v>lun</v>
      </c>
      <c r="EF7" s="10" t="str">
        <f t="shared" si="14"/>
        <v>mar</v>
      </c>
      <c r="EG7" s="10" t="str">
        <f t="shared" si="14"/>
        <v>mer</v>
      </c>
      <c r="EH7" s="10" t="str">
        <f t="shared" si="14"/>
        <v>jeu</v>
      </c>
      <c r="EI7" s="10" t="str">
        <f t="shared" si="14"/>
        <v>ven</v>
      </c>
      <c r="EJ7" s="10" t="str">
        <f t="shared" si="14"/>
        <v>sam</v>
      </c>
      <c r="EK7" s="10" t="str">
        <f t="shared" si="14"/>
        <v>dim</v>
      </c>
      <c r="EL7" s="10" t="str">
        <f t="shared" si="14"/>
        <v>lun</v>
      </c>
      <c r="EM7" s="10" t="str">
        <f t="shared" si="14"/>
        <v>mar</v>
      </c>
      <c r="EN7" s="10" t="str">
        <f t="shared" si="14"/>
        <v>mer</v>
      </c>
      <c r="EO7" s="10" t="str">
        <f t="shared" si="14"/>
        <v>jeu</v>
      </c>
      <c r="EP7" s="10" t="str">
        <f t="shared" si="14"/>
        <v>ven</v>
      </c>
      <c r="EQ7" s="10" t="str">
        <f t="shared" si="14"/>
        <v>sam</v>
      </c>
      <c r="ER7" s="10" t="str">
        <f t="shared" si="14"/>
        <v>dim</v>
      </c>
      <c r="ES7" s="10" t="str">
        <f t="shared" si="14"/>
        <v>lun</v>
      </c>
      <c r="ET7" s="10" t="str">
        <f t="shared" si="14"/>
        <v>mar</v>
      </c>
      <c r="EU7" s="10" t="str">
        <f t="shared" si="14"/>
        <v>mer</v>
      </c>
      <c r="EV7" s="10" t="str">
        <f t="shared" si="14"/>
        <v>jeu</v>
      </c>
      <c r="EW7" s="22" t="str">
        <f t="shared" si="14"/>
        <v>ven</v>
      </c>
      <c r="EX7" s="21" t="str">
        <f t="shared" si="14"/>
        <v>sam</v>
      </c>
      <c r="EY7" s="10" t="str">
        <f t="shared" si="14"/>
        <v>dim</v>
      </c>
      <c r="EZ7" s="10" t="str">
        <f t="shared" si="14"/>
        <v>lun</v>
      </c>
      <c r="FA7" s="10" t="str">
        <f t="shared" si="14"/>
        <v>mar</v>
      </c>
      <c r="FB7" s="10" t="str">
        <f t="shared" si="14"/>
        <v>mer</v>
      </c>
      <c r="FC7" s="10" t="str">
        <f t="shared" si="14"/>
        <v>jeu</v>
      </c>
      <c r="FD7" s="10" t="str">
        <f t="shared" si="14"/>
        <v>ven</v>
      </c>
      <c r="FE7" s="10" t="str">
        <f t="shared" si="14"/>
        <v>sam</v>
      </c>
      <c r="FF7" s="10" t="str">
        <f t="shared" si="14"/>
        <v>dim</v>
      </c>
      <c r="FG7" s="10" t="str">
        <f t="shared" si="14"/>
        <v>lun</v>
      </c>
      <c r="FH7" s="10" t="str">
        <f t="shared" si="14"/>
        <v>mar</v>
      </c>
      <c r="FI7" s="10" t="str">
        <f t="shared" si="14"/>
        <v>mer</v>
      </c>
      <c r="FJ7" s="10" t="str">
        <f t="shared" si="14"/>
        <v>jeu</v>
      </c>
      <c r="FK7" s="10" t="str">
        <f t="shared" si="14"/>
        <v>ven</v>
      </c>
      <c r="FL7" s="10" t="str">
        <f t="shared" si="14"/>
        <v>sam</v>
      </c>
      <c r="FM7" s="10" t="str">
        <f t="shared" si="14"/>
        <v>dim</v>
      </c>
      <c r="FN7" s="10" t="str">
        <f t="shared" si="14"/>
        <v>lun</v>
      </c>
      <c r="FO7" s="10" t="str">
        <f t="shared" si="14"/>
        <v>mar</v>
      </c>
      <c r="FP7" s="10" t="str">
        <f t="shared" si="14"/>
        <v>mer</v>
      </c>
      <c r="FQ7" s="10" t="str">
        <f t="shared" si="14"/>
        <v>jeu</v>
      </c>
      <c r="FR7" s="10" t="str">
        <f t="shared" si="14"/>
        <v>ven</v>
      </c>
      <c r="FS7" s="10" t="str">
        <f t="shared" si="14"/>
        <v>sam</v>
      </c>
      <c r="FT7" s="10" t="str">
        <f t="shared" si="14"/>
        <v>dim</v>
      </c>
      <c r="FU7" s="10" t="str">
        <f t="shared" si="14"/>
        <v>lun</v>
      </c>
      <c r="FV7" s="10" t="str">
        <f t="shared" si="14"/>
        <v>mar</v>
      </c>
      <c r="FW7" s="10" t="str">
        <f t="shared" si="14"/>
        <v>mer</v>
      </c>
      <c r="FX7" s="10" t="str">
        <f t="shared" si="14"/>
        <v>jeu</v>
      </c>
      <c r="FY7" s="10" t="str">
        <f t="shared" si="14"/>
        <v>ven</v>
      </c>
      <c r="FZ7" s="10" t="str">
        <f t="shared" si="14"/>
        <v>sam</v>
      </c>
      <c r="GA7" s="22" t="str">
        <f t="shared" si="14"/>
        <v>dim</v>
      </c>
      <c r="GB7" s="21" t="str">
        <f t="shared" si="14"/>
        <v>lun</v>
      </c>
      <c r="GC7" s="10" t="str">
        <f t="shared" si="14"/>
        <v>mar</v>
      </c>
      <c r="GD7" s="10" t="str">
        <f t="shared" si="14"/>
        <v>mer</v>
      </c>
      <c r="GE7" s="10" t="str">
        <f t="shared" si="14"/>
        <v>jeu</v>
      </c>
      <c r="GF7" s="10" t="str">
        <f t="shared" si="14"/>
        <v>ven</v>
      </c>
      <c r="GG7" s="10" t="str">
        <f t="shared" si="14"/>
        <v>sam</v>
      </c>
      <c r="GH7" s="10" t="str">
        <f t="shared" si="14"/>
        <v>dim</v>
      </c>
      <c r="GI7" s="10" t="str">
        <f t="shared" si="14"/>
        <v>lun</v>
      </c>
      <c r="GJ7" s="10" t="str">
        <f t="shared" si="14"/>
        <v>mar</v>
      </c>
      <c r="GK7" s="10" t="str">
        <f t="shared" si="14"/>
        <v>mer</v>
      </c>
      <c r="GL7" s="10" t="str">
        <f t="shared" si="14"/>
        <v>jeu</v>
      </c>
      <c r="GM7" s="10" t="str">
        <f t="shared" ref="GM7:IX7" si="15">TEXT(GM6,"jjj")</f>
        <v>ven</v>
      </c>
      <c r="GN7" s="10" t="str">
        <f t="shared" si="15"/>
        <v>sam</v>
      </c>
      <c r="GO7" s="10" t="str">
        <f t="shared" si="15"/>
        <v>dim</v>
      </c>
      <c r="GP7" s="10" t="str">
        <f t="shared" si="15"/>
        <v>lun</v>
      </c>
      <c r="GQ7" s="10" t="str">
        <f t="shared" si="15"/>
        <v>mar</v>
      </c>
      <c r="GR7" s="10" t="str">
        <f t="shared" si="15"/>
        <v>mer</v>
      </c>
      <c r="GS7" s="10" t="str">
        <f t="shared" si="15"/>
        <v>jeu</v>
      </c>
      <c r="GT7" s="10" t="str">
        <f t="shared" si="15"/>
        <v>ven</v>
      </c>
      <c r="GU7" s="10" t="str">
        <f t="shared" si="15"/>
        <v>sam</v>
      </c>
      <c r="GV7" s="10" t="str">
        <f t="shared" si="15"/>
        <v>dim</v>
      </c>
      <c r="GW7" s="10" t="str">
        <f t="shared" si="15"/>
        <v>lun</v>
      </c>
      <c r="GX7" s="10" t="str">
        <f t="shared" si="15"/>
        <v>mar</v>
      </c>
      <c r="GY7" s="10" t="str">
        <f t="shared" si="15"/>
        <v>mer</v>
      </c>
      <c r="GZ7" s="10" t="str">
        <f t="shared" si="15"/>
        <v>jeu</v>
      </c>
      <c r="HA7" s="10" t="str">
        <f t="shared" si="15"/>
        <v>ven</v>
      </c>
      <c r="HB7" s="10" t="str">
        <f t="shared" si="15"/>
        <v>sam</v>
      </c>
      <c r="HC7" s="10" t="str">
        <f t="shared" si="15"/>
        <v>dim</v>
      </c>
      <c r="HD7" s="10" t="str">
        <f t="shared" si="15"/>
        <v>lun</v>
      </c>
      <c r="HE7" s="10" t="str">
        <f t="shared" si="15"/>
        <v>mar</v>
      </c>
      <c r="HF7" s="22" t="str">
        <f t="shared" si="15"/>
        <v>mer</v>
      </c>
      <c r="HG7" s="21" t="str">
        <f t="shared" si="15"/>
        <v>jeu</v>
      </c>
      <c r="HH7" s="10" t="str">
        <f t="shared" si="15"/>
        <v>ven</v>
      </c>
      <c r="HI7" s="10" t="str">
        <f t="shared" si="15"/>
        <v>sam</v>
      </c>
      <c r="HJ7" s="10" t="str">
        <f t="shared" si="15"/>
        <v>dim</v>
      </c>
      <c r="HK7" s="10" t="str">
        <f t="shared" si="15"/>
        <v>lun</v>
      </c>
      <c r="HL7" s="10" t="str">
        <f t="shared" si="15"/>
        <v>mar</v>
      </c>
      <c r="HM7" s="10" t="str">
        <f t="shared" si="15"/>
        <v>mer</v>
      </c>
      <c r="HN7" s="10" t="str">
        <f t="shared" si="15"/>
        <v>jeu</v>
      </c>
      <c r="HO7" s="10" t="str">
        <f t="shared" si="15"/>
        <v>ven</v>
      </c>
      <c r="HP7" s="10" t="str">
        <f t="shared" si="15"/>
        <v>sam</v>
      </c>
      <c r="HQ7" s="10" t="str">
        <f t="shared" si="15"/>
        <v>dim</v>
      </c>
      <c r="HR7" s="10" t="str">
        <f t="shared" si="15"/>
        <v>lun</v>
      </c>
      <c r="HS7" s="10" t="str">
        <f t="shared" si="15"/>
        <v>mar</v>
      </c>
      <c r="HT7" s="10" t="str">
        <f t="shared" si="15"/>
        <v>mer</v>
      </c>
      <c r="HU7" s="10" t="str">
        <f t="shared" si="15"/>
        <v>jeu</v>
      </c>
      <c r="HV7" s="10" t="str">
        <f t="shared" si="15"/>
        <v>ven</v>
      </c>
      <c r="HW7" s="10" t="str">
        <f t="shared" si="15"/>
        <v>sam</v>
      </c>
      <c r="HX7" s="10" t="str">
        <f t="shared" si="15"/>
        <v>dim</v>
      </c>
      <c r="HY7" s="10" t="str">
        <f t="shared" si="15"/>
        <v>lun</v>
      </c>
      <c r="HZ7" s="10" t="str">
        <f t="shared" si="15"/>
        <v>mar</v>
      </c>
      <c r="IA7" s="10" t="str">
        <f t="shared" si="15"/>
        <v>mer</v>
      </c>
      <c r="IB7" s="10" t="str">
        <f t="shared" si="15"/>
        <v>jeu</v>
      </c>
      <c r="IC7" s="10" t="str">
        <f t="shared" si="15"/>
        <v>ven</v>
      </c>
      <c r="ID7" s="10" t="str">
        <f t="shared" si="15"/>
        <v>sam</v>
      </c>
      <c r="IE7" s="10" t="str">
        <f t="shared" si="15"/>
        <v>dim</v>
      </c>
      <c r="IF7" s="10" t="str">
        <f t="shared" si="15"/>
        <v>lun</v>
      </c>
      <c r="IG7" s="10" t="str">
        <f t="shared" si="15"/>
        <v>mar</v>
      </c>
      <c r="IH7" s="10" t="str">
        <f t="shared" si="15"/>
        <v>mer</v>
      </c>
      <c r="II7" s="10" t="str">
        <f t="shared" si="15"/>
        <v>jeu</v>
      </c>
      <c r="IJ7" s="10" t="str">
        <f t="shared" si="15"/>
        <v>ven</v>
      </c>
      <c r="IK7" s="22" t="str">
        <f t="shared" si="15"/>
        <v>sam</v>
      </c>
      <c r="IL7" s="21" t="str">
        <f t="shared" si="15"/>
        <v>dim</v>
      </c>
      <c r="IM7" s="10" t="str">
        <f t="shared" si="15"/>
        <v>lun</v>
      </c>
      <c r="IN7" s="10" t="str">
        <f t="shared" si="15"/>
        <v>mar</v>
      </c>
      <c r="IO7" s="10" t="str">
        <f t="shared" si="15"/>
        <v>mer</v>
      </c>
      <c r="IP7" s="10" t="str">
        <f t="shared" si="15"/>
        <v>jeu</v>
      </c>
      <c r="IQ7" s="10" t="str">
        <f t="shared" si="15"/>
        <v>ven</v>
      </c>
      <c r="IR7" s="10" t="str">
        <f t="shared" si="15"/>
        <v>sam</v>
      </c>
      <c r="IS7" s="10" t="str">
        <f t="shared" si="15"/>
        <v>dim</v>
      </c>
      <c r="IT7" s="10" t="str">
        <f t="shared" si="15"/>
        <v>lun</v>
      </c>
      <c r="IU7" s="10" t="str">
        <f t="shared" si="15"/>
        <v>mar</v>
      </c>
      <c r="IV7" s="10" t="str">
        <f t="shared" si="15"/>
        <v>mer</v>
      </c>
      <c r="IW7" s="10" t="str">
        <f t="shared" si="15"/>
        <v>jeu</v>
      </c>
      <c r="IX7" s="10" t="str">
        <f t="shared" si="15"/>
        <v>ven</v>
      </c>
      <c r="IY7" s="10" t="str">
        <f t="shared" ref="IY7:LJ7" si="16">TEXT(IY6,"jjj")</f>
        <v>sam</v>
      </c>
      <c r="IZ7" s="10" t="str">
        <f t="shared" si="16"/>
        <v>dim</v>
      </c>
      <c r="JA7" s="10" t="str">
        <f t="shared" si="16"/>
        <v>lun</v>
      </c>
      <c r="JB7" s="10" t="str">
        <f t="shared" si="16"/>
        <v>mar</v>
      </c>
      <c r="JC7" s="10" t="str">
        <f t="shared" si="16"/>
        <v>mer</v>
      </c>
      <c r="JD7" s="10" t="str">
        <f t="shared" si="16"/>
        <v>jeu</v>
      </c>
      <c r="JE7" s="10" t="str">
        <f t="shared" si="16"/>
        <v>ven</v>
      </c>
      <c r="JF7" s="10" t="str">
        <f t="shared" si="16"/>
        <v>sam</v>
      </c>
      <c r="JG7" s="10" t="str">
        <f t="shared" si="16"/>
        <v>dim</v>
      </c>
      <c r="JH7" s="10" t="str">
        <f t="shared" si="16"/>
        <v>lun</v>
      </c>
      <c r="JI7" s="10" t="str">
        <f t="shared" si="16"/>
        <v>mar</v>
      </c>
      <c r="JJ7" s="10" t="str">
        <f t="shared" si="16"/>
        <v>mer</v>
      </c>
      <c r="JK7" s="10" t="str">
        <f t="shared" si="16"/>
        <v>jeu</v>
      </c>
      <c r="JL7" s="10" t="str">
        <f t="shared" si="16"/>
        <v>ven</v>
      </c>
      <c r="JM7" s="10" t="str">
        <f t="shared" si="16"/>
        <v>sam</v>
      </c>
      <c r="JN7" s="10" t="str">
        <f t="shared" si="16"/>
        <v>dim</v>
      </c>
      <c r="JO7" s="22" t="str">
        <f t="shared" si="16"/>
        <v>lun</v>
      </c>
      <c r="JP7" s="21" t="str">
        <f t="shared" si="16"/>
        <v>mar</v>
      </c>
      <c r="JQ7" s="10" t="str">
        <f t="shared" si="16"/>
        <v>mer</v>
      </c>
      <c r="JR7" s="10" t="str">
        <f t="shared" si="16"/>
        <v>jeu</v>
      </c>
      <c r="JS7" s="10" t="str">
        <f t="shared" si="16"/>
        <v>ven</v>
      </c>
      <c r="JT7" s="10" t="str">
        <f t="shared" si="16"/>
        <v>sam</v>
      </c>
      <c r="JU7" s="10" t="str">
        <f t="shared" si="16"/>
        <v>dim</v>
      </c>
      <c r="JV7" s="10" t="str">
        <f t="shared" si="16"/>
        <v>lun</v>
      </c>
      <c r="JW7" s="10" t="str">
        <f t="shared" si="16"/>
        <v>mar</v>
      </c>
      <c r="JX7" s="10" t="str">
        <f t="shared" si="16"/>
        <v>mer</v>
      </c>
      <c r="JY7" s="10" t="str">
        <f t="shared" si="16"/>
        <v>jeu</v>
      </c>
      <c r="JZ7" s="10" t="str">
        <f t="shared" si="16"/>
        <v>ven</v>
      </c>
      <c r="KA7" s="10" t="str">
        <f t="shared" si="16"/>
        <v>sam</v>
      </c>
      <c r="KB7" s="10" t="str">
        <f t="shared" si="16"/>
        <v>dim</v>
      </c>
      <c r="KC7" s="10" t="str">
        <f t="shared" si="16"/>
        <v>lun</v>
      </c>
      <c r="KD7" s="10" t="str">
        <f t="shared" si="16"/>
        <v>mar</v>
      </c>
      <c r="KE7" s="10" t="str">
        <f t="shared" si="16"/>
        <v>mer</v>
      </c>
      <c r="KF7" s="10" t="str">
        <f t="shared" si="16"/>
        <v>jeu</v>
      </c>
      <c r="KG7" s="10" t="str">
        <f t="shared" si="16"/>
        <v>ven</v>
      </c>
      <c r="KH7" s="10" t="str">
        <f t="shared" si="16"/>
        <v>sam</v>
      </c>
      <c r="KI7" s="10" t="str">
        <f t="shared" si="16"/>
        <v>dim</v>
      </c>
      <c r="KJ7" s="10" t="str">
        <f t="shared" si="16"/>
        <v>lun</v>
      </c>
      <c r="KK7" s="10" t="str">
        <f t="shared" si="16"/>
        <v>mar</v>
      </c>
      <c r="KL7" s="10" t="str">
        <f t="shared" si="16"/>
        <v>mer</v>
      </c>
      <c r="KM7" s="10" t="str">
        <f t="shared" si="16"/>
        <v>jeu</v>
      </c>
      <c r="KN7" s="10" t="str">
        <f t="shared" si="16"/>
        <v>ven</v>
      </c>
      <c r="KO7" s="10" t="str">
        <f t="shared" si="16"/>
        <v>sam</v>
      </c>
      <c r="KP7" s="10" t="str">
        <f t="shared" si="16"/>
        <v>dim</v>
      </c>
      <c r="KQ7" s="10" t="str">
        <f t="shared" si="16"/>
        <v>lun</v>
      </c>
      <c r="KR7" s="10" t="str">
        <f t="shared" si="16"/>
        <v>mar</v>
      </c>
      <c r="KS7" s="10" t="str">
        <f t="shared" si="16"/>
        <v>mer</v>
      </c>
      <c r="KT7" s="22" t="str">
        <f t="shared" si="16"/>
        <v>jeu</v>
      </c>
      <c r="KU7" s="21" t="str">
        <f t="shared" si="16"/>
        <v>ven</v>
      </c>
      <c r="KV7" s="10" t="str">
        <f t="shared" si="16"/>
        <v>sam</v>
      </c>
      <c r="KW7" s="10" t="str">
        <f t="shared" si="16"/>
        <v>dim</v>
      </c>
      <c r="KX7" s="10" t="str">
        <f t="shared" si="16"/>
        <v>lun</v>
      </c>
      <c r="KY7" s="10" t="str">
        <f t="shared" si="16"/>
        <v>mar</v>
      </c>
      <c r="KZ7" s="10" t="str">
        <f t="shared" si="16"/>
        <v>mer</v>
      </c>
      <c r="LA7" s="10" t="str">
        <f t="shared" si="16"/>
        <v>jeu</v>
      </c>
      <c r="LB7" s="10" t="str">
        <f t="shared" si="16"/>
        <v>ven</v>
      </c>
      <c r="LC7" s="10" t="str">
        <f t="shared" si="16"/>
        <v>sam</v>
      </c>
      <c r="LD7" s="10" t="str">
        <f t="shared" si="16"/>
        <v>dim</v>
      </c>
      <c r="LE7" s="10" t="str">
        <f t="shared" si="16"/>
        <v>lun</v>
      </c>
      <c r="LF7" s="10" t="str">
        <f t="shared" si="16"/>
        <v>mar</v>
      </c>
      <c r="LG7" s="10" t="str">
        <f t="shared" si="16"/>
        <v>mer</v>
      </c>
      <c r="LH7" s="10" t="str">
        <f t="shared" si="16"/>
        <v>jeu</v>
      </c>
      <c r="LI7" s="10" t="str">
        <f t="shared" si="16"/>
        <v>ven</v>
      </c>
      <c r="LJ7" s="10" t="str">
        <f t="shared" si="16"/>
        <v>sam</v>
      </c>
      <c r="LK7" s="10" t="str">
        <f t="shared" ref="LK7:NB7" si="17">TEXT(LK6,"jjj")</f>
        <v>dim</v>
      </c>
      <c r="LL7" s="10" t="str">
        <f t="shared" si="17"/>
        <v>lun</v>
      </c>
      <c r="LM7" s="10" t="str">
        <f t="shared" si="17"/>
        <v>mar</v>
      </c>
      <c r="LN7" s="10" t="str">
        <f t="shared" si="17"/>
        <v>mer</v>
      </c>
      <c r="LO7" s="10" t="str">
        <f t="shared" si="17"/>
        <v>jeu</v>
      </c>
      <c r="LP7" s="10" t="str">
        <f t="shared" si="17"/>
        <v>ven</v>
      </c>
      <c r="LQ7" s="10" t="str">
        <f t="shared" si="17"/>
        <v>sam</v>
      </c>
      <c r="LR7" s="10" t="str">
        <f t="shared" si="17"/>
        <v>dim</v>
      </c>
      <c r="LS7" s="10" t="str">
        <f t="shared" si="17"/>
        <v>lun</v>
      </c>
      <c r="LT7" s="10" t="str">
        <f t="shared" si="17"/>
        <v>mar</v>
      </c>
      <c r="LU7" s="10" t="str">
        <f t="shared" si="17"/>
        <v>mer</v>
      </c>
      <c r="LV7" s="10" t="str">
        <f t="shared" si="17"/>
        <v>jeu</v>
      </c>
      <c r="LW7" s="10" t="str">
        <f t="shared" si="17"/>
        <v>ven</v>
      </c>
      <c r="LX7" s="22" t="str">
        <f t="shared" si="17"/>
        <v>sam</v>
      </c>
      <c r="LY7" s="21" t="str">
        <f t="shared" si="17"/>
        <v>dim</v>
      </c>
      <c r="LZ7" s="10" t="str">
        <f t="shared" si="17"/>
        <v>lun</v>
      </c>
      <c r="MA7" s="10" t="str">
        <f t="shared" si="17"/>
        <v>mar</v>
      </c>
      <c r="MB7" s="10" t="str">
        <f t="shared" si="17"/>
        <v>mer</v>
      </c>
      <c r="MC7" s="10" t="str">
        <f t="shared" si="17"/>
        <v>jeu</v>
      </c>
      <c r="MD7" s="10" t="str">
        <f t="shared" si="17"/>
        <v>ven</v>
      </c>
      <c r="ME7" s="10" t="str">
        <f t="shared" si="17"/>
        <v>sam</v>
      </c>
      <c r="MF7" s="10" t="str">
        <f t="shared" si="17"/>
        <v>dim</v>
      </c>
      <c r="MG7" s="10" t="str">
        <f t="shared" si="17"/>
        <v>lun</v>
      </c>
      <c r="MH7" s="10" t="str">
        <f t="shared" si="17"/>
        <v>mar</v>
      </c>
      <c r="MI7" s="10" t="str">
        <f t="shared" si="17"/>
        <v>mer</v>
      </c>
      <c r="MJ7" s="10" t="str">
        <f t="shared" si="17"/>
        <v>jeu</v>
      </c>
      <c r="MK7" s="10" t="str">
        <f t="shared" si="17"/>
        <v>ven</v>
      </c>
      <c r="ML7" s="10" t="str">
        <f t="shared" si="17"/>
        <v>sam</v>
      </c>
      <c r="MM7" s="10" t="str">
        <f t="shared" si="17"/>
        <v>dim</v>
      </c>
      <c r="MN7" s="10" t="str">
        <f t="shared" si="17"/>
        <v>lun</v>
      </c>
      <c r="MO7" s="10" t="str">
        <f t="shared" si="17"/>
        <v>mar</v>
      </c>
      <c r="MP7" s="10" t="str">
        <f t="shared" si="17"/>
        <v>mer</v>
      </c>
      <c r="MQ7" s="10" t="str">
        <f t="shared" si="17"/>
        <v>jeu</v>
      </c>
      <c r="MR7" s="10" t="str">
        <f t="shared" si="17"/>
        <v>ven</v>
      </c>
      <c r="MS7" s="10" t="str">
        <f t="shared" si="17"/>
        <v>sam</v>
      </c>
      <c r="MT7" s="10" t="str">
        <f t="shared" si="17"/>
        <v>dim</v>
      </c>
      <c r="MU7" s="10" t="str">
        <f t="shared" si="17"/>
        <v>lun</v>
      </c>
      <c r="MV7" s="10" t="str">
        <f t="shared" si="17"/>
        <v>mar</v>
      </c>
      <c r="MW7" s="10" t="str">
        <f t="shared" si="17"/>
        <v>mer</v>
      </c>
      <c r="MX7" s="10" t="str">
        <f t="shared" si="17"/>
        <v>jeu</v>
      </c>
      <c r="MY7" s="10" t="str">
        <f t="shared" si="17"/>
        <v>ven</v>
      </c>
      <c r="MZ7" s="10" t="str">
        <f t="shared" si="17"/>
        <v>sam</v>
      </c>
      <c r="NA7" s="10" t="str">
        <f t="shared" si="17"/>
        <v>dim</v>
      </c>
      <c r="NB7" s="10" t="str">
        <f t="shared" si="17"/>
        <v>lun</v>
      </c>
      <c r="NC7" s="22" t="str">
        <f>TEXT(NC6,"jjj")</f>
        <v>mar</v>
      </c>
    </row>
    <row r="8" spans="1:367" ht="30" customHeight="1" x14ac:dyDescent="0.35">
      <c r="A8" s="51"/>
      <c r="B8" s="21">
        <f>IFERROR(DAY(B6),"")</f>
        <v>1</v>
      </c>
      <c r="C8" s="10">
        <f t="shared" ref="C8:BN8" si="18">IFERROR(DAY(C6),"")</f>
        <v>2</v>
      </c>
      <c r="D8" s="10">
        <f t="shared" si="18"/>
        <v>3</v>
      </c>
      <c r="E8" s="10">
        <f t="shared" si="18"/>
        <v>4</v>
      </c>
      <c r="F8" s="10">
        <f t="shared" si="18"/>
        <v>5</v>
      </c>
      <c r="G8" s="10">
        <f t="shared" si="18"/>
        <v>6</v>
      </c>
      <c r="H8" s="10">
        <f t="shared" si="18"/>
        <v>7</v>
      </c>
      <c r="I8" s="10">
        <f t="shared" si="18"/>
        <v>8</v>
      </c>
      <c r="J8" s="10">
        <f t="shared" si="18"/>
        <v>9</v>
      </c>
      <c r="K8" s="10">
        <f t="shared" si="18"/>
        <v>10</v>
      </c>
      <c r="L8" s="10">
        <f t="shared" si="18"/>
        <v>11</v>
      </c>
      <c r="M8" s="10">
        <f t="shared" si="18"/>
        <v>12</v>
      </c>
      <c r="N8" s="10">
        <f t="shared" si="18"/>
        <v>13</v>
      </c>
      <c r="O8" s="10">
        <f t="shared" si="18"/>
        <v>14</v>
      </c>
      <c r="P8" s="10">
        <f t="shared" si="18"/>
        <v>15</v>
      </c>
      <c r="Q8" s="10">
        <f t="shared" si="18"/>
        <v>16</v>
      </c>
      <c r="R8" s="10">
        <f t="shared" si="18"/>
        <v>17</v>
      </c>
      <c r="S8" s="10">
        <f t="shared" si="18"/>
        <v>18</v>
      </c>
      <c r="T8" s="10">
        <f t="shared" si="18"/>
        <v>19</v>
      </c>
      <c r="U8" s="10">
        <f t="shared" si="18"/>
        <v>20</v>
      </c>
      <c r="V8" s="10">
        <f t="shared" si="18"/>
        <v>21</v>
      </c>
      <c r="W8" s="10">
        <f t="shared" si="18"/>
        <v>22</v>
      </c>
      <c r="X8" s="10">
        <f t="shared" si="18"/>
        <v>23</v>
      </c>
      <c r="Y8" s="10">
        <f t="shared" si="18"/>
        <v>24</v>
      </c>
      <c r="Z8" s="10">
        <f t="shared" si="18"/>
        <v>25</v>
      </c>
      <c r="AA8" s="10">
        <f t="shared" si="18"/>
        <v>26</v>
      </c>
      <c r="AB8" s="10">
        <f t="shared" si="18"/>
        <v>27</v>
      </c>
      <c r="AC8" s="10">
        <f t="shared" si="18"/>
        <v>28</v>
      </c>
      <c r="AD8" s="10">
        <f t="shared" si="18"/>
        <v>29</v>
      </c>
      <c r="AE8" s="10">
        <f t="shared" si="18"/>
        <v>30</v>
      </c>
      <c r="AF8" s="22">
        <f t="shared" si="18"/>
        <v>31</v>
      </c>
      <c r="AG8" s="21">
        <f t="shared" si="18"/>
        <v>1</v>
      </c>
      <c r="AH8" s="10">
        <f t="shared" si="18"/>
        <v>2</v>
      </c>
      <c r="AI8" s="10">
        <f t="shared" si="18"/>
        <v>3</v>
      </c>
      <c r="AJ8" s="10">
        <f t="shared" si="18"/>
        <v>4</v>
      </c>
      <c r="AK8" s="10">
        <f t="shared" si="18"/>
        <v>5</v>
      </c>
      <c r="AL8" s="10">
        <f t="shared" si="18"/>
        <v>6</v>
      </c>
      <c r="AM8" s="10">
        <f t="shared" si="18"/>
        <v>7</v>
      </c>
      <c r="AN8" s="10">
        <f t="shared" si="18"/>
        <v>8</v>
      </c>
      <c r="AO8" s="10">
        <f t="shared" si="18"/>
        <v>9</v>
      </c>
      <c r="AP8" s="10">
        <f t="shared" si="18"/>
        <v>10</v>
      </c>
      <c r="AQ8" s="10">
        <f t="shared" si="18"/>
        <v>11</v>
      </c>
      <c r="AR8" s="10">
        <f t="shared" si="18"/>
        <v>12</v>
      </c>
      <c r="AS8" s="10">
        <f t="shared" si="18"/>
        <v>13</v>
      </c>
      <c r="AT8" s="10">
        <f t="shared" si="18"/>
        <v>14</v>
      </c>
      <c r="AU8" s="10">
        <f t="shared" si="18"/>
        <v>15</v>
      </c>
      <c r="AV8" s="10">
        <f t="shared" si="18"/>
        <v>16</v>
      </c>
      <c r="AW8" s="10">
        <f t="shared" si="18"/>
        <v>17</v>
      </c>
      <c r="AX8" s="10">
        <f t="shared" si="18"/>
        <v>18</v>
      </c>
      <c r="AY8" s="10">
        <f t="shared" si="18"/>
        <v>19</v>
      </c>
      <c r="AZ8" s="10">
        <f t="shared" si="18"/>
        <v>20</v>
      </c>
      <c r="BA8" s="10">
        <f t="shared" si="18"/>
        <v>21</v>
      </c>
      <c r="BB8" s="10">
        <f t="shared" si="18"/>
        <v>22</v>
      </c>
      <c r="BC8" s="10">
        <f t="shared" si="18"/>
        <v>23</v>
      </c>
      <c r="BD8" s="10">
        <f t="shared" si="18"/>
        <v>24</v>
      </c>
      <c r="BE8" s="10">
        <f t="shared" si="18"/>
        <v>25</v>
      </c>
      <c r="BF8" s="10">
        <f t="shared" si="18"/>
        <v>26</v>
      </c>
      <c r="BG8" s="10">
        <f t="shared" si="18"/>
        <v>27</v>
      </c>
      <c r="BH8" s="10">
        <f t="shared" si="18"/>
        <v>28</v>
      </c>
      <c r="BI8" s="22">
        <f t="shared" si="18"/>
        <v>29</v>
      </c>
      <c r="BJ8" s="21">
        <f t="shared" si="18"/>
        <v>1</v>
      </c>
      <c r="BK8" s="10">
        <f t="shared" si="18"/>
        <v>2</v>
      </c>
      <c r="BL8" s="10">
        <f t="shared" si="18"/>
        <v>3</v>
      </c>
      <c r="BM8" s="10">
        <f t="shared" si="18"/>
        <v>4</v>
      </c>
      <c r="BN8" s="10">
        <f t="shared" si="18"/>
        <v>5</v>
      </c>
      <c r="BO8" s="10">
        <f t="shared" ref="BO8:DZ8" si="19">IFERROR(DAY(BO6),"")</f>
        <v>6</v>
      </c>
      <c r="BP8" s="10">
        <f t="shared" si="19"/>
        <v>7</v>
      </c>
      <c r="BQ8" s="10">
        <f t="shared" si="19"/>
        <v>8</v>
      </c>
      <c r="BR8" s="10">
        <f t="shared" si="19"/>
        <v>9</v>
      </c>
      <c r="BS8" s="10">
        <f t="shared" si="19"/>
        <v>10</v>
      </c>
      <c r="BT8" s="10">
        <f t="shared" si="19"/>
        <v>11</v>
      </c>
      <c r="BU8" s="10">
        <f t="shared" si="19"/>
        <v>12</v>
      </c>
      <c r="BV8" s="10">
        <f t="shared" si="19"/>
        <v>13</v>
      </c>
      <c r="BW8" s="10">
        <f t="shared" si="19"/>
        <v>14</v>
      </c>
      <c r="BX8" s="10">
        <f t="shared" si="19"/>
        <v>15</v>
      </c>
      <c r="BY8" s="10">
        <f t="shared" si="19"/>
        <v>16</v>
      </c>
      <c r="BZ8" s="10">
        <f t="shared" si="19"/>
        <v>17</v>
      </c>
      <c r="CA8" s="10">
        <f t="shared" si="19"/>
        <v>18</v>
      </c>
      <c r="CB8" s="10">
        <f t="shared" si="19"/>
        <v>19</v>
      </c>
      <c r="CC8" s="10">
        <f t="shared" si="19"/>
        <v>20</v>
      </c>
      <c r="CD8" s="10">
        <f t="shared" si="19"/>
        <v>21</v>
      </c>
      <c r="CE8" s="10">
        <f t="shared" si="19"/>
        <v>22</v>
      </c>
      <c r="CF8" s="10">
        <f t="shared" si="19"/>
        <v>23</v>
      </c>
      <c r="CG8" s="10">
        <f t="shared" si="19"/>
        <v>24</v>
      </c>
      <c r="CH8" s="10">
        <f t="shared" si="19"/>
        <v>25</v>
      </c>
      <c r="CI8" s="10">
        <f t="shared" si="19"/>
        <v>26</v>
      </c>
      <c r="CJ8" s="10">
        <f t="shared" si="19"/>
        <v>27</v>
      </c>
      <c r="CK8" s="10">
        <f t="shared" si="19"/>
        <v>28</v>
      </c>
      <c r="CL8" s="10">
        <f t="shared" si="19"/>
        <v>29</v>
      </c>
      <c r="CM8" s="10">
        <f t="shared" si="19"/>
        <v>30</v>
      </c>
      <c r="CN8" s="22">
        <f t="shared" si="19"/>
        <v>31</v>
      </c>
      <c r="CO8" s="21">
        <f t="shared" si="19"/>
        <v>1</v>
      </c>
      <c r="CP8" s="10">
        <f t="shared" si="19"/>
        <v>2</v>
      </c>
      <c r="CQ8" s="10">
        <f t="shared" si="19"/>
        <v>3</v>
      </c>
      <c r="CR8" s="10">
        <f t="shared" si="19"/>
        <v>4</v>
      </c>
      <c r="CS8" s="10">
        <f t="shared" si="19"/>
        <v>5</v>
      </c>
      <c r="CT8" s="10">
        <f t="shared" si="19"/>
        <v>6</v>
      </c>
      <c r="CU8" s="10">
        <f t="shared" si="19"/>
        <v>7</v>
      </c>
      <c r="CV8" s="10">
        <f t="shared" si="19"/>
        <v>8</v>
      </c>
      <c r="CW8" s="10">
        <f t="shared" si="19"/>
        <v>9</v>
      </c>
      <c r="CX8" s="10">
        <f t="shared" si="19"/>
        <v>10</v>
      </c>
      <c r="CY8" s="10">
        <f t="shared" si="19"/>
        <v>11</v>
      </c>
      <c r="CZ8" s="10">
        <f t="shared" si="19"/>
        <v>12</v>
      </c>
      <c r="DA8" s="10">
        <f t="shared" si="19"/>
        <v>13</v>
      </c>
      <c r="DB8" s="10">
        <f t="shared" si="19"/>
        <v>14</v>
      </c>
      <c r="DC8" s="10">
        <f t="shared" si="19"/>
        <v>15</v>
      </c>
      <c r="DD8" s="10">
        <f t="shared" si="19"/>
        <v>16</v>
      </c>
      <c r="DE8" s="10">
        <f t="shared" si="19"/>
        <v>17</v>
      </c>
      <c r="DF8" s="10">
        <f t="shared" si="19"/>
        <v>18</v>
      </c>
      <c r="DG8" s="10">
        <f t="shared" si="19"/>
        <v>19</v>
      </c>
      <c r="DH8" s="10">
        <f t="shared" si="19"/>
        <v>20</v>
      </c>
      <c r="DI8" s="10">
        <f t="shared" si="19"/>
        <v>21</v>
      </c>
      <c r="DJ8" s="10">
        <f t="shared" si="19"/>
        <v>22</v>
      </c>
      <c r="DK8" s="10">
        <f t="shared" si="19"/>
        <v>23</v>
      </c>
      <c r="DL8" s="10">
        <f t="shared" si="19"/>
        <v>24</v>
      </c>
      <c r="DM8" s="10">
        <f t="shared" si="19"/>
        <v>25</v>
      </c>
      <c r="DN8" s="10">
        <f t="shared" si="19"/>
        <v>26</v>
      </c>
      <c r="DO8" s="10">
        <f t="shared" si="19"/>
        <v>27</v>
      </c>
      <c r="DP8" s="10">
        <f t="shared" si="19"/>
        <v>28</v>
      </c>
      <c r="DQ8" s="10">
        <f t="shared" si="19"/>
        <v>29</v>
      </c>
      <c r="DR8" s="22">
        <f t="shared" si="19"/>
        <v>30</v>
      </c>
      <c r="DS8" s="21">
        <f t="shared" si="19"/>
        <v>1</v>
      </c>
      <c r="DT8" s="10">
        <f t="shared" si="19"/>
        <v>2</v>
      </c>
      <c r="DU8" s="10">
        <f t="shared" si="19"/>
        <v>3</v>
      </c>
      <c r="DV8" s="10">
        <f t="shared" si="19"/>
        <v>4</v>
      </c>
      <c r="DW8" s="10">
        <f t="shared" si="19"/>
        <v>5</v>
      </c>
      <c r="DX8" s="10">
        <f t="shared" si="19"/>
        <v>6</v>
      </c>
      <c r="DY8" s="10">
        <f t="shared" si="19"/>
        <v>7</v>
      </c>
      <c r="DZ8" s="10">
        <f t="shared" si="19"/>
        <v>8</v>
      </c>
      <c r="EA8" s="10">
        <f t="shared" ref="EA8:GL8" si="20">IFERROR(DAY(EA6),"")</f>
        <v>9</v>
      </c>
      <c r="EB8" s="10">
        <f t="shared" si="20"/>
        <v>10</v>
      </c>
      <c r="EC8" s="10">
        <f t="shared" si="20"/>
        <v>11</v>
      </c>
      <c r="ED8" s="10">
        <f t="shared" si="20"/>
        <v>12</v>
      </c>
      <c r="EE8" s="10">
        <f t="shared" si="20"/>
        <v>13</v>
      </c>
      <c r="EF8" s="10">
        <f t="shared" si="20"/>
        <v>14</v>
      </c>
      <c r="EG8" s="10">
        <f t="shared" si="20"/>
        <v>15</v>
      </c>
      <c r="EH8" s="10">
        <f t="shared" si="20"/>
        <v>16</v>
      </c>
      <c r="EI8" s="10">
        <f t="shared" si="20"/>
        <v>17</v>
      </c>
      <c r="EJ8" s="10">
        <f t="shared" si="20"/>
        <v>18</v>
      </c>
      <c r="EK8" s="10">
        <f t="shared" si="20"/>
        <v>19</v>
      </c>
      <c r="EL8" s="10">
        <f t="shared" si="20"/>
        <v>20</v>
      </c>
      <c r="EM8" s="10">
        <f t="shared" si="20"/>
        <v>21</v>
      </c>
      <c r="EN8" s="10">
        <f t="shared" si="20"/>
        <v>22</v>
      </c>
      <c r="EO8" s="10">
        <f t="shared" si="20"/>
        <v>23</v>
      </c>
      <c r="EP8" s="10">
        <f t="shared" si="20"/>
        <v>24</v>
      </c>
      <c r="EQ8" s="10">
        <f t="shared" si="20"/>
        <v>25</v>
      </c>
      <c r="ER8" s="10">
        <f t="shared" si="20"/>
        <v>26</v>
      </c>
      <c r="ES8" s="10">
        <f t="shared" si="20"/>
        <v>27</v>
      </c>
      <c r="ET8" s="10">
        <f t="shared" si="20"/>
        <v>28</v>
      </c>
      <c r="EU8" s="10">
        <f t="shared" si="20"/>
        <v>29</v>
      </c>
      <c r="EV8" s="10">
        <f t="shared" si="20"/>
        <v>30</v>
      </c>
      <c r="EW8" s="22">
        <f t="shared" si="20"/>
        <v>31</v>
      </c>
      <c r="EX8" s="21">
        <f t="shared" si="20"/>
        <v>1</v>
      </c>
      <c r="EY8" s="10">
        <f t="shared" si="20"/>
        <v>2</v>
      </c>
      <c r="EZ8" s="10">
        <f t="shared" si="20"/>
        <v>3</v>
      </c>
      <c r="FA8" s="10">
        <f t="shared" si="20"/>
        <v>4</v>
      </c>
      <c r="FB8" s="10">
        <f t="shared" si="20"/>
        <v>5</v>
      </c>
      <c r="FC8" s="10">
        <f t="shared" si="20"/>
        <v>6</v>
      </c>
      <c r="FD8" s="10">
        <f t="shared" si="20"/>
        <v>7</v>
      </c>
      <c r="FE8" s="10">
        <f t="shared" si="20"/>
        <v>8</v>
      </c>
      <c r="FF8" s="10">
        <f t="shared" si="20"/>
        <v>9</v>
      </c>
      <c r="FG8" s="10">
        <f t="shared" si="20"/>
        <v>10</v>
      </c>
      <c r="FH8" s="10">
        <f t="shared" si="20"/>
        <v>11</v>
      </c>
      <c r="FI8" s="10">
        <f t="shared" si="20"/>
        <v>12</v>
      </c>
      <c r="FJ8" s="10">
        <f t="shared" si="20"/>
        <v>13</v>
      </c>
      <c r="FK8" s="10">
        <f t="shared" si="20"/>
        <v>14</v>
      </c>
      <c r="FL8" s="10">
        <f t="shared" si="20"/>
        <v>15</v>
      </c>
      <c r="FM8" s="10">
        <f t="shared" si="20"/>
        <v>16</v>
      </c>
      <c r="FN8" s="10">
        <f t="shared" si="20"/>
        <v>17</v>
      </c>
      <c r="FO8" s="10">
        <f t="shared" si="20"/>
        <v>18</v>
      </c>
      <c r="FP8" s="10">
        <f t="shared" si="20"/>
        <v>19</v>
      </c>
      <c r="FQ8" s="10">
        <f t="shared" si="20"/>
        <v>20</v>
      </c>
      <c r="FR8" s="10">
        <f t="shared" si="20"/>
        <v>21</v>
      </c>
      <c r="FS8" s="10">
        <f t="shared" si="20"/>
        <v>22</v>
      </c>
      <c r="FT8" s="10">
        <f t="shared" si="20"/>
        <v>23</v>
      </c>
      <c r="FU8" s="10">
        <f t="shared" si="20"/>
        <v>24</v>
      </c>
      <c r="FV8" s="10">
        <f t="shared" si="20"/>
        <v>25</v>
      </c>
      <c r="FW8" s="10">
        <f t="shared" si="20"/>
        <v>26</v>
      </c>
      <c r="FX8" s="10">
        <f t="shared" si="20"/>
        <v>27</v>
      </c>
      <c r="FY8" s="10">
        <f t="shared" si="20"/>
        <v>28</v>
      </c>
      <c r="FZ8" s="10">
        <f t="shared" si="20"/>
        <v>29</v>
      </c>
      <c r="GA8" s="22">
        <f t="shared" si="20"/>
        <v>30</v>
      </c>
      <c r="GB8" s="21">
        <f t="shared" si="20"/>
        <v>1</v>
      </c>
      <c r="GC8" s="10">
        <f t="shared" si="20"/>
        <v>2</v>
      </c>
      <c r="GD8" s="10">
        <f t="shared" si="20"/>
        <v>3</v>
      </c>
      <c r="GE8" s="10">
        <f t="shared" si="20"/>
        <v>4</v>
      </c>
      <c r="GF8" s="10">
        <f t="shared" si="20"/>
        <v>5</v>
      </c>
      <c r="GG8" s="10">
        <f t="shared" si="20"/>
        <v>6</v>
      </c>
      <c r="GH8" s="10">
        <f t="shared" si="20"/>
        <v>7</v>
      </c>
      <c r="GI8" s="10">
        <f t="shared" si="20"/>
        <v>8</v>
      </c>
      <c r="GJ8" s="10">
        <f t="shared" si="20"/>
        <v>9</v>
      </c>
      <c r="GK8" s="10">
        <f t="shared" si="20"/>
        <v>10</v>
      </c>
      <c r="GL8" s="10">
        <f t="shared" si="20"/>
        <v>11</v>
      </c>
      <c r="GM8" s="10">
        <f t="shared" ref="GM8:IX8" si="21">IFERROR(DAY(GM6),"")</f>
        <v>12</v>
      </c>
      <c r="GN8" s="10">
        <f t="shared" si="21"/>
        <v>13</v>
      </c>
      <c r="GO8" s="10">
        <f t="shared" si="21"/>
        <v>14</v>
      </c>
      <c r="GP8" s="10">
        <f t="shared" si="21"/>
        <v>15</v>
      </c>
      <c r="GQ8" s="10">
        <f t="shared" si="21"/>
        <v>16</v>
      </c>
      <c r="GR8" s="10">
        <f t="shared" si="21"/>
        <v>17</v>
      </c>
      <c r="GS8" s="10">
        <f t="shared" si="21"/>
        <v>18</v>
      </c>
      <c r="GT8" s="10">
        <f t="shared" si="21"/>
        <v>19</v>
      </c>
      <c r="GU8" s="10">
        <f t="shared" si="21"/>
        <v>20</v>
      </c>
      <c r="GV8" s="10">
        <f t="shared" si="21"/>
        <v>21</v>
      </c>
      <c r="GW8" s="10">
        <f t="shared" si="21"/>
        <v>22</v>
      </c>
      <c r="GX8" s="10">
        <f t="shared" si="21"/>
        <v>23</v>
      </c>
      <c r="GY8" s="10">
        <f t="shared" si="21"/>
        <v>24</v>
      </c>
      <c r="GZ8" s="10">
        <f t="shared" si="21"/>
        <v>25</v>
      </c>
      <c r="HA8" s="10">
        <f t="shared" si="21"/>
        <v>26</v>
      </c>
      <c r="HB8" s="10">
        <f t="shared" si="21"/>
        <v>27</v>
      </c>
      <c r="HC8" s="10">
        <f t="shared" si="21"/>
        <v>28</v>
      </c>
      <c r="HD8" s="10">
        <f t="shared" si="21"/>
        <v>29</v>
      </c>
      <c r="HE8" s="10">
        <f t="shared" si="21"/>
        <v>30</v>
      </c>
      <c r="HF8" s="22">
        <f t="shared" si="21"/>
        <v>31</v>
      </c>
      <c r="HG8" s="21">
        <f t="shared" si="21"/>
        <v>1</v>
      </c>
      <c r="HH8" s="10">
        <f t="shared" si="21"/>
        <v>2</v>
      </c>
      <c r="HI8" s="10">
        <f t="shared" si="21"/>
        <v>3</v>
      </c>
      <c r="HJ8" s="10">
        <f t="shared" si="21"/>
        <v>4</v>
      </c>
      <c r="HK8" s="10">
        <f t="shared" si="21"/>
        <v>5</v>
      </c>
      <c r="HL8" s="10">
        <f t="shared" si="21"/>
        <v>6</v>
      </c>
      <c r="HM8" s="10">
        <f t="shared" si="21"/>
        <v>7</v>
      </c>
      <c r="HN8" s="10">
        <f t="shared" si="21"/>
        <v>8</v>
      </c>
      <c r="HO8" s="10">
        <f t="shared" si="21"/>
        <v>9</v>
      </c>
      <c r="HP8" s="10">
        <f t="shared" si="21"/>
        <v>10</v>
      </c>
      <c r="HQ8" s="10">
        <f t="shared" si="21"/>
        <v>11</v>
      </c>
      <c r="HR8" s="10">
        <f t="shared" si="21"/>
        <v>12</v>
      </c>
      <c r="HS8" s="10">
        <f t="shared" si="21"/>
        <v>13</v>
      </c>
      <c r="HT8" s="10">
        <f t="shared" si="21"/>
        <v>14</v>
      </c>
      <c r="HU8" s="10">
        <f t="shared" si="21"/>
        <v>15</v>
      </c>
      <c r="HV8" s="10">
        <f t="shared" si="21"/>
        <v>16</v>
      </c>
      <c r="HW8" s="10">
        <f t="shared" si="21"/>
        <v>17</v>
      </c>
      <c r="HX8" s="10">
        <f t="shared" si="21"/>
        <v>18</v>
      </c>
      <c r="HY8" s="10">
        <f t="shared" si="21"/>
        <v>19</v>
      </c>
      <c r="HZ8" s="10">
        <f t="shared" si="21"/>
        <v>20</v>
      </c>
      <c r="IA8" s="10">
        <f t="shared" si="21"/>
        <v>21</v>
      </c>
      <c r="IB8" s="10">
        <f t="shared" si="21"/>
        <v>22</v>
      </c>
      <c r="IC8" s="10">
        <f t="shared" si="21"/>
        <v>23</v>
      </c>
      <c r="ID8" s="10">
        <f t="shared" si="21"/>
        <v>24</v>
      </c>
      <c r="IE8" s="10">
        <f t="shared" si="21"/>
        <v>25</v>
      </c>
      <c r="IF8" s="10">
        <f t="shared" si="21"/>
        <v>26</v>
      </c>
      <c r="IG8" s="10">
        <f t="shared" si="21"/>
        <v>27</v>
      </c>
      <c r="IH8" s="10">
        <f t="shared" si="21"/>
        <v>28</v>
      </c>
      <c r="II8" s="10">
        <f t="shared" si="21"/>
        <v>29</v>
      </c>
      <c r="IJ8" s="10">
        <f t="shared" si="21"/>
        <v>30</v>
      </c>
      <c r="IK8" s="22">
        <f t="shared" si="21"/>
        <v>31</v>
      </c>
      <c r="IL8" s="21">
        <f t="shared" si="21"/>
        <v>1</v>
      </c>
      <c r="IM8" s="10">
        <f t="shared" si="21"/>
        <v>2</v>
      </c>
      <c r="IN8" s="10">
        <f t="shared" si="21"/>
        <v>3</v>
      </c>
      <c r="IO8" s="10">
        <f t="shared" si="21"/>
        <v>4</v>
      </c>
      <c r="IP8" s="10">
        <f t="shared" si="21"/>
        <v>5</v>
      </c>
      <c r="IQ8" s="10">
        <f t="shared" si="21"/>
        <v>6</v>
      </c>
      <c r="IR8" s="10">
        <f t="shared" si="21"/>
        <v>7</v>
      </c>
      <c r="IS8" s="10">
        <f t="shared" si="21"/>
        <v>8</v>
      </c>
      <c r="IT8" s="10">
        <f t="shared" si="21"/>
        <v>9</v>
      </c>
      <c r="IU8" s="10">
        <f t="shared" si="21"/>
        <v>10</v>
      </c>
      <c r="IV8" s="10">
        <f t="shared" si="21"/>
        <v>11</v>
      </c>
      <c r="IW8" s="10">
        <f t="shared" si="21"/>
        <v>12</v>
      </c>
      <c r="IX8" s="10">
        <f t="shared" si="21"/>
        <v>13</v>
      </c>
      <c r="IY8" s="10">
        <f t="shared" ref="IY8:LJ8" si="22">IFERROR(DAY(IY6),"")</f>
        <v>14</v>
      </c>
      <c r="IZ8" s="10">
        <f t="shared" si="22"/>
        <v>15</v>
      </c>
      <c r="JA8" s="10">
        <f t="shared" si="22"/>
        <v>16</v>
      </c>
      <c r="JB8" s="10">
        <f t="shared" si="22"/>
        <v>17</v>
      </c>
      <c r="JC8" s="10">
        <f t="shared" si="22"/>
        <v>18</v>
      </c>
      <c r="JD8" s="10">
        <f t="shared" si="22"/>
        <v>19</v>
      </c>
      <c r="JE8" s="10">
        <f t="shared" si="22"/>
        <v>20</v>
      </c>
      <c r="JF8" s="10">
        <f t="shared" si="22"/>
        <v>21</v>
      </c>
      <c r="JG8" s="10">
        <f t="shared" si="22"/>
        <v>22</v>
      </c>
      <c r="JH8" s="10">
        <f t="shared" si="22"/>
        <v>23</v>
      </c>
      <c r="JI8" s="10">
        <f t="shared" si="22"/>
        <v>24</v>
      </c>
      <c r="JJ8" s="10">
        <f t="shared" si="22"/>
        <v>25</v>
      </c>
      <c r="JK8" s="10">
        <f t="shared" si="22"/>
        <v>26</v>
      </c>
      <c r="JL8" s="10">
        <f t="shared" si="22"/>
        <v>27</v>
      </c>
      <c r="JM8" s="10">
        <f t="shared" si="22"/>
        <v>28</v>
      </c>
      <c r="JN8" s="10">
        <f t="shared" si="22"/>
        <v>29</v>
      </c>
      <c r="JO8" s="22">
        <f t="shared" si="22"/>
        <v>30</v>
      </c>
      <c r="JP8" s="21">
        <f t="shared" si="22"/>
        <v>1</v>
      </c>
      <c r="JQ8" s="10">
        <f t="shared" si="22"/>
        <v>2</v>
      </c>
      <c r="JR8" s="10">
        <f t="shared" si="22"/>
        <v>3</v>
      </c>
      <c r="JS8" s="10">
        <f t="shared" si="22"/>
        <v>4</v>
      </c>
      <c r="JT8" s="10">
        <f t="shared" si="22"/>
        <v>5</v>
      </c>
      <c r="JU8" s="10">
        <f t="shared" si="22"/>
        <v>6</v>
      </c>
      <c r="JV8" s="10">
        <f t="shared" si="22"/>
        <v>7</v>
      </c>
      <c r="JW8" s="10">
        <f t="shared" si="22"/>
        <v>8</v>
      </c>
      <c r="JX8" s="10">
        <f t="shared" si="22"/>
        <v>9</v>
      </c>
      <c r="JY8" s="10">
        <f t="shared" si="22"/>
        <v>10</v>
      </c>
      <c r="JZ8" s="10">
        <f t="shared" si="22"/>
        <v>11</v>
      </c>
      <c r="KA8" s="10">
        <f t="shared" si="22"/>
        <v>12</v>
      </c>
      <c r="KB8" s="10">
        <f t="shared" si="22"/>
        <v>13</v>
      </c>
      <c r="KC8" s="10">
        <f t="shared" si="22"/>
        <v>14</v>
      </c>
      <c r="KD8" s="10">
        <f t="shared" si="22"/>
        <v>15</v>
      </c>
      <c r="KE8" s="10">
        <f t="shared" si="22"/>
        <v>16</v>
      </c>
      <c r="KF8" s="10">
        <f t="shared" si="22"/>
        <v>17</v>
      </c>
      <c r="KG8" s="10">
        <f t="shared" si="22"/>
        <v>18</v>
      </c>
      <c r="KH8" s="10">
        <f t="shared" si="22"/>
        <v>19</v>
      </c>
      <c r="KI8" s="10">
        <f t="shared" si="22"/>
        <v>20</v>
      </c>
      <c r="KJ8" s="10">
        <f t="shared" si="22"/>
        <v>21</v>
      </c>
      <c r="KK8" s="10">
        <f t="shared" si="22"/>
        <v>22</v>
      </c>
      <c r="KL8" s="10">
        <f t="shared" si="22"/>
        <v>23</v>
      </c>
      <c r="KM8" s="10">
        <f t="shared" si="22"/>
        <v>24</v>
      </c>
      <c r="KN8" s="10">
        <f t="shared" si="22"/>
        <v>25</v>
      </c>
      <c r="KO8" s="10">
        <f t="shared" si="22"/>
        <v>26</v>
      </c>
      <c r="KP8" s="10">
        <f t="shared" si="22"/>
        <v>27</v>
      </c>
      <c r="KQ8" s="10">
        <f t="shared" si="22"/>
        <v>28</v>
      </c>
      <c r="KR8" s="10">
        <f t="shared" si="22"/>
        <v>29</v>
      </c>
      <c r="KS8" s="10">
        <f t="shared" si="22"/>
        <v>30</v>
      </c>
      <c r="KT8" s="22">
        <f t="shared" si="22"/>
        <v>31</v>
      </c>
      <c r="KU8" s="21">
        <f t="shared" si="22"/>
        <v>1</v>
      </c>
      <c r="KV8" s="10">
        <f t="shared" si="22"/>
        <v>2</v>
      </c>
      <c r="KW8" s="10">
        <f t="shared" si="22"/>
        <v>3</v>
      </c>
      <c r="KX8" s="10">
        <f t="shared" si="22"/>
        <v>4</v>
      </c>
      <c r="KY8" s="10">
        <f t="shared" si="22"/>
        <v>5</v>
      </c>
      <c r="KZ8" s="10">
        <f t="shared" si="22"/>
        <v>6</v>
      </c>
      <c r="LA8" s="10">
        <f t="shared" si="22"/>
        <v>7</v>
      </c>
      <c r="LB8" s="10">
        <f t="shared" si="22"/>
        <v>8</v>
      </c>
      <c r="LC8" s="10">
        <f t="shared" si="22"/>
        <v>9</v>
      </c>
      <c r="LD8" s="10">
        <f t="shared" si="22"/>
        <v>10</v>
      </c>
      <c r="LE8" s="10">
        <f t="shared" si="22"/>
        <v>11</v>
      </c>
      <c r="LF8" s="10">
        <f t="shared" si="22"/>
        <v>12</v>
      </c>
      <c r="LG8" s="10">
        <f t="shared" si="22"/>
        <v>13</v>
      </c>
      <c r="LH8" s="10">
        <f t="shared" si="22"/>
        <v>14</v>
      </c>
      <c r="LI8" s="10">
        <f t="shared" si="22"/>
        <v>15</v>
      </c>
      <c r="LJ8" s="10">
        <f t="shared" si="22"/>
        <v>16</v>
      </c>
      <c r="LK8" s="10">
        <f t="shared" ref="LK8:NB8" si="23">IFERROR(DAY(LK6),"")</f>
        <v>17</v>
      </c>
      <c r="LL8" s="10">
        <f t="shared" si="23"/>
        <v>18</v>
      </c>
      <c r="LM8" s="10">
        <f t="shared" si="23"/>
        <v>19</v>
      </c>
      <c r="LN8" s="10">
        <f t="shared" si="23"/>
        <v>20</v>
      </c>
      <c r="LO8" s="10">
        <f t="shared" si="23"/>
        <v>21</v>
      </c>
      <c r="LP8" s="10">
        <f t="shared" si="23"/>
        <v>22</v>
      </c>
      <c r="LQ8" s="10">
        <f t="shared" si="23"/>
        <v>23</v>
      </c>
      <c r="LR8" s="10">
        <f t="shared" si="23"/>
        <v>24</v>
      </c>
      <c r="LS8" s="10">
        <f t="shared" si="23"/>
        <v>25</v>
      </c>
      <c r="LT8" s="10">
        <f t="shared" si="23"/>
        <v>26</v>
      </c>
      <c r="LU8" s="10">
        <f t="shared" si="23"/>
        <v>27</v>
      </c>
      <c r="LV8" s="10">
        <f t="shared" si="23"/>
        <v>28</v>
      </c>
      <c r="LW8" s="10">
        <f t="shared" si="23"/>
        <v>29</v>
      </c>
      <c r="LX8" s="22">
        <f t="shared" si="23"/>
        <v>30</v>
      </c>
      <c r="LY8" s="21">
        <f t="shared" si="23"/>
        <v>1</v>
      </c>
      <c r="LZ8" s="10">
        <f t="shared" si="23"/>
        <v>2</v>
      </c>
      <c r="MA8" s="10">
        <f t="shared" si="23"/>
        <v>3</v>
      </c>
      <c r="MB8" s="10">
        <f t="shared" si="23"/>
        <v>4</v>
      </c>
      <c r="MC8" s="10">
        <f t="shared" si="23"/>
        <v>5</v>
      </c>
      <c r="MD8" s="10">
        <f t="shared" si="23"/>
        <v>6</v>
      </c>
      <c r="ME8" s="10">
        <f t="shared" si="23"/>
        <v>7</v>
      </c>
      <c r="MF8" s="10">
        <f t="shared" si="23"/>
        <v>8</v>
      </c>
      <c r="MG8" s="10">
        <f t="shared" si="23"/>
        <v>9</v>
      </c>
      <c r="MH8" s="10">
        <f t="shared" si="23"/>
        <v>10</v>
      </c>
      <c r="MI8" s="10">
        <f t="shared" si="23"/>
        <v>11</v>
      </c>
      <c r="MJ8" s="10">
        <f t="shared" si="23"/>
        <v>12</v>
      </c>
      <c r="MK8" s="10">
        <f t="shared" si="23"/>
        <v>13</v>
      </c>
      <c r="ML8" s="10">
        <f t="shared" si="23"/>
        <v>14</v>
      </c>
      <c r="MM8" s="10">
        <f t="shared" si="23"/>
        <v>15</v>
      </c>
      <c r="MN8" s="10">
        <f t="shared" si="23"/>
        <v>16</v>
      </c>
      <c r="MO8" s="10">
        <f t="shared" si="23"/>
        <v>17</v>
      </c>
      <c r="MP8" s="10">
        <f t="shared" si="23"/>
        <v>18</v>
      </c>
      <c r="MQ8" s="10">
        <f t="shared" si="23"/>
        <v>19</v>
      </c>
      <c r="MR8" s="10">
        <f t="shared" si="23"/>
        <v>20</v>
      </c>
      <c r="MS8" s="10">
        <f t="shared" si="23"/>
        <v>21</v>
      </c>
      <c r="MT8" s="10">
        <f t="shared" si="23"/>
        <v>22</v>
      </c>
      <c r="MU8" s="10">
        <f t="shared" si="23"/>
        <v>23</v>
      </c>
      <c r="MV8" s="10">
        <f t="shared" si="23"/>
        <v>24</v>
      </c>
      <c r="MW8" s="10">
        <f t="shared" si="23"/>
        <v>25</v>
      </c>
      <c r="MX8" s="10">
        <f t="shared" si="23"/>
        <v>26</v>
      </c>
      <c r="MY8" s="10">
        <f t="shared" si="23"/>
        <v>27</v>
      </c>
      <c r="MZ8" s="10">
        <f t="shared" si="23"/>
        <v>28</v>
      </c>
      <c r="NA8" s="10">
        <f t="shared" si="23"/>
        <v>29</v>
      </c>
      <c r="NB8" s="10">
        <f t="shared" si="23"/>
        <v>30</v>
      </c>
      <c r="NC8" s="22">
        <f>IFERROR(DAY(NC6),"")</f>
        <v>31</v>
      </c>
    </row>
    <row r="9" spans="1:367" ht="30" customHeight="1" x14ac:dyDescent="0.35">
      <c r="A9" s="83" t="s">
        <v>49</v>
      </c>
      <c r="B9" s="23" t="str">
        <f>IF(OR(B$6="",$A9=""),"",INDEX(Cycle,MOD(B$6-DateDeb+(ROWS(B$9:B9)-1)*7,Duree)+1))</f>
        <v>R</v>
      </c>
      <c r="C9" s="4" t="str">
        <f>IF(OR(C$6="",$A9=""),"",INDEX(Cycle,MOD(C$6-DateDeb+(ROWS(C$9:C9)-1)*7,Duree)+1))</f>
        <v>R</v>
      </c>
      <c r="D9" s="4" t="str">
        <f>IF(OR(D$6="",$A9=""),"",INDEX(Cycle,MOD(D$6-DateDeb+(ROWS(D$9:D9)-1)*7,Duree)+1))</f>
        <v>T</v>
      </c>
      <c r="E9" s="4" t="str">
        <f>IF(OR(E$6="",$A9=""),"",INDEX(Cycle,MOD(E$6-DateDeb+(ROWS(E$9:E9)-1)*7,Duree)+1))</f>
        <v>T</v>
      </c>
      <c r="F9" s="4" t="str">
        <f>IF(OR(F$6="",$A9=""),"",INDEX(Cycle,MOD(F$6-DateDeb+(ROWS(F$9:F9)-1)*7,Duree)+1))</f>
        <v>R</v>
      </c>
      <c r="G9" s="4" t="str">
        <f>IF(OR(G$6="",$A9=""),"",INDEX(Cycle,MOD(G$6-DateDeb+(ROWS(G$9:G9)-1)*7,Duree)+1))</f>
        <v>H</v>
      </c>
      <c r="H9" s="4" t="str">
        <f>IF(OR(H$6="",$A9=""),"",INDEX(Cycle,MOD(H$6-DateDeb+(ROWS(H$9:H9)-1)*7,Duree)+1))</f>
        <v>H</v>
      </c>
      <c r="I9" s="4" t="str">
        <f>IF(OR(I$6="",$A9=""),"",INDEX(Cycle,MOD(I$6-DateDeb+(ROWS(I$9:I9)-1)*7,Duree)+1))</f>
        <v>T</v>
      </c>
      <c r="J9" s="4" t="str">
        <f>IF(OR(J$6="",$A9=""),"",INDEX(Cycle,MOD(J$6-DateDeb+(ROWS(J$9:J9)-1)*7,Duree)+1))</f>
        <v>T</v>
      </c>
      <c r="K9" s="4" t="str">
        <f>IF(OR(K$6="",$A9=""),"",INDEX(Cycle,MOD(K$6-DateDeb+(ROWS(K$9:K9)-1)*7,Duree)+1))</f>
        <v>R</v>
      </c>
      <c r="L9" s="4" t="str">
        <f>IF(OR(L$6="",$A9=""),"",INDEX(Cycle,MOD(L$6-DateDeb+(ROWS(L$9:L9)-1)*7,Duree)+1))</f>
        <v>H</v>
      </c>
      <c r="M9" s="4" t="str">
        <f>IF(OR(M$6="",$A9=""),"",INDEX(Cycle,MOD(M$6-DateDeb+(ROWS(M$9:M9)-1)*7,Duree)+1))</f>
        <v>H</v>
      </c>
      <c r="N9" s="4" t="str">
        <f>IF(OR(N$6="",$A9=""),"",INDEX(Cycle,MOD(N$6-DateDeb+(ROWS(N$9:N9)-1)*7,Duree)+1))</f>
        <v>T</v>
      </c>
      <c r="O9" s="4" t="str">
        <f>IF(OR(O$6="",$A9=""),"",INDEX(Cycle,MOD(O$6-DateDeb+(ROWS(O$9:O9)-1)*7,Duree)+1))</f>
        <v>T</v>
      </c>
      <c r="P9" s="4" t="str">
        <f>IF(OR(P$6="",$A9=""),"",INDEX(Cycle,MOD(P$6-DateDeb+(ROWS(P$9:P9)-1)*7,Duree)+1))</f>
        <v>R</v>
      </c>
      <c r="Q9" s="4" t="str">
        <f>IF(OR(Q$6="",$A9=""),"",INDEX(Cycle,MOD(Q$6-DateDeb+(ROWS(Q$9:Q9)-1)*7,Duree)+1))</f>
        <v>R</v>
      </c>
      <c r="R9" s="4" t="str">
        <f>IF(OR(R$6="",$A9=""),"",INDEX(Cycle,MOD(R$6-DateDeb+(ROWS(R$9:R9)-1)*7,Duree)+1))</f>
        <v>T</v>
      </c>
      <c r="S9" s="4" t="str">
        <f>IF(OR(S$6="",$A9=""),"",INDEX(Cycle,MOD(S$6-DateDeb+(ROWS(S$9:S9)-1)*7,Duree)+1))</f>
        <v>T</v>
      </c>
      <c r="T9" s="4" t="str">
        <f>IF(OR(T$6="",$A9=""),"",INDEX(Cycle,MOD(T$6-DateDeb+(ROWS(T$9:T9)-1)*7,Duree)+1))</f>
        <v>R</v>
      </c>
      <c r="U9" s="4" t="str">
        <f>IF(OR(U$6="",$A9=""),"",INDEX(Cycle,MOD(U$6-DateDeb+(ROWS(U$9:U9)-1)*7,Duree)+1))</f>
        <v>H</v>
      </c>
      <c r="V9" s="4" t="str">
        <f>IF(OR(V$6="",$A9=""),"",INDEX(Cycle,MOD(V$6-DateDeb+(ROWS(V$9:V9)-1)*7,Duree)+1))</f>
        <v>H</v>
      </c>
      <c r="W9" s="4" t="str">
        <f>IF(OR(W$6="",$A9=""),"",INDEX(Cycle,MOD(W$6-DateDeb+(ROWS(W$9:W9)-1)*7,Duree)+1))</f>
        <v>T</v>
      </c>
      <c r="X9" s="4" t="str">
        <f>IF(OR(X$6="",$A9=""),"",INDEX(Cycle,MOD(X$6-DateDeb+(ROWS(X$9:X9)-1)*7,Duree)+1))</f>
        <v>T</v>
      </c>
      <c r="Y9" s="4" t="str">
        <f>IF(OR(Y$6="",$A9=""),"",INDEX(Cycle,MOD(Y$6-DateDeb+(ROWS(Y$9:Y9)-1)*7,Duree)+1))</f>
        <v>R</v>
      </c>
      <c r="Z9" s="4" t="str">
        <f>IF(OR(Z$6="",$A9=""),"",INDEX(Cycle,MOD(Z$6-DateDeb+(ROWS(Z$9:Z9)-1)*7,Duree)+1))</f>
        <v>R</v>
      </c>
      <c r="AA9" s="4" t="str">
        <f>IF(OR(AA$6="",$A9=""),"",INDEX(Cycle,MOD(AA$6-DateDeb+(ROWS(AA$9:AA9)-1)*7,Duree)+1))</f>
        <v>T</v>
      </c>
      <c r="AB9" s="4" t="str">
        <f>IF(OR(AB$6="",$A9=""),"",INDEX(Cycle,MOD(AB$6-DateDeb+(ROWS(AB$9:AB9)-1)*7,Duree)+1))</f>
        <v>H</v>
      </c>
      <c r="AC9" s="4" t="str">
        <f>IF(OR(AC$6="",$A9=""),"",INDEX(Cycle,MOD(AC$6-DateDeb+(ROWS(AC$9:AC9)-1)*7,Duree)+1))</f>
        <v>H</v>
      </c>
      <c r="AD9" s="4" t="str">
        <f>IF(OR(AD$6="",$A9=""),"",INDEX(Cycle,MOD(AD$6-DateDeb+(ROWS(AD$9:AD9)-1)*7,Duree)+1))</f>
        <v>T</v>
      </c>
      <c r="AE9" s="4" t="str">
        <f>IF(OR(AE$6="",$A9=""),"",INDEX(Cycle,MOD(AE$6-DateDeb+(ROWS(AE$9:AE9)-1)*7,Duree)+1))</f>
        <v>T</v>
      </c>
      <c r="AF9" s="24" t="str">
        <f>IF(OR(AF$6="",$A9=""),"",INDEX(Cycle,MOD(AF$6-DateDeb+(ROWS(AF$9:AF9)-1)*7,Duree)+1))</f>
        <v>R</v>
      </c>
      <c r="AG9" s="23" t="str">
        <f>IF(OR(AG$6="",$A9=""),"",INDEX(Cycle,MOD(AG$6-DateDeb+(ROWS(AG$9:AG9)-1)*7,Duree)+1))</f>
        <v>R</v>
      </c>
      <c r="AH9" s="4" t="str">
        <f>IF(OR(AH$6="",$A9=""),"",INDEX(Cycle,MOD(AH$6-DateDeb+(ROWS(AH$9:AH9)-1)*7,Duree)+1))</f>
        <v>T</v>
      </c>
      <c r="AI9" s="4" t="str">
        <f>IF(OR(AI$6="",$A9=""),"",INDEX(Cycle,MOD(AI$6-DateDeb+(ROWS(AI$9:AI9)-1)*7,Duree)+1))</f>
        <v>H</v>
      </c>
      <c r="AJ9" s="4" t="str">
        <f>IF(OR(AJ$6="",$A9=""),"",INDEX(Cycle,MOD(AJ$6-DateDeb+(ROWS(AJ$9:AJ9)-1)*7,Duree)+1))</f>
        <v>H</v>
      </c>
      <c r="AK9" s="4" t="str">
        <f>IF(OR(AK$6="",$A9=""),"",INDEX(Cycle,MOD(AK$6-DateDeb+(ROWS(AK$9:AK9)-1)*7,Duree)+1))</f>
        <v>T</v>
      </c>
      <c r="AL9" s="4" t="str">
        <f>IF(OR(AL$6="",$A9=""),"",INDEX(Cycle,MOD(AL$6-DateDeb+(ROWS(AL$9:AL9)-1)*7,Duree)+1))</f>
        <v>T</v>
      </c>
      <c r="AM9" s="4" t="str">
        <f>IF(OR(AM$6="",$A9=""),"",INDEX(Cycle,MOD(AM$6-DateDeb+(ROWS(AM$9:AM9)-1)*7,Duree)+1))</f>
        <v>R</v>
      </c>
      <c r="AN9" s="4" t="str">
        <f>IF(OR(AN$6="",$A9=""),"",INDEX(Cycle,MOD(AN$6-DateDeb+(ROWS(AN$9:AN9)-1)*7,Duree)+1))</f>
        <v>H</v>
      </c>
      <c r="AO9" s="4" t="str">
        <f>IF(OR(AO$6="",$A9=""),"",INDEX(Cycle,MOD(AO$6-DateDeb+(ROWS(AO$9:AO9)-1)*7,Duree)+1))</f>
        <v>H</v>
      </c>
      <c r="AP9" s="4" t="str">
        <f>IF(OR(AP$6="",$A9=""),"",INDEX(Cycle,MOD(AP$6-DateDeb+(ROWS(AP$9:AP9)-1)*7,Duree)+1))</f>
        <v>T</v>
      </c>
      <c r="AQ9" s="4" t="str">
        <f>IF(OR(AQ$6="",$A9=""),"",INDEX(Cycle,MOD(AQ$6-DateDeb+(ROWS(AQ$9:AQ9)-1)*7,Duree)+1))</f>
        <v>T</v>
      </c>
      <c r="AR9" s="4" t="str">
        <f>IF(OR(AR$6="",$A9=""),"",INDEX(Cycle,MOD(AR$6-DateDeb+(ROWS(AR$9:AR9)-1)*7,Duree)+1))</f>
        <v>R</v>
      </c>
      <c r="AS9" s="4" t="str">
        <f>IF(OR(AS$6="",$A9=""),"",INDEX(Cycle,MOD(AS$6-DateDeb+(ROWS(AS$9:AS9)-1)*7,Duree)+1))</f>
        <v>R</v>
      </c>
      <c r="AT9" s="4" t="str">
        <f>IF(OR(AT$6="",$A9=""),"",INDEX(Cycle,MOD(AT$6-DateDeb+(ROWS(AT$9:AT9)-1)*7,Duree)+1))</f>
        <v>T</v>
      </c>
      <c r="AU9" s="4" t="str">
        <f>IF(OR(AU$6="",$A9=""),"",INDEX(Cycle,MOD(AU$6-DateDeb+(ROWS(AU$9:AU9)-1)*7,Duree)+1))</f>
        <v>T</v>
      </c>
      <c r="AV9" s="4" t="str">
        <f>IF(OR(AV$6="",$A9=""),"",INDEX(Cycle,MOD(AV$6-DateDeb+(ROWS(AV$9:AV9)-1)*7,Duree)+1))</f>
        <v>R</v>
      </c>
      <c r="AW9" s="4" t="str">
        <f>IF(OR(AW$6="",$A9=""),"",INDEX(Cycle,MOD(AW$6-DateDeb+(ROWS(AW$9:AW9)-1)*7,Duree)+1))</f>
        <v>H</v>
      </c>
      <c r="AX9" s="4" t="str">
        <f>IF(OR(AX$6="",$A9=""),"",INDEX(Cycle,MOD(AX$6-DateDeb+(ROWS(AX$9:AX9)-1)*7,Duree)+1))</f>
        <v>H</v>
      </c>
      <c r="AY9" s="4" t="str">
        <f>IF(OR(AY$6="",$A9=""),"",INDEX(Cycle,MOD(AY$6-DateDeb+(ROWS(AY$9:AY9)-1)*7,Duree)+1))</f>
        <v>T</v>
      </c>
      <c r="AZ9" s="4" t="str">
        <f>IF(OR(AZ$6="",$A9=""),"",INDEX(Cycle,MOD(AZ$6-DateDeb+(ROWS(AZ$9:AZ9)-1)*7,Duree)+1))</f>
        <v>T</v>
      </c>
      <c r="BA9" s="4" t="str">
        <f>IF(OR(BA$6="",$A9=""),"",INDEX(Cycle,MOD(BA$6-DateDeb+(ROWS(BA$9:BA9)-1)*7,Duree)+1))</f>
        <v>R</v>
      </c>
      <c r="BB9" s="4" t="str">
        <f>IF(OR(BB$6="",$A9=""),"",INDEX(Cycle,MOD(BB$6-DateDeb+(ROWS(BB$9:BB9)-1)*7,Duree)+1))</f>
        <v>H</v>
      </c>
      <c r="BC9" s="4" t="str">
        <f>IF(OR(BC$6="",$A9=""),"",INDEX(Cycle,MOD(BC$6-DateDeb+(ROWS(BC$9:BC9)-1)*7,Duree)+1))</f>
        <v>H</v>
      </c>
      <c r="BD9" s="4" t="str">
        <f>IF(OR(BD$6="",$A9=""),"",INDEX(Cycle,MOD(BD$6-DateDeb+(ROWS(BD$9:BD9)-1)*7,Duree)+1))</f>
        <v>T</v>
      </c>
      <c r="BE9" s="4" t="str">
        <f>IF(OR(BE$6="",$A9=""),"",INDEX(Cycle,MOD(BE$6-DateDeb+(ROWS(BE$9:BE9)-1)*7,Duree)+1))</f>
        <v>T</v>
      </c>
      <c r="BF9" s="4" t="str">
        <f>IF(OR(BF$6="",$A9=""),"",INDEX(Cycle,MOD(BF$6-DateDeb+(ROWS(BF$9:BF9)-1)*7,Duree)+1))</f>
        <v>R</v>
      </c>
      <c r="BG9" s="4" t="str">
        <f>IF(OR(BG$6="",$A9=""),"",INDEX(Cycle,MOD(BG$6-DateDeb+(ROWS(BG$9:BG9)-1)*7,Duree)+1))</f>
        <v>R</v>
      </c>
      <c r="BH9" s="4" t="str">
        <f>IF(OR(BH$6="",$A9=""),"",INDEX(Cycle,MOD(BH$6-DateDeb+(ROWS(BH$9:BH9)-1)*7,Duree)+1))</f>
        <v>T</v>
      </c>
      <c r="BI9" s="24" t="str">
        <f>IF(OR(BI$6="",$A9=""),"",INDEX(Cycle,MOD(BI$6-DateDeb+(ROWS(BI$9:BI9)-1)*7,Duree)+1))</f>
        <v>T</v>
      </c>
      <c r="BJ9" s="23" t="str">
        <f>IF(OR(BJ$6="",$A9=""),"",INDEX(Cycle,MOD(BJ$6-DateDeb+(ROWS(BJ$9:BJ9)-1)*7,Duree)+1))</f>
        <v>R</v>
      </c>
      <c r="BK9" s="4" t="str">
        <f>IF(OR(BK$6="",$A9=""),"",INDEX(Cycle,MOD(BK$6-DateDeb+(ROWS(BK$9:BK9)-1)*7,Duree)+1))</f>
        <v>H</v>
      </c>
      <c r="BL9" s="4" t="str">
        <f>IF(OR(BL$6="",$A9=""),"",INDEX(Cycle,MOD(BL$6-DateDeb+(ROWS(BL$9:BL9)-1)*7,Duree)+1))</f>
        <v>H</v>
      </c>
      <c r="BM9" s="4" t="str">
        <f>IF(OR(BM$6="",$A9=""),"",INDEX(Cycle,MOD(BM$6-DateDeb+(ROWS(BM$9:BM9)-1)*7,Duree)+1))</f>
        <v>T</v>
      </c>
      <c r="BN9" s="4" t="str">
        <f>IF(OR(BN$6="",$A9=""),"",INDEX(Cycle,MOD(BN$6-DateDeb+(ROWS(BN$9:BN9)-1)*7,Duree)+1))</f>
        <v>T</v>
      </c>
      <c r="BO9" s="4" t="str">
        <f>IF(OR(BO$6="",$A9=""),"",INDEX(Cycle,MOD(BO$6-DateDeb+(ROWS(BO$9:BO9)-1)*7,Duree)+1))</f>
        <v>R</v>
      </c>
      <c r="BP9" s="4" t="str">
        <f>IF(OR(BP$6="",$A9=""),"",INDEX(Cycle,MOD(BP$6-DateDeb+(ROWS(BP$9:BP9)-1)*7,Duree)+1))</f>
        <v>H</v>
      </c>
      <c r="BQ9" s="4" t="str">
        <f>IF(OR(BQ$6="",$A9=""),"",INDEX(Cycle,MOD(BQ$6-DateDeb+(ROWS(BQ$9:BQ9)-1)*7,Duree)+1))</f>
        <v>H</v>
      </c>
      <c r="BR9" s="4" t="str">
        <f>IF(OR(BR$6="",$A9=""),"",INDEX(Cycle,MOD(BR$6-DateDeb+(ROWS(BR$9:BR9)-1)*7,Duree)+1))</f>
        <v>T</v>
      </c>
      <c r="BS9" s="4" t="str">
        <f>IF(OR(BS$6="",$A9=""),"",INDEX(Cycle,MOD(BS$6-DateDeb+(ROWS(BS$9:BS9)-1)*7,Duree)+1))</f>
        <v>T</v>
      </c>
      <c r="BT9" s="4" t="str">
        <f>IF(OR(BT$6="",$A9=""),"",INDEX(Cycle,MOD(BT$6-DateDeb+(ROWS(BT$9:BT9)-1)*7,Duree)+1))</f>
        <v>R</v>
      </c>
      <c r="BU9" s="4" t="str">
        <f>IF(OR(BU$6="",$A9=""),"",INDEX(Cycle,MOD(BU$6-DateDeb+(ROWS(BU$9:BU9)-1)*7,Duree)+1))</f>
        <v>R</v>
      </c>
      <c r="BV9" s="4" t="str">
        <f>IF(OR(BV$6="",$A9=""),"",INDEX(Cycle,MOD(BV$6-DateDeb+(ROWS(BV$9:BV9)-1)*7,Duree)+1))</f>
        <v>T</v>
      </c>
      <c r="BW9" s="4" t="str">
        <f>IF(OR(BW$6="",$A9=""),"",INDEX(Cycle,MOD(BW$6-DateDeb+(ROWS(BW$9:BW9)-1)*7,Duree)+1))</f>
        <v>T</v>
      </c>
      <c r="BX9" s="4" t="str">
        <f>IF(OR(BX$6="",$A9=""),"",INDEX(Cycle,MOD(BX$6-DateDeb+(ROWS(BX$9:BX9)-1)*7,Duree)+1))</f>
        <v>R</v>
      </c>
      <c r="BY9" s="4" t="str">
        <f>IF(OR(BY$6="",$A9=""),"",INDEX(Cycle,MOD(BY$6-DateDeb+(ROWS(BY$9:BY9)-1)*7,Duree)+1))</f>
        <v>H</v>
      </c>
      <c r="BZ9" s="4" t="str">
        <f>IF(OR(BZ$6="",$A9=""),"",INDEX(Cycle,MOD(BZ$6-DateDeb+(ROWS(BZ$9:BZ9)-1)*7,Duree)+1))</f>
        <v>H</v>
      </c>
      <c r="CA9" s="4" t="str">
        <f>IF(OR(CA$6="",$A9=""),"",INDEX(Cycle,MOD(CA$6-DateDeb+(ROWS(CA$9:CA9)-1)*7,Duree)+1))</f>
        <v>T</v>
      </c>
      <c r="CB9" s="4" t="str">
        <f>IF(OR(CB$6="",$A9=""),"",INDEX(Cycle,MOD(CB$6-DateDeb+(ROWS(CB$9:CB9)-1)*7,Duree)+1))</f>
        <v>T</v>
      </c>
      <c r="CC9" s="4" t="str">
        <f>IF(OR(CC$6="",$A9=""),"",INDEX(Cycle,MOD(CC$6-DateDeb+(ROWS(CC$9:CC9)-1)*7,Duree)+1))</f>
        <v>R</v>
      </c>
      <c r="CD9" s="4" t="str">
        <f>IF(OR(CD$6="",$A9=""),"",INDEX(Cycle,MOD(CD$6-DateDeb+(ROWS(CD$9:CD9)-1)*7,Duree)+1))</f>
        <v>R</v>
      </c>
      <c r="CE9" s="4" t="str">
        <f>IF(OR(CE$6="",$A9=""),"",INDEX(Cycle,MOD(CE$6-DateDeb+(ROWS(CE$9:CE9)-1)*7,Duree)+1))</f>
        <v>T</v>
      </c>
      <c r="CF9" s="4" t="str">
        <f>IF(OR(CF$6="",$A9=""),"",INDEX(Cycle,MOD(CF$6-DateDeb+(ROWS(CF$9:CF9)-1)*7,Duree)+1))</f>
        <v>H</v>
      </c>
      <c r="CG9" s="4" t="str">
        <f>IF(OR(CG$6="",$A9=""),"",INDEX(Cycle,MOD(CG$6-DateDeb+(ROWS(CG$9:CG9)-1)*7,Duree)+1))</f>
        <v>H</v>
      </c>
      <c r="CH9" s="4" t="str">
        <f>IF(OR(CH$6="",$A9=""),"",INDEX(Cycle,MOD(CH$6-DateDeb+(ROWS(CH$9:CH9)-1)*7,Duree)+1))</f>
        <v>T</v>
      </c>
      <c r="CI9" s="4" t="str">
        <f>IF(OR(CI$6="",$A9=""),"",INDEX(Cycle,MOD(CI$6-DateDeb+(ROWS(CI$9:CI9)-1)*7,Duree)+1))</f>
        <v>T</v>
      </c>
      <c r="CJ9" s="4" t="str">
        <f>IF(OR(CJ$6="",$A9=""),"",INDEX(Cycle,MOD(CJ$6-DateDeb+(ROWS(CJ$9:CJ9)-1)*7,Duree)+1))</f>
        <v>R</v>
      </c>
      <c r="CK9" s="4" t="str">
        <f>IF(OR(CK$6="",$A9=""),"",INDEX(Cycle,MOD(CK$6-DateDeb+(ROWS(CK$9:CK9)-1)*7,Duree)+1))</f>
        <v>R</v>
      </c>
      <c r="CL9" s="4" t="str">
        <f>IF(OR(CL$6="",$A9=""),"",INDEX(Cycle,MOD(CL$6-DateDeb+(ROWS(CL$9:CL9)-1)*7,Duree)+1))</f>
        <v>T</v>
      </c>
      <c r="CM9" s="4" t="str">
        <f>IF(OR(CM$6="",$A9=""),"",INDEX(Cycle,MOD(CM$6-DateDeb+(ROWS(CM$9:CM9)-1)*7,Duree)+1))</f>
        <v>H</v>
      </c>
      <c r="CN9" s="24" t="str">
        <f>IF(OR(CN$6="",$A9=""),"",INDEX(Cycle,MOD(CN$6-DateDeb+(ROWS(CN$9:CN9)-1)*7,Duree)+1))</f>
        <v>H</v>
      </c>
      <c r="CO9" s="23" t="str">
        <f>IF(OR(CO$6="",$A9=""),"",INDEX(Cycle,MOD(CO$6-DateDeb+(ROWS(CO$9:CO9)-1)*7,Duree)+1))</f>
        <v>T</v>
      </c>
      <c r="CP9" s="4" t="str">
        <f>IF(OR(CP$6="",$A9=""),"",INDEX(Cycle,MOD(CP$6-DateDeb+(ROWS(CP$9:CP9)-1)*7,Duree)+1))</f>
        <v>T</v>
      </c>
      <c r="CQ9" s="4" t="str">
        <f>IF(OR(CQ$6="",$A9=""),"",INDEX(Cycle,MOD(CQ$6-DateDeb+(ROWS(CQ$9:CQ9)-1)*7,Duree)+1))</f>
        <v>R</v>
      </c>
      <c r="CR9" s="4" t="str">
        <f>IF(OR(CR$6="",$A9=""),"",INDEX(Cycle,MOD(CR$6-DateDeb+(ROWS(CR$9:CR9)-1)*7,Duree)+1))</f>
        <v>H</v>
      </c>
      <c r="CS9" s="4" t="str">
        <f>IF(OR(CS$6="",$A9=""),"",INDEX(Cycle,MOD(CS$6-DateDeb+(ROWS(CS$9:CS9)-1)*7,Duree)+1))</f>
        <v>H</v>
      </c>
      <c r="CT9" s="4" t="str">
        <f>IF(OR(CT$6="",$A9=""),"",INDEX(Cycle,MOD(CT$6-DateDeb+(ROWS(CT$9:CT9)-1)*7,Duree)+1))</f>
        <v>T</v>
      </c>
      <c r="CU9" s="4" t="str">
        <f>IF(OR(CU$6="",$A9=""),"",INDEX(Cycle,MOD(CU$6-DateDeb+(ROWS(CU$9:CU9)-1)*7,Duree)+1))</f>
        <v>T</v>
      </c>
      <c r="CV9" s="4" t="str">
        <f>IF(OR(CV$6="",$A9=""),"",INDEX(Cycle,MOD(CV$6-DateDeb+(ROWS(CV$9:CV9)-1)*7,Duree)+1))</f>
        <v>R</v>
      </c>
      <c r="CW9" s="4" t="str">
        <f>IF(OR(CW$6="",$A9=""),"",INDEX(Cycle,MOD(CW$6-DateDeb+(ROWS(CW$9:CW9)-1)*7,Duree)+1))</f>
        <v>R</v>
      </c>
      <c r="CX9" s="4" t="str">
        <f>IF(OR(CX$6="",$A9=""),"",INDEX(Cycle,MOD(CX$6-DateDeb+(ROWS(CX$9:CX9)-1)*7,Duree)+1))</f>
        <v>T</v>
      </c>
      <c r="CY9" s="4" t="str">
        <f>IF(OR(CY$6="",$A9=""),"",INDEX(Cycle,MOD(CY$6-DateDeb+(ROWS(CY$9:CY9)-1)*7,Duree)+1))</f>
        <v>T</v>
      </c>
      <c r="CZ9" s="4" t="str">
        <f>IF(OR(CZ$6="",$A9=""),"",INDEX(Cycle,MOD(CZ$6-DateDeb+(ROWS(CZ$9:CZ9)-1)*7,Duree)+1))</f>
        <v>R</v>
      </c>
      <c r="DA9" s="4" t="str">
        <f>IF(OR(DA$6="",$A9=""),"",INDEX(Cycle,MOD(DA$6-DateDeb+(ROWS(DA$9:DA9)-1)*7,Duree)+1))</f>
        <v>H</v>
      </c>
      <c r="DB9" s="4" t="str">
        <f>IF(OR(DB$6="",$A9=""),"",INDEX(Cycle,MOD(DB$6-DateDeb+(ROWS(DB$9:DB9)-1)*7,Duree)+1))</f>
        <v>H</v>
      </c>
      <c r="DC9" s="4" t="str">
        <f>IF(OR(DC$6="",$A9=""),"",INDEX(Cycle,MOD(DC$6-DateDeb+(ROWS(DC$9:DC9)-1)*7,Duree)+1))</f>
        <v>T</v>
      </c>
      <c r="DD9" s="4" t="str">
        <f>IF(OR(DD$6="",$A9=""),"",INDEX(Cycle,MOD(DD$6-DateDeb+(ROWS(DD$9:DD9)-1)*7,Duree)+1))</f>
        <v>T</v>
      </c>
      <c r="DE9" s="4" t="str">
        <f>IF(OR(DE$6="",$A9=""),"",INDEX(Cycle,MOD(DE$6-DateDeb+(ROWS(DE$9:DE9)-1)*7,Duree)+1))</f>
        <v>R</v>
      </c>
      <c r="DF9" s="4" t="str">
        <f>IF(OR(DF$6="",$A9=""),"",INDEX(Cycle,MOD(DF$6-DateDeb+(ROWS(DF$9:DF9)-1)*7,Duree)+1))</f>
        <v>H</v>
      </c>
      <c r="DG9" s="4" t="str">
        <f>IF(OR(DG$6="",$A9=""),"",INDEX(Cycle,MOD(DG$6-DateDeb+(ROWS(DG$9:DG9)-1)*7,Duree)+1))</f>
        <v>H</v>
      </c>
      <c r="DH9" s="4" t="str">
        <f>IF(OR(DH$6="",$A9=""),"",INDEX(Cycle,MOD(DH$6-DateDeb+(ROWS(DH$9:DH9)-1)*7,Duree)+1))</f>
        <v>T</v>
      </c>
      <c r="DI9" s="4" t="str">
        <f>IF(OR(DI$6="",$A9=""),"",INDEX(Cycle,MOD(DI$6-DateDeb+(ROWS(DI$9:DI9)-1)*7,Duree)+1))</f>
        <v>T</v>
      </c>
      <c r="DJ9" s="4" t="str">
        <f>IF(OR(DJ$6="",$A9=""),"",INDEX(Cycle,MOD(DJ$6-DateDeb+(ROWS(DJ$9:DJ9)-1)*7,Duree)+1))</f>
        <v>R</v>
      </c>
      <c r="DK9" s="4" t="str">
        <f>IF(OR(DK$6="",$A9=""),"",INDEX(Cycle,MOD(DK$6-DateDeb+(ROWS(DK$9:DK9)-1)*7,Duree)+1))</f>
        <v>R</v>
      </c>
      <c r="DL9" s="4" t="str">
        <f>IF(OR(DL$6="",$A9=""),"",INDEX(Cycle,MOD(DL$6-DateDeb+(ROWS(DL$9:DL9)-1)*7,Duree)+1))</f>
        <v>T</v>
      </c>
      <c r="DM9" s="4" t="str">
        <f>IF(OR(DM$6="",$A9=""),"",INDEX(Cycle,MOD(DM$6-DateDeb+(ROWS(DM$9:DM9)-1)*7,Duree)+1))</f>
        <v>T</v>
      </c>
      <c r="DN9" s="4" t="str">
        <f>IF(OR(DN$6="",$A9=""),"",INDEX(Cycle,MOD(DN$6-DateDeb+(ROWS(DN$9:DN9)-1)*7,Duree)+1))</f>
        <v>R</v>
      </c>
      <c r="DO9" s="4" t="str">
        <f>IF(OR(DO$6="",$A9=""),"",INDEX(Cycle,MOD(DO$6-DateDeb+(ROWS(DO$9:DO9)-1)*7,Duree)+1))</f>
        <v>H</v>
      </c>
      <c r="DP9" s="4" t="str">
        <f>IF(OR(DP$6="",$A9=""),"",INDEX(Cycle,MOD(DP$6-DateDeb+(ROWS(DP$9:DP9)-1)*7,Duree)+1))</f>
        <v>H</v>
      </c>
      <c r="DQ9" s="4" t="str">
        <f>IF(OR(DQ$6="",$A9=""),"",INDEX(Cycle,MOD(DQ$6-DateDeb+(ROWS(DQ$9:DQ9)-1)*7,Duree)+1))</f>
        <v>T</v>
      </c>
      <c r="DR9" s="24" t="str">
        <f>IF(OR(DR$6="",$A9=""),"",INDEX(Cycle,MOD(DR$6-DateDeb+(ROWS(DR$9:DR9)-1)*7,Duree)+1))</f>
        <v>T</v>
      </c>
      <c r="DS9" s="23" t="str">
        <f>IF(OR(DS$6="",$A9=""),"",INDEX(Cycle,MOD(DS$6-DateDeb+(ROWS(DS$9:DS9)-1)*7,Duree)+1))</f>
        <v>R</v>
      </c>
      <c r="DT9" s="4" t="str">
        <f>IF(OR(DT$6="",$A9=""),"",INDEX(Cycle,MOD(DT$6-DateDeb+(ROWS(DT$9:DT9)-1)*7,Duree)+1))</f>
        <v>H</v>
      </c>
      <c r="DU9" s="4" t="str">
        <f>IF(OR(DU$6="",$A9=""),"",INDEX(Cycle,MOD(DU$6-DateDeb+(ROWS(DU$9:DU9)-1)*7,Duree)+1))</f>
        <v>H</v>
      </c>
      <c r="DV9" s="4" t="str">
        <f>IF(OR(DV$6="",$A9=""),"",INDEX(Cycle,MOD(DV$6-DateDeb+(ROWS(DV$9:DV9)-1)*7,Duree)+1))</f>
        <v>T</v>
      </c>
      <c r="DW9" s="4" t="str">
        <f>IF(OR(DW$6="",$A9=""),"",INDEX(Cycle,MOD(DW$6-DateDeb+(ROWS(DW$9:DW9)-1)*7,Duree)+1))</f>
        <v>T</v>
      </c>
      <c r="DX9" s="4" t="str">
        <f>IF(OR(DX$6="",$A9=""),"",INDEX(Cycle,MOD(DX$6-DateDeb+(ROWS(DX$9:DX9)-1)*7,Duree)+1))</f>
        <v>R</v>
      </c>
      <c r="DY9" s="4" t="str">
        <f>IF(OR(DY$6="",$A9=""),"",INDEX(Cycle,MOD(DY$6-DateDeb+(ROWS(DY$9:DY9)-1)*7,Duree)+1))</f>
        <v>R</v>
      </c>
      <c r="DZ9" s="4" t="str">
        <f>IF(OR(DZ$6="",$A9=""),"",INDEX(Cycle,MOD(DZ$6-DateDeb+(ROWS(DZ$9:DZ9)-1)*7,Duree)+1))</f>
        <v>T</v>
      </c>
      <c r="EA9" s="4" t="str">
        <f>IF(OR(EA$6="",$A9=""),"",INDEX(Cycle,MOD(EA$6-DateDeb+(ROWS(EA$9:EA9)-1)*7,Duree)+1))</f>
        <v>T</v>
      </c>
      <c r="EB9" s="4" t="str">
        <f>IF(OR(EB$6="",$A9=""),"",INDEX(Cycle,MOD(EB$6-DateDeb+(ROWS(EB$9:EB9)-1)*7,Duree)+1))</f>
        <v>R</v>
      </c>
      <c r="EC9" s="4" t="str">
        <f>IF(OR(EC$6="",$A9=""),"",INDEX(Cycle,MOD(EC$6-DateDeb+(ROWS(EC$9:EC9)-1)*7,Duree)+1))</f>
        <v>H</v>
      </c>
      <c r="ED9" s="4" t="str">
        <f>IF(OR(ED$6="",$A9=""),"",INDEX(Cycle,MOD(ED$6-DateDeb+(ROWS(ED$9:ED9)-1)*7,Duree)+1))</f>
        <v>H</v>
      </c>
      <c r="EE9" s="4" t="str">
        <f>IF(OR(EE$6="",$A9=""),"",INDEX(Cycle,MOD(EE$6-DateDeb+(ROWS(EE$9:EE9)-1)*7,Duree)+1))</f>
        <v>T</v>
      </c>
      <c r="EF9" s="4" t="str">
        <f>IF(OR(EF$6="",$A9=""),"",INDEX(Cycle,MOD(EF$6-DateDeb+(ROWS(EF$9:EF9)-1)*7,Duree)+1))</f>
        <v>T</v>
      </c>
      <c r="EG9" s="4" t="str">
        <f>IF(OR(EG$6="",$A9=""),"",INDEX(Cycle,MOD(EG$6-DateDeb+(ROWS(EG$9:EG9)-1)*7,Duree)+1))</f>
        <v>R</v>
      </c>
      <c r="EH9" s="4" t="str">
        <f>IF(OR(EH$6="",$A9=""),"",INDEX(Cycle,MOD(EH$6-DateDeb+(ROWS(EH$9:EH9)-1)*7,Duree)+1))</f>
        <v>R</v>
      </c>
      <c r="EI9" s="4" t="str">
        <f>IF(OR(EI$6="",$A9=""),"",INDEX(Cycle,MOD(EI$6-DateDeb+(ROWS(EI$9:EI9)-1)*7,Duree)+1))</f>
        <v>T</v>
      </c>
      <c r="EJ9" s="4" t="str">
        <f>IF(OR(EJ$6="",$A9=""),"",INDEX(Cycle,MOD(EJ$6-DateDeb+(ROWS(EJ$9:EJ9)-1)*7,Duree)+1))</f>
        <v>H</v>
      </c>
      <c r="EK9" s="4" t="str">
        <f>IF(OR(EK$6="",$A9=""),"",INDEX(Cycle,MOD(EK$6-DateDeb+(ROWS(EK$9:EK9)-1)*7,Duree)+1))</f>
        <v>H</v>
      </c>
      <c r="EL9" s="4" t="str">
        <f>IF(OR(EL$6="",$A9=""),"",INDEX(Cycle,MOD(EL$6-DateDeb+(ROWS(EL$9:EL9)-1)*7,Duree)+1))</f>
        <v>T</v>
      </c>
      <c r="EM9" s="4" t="str">
        <f>IF(OR(EM$6="",$A9=""),"",INDEX(Cycle,MOD(EM$6-DateDeb+(ROWS(EM$9:EM9)-1)*7,Duree)+1))</f>
        <v>T</v>
      </c>
      <c r="EN9" s="4" t="str">
        <f>IF(OR(EN$6="",$A9=""),"",INDEX(Cycle,MOD(EN$6-DateDeb+(ROWS(EN$9:EN9)-1)*7,Duree)+1))</f>
        <v>R</v>
      </c>
      <c r="EO9" s="4" t="str">
        <f>IF(OR(EO$6="",$A9=""),"",INDEX(Cycle,MOD(EO$6-DateDeb+(ROWS(EO$9:EO9)-1)*7,Duree)+1))</f>
        <v>R</v>
      </c>
      <c r="EP9" s="4" t="str">
        <f>IF(OR(EP$6="",$A9=""),"",INDEX(Cycle,MOD(EP$6-DateDeb+(ROWS(EP$9:EP9)-1)*7,Duree)+1))</f>
        <v>T</v>
      </c>
      <c r="EQ9" s="4" t="str">
        <f>IF(OR(EQ$6="",$A9=""),"",INDEX(Cycle,MOD(EQ$6-DateDeb+(ROWS(EQ$9:EQ9)-1)*7,Duree)+1))</f>
        <v>H</v>
      </c>
      <c r="ER9" s="4" t="str">
        <f>IF(OR(ER$6="",$A9=""),"",INDEX(Cycle,MOD(ER$6-DateDeb+(ROWS(ER$9:ER9)-1)*7,Duree)+1))</f>
        <v>H</v>
      </c>
      <c r="ES9" s="4" t="str">
        <f>IF(OR(ES$6="",$A9=""),"",INDEX(Cycle,MOD(ES$6-DateDeb+(ROWS(ES$9:ES9)-1)*7,Duree)+1))</f>
        <v>T</v>
      </c>
      <c r="ET9" s="4" t="str">
        <f>IF(OR(ET$6="",$A9=""),"",INDEX(Cycle,MOD(ET$6-DateDeb+(ROWS(ET$9:ET9)-1)*7,Duree)+1))</f>
        <v>T</v>
      </c>
      <c r="EU9" s="4" t="str">
        <f>IF(OR(EU$6="",$A9=""),"",INDEX(Cycle,MOD(EU$6-DateDeb+(ROWS(EU$9:EU9)-1)*7,Duree)+1))</f>
        <v>R</v>
      </c>
      <c r="EV9" s="4" t="str">
        <f>IF(OR(EV$6="",$A9=""),"",INDEX(Cycle,MOD(EV$6-DateDeb+(ROWS(EV$9:EV9)-1)*7,Duree)+1))</f>
        <v>H</v>
      </c>
      <c r="EW9" s="24" t="str">
        <f>IF(OR(EW$6="",$A9=""),"",INDEX(Cycle,MOD(EW$6-DateDeb+(ROWS(EW$9:EW9)-1)*7,Duree)+1))</f>
        <v>H</v>
      </c>
      <c r="EX9" s="23" t="str">
        <f>IF(OR(EX$6="",$A9=""),"",INDEX(Cycle,MOD(EX$6-DateDeb+(ROWS(EX$9:EX9)-1)*7,Duree)+1))</f>
        <v>T</v>
      </c>
      <c r="EY9" s="4" t="str">
        <f>IF(OR(EY$6="",$A9=""),"",INDEX(Cycle,MOD(EY$6-DateDeb+(ROWS(EY$9:EY9)-1)*7,Duree)+1))</f>
        <v>T</v>
      </c>
      <c r="EZ9" s="4" t="str">
        <f>IF(OR(EZ$6="",$A9=""),"",INDEX(Cycle,MOD(EZ$6-DateDeb+(ROWS(EZ$9:EZ9)-1)*7,Duree)+1))</f>
        <v>R</v>
      </c>
      <c r="FA9" s="4" t="str">
        <f>IF(OR(FA$6="",$A9=""),"",INDEX(Cycle,MOD(FA$6-DateDeb+(ROWS(FA$9:FA9)-1)*7,Duree)+1))</f>
        <v>R</v>
      </c>
      <c r="FB9" s="4" t="str">
        <f>IF(OR(FB$6="",$A9=""),"",INDEX(Cycle,MOD(FB$6-DateDeb+(ROWS(FB$9:FB9)-1)*7,Duree)+1))</f>
        <v>T</v>
      </c>
      <c r="FC9" s="4" t="str">
        <f>IF(OR(FC$6="",$A9=""),"",INDEX(Cycle,MOD(FC$6-DateDeb+(ROWS(FC$9:FC9)-1)*7,Duree)+1))</f>
        <v>T</v>
      </c>
      <c r="FD9" s="4" t="str">
        <f>IF(OR(FD$6="",$A9=""),"",INDEX(Cycle,MOD(FD$6-DateDeb+(ROWS(FD$9:FD9)-1)*7,Duree)+1))</f>
        <v>R</v>
      </c>
      <c r="FE9" s="4" t="str">
        <f>IF(OR(FE$6="",$A9=""),"",INDEX(Cycle,MOD(FE$6-DateDeb+(ROWS(FE$9:FE9)-1)*7,Duree)+1))</f>
        <v>H</v>
      </c>
      <c r="FF9" s="4" t="str">
        <f>IF(OR(FF$6="",$A9=""),"",INDEX(Cycle,MOD(FF$6-DateDeb+(ROWS(FF$9:FF9)-1)*7,Duree)+1))</f>
        <v>H</v>
      </c>
      <c r="FG9" s="4" t="str">
        <f>IF(OR(FG$6="",$A9=""),"",INDEX(Cycle,MOD(FG$6-DateDeb+(ROWS(FG$9:FG9)-1)*7,Duree)+1))</f>
        <v>T</v>
      </c>
      <c r="FH9" s="4" t="str">
        <f>IF(OR(FH$6="",$A9=""),"",INDEX(Cycle,MOD(FH$6-DateDeb+(ROWS(FH$9:FH9)-1)*7,Duree)+1))</f>
        <v>T</v>
      </c>
      <c r="FI9" s="4" t="str">
        <f>IF(OR(FI$6="",$A9=""),"",INDEX(Cycle,MOD(FI$6-DateDeb+(ROWS(FI$9:FI9)-1)*7,Duree)+1))</f>
        <v>R</v>
      </c>
      <c r="FJ9" s="4" t="str">
        <f>IF(OR(FJ$6="",$A9=""),"",INDEX(Cycle,MOD(FJ$6-DateDeb+(ROWS(FJ$9:FJ9)-1)*7,Duree)+1))</f>
        <v>H</v>
      </c>
      <c r="FK9" s="4" t="str">
        <f>IF(OR(FK$6="",$A9=""),"",INDEX(Cycle,MOD(FK$6-DateDeb+(ROWS(FK$9:FK9)-1)*7,Duree)+1))</f>
        <v>H</v>
      </c>
      <c r="FL9" s="4" t="str">
        <f>IF(OR(FL$6="",$A9=""),"",INDEX(Cycle,MOD(FL$6-DateDeb+(ROWS(FL$9:FL9)-1)*7,Duree)+1))</f>
        <v>T</v>
      </c>
      <c r="FM9" s="4" t="str">
        <f>IF(OR(FM$6="",$A9=""),"",INDEX(Cycle,MOD(FM$6-DateDeb+(ROWS(FM$9:FM9)-1)*7,Duree)+1))</f>
        <v>T</v>
      </c>
      <c r="FN9" s="4" t="str">
        <f>IF(OR(FN$6="",$A9=""),"",INDEX(Cycle,MOD(FN$6-DateDeb+(ROWS(FN$9:FN9)-1)*7,Duree)+1))</f>
        <v>R</v>
      </c>
      <c r="FO9" s="4" t="str">
        <f>IF(OR(FO$6="",$A9=""),"",INDEX(Cycle,MOD(FO$6-DateDeb+(ROWS(FO$9:FO9)-1)*7,Duree)+1))</f>
        <v>R</v>
      </c>
      <c r="FP9" s="4" t="str">
        <f>IF(OR(FP$6="",$A9=""),"",INDEX(Cycle,MOD(FP$6-DateDeb+(ROWS(FP$9:FP9)-1)*7,Duree)+1))</f>
        <v>T</v>
      </c>
      <c r="FQ9" s="4" t="str">
        <f>IF(OR(FQ$6="",$A9=""),"",INDEX(Cycle,MOD(FQ$6-DateDeb+(ROWS(FQ$9:FQ9)-1)*7,Duree)+1))</f>
        <v>T</v>
      </c>
      <c r="FR9" s="4" t="str">
        <f>IF(OR(FR$6="",$A9=""),"",INDEX(Cycle,MOD(FR$6-DateDeb+(ROWS(FR$9:FR9)-1)*7,Duree)+1))</f>
        <v>R</v>
      </c>
      <c r="FS9" s="4" t="str">
        <f>IF(OR(FS$6="",$A9=""),"",INDEX(Cycle,MOD(FS$6-DateDeb+(ROWS(FS$9:FS9)-1)*7,Duree)+1))</f>
        <v>H</v>
      </c>
      <c r="FT9" s="4" t="str">
        <f>IF(OR(FT$6="",$A9=""),"",INDEX(Cycle,MOD(FT$6-DateDeb+(ROWS(FT$9:FT9)-1)*7,Duree)+1))</f>
        <v>H</v>
      </c>
      <c r="FU9" s="4" t="str">
        <f>IF(OR(FU$6="",$A9=""),"",INDEX(Cycle,MOD(FU$6-DateDeb+(ROWS(FU$9:FU9)-1)*7,Duree)+1))</f>
        <v>T</v>
      </c>
      <c r="FV9" s="4" t="str">
        <f>IF(OR(FV$6="",$A9=""),"",INDEX(Cycle,MOD(FV$6-DateDeb+(ROWS(FV$9:FV9)-1)*7,Duree)+1))</f>
        <v>T</v>
      </c>
      <c r="FW9" s="4" t="str">
        <f>IF(OR(FW$6="",$A9=""),"",INDEX(Cycle,MOD(FW$6-DateDeb+(ROWS(FW$9:FW9)-1)*7,Duree)+1))</f>
        <v>R</v>
      </c>
      <c r="FX9" s="4" t="str">
        <f>IF(OR(FX$6="",$A9=""),"",INDEX(Cycle,MOD(FX$6-DateDeb+(ROWS(FX$9:FX9)-1)*7,Duree)+1))</f>
        <v>H</v>
      </c>
      <c r="FY9" s="4" t="str">
        <f>IF(OR(FY$6="",$A9=""),"",INDEX(Cycle,MOD(FY$6-DateDeb+(ROWS(FY$9:FY9)-1)*7,Duree)+1))</f>
        <v>H</v>
      </c>
      <c r="FZ9" s="4" t="str">
        <f>IF(OR(FZ$6="",$A9=""),"",INDEX(Cycle,MOD(FZ$6-DateDeb+(ROWS(FZ$9:FZ9)-1)*7,Duree)+1))</f>
        <v>T</v>
      </c>
      <c r="GA9" s="24" t="str">
        <f>IF(OR(GA$6="",$A9=""),"",INDEX(Cycle,MOD(GA$6-DateDeb+(ROWS(GA$9:GA9)-1)*7,Duree)+1))</f>
        <v>T</v>
      </c>
      <c r="GB9" s="23" t="str">
        <f>IF(OR(GB$6="",$A9=""),"",INDEX(Cycle,MOD(GB$6-DateDeb+(ROWS(GB$9:GB9)-1)*7,Duree)+1))</f>
        <v>R</v>
      </c>
      <c r="GC9" s="4" t="str">
        <f>IF(OR(GC$6="",$A9=""),"",INDEX(Cycle,MOD(GC$6-DateDeb+(ROWS(GC$9:GC9)-1)*7,Duree)+1))</f>
        <v>R</v>
      </c>
      <c r="GD9" s="4" t="str">
        <f>IF(OR(GD$6="",$A9=""),"",INDEX(Cycle,MOD(GD$6-DateDeb+(ROWS(GD$9:GD9)-1)*7,Duree)+1))</f>
        <v>T</v>
      </c>
      <c r="GE9" s="4" t="str">
        <f>IF(OR(GE$6="",$A9=""),"",INDEX(Cycle,MOD(GE$6-DateDeb+(ROWS(GE$9:GE9)-1)*7,Duree)+1))</f>
        <v>T</v>
      </c>
      <c r="GF9" s="4" t="str">
        <f>IF(OR(GF$6="",$A9=""),"",INDEX(Cycle,MOD(GF$6-DateDeb+(ROWS(GF$9:GF9)-1)*7,Duree)+1))</f>
        <v>R</v>
      </c>
      <c r="GG9" s="4" t="str">
        <f>IF(OR(GG$6="",$A9=""),"",INDEX(Cycle,MOD(GG$6-DateDeb+(ROWS(GG$9:GG9)-1)*7,Duree)+1))</f>
        <v>H</v>
      </c>
      <c r="GH9" s="4" t="str">
        <f>IF(OR(GH$6="",$A9=""),"",INDEX(Cycle,MOD(GH$6-DateDeb+(ROWS(GH$9:GH9)-1)*7,Duree)+1))</f>
        <v>H</v>
      </c>
      <c r="GI9" s="4" t="str">
        <f>IF(OR(GI$6="",$A9=""),"",INDEX(Cycle,MOD(GI$6-DateDeb+(ROWS(GI$9:GI9)-1)*7,Duree)+1))</f>
        <v>T</v>
      </c>
      <c r="GJ9" s="4" t="str">
        <f>IF(OR(GJ$6="",$A9=""),"",INDEX(Cycle,MOD(GJ$6-DateDeb+(ROWS(GJ$9:GJ9)-1)*7,Duree)+1))</f>
        <v>T</v>
      </c>
      <c r="GK9" s="4" t="str">
        <f>IF(OR(GK$6="",$A9=""),"",INDEX(Cycle,MOD(GK$6-DateDeb+(ROWS(GK$9:GK9)-1)*7,Duree)+1))</f>
        <v>R</v>
      </c>
      <c r="GL9" s="4" t="str">
        <f>IF(OR(GL$6="",$A9=""),"",INDEX(Cycle,MOD(GL$6-DateDeb+(ROWS(GL$9:GL9)-1)*7,Duree)+1))</f>
        <v>R</v>
      </c>
      <c r="GM9" s="4" t="str">
        <f>IF(OR(GM$6="",$A9=""),"",INDEX(Cycle,MOD(GM$6-DateDeb+(ROWS(GM$9:GM9)-1)*7,Duree)+1))</f>
        <v>T</v>
      </c>
      <c r="GN9" s="4" t="str">
        <f>IF(OR(GN$6="",$A9=""),"",INDEX(Cycle,MOD(GN$6-DateDeb+(ROWS(GN$9:GN9)-1)*7,Duree)+1))</f>
        <v>H</v>
      </c>
      <c r="GO9" s="4" t="str">
        <f>IF(OR(GO$6="",$A9=""),"",INDEX(Cycle,MOD(GO$6-DateDeb+(ROWS(GO$9:GO9)-1)*7,Duree)+1))</f>
        <v>H</v>
      </c>
      <c r="GP9" s="4" t="str">
        <f>IF(OR(GP$6="",$A9=""),"",INDEX(Cycle,MOD(GP$6-DateDeb+(ROWS(GP$9:GP9)-1)*7,Duree)+1))</f>
        <v>T</v>
      </c>
      <c r="GQ9" s="4" t="str">
        <f>IF(OR(GQ$6="",$A9=""),"",INDEX(Cycle,MOD(GQ$6-DateDeb+(ROWS(GQ$9:GQ9)-1)*7,Duree)+1))</f>
        <v>T</v>
      </c>
      <c r="GR9" s="4" t="str">
        <f>IF(OR(GR$6="",$A9=""),"",INDEX(Cycle,MOD(GR$6-DateDeb+(ROWS(GR$9:GR9)-1)*7,Duree)+1))</f>
        <v>R</v>
      </c>
      <c r="GS9" s="4" t="str">
        <f>IF(OR(GS$6="",$A9=""),"",INDEX(Cycle,MOD(GS$6-DateDeb+(ROWS(GS$9:GS9)-1)*7,Duree)+1))</f>
        <v>R</v>
      </c>
      <c r="GT9" s="4" t="str">
        <f>IF(OR(GT$6="",$A9=""),"",INDEX(Cycle,MOD(GT$6-DateDeb+(ROWS(GT$9:GT9)-1)*7,Duree)+1))</f>
        <v>T</v>
      </c>
      <c r="GU9" s="4" t="str">
        <f>IF(OR(GU$6="",$A9=""),"",INDEX(Cycle,MOD(GU$6-DateDeb+(ROWS(GU$9:GU9)-1)*7,Duree)+1))</f>
        <v>H</v>
      </c>
      <c r="GV9" s="4" t="str">
        <f>IF(OR(GV$6="",$A9=""),"",INDEX(Cycle,MOD(GV$6-DateDeb+(ROWS(GV$9:GV9)-1)*7,Duree)+1))</f>
        <v>H</v>
      </c>
      <c r="GW9" s="4" t="str">
        <f>IF(OR(GW$6="",$A9=""),"",INDEX(Cycle,MOD(GW$6-DateDeb+(ROWS(GW$9:GW9)-1)*7,Duree)+1))</f>
        <v>T</v>
      </c>
      <c r="GX9" s="4" t="str">
        <f>IF(OR(GX$6="",$A9=""),"",INDEX(Cycle,MOD(GX$6-DateDeb+(ROWS(GX$9:GX9)-1)*7,Duree)+1))</f>
        <v>T</v>
      </c>
      <c r="GY9" s="4" t="str">
        <f>IF(OR(GY$6="",$A9=""),"",INDEX(Cycle,MOD(GY$6-DateDeb+(ROWS(GY$9:GY9)-1)*7,Duree)+1))</f>
        <v>R</v>
      </c>
      <c r="GZ9" s="4" t="str">
        <f>IF(OR(GZ$6="",$A9=""),"",INDEX(Cycle,MOD(GZ$6-DateDeb+(ROWS(GZ$9:GZ9)-1)*7,Duree)+1))</f>
        <v>H</v>
      </c>
      <c r="HA9" s="4" t="str">
        <f>IF(OR(HA$6="",$A9=""),"",INDEX(Cycle,MOD(HA$6-DateDeb+(ROWS(HA$9:HA9)-1)*7,Duree)+1))</f>
        <v>H</v>
      </c>
      <c r="HB9" s="4" t="str">
        <f>IF(OR(HB$6="",$A9=""),"",INDEX(Cycle,MOD(HB$6-DateDeb+(ROWS(HB$9:HB9)-1)*7,Duree)+1))</f>
        <v>T</v>
      </c>
      <c r="HC9" s="4" t="str">
        <f>IF(OR(HC$6="",$A9=""),"",INDEX(Cycle,MOD(HC$6-DateDeb+(ROWS(HC$9:HC9)-1)*7,Duree)+1))</f>
        <v>T</v>
      </c>
      <c r="HD9" s="4" t="str">
        <f>IF(OR(HD$6="",$A9=""),"",INDEX(Cycle,MOD(HD$6-DateDeb+(ROWS(HD$9:HD9)-1)*7,Duree)+1))</f>
        <v>R</v>
      </c>
      <c r="HE9" s="4" t="str">
        <f>IF(OR(HE$6="",$A9=""),"",INDEX(Cycle,MOD(HE$6-DateDeb+(ROWS(HE$9:HE9)-1)*7,Duree)+1))</f>
        <v>R</v>
      </c>
      <c r="HF9" s="24" t="str">
        <f>IF(OR(HF$6="",$A9=""),"",INDEX(Cycle,MOD(HF$6-DateDeb+(ROWS(HF$9:HF9)-1)*7,Duree)+1))</f>
        <v>T</v>
      </c>
      <c r="HG9" s="23" t="str">
        <f>IF(OR(HG$6="",$A9=""),"",INDEX(Cycle,MOD(HG$6-DateDeb+(ROWS(HG$9:HG9)-1)*7,Duree)+1))</f>
        <v>T</v>
      </c>
      <c r="HH9" s="4" t="str">
        <f>IF(OR(HH$6="",$A9=""),"",INDEX(Cycle,MOD(HH$6-DateDeb+(ROWS(HH$9:HH9)-1)*7,Duree)+1))</f>
        <v>R</v>
      </c>
      <c r="HI9" s="4" t="str">
        <f>IF(OR(HI$6="",$A9=""),"",INDEX(Cycle,MOD(HI$6-DateDeb+(ROWS(HI$9:HI9)-1)*7,Duree)+1))</f>
        <v>H</v>
      </c>
      <c r="HJ9" s="4" t="str">
        <f>IF(OR(HJ$6="",$A9=""),"",INDEX(Cycle,MOD(HJ$6-DateDeb+(ROWS(HJ$9:HJ9)-1)*7,Duree)+1))</f>
        <v>H</v>
      </c>
      <c r="HK9" s="4" t="str">
        <f>IF(OR(HK$6="",$A9=""),"",INDEX(Cycle,MOD(HK$6-DateDeb+(ROWS(HK$9:HK9)-1)*7,Duree)+1))</f>
        <v>T</v>
      </c>
      <c r="HL9" s="4" t="str">
        <f>IF(OR(HL$6="",$A9=""),"",INDEX(Cycle,MOD(HL$6-DateDeb+(ROWS(HL$9:HL9)-1)*7,Duree)+1))</f>
        <v>T</v>
      </c>
      <c r="HM9" s="4" t="str">
        <f>IF(OR(HM$6="",$A9=""),"",INDEX(Cycle,MOD(HM$6-DateDeb+(ROWS(HM$9:HM9)-1)*7,Duree)+1))</f>
        <v>R</v>
      </c>
      <c r="HN9" s="4" t="str">
        <f>IF(OR(HN$6="",$A9=""),"",INDEX(Cycle,MOD(HN$6-DateDeb+(ROWS(HN$9:HN9)-1)*7,Duree)+1))</f>
        <v>H</v>
      </c>
      <c r="HO9" s="4" t="str">
        <f>IF(OR(HO$6="",$A9=""),"",INDEX(Cycle,MOD(HO$6-DateDeb+(ROWS(HO$9:HO9)-1)*7,Duree)+1))</f>
        <v>H</v>
      </c>
      <c r="HP9" s="4" t="str">
        <f>IF(OR(HP$6="",$A9=""),"",INDEX(Cycle,MOD(HP$6-DateDeb+(ROWS(HP$9:HP9)-1)*7,Duree)+1))</f>
        <v>T</v>
      </c>
      <c r="HQ9" s="4" t="str">
        <f>IF(OR(HQ$6="",$A9=""),"",INDEX(Cycle,MOD(HQ$6-DateDeb+(ROWS(HQ$9:HQ9)-1)*7,Duree)+1))</f>
        <v>T</v>
      </c>
      <c r="HR9" s="4" t="str">
        <f>IF(OR(HR$6="",$A9=""),"",INDEX(Cycle,MOD(HR$6-DateDeb+(ROWS(HR$9:HR9)-1)*7,Duree)+1))</f>
        <v>R</v>
      </c>
      <c r="HS9" s="4" t="str">
        <f>IF(OR(HS$6="",$A9=""),"",INDEX(Cycle,MOD(HS$6-DateDeb+(ROWS(HS$9:HS9)-1)*7,Duree)+1))</f>
        <v>R</v>
      </c>
      <c r="HT9" s="4" t="str">
        <f>IF(OR(HT$6="",$A9=""),"",INDEX(Cycle,MOD(HT$6-DateDeb+(ROWS(HT$9:HT9)-1)*7,Duree)+1))</f>
        <v>T</v>
      </c>
      <c r="HU9" s="4" t="str">
        <f>IF(OR(HU$6="",$A9=""),"",INDEX(Cycle,MOD(HU$6-DateDeb+(ROWS(HU$9:HU9)-1)*7,Duree)+1))</f>
        <v>T</v>
      </c>
      <c r="HV9" s="4" t="str">
        <f>IF(OR(HV$6="",$A9=""),"",INDEX(Cycle,MOD(HV$6-DateDeb+(ROWS(HV$9:HV9)-1)*7,Duree)+1))</f>
        <v>R</v>
      </c>
      <c r="HW9" s="4" t="str">
        <f>IF(OR(HW$6="",$A9=""),"",INDEX(Cycle,MOD(HW$6-DateDeb+(ROWS(HW$9:HW9)-1)*7,Duree)+1))</f>
        <v>H</v>
      </c>
      <c r="HX9" s="4" t="str">
        <f>IF(OR(HX$6="",$A9=""),"",INDEX(Cycle,MOD(HX$6-DateDeb+(ROWS(HX$9:HX9)-1)*7,Duree)+1))</f>
        <v>H</v>
      </c>
      <c r="HY9" s="4" t="str">
        <f>IF(OR(HY$6="",$A9=""),"",INDEX(Cycle,MOD(HY$6-DateDeb+(ROWS(HY$9:HY9)-1)*7,Duree)+1))</f>
        <v>T</v>
      </c>
      <c r="HZ9" s="4" t="str">
        <f>IF(OR(HZ$6="",$A9=""),"",INDEX(Cycle,MOD(HZ$6-DateDeb+(ROWS(HZ$9:HZ9)-1)*7,Duree)+1))</f>
        <v>T</v>
      </c>
      <c r="IA9" s="4" t="str">
        <f>IF(OR(IA$6="",$A9=""),"",INDEX(Cycle,MOD(IA$6-DateDeb+(ROWS(IA$9:IA9)-1)*7,Duree)+1))</f>
        <v>R</v>
      </c>
      <c r="IB9" s="4" t="str">
        <f>IF(OR(IB$6="",$A9=""),"",INDEX(Cycle,MOD(IB$6-DateDeb+(ROWS(IB$9:IB9)-1)*7,Duree)+1))</f>
        <v>H</v>
      </c>
      <c r="IC9" s="4" t="str">
        <f>IF(OR(IC$6="",$A9=""),"",INDEX(Cycle,MOD(IC$6-DateDeb+(ROWS(IC$9:IC9)-1)*7,Duree)+1))</f>
        <v>H</v>
      </c>
      <c r="ID9" s="4" t="str">
        <f>IF(OR(ID$6="",$A9=""),"",INDEX(Cycle,MOD(ID$6-DateDeb+(ROWS(ID$9:ID9)-1)*7,Duree)+1))</f>
        <v>T</v>
      </c>
      <c r="IE9" s="4" t="str">
        <f>IF(OR(IE$6="",$A9=""),"",INDEX(Cycle,MOD(IE$6-DateDeb+(ROWS(IE$9:IE9)-1)*7,Duree)+1))</f>
        <v>T</v>
      </c>
      <c r="IF9" s="4" t="str">
        <f>IF(OR(IF$6="",$A9=""),"",INDEX(Cycle,MOD(IF$6-DateDeb+(ROWS(IF$9:IF9)-1)*7,Duree)+1))</f>
        <v>R</v>
      </c>
      <c r="IG9" s="4" t="str">
        <f>IF(OR(IG$6="",$A9=""),"",INDEX(Cycle,MOD(IG$6-DateDeb+(ROWS(IG$9:IG9)-1)*7,Duree)+1))</f>
        <v>R</v>
      </c>
      <c r="IH9" s="4" t="str">
        <f>IF(OR(IH$6="",$A9=""),"",INDEX(Cycle,MOD(IH$6-DateDeb+(ROWS(IH$9:IH9)-1)*7,Duree)+1))</f>
        <v>T</v>
      </c>
      <c r="II9" s="4" t="str">
        <f>IF(OR(II$6="",$A9=""),"",INDEX(Cycle,MOD(II$6-DateDeb+(ROWS(II$9:II9)-1)*7,Duree)+1))</f>
        <v>T</v>
      </c>
      <c r="IJ9" s="4" t="str">
        <f>IF(OR(IJ$6="",$A9=""),"",INDEX(Cycle,MOD(IJ$6-DateDeb+(ROWS(IJ$9:IJ9)-1)*7,Duree)+1))</f>
        <v>R</v>
      </c>
      <c r="IK9" s="24" t="str">
        <f>IF(OR(IK$6="",$A9=""),"",INDEX(Cycle,MOD(IK$6-DateDeb+(ROWS(IK$9:IK9)-1)*7,Duree)+1))</f>
        <v>H</v>
      </c>
      <c r="IL9" s="23" t="str">
        <f>IF(OR(IL$6="",$A9=""),"",INDEX(Cycle,MOD(IL$6-DateDeb+(ROWS(IL$9:IL9)-1)*7,Duree)+1))</f>
        <v>H</v>
      </c>
      <c r="IM9" s="4" t="str">
        <f>IF(OR(IM$6="",$A9=""),"",INDEX(Cycle,MOD(IM$6-DateDeb+(ROWS(IM$9:IM9)-1)*7,Duree)+1))</f>
        <v>T</v>
      </c>
      <c r="IN9" s="4" t="str">
        <f>IF(OR(IN$6="",$A9=""),"",INDEX(Cycle,MOD(IN$6-DateDeb+(ROWS(IN$9:IN9)-1)*7,Duree)+1))</f>
        <v>T</v>
      </c>
      <c r="IO9" s="4" t="str">
        <f>IF(OR(IO$6="",$A9=""),"",INDEX(Cycle,MOD(IO$6-DateDeb+(ROWS(IO$9:IO9)-1)*7,Duree)+1))</f>
        <v>R</v>
      </c>
      <c r="IP9" s="4" t="str">
        <f>IF(OR(IP$6="",$A9=""),"",INDEX(Cycle,MOD(IP$6-DateDeb+(ROWS(IP$9:IP9)-1)*7,Duree)+1))</f>
        <v>R</v>
      </c>
      <c r="IQ9" s="4" t="str">
        <f>IF(OR(IQ$6="",$A9=""),"",INDEX(Cycle,MOD(IQ$6-DateDeb+(ROWS(IQ$9:IQ9)-1)*7,Duree)+1))</f>
        <v>T</v>
      </c>
      <c r="IR9" s="4" t="str">
        <f>IF(OR(IR$6="",$A9=""),"",INDEX(Cycle,MOD(IR$6-DateDeb+(ROWS(IR$9:IR9)-1)*7,Duree)+1))</f>
        <v>H</v>
      </c>
      <c r="IS9" s="4" t="str">
        <f>IF(OR(IS$6="",$A9=""),"",INDEX(Cycle,MOD(IS$6-DateDeb+(ROWS(IS$9:IS9)-1)*7,Duree)+1))</f>
        <v>H</v>
      </c>
      <c r="IT9" s="4" t="str">
        <f>IF(OR(IT$6="",$A9=""),"",INDEX(Cycle,MOD(IT$6-DateDeb+(ROWS(IT$9:IT9)-1)*7,Duree)+1))</f>
        <v>T</v>
      </c>
      <c r="IU9" s="4" t="str">
        <f>IF(OR(IU$6="",$A9=""),"",INDEX(Cycle,MOD(IU$6-DateDeb+(ROWS(IU$9:IU9)-1)*7,Duree)+1))</f>
        <v>T</v>
      </c>
      <c r="IV9" s="4" t="str">
        <f>IF(OR(IV$6="",$A9=""),"",INDEX(Cycle,MOD(IV$6-DateDeb+(ROWS(IV$9:IV9)-1)*7,Duree)+1))</f>
        <v>R</v>
      </c>
      <c r="IW9" s="4" t="str">
        <f>IF(OR(IW$6="",$A9=""),"",INDEX(Cycle,MOD(IW$6-DateDeb+(ROWS(IW$9:IW9)-1)*7,Duree)+1))</f>
        <v>R</v>
      </c>
      <c r="IX9" s="4" t="str">
        <f>IF(OR(IX$6="",$A9=""),"",INDEX(Cycle,MOD(IX$6-DateDeb+(ROWS(IX$9:IX9)-1)*7,Duree)+1))</f>
        <v>T</v>
      </c>
      <c r="IY9" s="4" t="str">
        <f>IF(OR(IY$6="",$A9=""),"",INDEX(Cycle,MOD(IY$6-DateDeb+(ROWS(IY$9:IY9)-1)*7,Duree)+1))</f>
        <v>H</v>
      </c>
      <c r="IZ9" s="4" t="str">
        <f>IF(OR(IZ$6="",$A9=""),"",INDEX(Cycle,MOD(IZ$6-DateDeb+(ROWS(IZ$9:IZ9)-1)*7,Duree)+1))</f>
        <v>H</v>
      </c>
      <c r="JA9" s="4" t="str">
        <f>IF(OR(JA$6="",$A9=""),"",INDEX(Cycle,MOD(JA$6-DateDeb+(ROWS(JA$9:JA9)-1)*7,Duree)+1))</f>
        <v>T</v>
      </c>
      <c r="JB9" s="4" t="str">
        <f>IF(OR(JB$6="",$A9=""),"",INDEX(Cycle,MOD(JB$6-DateDeb+(ROWS(JB$9:JB9)-1)*7,Duree)+1))</f>
        <v>T</v>
      </c>
      <c r="JC9" s="4" t="str">
        <f>IF(OR(JC$6="",$A9=""),"",INDEX(Cycle,MOD(JC$6-DateDeb+(ROWS(JC$9:JC9)-1)*7,Duree)+1))</f>
        <v>R</v>
      </c>
      <c r="JD9" s="4" t="str">
        <f>IF(OR(JD$6="",$A9=""),"",INDEX(Cycle,MOD(JD$6-DateDeb+(ROWS(JD$9:JD9)-1)*7,Duree)+1))</f>
        <v>H</v>
      </c>
      <c r="JE9" s="4" t="str">
        <f>IF(OR(JE$6="",$A9=""),"",INDEX(Cycle,MOD(JE$6-DateDeb+(ROWS(JE$9:JE9)-1)*7,Duree)+1))</f>
        <v>H</v>
      </c>
      <c r="JF9" s="4" t="str">
        <f>IF(OR(JF$6="",$A9=""),"",INDEX(Cycle,MOD(JF$6-DateDeb+(ROWS(JF$9:JF9)-1)*7,Duree)+1))</f>
        <v>T</v>
      </c>
      <c r="JG9" s="4" t="str">
        <f>IF(OR(JG$6="",$A9=""),"",INDEX(Cycle,MOD(JG$6-DateDeb+(ROWS(JG$9:JG9)-1)*7,Duree)+1))</f>
        <v>T</v>
      </c>
      <c r="JH9" s="4" t="str">
        <f>IF(OR(JH$6="",$A9=""),"",INDEX(Cycle,MOD(JH$6-DateDeb+(ROWS(JH$9:JH9)-1)*7,Duree)+1))</f>
        <v>R</v>
      </c>
      <c r="JI9" s="4" t="str">
        <f>IF(OR(JI$6="",$A9=""),"",INDEX(Cycle,MOD(JI$6-DateDeb+(ROWS(JI$9:JI9)-1)*7,Duree)+1))</f>
        <v>R</v>
      </c>
      <c r="JJ9" s="4" t="str">
        <f>IF(OR(JJ$6="",$A9=""),"",INDEX(Cycle,MOD(JJ$6-DateDeb+(ROWS(JJ$9:JJ9)-1)*7,Duree)+1))</f>
        <v>T</v>
      </c>
      <c r="JK9" s="4" t="str">
        <f>IF(OR(JK$6="",$A9=""),"",INDEX(Cycle,MOD(JK$6-DateDeb+(ROWS(JK$9:JK9)-1)*7,Duree)+1))</f>
        <v>T</v>
      </c>
      <c r="JL9" s="4" t="str">
        <f>IF(OR(JL$6="",$A9=""),"",INDEX(Cycle,MOD(JL$6-DateDeb+(ROWS(JL$9:JL9)-1)*7,Duree)+1))</f>
        <v>R</v>
      </c>
      <c r="JM9" s="4" t="str">
        <f>IF(OR(JM$6="",$A9=""),"",INDEX(Cycle,MOD(JM$6-DateDeb+(ROWS(JM$9:JM9)-1)*7,Duree)+1))</f>
        <v>H</v>
      </c>
      <c r="JN9" s="4" t="str">
        <f>IF(OR(JN$6="",$A9=""),"",INDEX(Cycle,MOD(JN$6-DateDeb+(ROWS(JN$9:JN9)-1)*7,Duree)+1))</f>
        <v>H</v>
      </c>
      <c r="JO9" s="24" t="str">
        <f>IF(OR(JO$6="",$A9=""),"",INDEX(Cycle,MOD(JO$6-DateDeb+(ROWS(JO$9:JO9)-1)*7,Duree)+1))</f>
        <v>T</v>
      </c>
      <c r="JP9" s="23" t="str">
        <f>IF(OR(JP$6="",$A9=""),"",INDEX(Cycle,MOD(JP$6-DateDeb+(ROWS(JP$9:JP9)-1)*7,Duree)+1))</f>
        <v>T</v>
      </c>
      <c r="JQ9" s="4" t="str">
        <f>IF(OR(JQ$6="",$A9=""),"",INDEX(Cycle,MOD(JQ$6-DateDeb+(ROWS(JQ$9:JQ9)-1)*7,Duree)+1))</f>
        <v>R</v>
      </c>
      <c r="JR9" s="4" t="str">
        <f>IF(OR(JR$6="",$A9=""),"",INDEX(Cycle,MOD(JR$6-DateDeb+(ROWS(JR$9:JR9)-1)*7,Duree)+1))</f>
        <v>H</v>
      </c>
      <c r="JS9" s="4" t="str">
        <f>IF(OR(JS$6="",$A9=""),"",INDEX(Cycle,MOD(JS$6-DateDeb+(ROWS(JS$9:JS9)-1)*7,Duree)+1))</f>
        <v>H</v>
      </c>
      <c r="JT9" s="4" t="str">
        <f>IF(OR(JT$6="",$A9=""),"",INDEX(Cycle,MOD(JT$6-DateDeb+(ROWS(JT$9:JT9)-1)*7,Duree)+1))</f>
        <v>T</v>
      </c>
      <c r="JU9" s="4" t="str">
        <f>IF(OR(JU$6="",$A9=""),"",INDEX(Cycle,MOD(JU$6-DateDeb+(ROWS(JU$9:JU9)-1)*7,Duree)+1))</f>
        <v>T</v>
      </c>
      <c r="JV9" s="4" t="str">
        <f>IF(OR(JV$6="",$A9=""),"",INDEX(Cycle,MOD(JV$6-DateDeb+(ROWS(JV$9:JV9)-1)*7,Duree)+1))</f>
        <v>R</v>
      </c>
      <c r="JW9" s="4" t="str">
        <f>IF(OR(JW$6="",$A9=""),"",INDEX(Cycle,MOD(JW$6-DateDeb+(ROWS(JW$9:JW9)-1)*7,Duree)+1))</f>
        <v>R</v>
      </c>
      <c r="JX9" s="4" t="str">
        <f>IF(OR(JX$6="",$A9=""),"",INDEX(Cycle,MOD(JX$6-DateDeb+(ROWS(JX$9:JX9)-1)*7,Duree)+1))</f>
        <v>T</v>
      </c>
      <c r="JY9" s="4" t="str">
        <f>IF(OR(JY$6="",$A9=""),"",INDEX(Cycle,MOD(JY$6-DateDeb+(ROWS(JY$9:JY9)-1)*7,Duree)+1))</f>
        <v>T</v>
      </c>
      <c r="JZ9" s="4" t="str">
        <f>IF(OR(JZ$6="",$A9=""),"",INDEX(Cycle,MOD(JZ$6-DateDeb+(ROWS(JZ$9:JZ9)-1)*7,Duree)+1))</f>
        <v>R</v>
      </c>
      <c r="KA9" s="4" t="str">
        <f>IF(OR(KA$6="",$A9=""),"",INDEX(Cycle,MOD(KA$6-DateDeb+(ROWS(KA$9:KA9)-1)*7,Duree)+1))</f>
        <v>H</v>
      </c>
      <c r="KB9" s="4" t="str">
        <f>IF(OR(KB$6="",$A9=""),"",INDEX(Cycle,MOD(KB$6-DateDeb+(ROWS(KB$9:KB9)-1)*7,Duree)+1))</f>
        <v>H</v>
      </c>
      <c r="KC9" s="4" t="str">
        <f>IF(OR(KC$6="",$A9=""),"",INDEX(Cycle,MOD(KC$6-DateDeb+(ROWS(KC$9:KC9)-1)*7,Duree)+1))</f>
        <v>T</v>
      </c>
      <c r="KD9" s="4" t="str">
        <f>IF(OR(KD$6="",$A9=""),"",INDEX(Cycle,MOD(KD$6-DateDeb+(ROWS(KD$9:KD9)-1)*7,Duree)+1))</f>
        <v>T</v>
      </c>
      <c r="KE9" s="4" t="str">
        <f>IF(OR(KE$6="",$A9=""),"",INDEX(Cycle,MOD(KE$6-DateDeb+(ROWS(KE$9:KE9)-1)*7,Duree)+1))</f>
        <v>R</v>
      </c>
      <c r="KF9" s="4" t="str">
        <f>IF(OR(KF$6="",$A9=""),"",INDEX(Cycle,MOD(KF$6-DateDeb+(ROWS(KF$9:KF9)-1)*7,Duree)+1))</f>
        <v>H</v>
      </c>
      <c r="KG9" s="4" t="str">
        <f>IF(OR(KG$6="",$A9=""),"",INDEX(Cycle,MOD(KG$6-DateDeb+(ROWS(KG$9:KG9)-1)*7,Duree)+1))</f>
        <v>H</v>
      </c>
      <c r="KH9" s="4" t="str">
        <f>IF(OR(KH$6="",$A9=""),"",INDEX(Cycle,MOD(KH$6-DateDeb+(ROWS(KH$9:KH9)-1)*7,Duree)+1))</f>
        <v>T</v>
      </c>
      <c r="KI9" s="4" t="str">
        <f>IF(OR(KI$6="",$A9=""),"",INDEX(Cycle,MOD(KI$6-DateDeb+(ROWS(KI$9:KI9)-1)*7,Duree)+1))</f>
        <v>T</v>
      </c>
      <c r="KJ9" s="4" t="str">
        <f>IF(OR(KJ$6="",$A9=""),"",INDEX(Cycle,MOD(KJ$6-DateDeb+(ROWS(KJ$9:KJ9)-1)*7,Duree)+1))</f>
        <v>R</v>
      </c>
      <c r="KK9" s="4" t="str">
        <f>IF(OR(KK$6="",$A9=""),"",INDEX(Cycle,MOD(KK$6-DateDeb+(ROWS(KK$9:KK9)-1)*7,Duree)+1))</f>
        <v>R</v>
      </c>
      <c r="KL9" s="4" t="str">
        <f>IF(OR(KL$6="",$A9=""),"",INDEX(Cycle,MOD(KL$6-DateDeb+(ROWS(KL$9:KL9)-1)*7,Duree)+1))</f>
        <v>T</v>
      </c>
      <c r="KM9" s="4" t="str">
        <f>IF(OR(KM$6="",$A9=""),"",INDEX(Cycle,MOD(KM$6-DateDeb+(ROWS(KM$9:KM9)-1)*7,Duree)+1))</f>
        <v>T</v>
      </c>
      <c r="KN9" s="4" t="str">
        <f>IF(OR(KN$6="",$A9=""),"",INDEX(Cycle,MOD(KN$6-DateDeb+(ROWS(KN$9:KN9)-1)*7,Duree)+1))</f>
        <v>R</v>
      </c>
      <c r="KO9" s="4" t="str">
        <f>IF(OR(KO$6="",$A9=""),"",INDEX(Cycle,MOD(KO$6-DateDeb+(ROWS(KO$9:KO9)-1)*7,Duree)+1))</f>
        <v>H</v>
      </c>
      <c r="KP9" s="4" t="str">
        <f>IF(OR(KP$6="",$A9=""),"",INDEX(Cycle,MOD(KP$6-DateDeb+(ROWS(KP$9:KP9)-1)*7,Duree)+1))</f>
        <v>H</v>
      </c>
      <c r="KQ9" s="4" t="str">
        <f>IF(OR(KQ$6="",$A9=""),"",INDEX(Cycle,MOD(KQ$6-DateDeb+(ROWS(KQ$9:KQ9)-1)*7,Duree)+1))</f>
        <v>T</v>
      </c>
      <c r="KR9" s="4" t="str">
        <f>IF(OR(KR$6="",$A9=""),"",INDEX(Cycle,MOD(KR$6-DateDeb+(ROWS(KR$9:KR9)-1)*7,Duree)+1))</f>
        <v>T</v>
      </c>
      <c r="KS9" s="4" t="str">
        <f>IF(OR(KS$6="",$A9=""),"",INDEX(Cycle,MOD(KS$6-DateDeb+(ROWS(KS$9:KS9)-1)*7,Duree)+1))</f>
        <v>R</v>
      </c>
      <c r="KT9" s="24" t="str">
        <f>IF(OR(KT$6="",$A9=""),"",INDEX(Cycle,MOD(KT$6-DateDeb+(ROWS(KT$9:KT9)-1)*7,Duree)+1))</f>
        <v>R</v>
      </c>
      <c r="KU9" s="23" t="str">
        <f>IF(OR(KU$6="",$A9=""),"",INDEX(Cycle,MOD(KU$6-DateDeb+(ROWS(KU$9:KU9)-1)*7,Duree)+1))</f>
        <v>T</v>
      </c>
      <c r="KV9" s="4" t="str">
        <f>IF(OR(KV$6="",$A9=""),"",INDEX(Cycle,MOD(KV$6-DateDeb+(ROWS(KV$9:KV9)-1)*7,Duree)+1))</f>
        <v>H</v>
      </c>
      <c r="KW9" s="4" t="str">
        <f>IF(OR(KW$6="",$A9=""),"",INDEX(Cycle,MOD(KW$6-DateDeb+(ROWS(KW$9:KW9)-1)*7,Duree)+1))</f>
        <v>H</v>
      </c>
      <c r="KX9" s="4" t="str">
        <f>IF(OR(KX$6="",$A9=""),"",INDEX(Cycle,MOD(KX$6-DateDeb+(ROWS(KX$9:KX9)-1)*7,Duree)+1))</f>
        <v>T</v>
      </c>
      <c r="KY9" s="4" t="str">
        <f>IF(OR(KY$6="",$A9=""),"",INDEX(Cycle,MOD(KY$6-DateDeb+(ROWS(KY$9:KY9)-1)*7,Duree)+1))</f>
        <v>T</v>
      </c>
      <c r="KZ9" s="4" t="str">
        <f>IF(OR(KZ$6="",$A9=""),"",INDEX(Cycle,MOD(KZ$6-DateDeb+(ROWS(KZ$9:KZ9)-1)*7,Duree)+1))</f>
        <v>R</v>
      </c>
      <c r="LA9" s="4" t="str">
        <f>IF(OR(LA$6="",$A9=""),"",INDEX(Cycle,MOD(LA$6-DateDeb+(ROWS(LA$9:LA9)-1)*7,Duree)+1))</f>
        <v>R</v>
      </c>
      <c r="LB9" s="4" t="str">
        <f>IF(OR(LB$6="",$A9=""),"",INDEX(Cycle,MOD(LB$6-DateDeb+(ROWS(LB$9:LB9)-1)*7,Duree)+1))</f>
        <v>T</v>
      </c>
      <c r="LC9" s="4" t="str">
        <f>IF(OR(LC$6="",$A9=""),"",INDEX(Cycle,MOD(LC$6-DateDeb+(ROWS(LC$9:LC9)-1)*7,Duree)+1))</f>
        <v>H</v>
      </c>
      <c r="LD9" s="4" t="str">
        <f>IF(OR(LD$6="",$A9=""),"",INDEX(Cycle,MOD(LD$6-DateDeb+(ROWS(LD$9:LD9)-1)*7,Duree)+1))</f>
        <v>H</v>
      </c>
      <c r="LE9" s="4" t="str">
        <f>IF(OR(LE$6="",$A9=""),"",INDEX(Cycle,MOD(LE$6-DateDeb+(ROWS(LE$9:LE9)-1)*7,Duree)+1))</f>
        <v>T</v>
      </c>
      <c r="LF9" s="4" t="str">
        <f>IF(OR(LF$6="",$A9=""),"",INDEX(Cycle,MOD(LF$6-DateDeb+(ROWS(LF$9:LF9)-1)*7,Duree)+1))</f>
        <v>T</v>
      </c>
      <c r="LG9" s="4" t="str">
        <f>IF(OR(LG$6="",$A9=""),"",INDEX(Cycle,MOD(LG$6-DateDeb+(ROWS(LG$9:LG9)-1)*7,Duree)+1))</f>
        <v>R</v>
      </c>
      <c r="LH9" s="4" t="str">
        <f>IF(OR(LH$6="",$A9=""),"",INDEX(Cycle,MOD(LH$6-DateDeb+(ROWS(LH$9:LH9)-1)*7,Duree)+1))</f>
        <v>H</v>
      </c>
      <c r="LI9" s="4" t="str">
        <f>IF(OR(LI$6="",$A9=""),"",INDEX(Cycle,MOD(LI$6-DateDeb+(ROWS(LI$9:LI9)-1)*7,Duree)+1))</f>
        <v>H</v>
      </c>
      <c r="LJ9" s="4" t="str">
        <f>IF(OR(LJ$6="",$A9=""),"",INDEX(Cycle,MOD(LJ$6-DateDeb+(ROWS(LJ$9:LJ9)-1)*7,Duree)+1))</f>
        <v>T</v>
      </c>
      <c r="LK9" s="4" t="str">
        <f>IF(OR(LK$6="",$A9=""),"",INDEX(Cycle,MOD(LK$6-DateDeb+(ROWS(LK$9:LK9)-1)*7,Duree)+1))</f>
        <v>T</v>
      </c>
      <c r="LL9" s="4" t="str">
        <f>IF(OR(LL$6="",$A9=""),"",INDEX(Cycle,MOD(LL$6-DateDeb+(ROWS(LL$9:LL9)-1)*7,Duree)+1))</f>
        <v>R</v>
      </c>
      <c r="LM9" s="4" t="str">
        <f>IF(OR(LM$6="",$A9=""),"",INDEX(Cycle,MOD(LM$6-DateDeb+(ROWS(LM$9:LM9)-1)*7,Duree)+1))</f>
        <v>R</v>
      </c>
      <c r="LN9" s="4" t="str">
        <f>IF(OR(LN$6="",$A9=""),"",INDEX(Cycle,MOD(LN$6-DateDeb+(ROWS(LN$9:LN9)-1)*7,Duree)+1))</f>
        <v>T</v>
      </c>
      <c r="LO9" s="4" t="str">
        <f>IF(OR(LO$6="",$A9=""),"",INDEX(Cycle,MOD(LO$6-DateDeb+(ROWS(LO$9:LO9)-1)*7,Duree)+1))</f>
        <v>T</v>
      </c>
      <c r="LP9" s="4" t="str">
        <f>IF(OR(LP$6="",$A9=""),"",INDEX(Cycle,MOD(LP$6-DateDeb+(ROWS(LP$9:LP9)-1)*7,Duree)+1))</f>
        <v>R</v>
      </c>
      <c r="LQ9" s="4" t="str">
        <f>IF(OR(LQ$6="",$A9=""),"",INDEX(Cycle,MOD(LQ$6-DateDeb+(ROWS(LQ$9:LQ9)-1)*7,Duree)+1))</f>
        <v>H</v>
      </c>
      <c r="LR9" s="4" t="str">
        <f>IF(OR(LR$6="",$A9=""),"",INDEX(Cycle,MOD(LR$6-DateDeb+(ROWS(LR$9:LR9)-1)*7,Duree)+1))</f>
        <v>H</v>
      </c>
      <c r="LS9" s="4" t="str">
        <f>IF(OR(LS$6="",$A9=""),"",INDEX(Cycle,MOD(LS$6-DateDeb+(ROWS(LS$9:LS9)-1)*7,Duree)+1))</f>
        <v>T</v>
      </c>
      <c r="LT9" s="4" t="str">
        <f>IF(OR(LT$6="",$A9=""),"",INDEX(Cycle,MOD(LT$6-DateDeb+(ROWS(LT$9:LT9)-1)*7,Duree)+1))</f>
        <v>T</v>
      </c>
      <c r="LU9" s="4" t="str">
        <f>IF(OR(LU$6="",$A9=""),"",INDEX(Cycle,MOD(LU$6-DateDeb+(ROWS(LU$9:LU9)-1)*7,Duree)+1))</f>
        <v>R</v>
      </c>
      <c r="LV9" s="4" t="str">
        <f>IF(OR(LV$6="",$A9=""),"",INDEX(Cycle,MOD(LV$6-DateDeb+(ROWS(LV$9:LV9)-1)*7,Duree)+1))</f>
        <v>H</v>
      </c>
      <c r="LW9" s="4" t="str">
        <f>IF(OR(LW$6="",$A9=""),"",INDEX(Cycle,MOD(LW$6-DateDeb+(ROWS(LW$9:LW9)-1)*7,Duree)+1))</f>
        <v>H</v>
      </c>
      <c r="LX9" s="24" t="str">
        <f>IF(OR(LX$6="",$A9=""),"",INDEX(Cycle,MOD(LX$6-DateDeb+(ROWS(LX$9:LX9)-1)*7,Duree)+1))</f>
        <v>T</v>
      </c>
      <c r="LY9" s="23" t="str">
        <f>IF(OR(LY$6="",$A9=""),"",INDEX(Cycle,MOD(LY$6-DateDeb+(ROWS(LY$9:LY9)-1)*7,Duree)+1))</f>
        <v>T</v>
      </c>
      <c r="LZ9" s="4" t="str">
        <f>IF(OR(LZ$6="",$A9=""),"",INDEX(Cycle,MOD(LZ$6-DateDeb+(ROWS(LZ$9:LZ9)-1)*7,Duree)+1))</f>
        <v>R</v>
      </c>
      <c r="MA9" s="4" t="str">
        <f>IF(OR(MA$6="",$A9=""),"",INDEX(Cycle,MOD(MA$6-DateDeb+(ROWS(MA$9:MA9)-1)*7,Duree)+1))</f>
        <v>R</v>
      </c>
      <c r="MB9" s="4" t="str">
        <f>IF(OR(MB$6="",$A9=""),"",INDEX(Cycle,MOD(MB$6-DateDeb+(ROWS(MB$9:MB9)-1)*7,Duree)+1))</f>
        <v>T</v>
      </c>
      <c r="MC9" s="4" t="str">
        <f>IF(OR(MC$6="",$A9=""),"",INDEX(Cycle,MOD(MC$6-DateDeb+(ROWS(MC$9:MC9)-1)*7,Duree)+1))</f>
        <v>T</v>
      </c>
      <c r="MD9" s="4" t="str">
        <f>IF(OR(MD$6="",$A9=""),"",INDEX(Cycle,MOD(MD$6-DateDeb+(ROWS(MD$9:MD9)-1)*7,Duree)+1))</f>
        <v>R</v>
      </c>
      <c r="ME9" s="4" t="str">
        <f>IF(OR(ME$6="",$A9=""),"",INDEX(Cycle,MOD(ME$6-DateDeb+(ROWS(ME$9:ME9)-1)*7,Duree)+1))</f>
        <v>H</v>
      </c>
      <c r="MF9" s="4" t="str">
        <f>IF(OR(MF$6="",$A9=""),"",INDEX(Cycle,MOD(MF$6-DateDeb+(ROWS(MF$9:MF9)-1)*7,Duree)+1))</f>
        <v>H</v>
      </c>
      <c r="MG9" s="4" t="str">
        <f>IF(OR(MG$6="",$A9=""),"",INDEX(Cycle,MOD(MG$6-DateDeb+(ROWS(MG$9:MG9)-1)*7,Duree)+1))</f>
        <v>T</v>
      </c>
      <c r="MH9" s="4" t="str">
        <f>IF(OR(MH$6="",$A9=""),"",INDEX(Cycle,MOD(MH$6-DateDeb+(ROWS(MH$9:MH9)-1)*7,Duree)+1))</f>
        <v>T</v>
      </c>
      <c r="MI9" s="4" t="str">
        <f>IF(OR(MI$6="",$A9=""),"",INDEX(Cycle,MOD(MI$6-DateDeb+(ROWS(MI$9:MI9)-1)*7,Duree)+1))</f>
        <v>R</v>
      </c>
      <c r="MJ9" s="4" t="str">
        <f>IF(OR(MJ$6="",$A9=""),"",INDEX(Cycle,MOD(MJ$6-DateDeb+(ROWS(MJ$9:MJ9)-1)*7,Duree)+1))</f>
        <v>H</v>
      </c>
      <c r="MK9" s="4" t="str">
        <f>IF(OR(MK$6="",$A9=""),"",INDEX(Cycle,MOD(MK$6-DateDeb+(ROWS(MK$9:MK9)-1)*7,Duree)+1))</f>
        <v>H</v>
      </c>
      <c r="ML9" s="4" t="str">
        <f>IF(OR(ML$6="",$A9=""),"",INDEX(Cycle,MOD(ML$6-DateDeb+(ROWS(ML$9:ML9)-1)*7,Duree)+1))</f>
        <v>T</v>
      </c>
      <c r="MM9" s="4" t="str">
        <f>IF(OR(MM$6="",$A9=""),"",INDEX(Cycle,MOD(MM$6-DateDeb+(ROWS(MM$9:MM9)-1)*7,Duree)+1))</f>
        <v>T</v>
      </c>
      <c r="MN9" s="4" t="str">
        <f>IF(OR(MN$6="",$A9=""),"",INDEX(Cycle,MOD(MN$6-DateDeb+(ROWS(MN$9:MN9)-1)*7,Duree)+1))</f>
        <v>R</v>
      </c>
      <c r="MO9" s="4" t="str">
        <f>IF(OR(MO$6="",$A9=""),"",INDEX(Cycle,MOD(MO$6-DateDeb+(ROWS(MO$9:MO9)-1)*7,Duree)+1))</f>
        <v>R</v>
      </c>
      <c r="MP9" s="4" t="str">
        <f>IF(OR(MP$6="",$A9=""),"",INDEX(Cycle,MOD(MP$6-DateDeb+(ROWS(MP$9:MP9)-1)*7,Duree)+1))</f>
        <v>T</v>
      </c>
      <c r="MQ9" s="4" t="str">
        <f>IF(OR(MQ$6="",$A9=""),"",INDEX(Cycle,MOD(MQ$6-DateDeb+(ROWS(MQ$9:MQ9)-1)*7,Duree)+1))</f>
        <v>T</v>
      </c>
      <c r="MR9" s="4" t="str">
        <f>IF(OR(MR$6="",$A9=""),"",INDEX(Cycle,MOD(MR$6-DateDeb+(ROWS(MR$9:MR9)-1)*7,Duree)+1))</f>
        <v>R</v>
      </c>
      <c r="MS9" s="4" t="str">
        <f>IF(OR(MS$6="",$A9=""),"",INDEX(Cycle,MOD(MS$6-DateDeb+(ROWS(MS$9:MS9)-1)*7,Duree)+1))</f>
        <v>H</v>
      </c>
      <c r="MT9" s="4" t="str">
        <f>IF(OR(MT$6="",$A9=""),"",INDEX(Cycle,MOD(MT$6-DateDeb+(ROWS(MT$9:MT9)-1)*7,Duree)+1))</f>
        <v>H</v>
      </c>
      <c r="MU9" s="4" t="str">
        <f>IF(OR(MU$6="",$A9=""),"",INDEX(Cycle,MOD(MU$6-DateDeb+(ROWS(MU$9:MU9)-1)*7,Duree)+1))</f>
        <v>T</v>
      </c>
      <c r="MV9" s="4" t="str">
        <f>IF(OR(MV$6="",$A9=""),"",INDEX(Cycle,MOD(MV$6-DateDeb+(ROWS(MV$9:MV9)-1)*7,Duree)+1))</f>
        <v>T</v>
      </c>
      <c r="MW9" s="4" t="str">
        <f>IF(OR(MW$6="",$A9=""),"",INDEX(Cycle,MOD(MW$6-DateDeb+(ROWS(MW$9:MW9)-1)*7,Duree)+1))</f>
        <v>R</v>
      </c>
      <c r="MX9" s="4" t="str">
        <f>IF(OR(MX$6="",$A9=""),"",INDEX(Cycle,MOD(MX$6-DateDeb+(ROWS(MX$9:MX9)-1)*7,Duree)+1))</f>
        <v>R</v>
      </c>
      <c r="MY9" s="4" t="str">
        <f>IF(OR(MY$6="",$A9=""),"",INDEX(Cycle,MOD(MY$6-DateDeb+(ROWS(MY$9:MY9)-1)*7,Duree)+1))</f>
        <v>T</v>
      </c>
      <c r="MZ9" s="4" t="str">
        <f>IF(OR(MZ$6="",$A9=""),"",INDEX(Cycle,MOD(MZ$6-DateDeb+(ROWS(MZ$9:MZ9)-1)*7,Duree)+1))</f>
        <v>H</v>
      </c>
      <c r="NA9" s="4" t="str">
        <f>IF(OR(NA$6="",$A9=""),"",INDEX(Cycle,MOD(NA$6-DateDeb+(ROWS(NA$9:NA9)-1)*7,Duree)+1))</f>
        <v>H</v>
      </c>
      <c r="NB9" s="4" t="str">
        <f>IF(OR(NB$6="",$A9=""),"",INDEX(Cycle,MOD(NB$6-DateDeb+(ROWS(NB$9:NB9)-1)*7,Duree)+1))</f>
        <v>T</v>
      </c>
      <c r="NC9" s="24" t="str">
        <f>IF(OR(NC$6="",$A9=""),"",INDEX(Cycle,MOD(NC$6-DateDeb+(ROWS(NC$9:NC9)-1)*7,Duree)+1))</f>
        <v>T</v>
      </c>
    </row>
    <row r="10" spans="1:367" ht="30" customHeight="1" x14ac:dyDescent="0.35">
      <c r="A10" s="25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6"/>
      <c r="CK10" s="26"/>
      <c r="CL10" s="26"/>
      <c r="CM10" s="26"/>
      <c r="CN10" s="26"/>
      <c r="CO10" s="26"/>
      <c r="CP10" s="26"/>
      <c r="CQ10" s="26"/>
      <c r="CR10" s="26"/>
      <c r="CS10" s="26"/>
      <c r="CT10" s="26"/>
      <c r="CU10" s="26"/>
      <c r="CV10" s="26"/>
      <c r="CW10" s="26"/>
      <c r="CX10" s="26"/>
      <c r="CY10" s="26"/>
      <c r="CZ10" s="26"/>
      <c r="DA10" s="26"/>
      <c r="DB10" s="26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6"/>
      <c r="DN10" s="26"/>
      <c r="DO10" s="26"/>
      <c r="DP10" s="26"/>
      <c r="DQ10" s="26"/>
      <c r="DR10" s="26"/>
      <c r="DS10" s="26"/>
      <c r="DT10" s="26"/>
      <c r="DU10" s="26"/>
      <c r="DV10" s="26"/>
      <c r="DW10" s="26"/>
      <c r="DX10" s="26"/>
      <c r="DY10" s="26"/>
      <c r="DZ10" s="26"/>
      <c r="EA10" s="26"/>
      <c r="EB10" s="26"/>
      <c r="EC10" s="26"/>
      <c r="ED10" s="26"/>
      <c r="EE10" s="26"/>
      <c r="EF10" s="26"/>
      <c r="EG10" s="26"/>
      <c r="EH10" s="26"/>
      <c r="EI10" s="26"/>
      <c r="EJ10" s="26"/>
      <c r="EK10" s="26"/>
      <c r="EL10" s="26"/>
      <c r="EM10" s="26"/>
      <c r="EN10" s="26"/>
      <c r="EO10" s="26"/>
      <c r="EP10" s="26"/>
      <c r="EQ10" s="26"/>
      <c r="ER10" s="26"/>
      <c r="ES10" s="26"/>
      <c r="ET10" s="26"/>
      <c r="EU10" s="26"/>
      <c r="EV10" s="26"/>
      <c r="EW10" s="26"/>
      <c r="EX10" s="26"/>
      <c r="EY10" s="26"/>
      <c r="EZ10" s="26"/>
      <c r="FA10" s="26"/>
      <c r="FB10" s="26"/>
      <c r="FC10" s="26"/>
      <c r="FD10" s="26"/>
      <c r="FE10" s="26"/>
      <c r="FF10" s="26"/>
      <c r="FG10" s="26"/>
      <c r="FH10" s="26"/>
      <c r="FI10" s="26"/>
      <c r="FJ10" s="26"/>
      <c r="FK10" s="26"/>
      <c r="FL10" s="26"/>
      <c r="FM10" s="26"/>
      <c r="FN10" s="26"/>
      <c r="FO10" s="26"/>
      <c r="FP10" s="26"/>
      <c r="FQ10" s="26"/>
      <c r="FR10" s="26"/>
      <c r="FS10" s="26"/>
      <c r="FT10" s="26"/>
      <c r="FU10" s="26"/>
      <c r="FV10" s="26"/>
      <c r="FW10" s="26"/>
      <c r="FX10" s="26"/>
      <c r="FY10" s="26"/>
      <c r="FZ10" s="26"/>
      <c r="GA10" s="26"/>
      <c r="GB10" s="26"/>
      <c r="GC10" s="26"/>
      <c r="GD10" s="26"/>
      <c r="GE10" s="26"/>
      <c r="GF10" s="26"/>
      <c r="GG10" s="26"/>
      <c r="GH10" s="26"/>
      <c r="GI10" s="26"/>
      <c r="GJ10" s="26"/>
      <c r="GK10" s="26"/>
      <c r="GL10" s="26"/>
      <c r="GM10" s="26"/>
      <c r="GN10" s="26"/>
      <c r="GO10" s="26"/>
      <c r="GP10" s="26"/>
      <c r="GQ10" s="26"/>
      <c r="GR10" s="26"/>
      <c r="GS10" s="26"/>
      <c r="GT10" s="26"/>
      <c r="GU10" s="26"/>
      <c r="GV10" s="26"/>
      <c r="GW10" s="26"/>
      <c r="GX10" s="26"/>
      <c r="GY10" s="26"/>
      <c r="GZ10" s="26"/>
      <c r="HA10" s="26"/>
      <c r="HB10" s="26"/>
      <c r="HC10" s="26"/>
      <c r="HD10" s="26"/>
      <c r="HE10" s="26"/>
      <c r="HF10" s="26"/>
      <c r="HG10" s="26"/>
      <c r="HH10" s="26"/>
      <c r="HI10" s="26"/>
      <c r="HJ10" s="26"/>
      <c r="HK10" s="26"/>
      <c r="HL10" s="26"/>
      <c r="HM10" s="26"/>
      <c r="HN10" s="26"/>
      <c r="HO10" s="26"/>
      <c r="HP10" s="26"/>
      <c r="HQ10" s="26"/>
      <c r="HR10" s="26"/>
      <c r="HS10" s="26"/>
      <c r="HT10" s="26"/>
      <c r="HU10" s="26"/>
      <c r="HV10" s="26"/>
      <c r="HW10" s="26"/>
      <c r="HX10" s="26"/>
      <c r="HY10" s="26"/>
      <c r="HZ10" s="26"/>
      <c r="IA10" s="26"/>
      <c r="IB10" s="26"/>
      <c r="IC10" s="26"/>
      <c r="ID10" s="26"/>
      <c r="IE10" s="26"/>
      <c r="IF10" s="26"/>
      <c r="IG10" s="26"/>
      <c r="IH10" s="26"/>
      <c r="II10" s="26"/>
      <c r="IJ10" s="26"/>
      <c r="IK10" s="26"/>
      <c r="IL10" s="26"/>
      <c r="IM10" s="26"/>
      <c r="IN10" s="26"/>
      <c r="IO10" s="26"/>
      <c r="IP10" s="26"/>
      <c r="IQ10" s="26"/>
      <c r="IR10" s="26"/>
      <c r="IS10" s="26"/>
      <c r="IT10" s="26"/>
      <c r="IU10" s="26"/>
      <c r="IV10" s="26"/>
      <c r="IW10" s="26"/>
      <c r="IX10" s="26"/>
      <c r="IY10" s="26"/>
      <c r="IZ10" s="26"/>
      <c r="JA10" s="26"/>
      <c r="JB10" s="26"/>
      <c r="JC10" s="26"/>
      <c r="JD10" s="26"/>
      <c r="JE10" s="26"/>
      <c r="JF10" s="26"/>
      <c r="JG10" s="26"/>
      <c r="JH10" s="26"/>
      <c r="JI10" s="26"/>
      <c r="JJ10" s="26"/>
      <c r="JK10" s="26"/>
      <c r="JL10" s="26"/>
      <c r="JM10" s="26"/>
      <c r="JN10" s="26"/>
      <c r="JO10" s="26"/>
      <c r="JP10" s="26"/>
      <c r="JQ10" s="26"/>
      <c r="JR10" s="26"/>
      <c r="JS10" s="26"/>
      <c r="JT10" s="26"/>
      <c r="JU10" s="26"/>
      <c r="JV10" s="26"/>
      <c r="JW10" s="26"/>
      <c r="JX10" s="26"/>
      <c r="JY10" s="26"/>
      <c r="JZ10" s="26"/>
      <c r="KA10" s="26"/>
      <c r="KB10" s="26"/>
      <c r="KC10" s="26"/>
      <c r="KD10" s="26"/>
      <c r="KE10" s="26"/>
      <c r="KF10" s="26"/>
      <c r="KG10" s="26"/>
      <c r="KH10" s="26"/>
      <c r="KI10" s="26"/>
      <c r="KJ10" s="26"/>
      <c r="KK10" s="26"/>
      <c r="KL10" s="26"/>
      <c r="KM10" s="26"/>
      <c r="KN10" s="26"/>
      <c r="KO10" s="26"/>
      <c r="KP10" s="26"/>
      <c r="KQ10" s="26"/>
      <c r="KR10" s="26"/>
      <c r="KS10" s="26"/>
      <c r="KT10" s="26"/>
      <c r="KU10" s="26"/>
      <c r="KV10" s="26"/>
      <c r="KW10" s="26"/>
      <c r="KX10" s="26"/>
      <c r="KY10" s="26"/>
      <c r="KZ10" s="26"/>
      <c r="LA10" s="26"/>
      <c r="LB10" s="26"/>
      <c r="LC10" s="26"/>
      <c r="LD10" s="26"/>
      <c r="LE10" s="26"/>
      <c r="LF10" s="26"/>
      <c r="LG10" s="26"/>
      <c r="LH10" s="26"/>
      <c r="LI10" s="26"/>
      <c r="LJ10" s="26"/>
      <c r="LK10" s="26"/>
      <c r="LL10" s="26"/>
      <c r="LM10" s="26"/>
      <c r="LN10" s="26"/>
      <c r="LO10" s="26"/>
      <c r="LP10" s="26"/>
      <c r="LQ10" s="26"/>
      <c r="LR10" s="26"/>
      <c r="LS10" s="26"/>
      <c r="LT10" s="26"/>
      <c r="LU10" s="26"/>
      <c r="LV10" s="26"/>
      <c r="LW10" s="26"/>
      <c r="LX10" s="26"/>
      <c r="LY10" s="26"/>
      <c r="LZ10" s="26"/>
      <c r="MA10" s="26"/>
      <c r="MB10" s="26"/>
      <c r="MC10" s="26"/>
      <c r="MD10" s="26"/>
      <c r="ME10" s="26"/>
      <c r="MF10" s="26"/>
      <c r="MG10" s="26"/>
      <c r="MH10" s="26"/>
      <c r="MI10" s="26"/>
      <c r="MJ10" s="26"/>
      <c r="MK10" s="26"/>
      <c r="ML10" s="26"/>
      <c r="MM10" s="26"/>
      <c r="MN10" s="26"/>
      <c r="MO10" s="26"/>
      <c r="MP10" s="26"/>
      <c r="MQ10" s="26"/>
      <c r="MR10" s="26"/>
      <c r="MS10" s="26"/>
      <c r="MT10" s="26"/>
      <c r="MU10" s="26"/>
      <c r="MV10" s="26"/>
      <c r="MW10" s="26"/>
      <c r="MX10" s="26"/>
      <c r="MY10" s="26"/>
      <c r="MZ10" s="26"/>
      <c r="NA10" s="26"/>
      <c r="NB10" s="26"/>
      <c r="NC10" s="26"/>
    </row>
    <row r="12" spans="1:367" ht="30" customHeight="1" x14ac:dyDescent="0.35">
      <c r="A12" s="37"/>
      <c r="NC12" s="37"/>
    </row>
    <row r="13" spans="1:367" ht="30" customHeight="1" x14ac:dyDescent="0.35">
      <c r="A13" s="37"/>
      <c r="NC13" s="37"/>
    </row>
    <row r="14" spans="1:367" ht="30" customHeight="1" x14ac:dyDescent="0.35">
      <c r="A14" s="37"/>
      <c r="NC14" s="37"/>
    </row>
    <row r="15" spans="1:367" ht="30" customHeight="1" x14ac:dyDescent="0.35">
      <c r="A15" s="37"/>
      <c r="NC15" s="37"/>
    </row>
    <row r="16" spans="1:367" ht="30" customHeight="1" x14ac:dyDescent="0.35">
      <c r="A16" s="37"/>
      <c r="NC16" s="37"/>
    </row>
    <row r="17" spans="1:367" ht="30" customHeight="1" x14ac:dyDescent="0.35">
      <c r="A17" s="37"/>
      <c r="NC17" s="37"/>
    </row>
    <row r="18" spans="1:367" ht="30" customHeight="1" x14ac:dyDescent="0.35">
      <c r="A18" s="37"/>
      <c r="NC18" s="37"/>
    </row>
    <row r="19" spans="1:367" ht="30" customHeight="1" x14ac:dyDescent="0.35">
      <c r="A19" s="37"/>
      <c r="NC19" s="37"/>
    </row>
    <row r="20" spans="1:367" ht="30" customHeight="1" x14ac:dyDescent="0.35">
      <c r="A20" s="37"/>
      <c r="NC20" s="37"/>
    </row>
    <row r="21" spans="1:367" ht="30" customHeight="1" x14ac:dyDescent="0.35">
      <c r="A21" s="37"/>
      <c r="NC21" s="37"/>
    </row>
  </sheetData>
  <mergeCells count="14">
    <mergeCell ref="CO4:DR4"/>
    <mergeCell ref="DS4:EW4"/>
    <mergeCell ref="KU4:LX4"/>
    <mergeCell ref="LY4:NC4"/>
    <mergeCell ref="EX4:GA4"/>
    <mergeCell ref="GB4:HF4"/>
    <mergeCell ref="HG4:IK4"/>
    <mergeCell ref="IL4:JO4"/>
    <mergeCell ref="JP4:KT4"/>
    <mergeCell ref="B1:J2"/>
    <mergeCell ref="K1:N2"/>
    <mergeCell ref="B4:AF4"/>
    <mergeCell ref="AG4:BI4"/>
    <mergeCell ref="BJ4:CN4"/>
  </mergeCells>
  <conditionalFormatting sqref="B9:G9 J9:NC9">
    <cfRule type="containsText" dxfId="131" priority="1320" operator="containsText" text="H">
      <formula>NOT(ISERROR(SEARCH("H",B9)))</formula>
    </cfRule>
    <cfRule type="containsText" dxfId="130" priority="1319" operator="containsText" text="R">
      <formula>NOT(ISERROR(SEARCH("R",B9)))</formula>
    </cfRule>
    <cfRule type="containsText" dxfId="129" priority="1324" operator="containsText" text="ABS">
      <formula>NOT(ISERROR(SEARCH("ABS",B9)))</formula>
    </cfRule>
    <cfRule type="containsText" dxfId="128" priority="1323" operator="containsText" text="CP">
      <formula>NOT(ISERROR(SEARCH("CP",B9)))</formula>
    </cfRule>
    <cfRule type="containsText" dxfId="127" priority="1322" operator="containsText" text="MA">
      <formula>NOT(ISERROR(SEARCH("MA",B9)))</formula>
    </cfRule>
    <cfRule type="containsText" dxfId="126" priority="1321" operator="containsText" text="FM">
      <formula>NOT(ISERROR(SEARCH("FM",B9)))</formula>
    </cfRule>
  </conditionalFormatting>
  <conditionalFormatting sqref="B5:NC5">
    <cfRule type="containsText" dxfId="125" priority="76" operator="containsText" text="S">
      <formula>NOT(ISERROR(SEARCH("S",B5)))</formula>
    </cfRule>
    <cfRule type="containsBlanks" dxfId="124" priority="1117">
      <formula>LEN(TRIM(B5))=0</formula>
    </cfRule>
  </conditionalFormatting>
  <conditionalFormatting sqref="B6:NC6">
    <cfRule type="expression" dxfId="123" priority="21">
      <formula>MATCH(B6,Feries,0)</formula>
    </cfRule>
    <cfRule type="expression" dxfId="122" priority="23">
      <formula>OR(B7="sam",B7="dim")</formula>
    </cfRule>
  </conditionalFormatting>
  <conditionalFormatting sqref="B7:NC7">
    <cfRule type="expression" dxfId="121" priority="20">
      <formula>MATCH(B6,Feries,0)</formula>
    </cfRule>
    <cfRule type="expression" dxfId="120" priority="24">
      <formula>OR(B7="sam",B7="dim")</formula>
    </cfRule>
  </conditionalFormatting>
  <conditionalFormatting sqref="B8:NC8">
    <cfRule type="expression" dxfId="119" priority="1263">
      <formula>MATCH(B6,Feries,0)</formula>
    </cfRule>
    <cfRule type="expression" dxfId="118" priority="1264">
      <formula>OR(B7="sam",B7="dim")</formula>
    </cfRule>
  </conditionalFormatting>
  <conditionalFormatting sqref="H9:I9">
    <cfRule type="containsText" dxfId="117" priority="1355" operator="containsText" text="H">
      <formula>NOT(ISERROR(SEARCH("H",H9)))</formula>
    </cfRule>
    <cfRule type="containsText" dxfId="116" priority="1356" operator="containsText" text="FM">
      <formula>NOT(ISERROR(SEARCH("FM",H9)))</formula>
    </cfRule>
    <cfRule type="containsText" dxfId="115" priority="1357" operator="containsText" text="MA">
      <formula>NOT(ISERROR(SEARCH("MA",H9)))</formula>
    </cfRule>
    <cfRule type="containsText" dxfId="114" priority="1358" operator="containsText" text="CP">
      <formula>NOT(ISERROR(SEARCH("CP",H9)))</formula>
    </cfRule>
    <cfRule type="containsText" dxfId="113" priority="1359" operator="containsText" text="ABS">
      <formula>NOT(ISERROR(SEARCH("ABS",H9)))</formula>
    </cfRule>
    <cfRule type="containsText" dxfId="111" priority="1354" operator="containsText" text="R">
      <formula>NOT(ISERROR(SEARCH("R",H9)))</formula>
    </cfRule>
  </conditionalFormatting>
  <conditionalFormatting sqref="H9:K10">
    <cfRule type="containsText" dxfId="109" priority="1313" operator="containsText" text="FM">
      <formula>NOT(ISERROR(SEARCH("FM",H9)))</formula>
    </cfRule>
    <cfRule type="containsText" dxfId="108" priority="1314" operator="containsText" text="MA">
      <formula>NOT(ISERROR(SEARCH("MA",H9)))</formula>
    </cfRule>
    <cfRule type="containsText" dxfId="107" priority="1315" operator="containsText" text="CP">
      <formula>NOT(ISERROR(SEARCH("CP",H9)))</formula>
    </cfRule>
    <cfRule type="containsText" dxfId="106" priority="1316" operator="containsText" text="ABS">
      <formula>NOT(ISERROR(SEARCH("ABS",H9)))</formula>
    </cfRule>
  </conditionalFormatting>
  <conditionalFormatting sqref="H9:NC10">
    <cfRule type="containsText" dxfId="103" priority="26" operator="containsText" text="SY">
      <formula>NOT(ISERROR(SEARCH("SY",H9)))</formula>
    </cfRule>
  </conditionalFormatting>
  <conditionalFormatting sqref="L9:NC10">
    <cfRule type="containsText" dxfId="98" priority="57" operator="containsText" text="ABS">
      <formula>NOT(ISERROR(SEARCH("ABS",L9)))</formula>
    </cfRule>
    <cfRule type="containsText" dxfId="97" priority="54" operator="containsText" text="CP">
      <formula>NOT(ISERROR(SEARCH("CP",L9)))</formula>
    </cfRule>
    <cfRule type="containsText" dxfId="96" priority="49" operator="containsText" text="MA">
      <formula>NOT(ISERROR(SEARCH("MA",L9)))</formula>
    </cfRule>
    <cfRule type="containsText" dxfId="95" priority="43" operator="containsText" text="FM">
      <formula>NOT(ISERROR(SEARCH("FM",L9)))</formula>
    </cfRule>
  </conditionalFormatting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landscape" r:id="rId1"/>
  <ignoredErrors>
    <ignoredError sqref="BJ6 CO6 DS6" 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353" operator="containsText" text="T" id="{DD39336B-61E8-4BB1-8B02-AD047833BF95}">
            <xm:f>NOT(ISERROR(SEARCH("T",'Base De Données'!H8)))</xm:f>
            <x14:dxf>
              <font>
                <color auto="1"/>
              </font>
            </x14:dxf>
          </x14:cfRule>
          <xm:sqref>H9:I9</xm:sqref>
        </x14:conditionalFormatting>
        <x14:conditionalFormatting xmlns:xm="http://schemas.microsoft.com/office/excel/2006/main">
          <x14:cfRule type="containsText" priority="1309" operator="containsText" text="T" id="{DD39336B-61E8-4BB1-8B02-AD047833BF95}">
            <xm:f>NOT(ISERROR(SEARCH("T",'Base De Données'!#REF!)))</xm:f>
            <x14:dxf>
              <font>
                <color auto="1"/>
              </font>
            </x14:dxf>
          </x14:cfRule>
          <x14:cfRule type="containsText" priority="1311" operator="containsText" text="R" id="{7B241409-75DF-446A-8F9F-069ACF16E8C4}">
            <xm:f>NOT(ISERROR(SEARCH("R",'Base De Données'!#REF!)))</xm:f>
            <x14:dxf>
              <font>
                <color theme="0"/>
              </font>
              <fill>
                <patternFill>
                  <bgColor rgb="FF0070C0"/>
                </patternFill>
              </fill>
            </x14:dxf>
          </x14:cfRule>
          <x14:cfRule type="containsText" priority="1312" operator="containsText" text="H" id="{4C555EBA-9BAB-4CE3-AA87-9A31135E0F6E}">
            <xm:f>NOT(ISERROR(SEARCH("H",'Base De Données'!#REF!)))</xm:f>
            <x14:dxf>
              <fill>
                <patternFill>
                  <bgColor rgb="FFFFFFCC"/>
                </patternFill>
              </fill>
            </x14:dxf>
          </x14:cfRule>
          <xm:sqref>H9:K10</xm:sqref>
        </x14:conditionalFormatting>
        <x14:conditionalFormatting xmlns:xm="http://schemas.microsoft.com/office/excel/2006/main">
          <x14:cfRule type="containsText" priority="1317" operator="containsText" text="T" id="{DD39336B-61E8-4BB1-8B02-AD047833BF95}">
            <xm:f>NOT(ISERROR(SEARCH("T",'Base De Données'!B9)))</xm:f>
            <x14:dxf>
              <font>
                <color auto="1"/>
              </font>
            </x14:dxf>
          </x14:cfRule>
          <xm:sqref>J9:NC9 B9:G9</xm:sqref>
        </x14:conditionalFormatting>
        <x14:conditionalFormatting xmlns:xm="http://schemas.microsoft.com/office/excel/2006/main">
          <x14:cfRule type="containsText" priority="25" operator="containsText" text="T" id="{DD39336B-61E8-4BB1-8B02-AD047833BF95}">
            <xm:f>NOT(ISERROR(SEARCH("T",'Base De Données'!J9)))</xm:f>
            <x14:dxf>
              <font>
                <color auto="1"/>
              </font>
            </x14:dxf>
          </x14:cfRule>
          <x14:cfRule type="containsText" priority="30" operator="containsText" text="R" id="{7B241409-75DF-446A-8F9F-069ACF16E8C4}">
            <xm:f>NOT(ISERROR(SEARCH("R",'Base De Données'!J9)))</xm:f>
            <x14:dxf>
              <font>
                <color theme="0"/>
              </font>
              <fill>
                <patternFill>
                  <bgColor rgb="FF0070C0"/>
                </patternFill>
              </fill>
            </x14:dxf>
          </x14:cfRule>
          <x14:cfRule type="containsText" priority="32" operator="containsText" text="H" id="{4C555EBA-9BAB-4CE3-AA87-9A31135E0F6E}">
            <xm:f>NOT(ISERROR(SEARCH("H",'Base De Données'!J9)))</xm:f>
            <x14:dxf>
              <fill>
                <patternFill>
                  <bgColor rgb="FFFFFFCC"/>
                </patternFill>
              </fill>
            </x14:dxf>
          </x14:cfRule>
          <xm:sqref>L9:NC10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rgb="FFFFFF00"/>
  </sheetPr>
  <dimension ref="A1:AF86"/>
  <sheetViews>
    <sheetView topLeftCell="A63" zoomScale="110" zoomScaleNormal="110" workbookViewId="0">
      <selection activeCell="A86" sqref="A86"/>
    </sheetView>
  </sheetViews>
  <sheetFormatPr baseColWidth="10" defaultColWidth="11.453125" defaultRowHeight="15" customHeight="1" x14ac:dyDescent="0.35"/>
  <cols>
    <col min="1" max="1" width="10.6328125" style="27" customWidth="1"/>
    <col min="2" max="32" width="4.1796875" style="27" customWidth="1"/>
    <col min="33" max="34" width="4" style="27" customWidth="1"/>
    <col min="35" max="35" width="3.36328125" style="27" customWidth="1"/>
    <col min="36" max="16384" width="11.453125" style="27"/>
  </cols>
  <sheetData>
    <row r="1" spans="1:32" ht="30" customHeight="1" x14ac:dyDescent="0.35">
      <c r="A1" s="79" t="s">
        <v>33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</row>
    <row r="2" spans="1:32" ht="30" customHeight="1" x14ac:dyDescent="0.35">
      <c r="A2" s="79">
        <f>'Base De Données'!$B$1</f>
        <v>2024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</row>
    <row r="3" spans="1:32" ht="8" customHeight="1" x14ac:dyDescent="0.35"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</row>
    <row r="4" spans="1:32" ht="15" customHeight="1" x14ac:dyDescent="0.35">
      <c r="B4" s="80" t="str">
        <f>TEXT(B6,"mmmm")</f>
        <v>janvier</v>
      </c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</row>
    <row r="5" spans="1:32" ht="8" customHeight="1" x14ac:dyDescent="0.35">
      <c r="B5" s="28" t="str">
        <f t="shared" ref="B5:AF5" si="0">IF(B7="lun","S"&amp; WEEKNUM(B6,21),"")</f>
        <v>S1</v>
      </c>
      <c r="C5" s="29" t="str">
        <f t="shared" si="0"/>
        <v/>
      </c>
      <c r="D5" s="29" t="str">
        <f t="shared" si="0"/>
        <v/>
      </c>
      <c r="E5" s="29" t="str">
        <f t="shared" si="0"/>
        <v/>
      </c>
      <c r="F5" s="29" t="str">
        <f t="shared" si="0"/>
        <v/>
      </c>
      <c r="G5" s="29" t="str">
        <f t="shared" si="0"/>
        <v/>
      </c>
      <c r="H5" s="29" t="str">
        <f t="shared" si="0"/>
        <v/>
      </c>
      <c r="I5" s="29" t="str">
        <f t="shared" si="0"/>
        <v>S2</v>
      </c>
      <c r="J5" s="29" t="str">
        <f t="shared" si="0"/>
        <v/>
      </c>
      <c r="K5" s="29" t="str">
        <f t="shared" si="0"/>
        <v/>
      </c>
      <c r="L5" s="29" t="str">
        <f t="shared" si="0"/>
        <v/>
      </c>
      <c r="M5" s="29" t="str">
        <f t="shared" si="0"/>
        <v/>
      </c>
      <c r="N5" s="29" t="str">
        <f t="shared" si="0"/>
        <v/>
      </c>
      <c r="O5" s="29" t="str">
        <f t="shared" si="0"/>
        <v/>
      </c>
      <c r="P5" s="29" t="str">
        <f t="shared" si="0"/>
        <v>S3</v>
      </c>
      <c r="Q5" s="29" t="str">
        <f t="shared" si="0"/>
        <v/>
      </c>
      <c r="R5" s="29" t="str">
        <f t="shared" si="0"/>
        <v/>
      </c>
      <c r="S5" s="29" t="str">
        <f t="shared" si="0"/>
        <v/>
      </c>
      <c r="T5" s="29" t="str">
        <f t="shared" si="0"/>
        <v/>
      </c>
      <c r="U5" s="29" t="str">
        <f t="shared" si="0"/>
        <v/>
      </c>
      <c r="V5" s="29" t="str">
        <f t="shared" si="0"/>
        <v/>
      </c>
      <c r="W5" s="29" t="str">
        <f t="shared" si="0"/>
        <v>S4</v>
      </c>
      <c r="X5" s="29" t="str">
        <f t="shared" si="0"/>
        <v/>
      </c>
      <c r="Y5" s="29" t="str">
        <f t="shared" si="0"/>
        <v/>
      </c>
      <c r="Z5" s="29" t="str">
        <f t="shared" si="0"/>
        <v/>
      </c>
      <c r="AA5" s="29" t="str">
        <f t="shared" si="0"/>
        <v/>
      </c>
      <c r="AB5" s="29" t="str">
        <f t="shared" si="0"/>
        <v/>
      </c>
      <c r="AC5" s="29" t="str">
        <f t="shared" si="0"/>
        <v/>
      </c>
      <c r="AD5" s="29" t="str">
        <f t="shared" si="0"/>
        <v>S5</v>
      </c>
      <c r="AE5" s="29" t="str">
        <f t="shared" si="0"/>
        <v/>
      </c>
      <c r="AF5" s="30" t="str">
        <f t="shared" si="0"/>
        <v/>
      </c>
    </row>
    <row r="6" spans="1:32" ht="8" customHeight="1" x14ac:dyDescent="0.35">
      <c r="B6" s="48">
        <f>DATE('Base De Données'!$B$1,1,1)</f>
        <v>45292</v>
      </c>
      <c r="C6" s="48">
        <f>IF(EOMONTH(B6,0)&gt;B6,B6+1,"")</f>
        <v>45293</v>
      </c>
      <c r="D6" s="48">
        <f t="shared" ref="D6:AF6" si="1">IF(EOMONTH(C6,0)&gt;C6,C6+1,"")</f>
        <v>45294</v>
      </c>
      <c r="E6" s="48">
        <f t="shared" si="1"/>
        <v>45295</v>
      </c>
      <c r="F6" s="48">
        <f t="shared" si="1"/>
        <v>45296</v>
      </c>
      <c r="G6" s="48">
        <f t="shared" si="1"/>
        <v>45297</v>
      </c>
      <c r="H6" s="48">
        <f t="shared" si="1"/>
        <v>45298</v>
      </c>
      <c r="I6" s="48">
        <f t="shared" si="1"/>
        <v>45299</v>
      </c>
      <c r="J6" s="48">
        <f t="shared" si="1"/>
        <v>45300</v>
      </c>
      <c r="K6" s="48">
        <f t="shared" si="1"/>
        <v>45301</v>
      </c>
      <c r="L6" s="48">
        <f t="shared" si="1"/>
        <v>45302</v>
      </c>
      <c r="M6" s="48">
        <f t="shared" si="1"/>
        <v>45303</v>
      </c>
      <c r="N6" s="48">
        <f t="shared" si="1"/>
        <v>45304</v>
      </c>
      <c r="O6" s="48">
        <f t="shared" si="1"/>
        <v>45305</v>
      </c>
      <c r="P6" s="48">
        <f t="shared" si="1"/>
        <v>45306</v>
      </c>
      <c r="Q6" s="48">
        <f t="shared" si="1"/>
        <v>45307</v>
      </c>
      <c r="R6" s="48">
        <f t="shared" si="1"/>
        <v>45308</v>
      </c>
      <c r="S6" s="48">
        <f t="shared" si="1"/>
        <v>45309</v>
      </c>
      <c r="T6" s="48">
        <f t="shared" si="1"/>
        <v>45310</v>
      </c>
      <c r="U6" s="48">
        <f t="shared" si="1"/>
        <v>45311</v>
      </c>
      <c r="V6" s="48">
        <f t="shared" si="1"/>
        <v>45312</v>
      </c>
      <c r="W6" s="48">
        <f t="shared" si="1"/>
        <v>45313</v>
      </c>
      <c r="X6" s="48">
        <f t="shared" si="1"/>
        <v>45314</v>
      </c>
      <c r="Y6" s="48">
        <f t="shared" si="1"/>
        <v>45315</v>
      </c>
      <c r="Z6" s="48">
        <f t="shared" si="1"/>
        <v>45316</v>
      </c>
      <c r="AA6" s="48">
        <f t="shared" si="1"/>
        <v>45317</v>
      </c>
      <c r="AB6" s="48">
        <f t="shared" si="1"/>
        <v>45318</v>
      </c>
      <c r="AC6" s="48">
        <f t="shared" si="1"/>
        <v>45319</v>
      </c>
      <c r="AD6" s="48">
        <f t="shared" si="1"/>
        <v>45320</v>
      </c>
      <c r="AE6" s="48">
        <f t="shared" si="1"/>
        <v>45321</v>
      </c>
      <c r="AF6" s="48">
        <f t="shared" si="1"/>
        <v>45322</v>
      </c>
    </row>
    <row r="7" spans="1:32" ht="8" customHeight="1" x14ac:dyDescent="0.35">
      <c r="A7" s="59"/>
      <c r="B7" s="45" t="str">
        <f t="shared" ref="B7:AF7" si="2">TEXT(B6,"jjj")</f>
        <v>lun</v>
      </c>
      <c r="C7" s="45" t="str">
        <f t="shared" si="2"/>
        <v>mar</v>
      </c>
      <c r="D7" s="45" t="str">
        <f t="shared" si="2"/>
        <v>mer</v>
      </c>
      <c r="E7" s="45" t="str">
        <f t="shared" si="2"/>
        <v>jeu</v>
      </c>
      <c r="F7" s="45" t="str">
        <f t="shared" si="2"/>
        <v>ven</v>
      </c>
      <c r="G7" s="45" t="str">
        <f t="shared" si="2"/>
        <v>sam</v>
      </c>
      <c r="H7" s="45" t="str">
        <f t="shared" si="2"/>
        <v>dim</v>
      </c>
      <c r="I7" s="45" t="str">
        <f t="shared" si="2"/>
        <v>lun</v>
      </c>
      <c r="J7" s="45" t="str">
        <f t="shared" si="2"/>
        <v>mar</v>
      </c>
      <c r="K7" s="45" t="str">
        <f t="shared" si="2"/>
        <v>mer</v>
      </c>
      <c r="L7" s="45" t="str">
        <f t="shared" si="2"/>
        <v>jeu</v>
      </c>
      <c r="M7" s="45" t="str">
        <f t="shared" si="2"/>
        <v>ven</v>
      </c>
      <c r="N7" s="45" t="str">
        <f t="shared" si="2"/>
        <v>sam</v>
      </c>
      <c r="O7" s="45" t="str">
        <f t="shared" si="2"/>
        <v>dim</v>
      </c>
      <c r="P7" s="45" t="str">
        <f t="shared" si="2"/>
        <v>lun</v>
      </c>
      <c r="Q7" s="45" t="str">
        <f t="shared" si="2"/>
        <v>mar</v>
      </c>
      <c r="R7" s="45" t="str">
        <f t="shared" si="2"/>
        <v>mer</v>
      </c>
      <c r="S7" s="45" t="str">
        <f t="shared" si="2"/>
        <v>jeu</v>
      </c>
      <c r="T7" s="45" t="str">
        <f t="shared" si="2"/>
        <v>ven</v>
      </c>
      <c r="U7" s="45" t="str">
        <f t="shared" si="2"/>
        <v>sam</v>
      </c>
      <c r="V7" s="45" t="str">
        <f t="shared" si="2"/>
        <v>dim</v>
      </c>
      <c r="W7" s="45" t="str">
        <f t="shared" si="2"/>
        <v>lun</v>
      </c>
      <c r="X7" s="45" t="str">
        <f t="shared" si="2"/>
        <v>mar</v>
      </c>
      <c r="Y7" s="45" t="str">
        <f t="shared" si="2"/>
        <v>mer</v>
      </c>
      <c r="Z7" s="45" t="str">
        <f t="shared" si="2"/>
        <v>jeu</v>
      </c>
      <c r="AA7" s="45" t="str">
        <f t="shared" si="2"/>
        <v>ven</v>
      </c>
      <c r="AB7" s="45" t="str">
        <f t="shared" si="2"/>
        <v>sam</v>
      </c>
      <c r="AC7" s="45" t="str">
        <f t="shared" si="2"/>
        <v>dim</v>
      </c>
      <c r="AD7" s="45" t="str">
        <f t="shared" si="2"/>
        <v>lun</v>
      </c>
      <c r="AE7" s="45" t="str">
        <f t="shared" si="2"/>
        <v>mar</v>
      </c>
      <c r="AF7" s="45" t="str">
        <f t="shared" si="2"/>
        <v>mer</v>
      </c>
    </row>
    <row r="8" spans="1:32" ht="8" customHeight="1" x14ac:dyDescent="0.35">
      <c r="A8" s="58"/>
      <c r="B8" s="45">
        <f t="shared" ref="B8:AF8" si="3">IFERROR(DAY(B6),"")</f>
        <v>1</v>
      </c>
      <c r="C8" s="45">
        <f t="shared" si="3"/>
        <v>2</v>
      </c>
      <c r="D8" s="45">
        <f t="shared" si="3"/>
        <v>3</v>
      </c>
      <c r="E8" s="45">
        <f t="shared" si="3"/>
        <v>4</v>
      </c>
      <c r="F8" s="45">
        <f t="shared" si="3"/>
        <v>5</v>
      </c>
      <c r="G8" s="45">
        <f t="shared" si="3"/>
        <v>6</v>
      </c>
      <c r="H8" s="45">
        <f t="shared" si="3"/>
        <v>7</v>
      </c>
      <c r="I8" s="45">
        <f t="shared" si="3"/>
        <v>8</v>
      </c>
      <c r="J8" s="45">
        <f t="shared" si="3"/>
        <v>9</v>
      </c>
      <c r="K8" s="45">
        <f t="shared" si="3"/>
        <v>10</v>
      </c>
      <c r="L8" s="45">
        <f t="shared" si="3"/>
        <v>11</v>
      </c>
      <c r="M8" s="45">
        <f t="shared" si="3"/>
        <v>12</v>
      </c>
      <c r="N8" s="45">
        <f t="shared" si="3"/>
        <v>13</v>
      </c>
      <c r="O8" s="45">
        <f t="shared" si="3"/>
        <v>14</v>
      </c>
      <c r="P8" s="45">
        <f t="shared" si="3"/>
        <v>15</v>
      </c>
      <c r="Q8" s="45">
        <f t="shared" si="3"/>
        <v>16</v>
      </c>
      <c r="R8" s="45">
        <f t="shared" si="3"/>
        <v>17</v>
      </c>
      <c r="S8" s="45">
        <f t="shared" si="3"/>
        <v>18</v>
      </c>
      <c r="T8" s="45">
        <f t="shared" si="3"/>
        <v>19</v>
      </c>
      <c r="U8" s="45">
        <f t="shared" si="3"/>
        <v>20</v>
      </c>
      <c r="V8" s="45">
        <f t="shared" si="3"/>
        <v>21</v>
      </c>
      <c r="W8" s="45">
        <f t="shared" si="3"/>
        <v>22</v>
      </c>
      <c r="X8" s="45">
        <f t="shared" si="3"/>
        <v>23</v>
      </c>
      <c r="Y8" s="45">
        <f t="shared" si="3"/>
        <v>24</v>
      </c>
      <c r="Z8" s="45">
        <f t="shared" si="3"/>
        <v>25</v>
      </c>
      <c r="AA8" s="45">
        <f t="shared" si="3"/>
        <v>26</v>
      </c>
      <c r="AB8" s="45">
        <f t="shared" si="3"/>
        <v>27</v>
      </c>
      <c r="AC8" s="45">
        <f t="shared" si="3"/>
        <v>28</v>
      </c>
      <c r="AD8" s="45">
        <f t="shared" si="3"/>
        <v>29</v>
      </c>
      <c r="AE8" s="45">
        <f t="shared" si="3"/>
        <v>30</v>
      </c>
      <c r="AF8" s="45">
        <f t="shared" si="3"/>
        <v>31</v>
      </c>
    </row>
    <row r="9" spans="1:32" ht="8" customHeight="1" x14ac:dyDescent="0.35">
      <c r="A9" s="31" t="s">
        <v>49</v>
      </c>
      <c r="B9" s="32" t="str">
        <f>IFERROR(INDEX(Annuel!$B$9:$NC$9,MATCH(Mensuel!$A9,Annuel!$A$9:$A$9,0),MATCH(Mensuel!B$6,Annuel!$B$6:$NC$6,0)),"")</f>
        <v>R</v>
      </c>
      <c r="C9" s="32" t="str">
        <f>IFERROR(INDEX(Annuel!$B$9:$NC$9,MATCH(Mensuel!$A9,Annuel!$A$9:$A$9,0),MATCH(Mensuel!C$6,Annuel!$B$6:$NC$6,0)),"")</f>
        <v>R</v>
      </c>
      <c r="D9" s="32" t="str">
        <f>IFERROR(INDEX(Annuel!$B$9:$NC$9,MATCH(Mensuel!$A9,Annuel!$A$9:$A$9,0),MATCH(Mensuel!D$6,Annuel!$B$6:$NC$6,0)),"")</f>
        <v>T</v>
      </c>
      <c r="E9" s="32" t="str">
        <f>IFERROR(INDEX(Annuel!$B$9:$NC$9,MATCH(Mensuel!$A9,Annuel!$A$9:$A$9,0),MATCH(Mensuel!E$6,Annuel!$B$6:$NC$6,0)),"")</f>
        <v>T</v>
      </c>
      <c r="F9" s="32" t="str">
        <f>IFERROR(INDEX(Annuel!$B$9:$NC$9,MATCH(Mensuel!$A9,Annuel!$A$9:$A$9,0),MATCH(Mensuel!F$6,Annuel!$B$6:$NC$6,0)),"")</f>
        <v>R</v>
      </c>
      <c r="G9" s="32" t="str">
        <f>IFERROR(INDEX(Annuel!$B$9:$NC$9,MATCH(Mensuel!$A9,Annuel!$A$9:$A$9,0),MATCH(Mensuel!G$6,Annuel!$B$6:$NC$6,0)),"")</f>
        <v>H</v>
      </c>
      <c r="H9" s="32" t="str">
        <f>IFERROR(INDEX(Annuel!$B$9:$NC$9,MATCH(Mensuel!$A9,Annuel!$A$9:$A$9,0),MATCH(Mensuel!H$6,Annuel!$B$6:$NC$6,0)),"")</f>
        <v>H</v>
      </c>
      <c r="I9" s="32" t="str">
        <f>IFERROR(INDEX(Annuel!$B$9:$NC$9,MATCH(Mensuel!$A9,Annuel!$A$9:$A$9,0),MATCH(Mensuel!I$6,Annuel!$B$6:$NC$6,0)),"")</f>
        <v>T</v>
      </c>
      <c r="J9" s="32" t="str">
        <f>IFERROR(INDEX(Annuel!$B$9:$NC$9,MATCH(Mensuel!$A9,Annuel!$A$9:$A$9,0),MATCH(Mensuel!J$6,Annuel!$B$6:$NC$6,0)),"")</f>
        <v>T</v>
      </c>
      <c r="K9" s="32" t="str">
        <f>IFERROR(INDEX(Annuel!$B$9:$NC$9,MATCH(Mensuel!$A9,Annuel!$A$9:$A$9,0),MATCH(Mensuel!K$6,Annuel!$B$6:$NC$6,0)),"")</f>
        <v>R</v>
      </c>
      <c r="L9" s="32" t="str">
        <f>IFERROR(INDEX(Annuel!$B$9:$NC$9,MATCH(Mensuel!$A9,Annuel!$A$9:$A$9,0),MATCH(Mensuel!L$6,Annuel!$B$6:$NC$6,0)),"")</f>
        <v>H</v>
      </c>
      <c r="M9" s="32" t="str">
        <f>IFERROR(INDEX(Annuel!$B$9:$NC$9,MATCH(Mensuel!$A9,Annuel!$A$9:$A$9,0),MATCH(Mensuel!M$6,Annuel!$B$6:$NC$6,0)),"")</f>
        <v>H</v>
      </c>
      <c r="N9" s="32" t="str">
        <f>IFERROR(INDEX(Annuel!$B$9:$NC$9,MATCH(Mensuel!$A9,Annuel!$A$9:$A$9,0),MATCH(Mensuel!N$6,Annuel!$B$6:$NC$6,0)),"")</f>
        <v>T</v>
      </c>
      <c r="O9" s="32" t="str">
        <f>IFERROR(INDEX(Annuel!$B$9:$NC$9,MATCH(Mensuel!$A9,Annuel!$A$9:$A$9,0),MATCH(Mensuel!O$6,Annuel!$B$6:$NC$6,0)),"")</f>
        <v>T</v>
      </c>
      <c r="P9" s="32" t="str">
        <f>IFERROR(INDEX(Annuel!$B$9:$NC$9,MATCH(Mensuel!$A9,Annuel!$A$9:$A$9,0),MATCH(Mensuel!P$6,Annuel!$B$6:$NC$6,0)),"")</f>
        <v>R</v>
      </c>
      <c r="Q9" s="32" t="str">
        <f>IFERROR(INDEX(Annuel!$B$9:$NC$9,MATCH(Mensuel!$A9,Annuel!$A$9:$A$9,0),MATCH(Mensuel!Q$6,Annuel!$B$6:$NC$6,0)),"")</f>
        <v>R</v>
      </c>
      <c r="R9" s="32" t="str">
        <f>IFERROR(INDEX(Annuel!$B$9:$NC$9,MATCH(Mensuel!$A9,Annuel!$A$9:$A$9,0),MATCH(Mensuel!R$6,Annuel!$B$6:$NC$6,0)),"")</f>
        <v>T</v>
      </c>
      <c r="S9" s="32" t="str">
        <f>IFERROR(INDEX(Annuel!$B$9:$NC$9,MATCH(Mensuel!$A9,Annuel!$A$9:$A$9,0),MATCH(Mensuel!S$6,Annuel!$B$6:$NC$6,0)),"")</f>
        <v>T</v>
      </c>
      <c r="T9" s="32" t="str">
        <f>IFERROR(INDEX(Annuel!$B$9:$NC$9,MATCH(Mensuel!$A9,Annuel!$A$9:$A$9,0),MATCH(Mensuel!T$6,Annuel!$B$6:$NC$6,0)),"")</f>
        <v>R</v>
      </c>
      <c r="U9" s="32" t="str">
        <f>IFERROR(INDEX(Annuel!$B$9:$NC$9,MATCH(Mensuel!$A9,Annuel!$A$9:$A$9,0),MATCH(Mensuel!U$6,Annuel!$B$6:$NC$6,0)),"")</f>
        <v>H</v>
      </c>
      <c r="V9" s="32" t="str">
        <f>IFERROR(INDEX(Annuel!$B$9:$NC$9,MATCH(Mensuel!$A9,Annuel!$A$9:$A$9,0),MATCH(Mensuel!V$6,Annuel!$B$6:$NC$6,0)),"")</f>
        <v>H</v>
      </c>
      <c r="W9" s="32" t="str">
        <f>IFERROR(INDEX(Annuel!$B$9:$NC$9,MATCH(Mensuel!$A9,Annuel!$A$9:$A$9,0),MATCH(Mensuel!W$6,Annuel!$B$6:$NC$6,0)),"")</f>
        <v>T</v>
      </c>
      <c r="X9" s="32" t="str">
        <f>IFERROR(INDEX(Annuel!$B$9:$NC$9,MATCH(Mensuel!$A9,Annuel!$A$9:$A$9,0),MATCH(Mensuel!X$6,Annuel!$B$6:$NC$6,0)),"")</f>
        <v>T</v>
      </c>
      <c r="Y9" s="32" t="str">
        <f>IFERROR(INDEX(Annuel!$B$9:$NC$9,MATCH(Mensuel!$A9,Annuel!$A$9:$A$9,0),MATCH(Mensuel!Y$6,Annuel!$B$6:$NC$6,0)),"")</f>
        <v>R</v>
      </c>
      <c r="Z9" s="32" t="str">
        <f>IFERROR(INDEX(Annuel!$B$9:$NC$9,MATCH(Mensuel!$A9,Annuel!$A$9:$A$9,0),MATCH(Mensuel!Z$6,Annuel!$B$6:$NC$6,0)),"")</f>
        <v>R</v>
      </c>
      <c r="AA9" s="32" t="str">
        <f>IFERROR(INDEX(Annuel!$B$9:$NC$9,MATCH(Mensuel!$A9,Annuel!$A$9:$A$9,0),MATCH(Mensuel!AA$6,Annuel!$B$6:$NC$6,0)),"")</f>
        <v>T</v>
      </c>
      <c r="AB9" s="32" t="str">
        <f>IFERROR(INDEX(Annuel!$B$9:$NC$9,MATCH(Mensuel!$A9,Annuel!$A$9:$A$9,0),MATCH(Mensuel!AB$6,Annuel!$B$6:$NC$6,0)),"")</f>
        <v>H</v>
      </c>
      <c r="AC9" s="32" t="str">
        <f>IFERROR(INDEX(Annuel!$B$9:$NC$9,MATCH(Mensuel!$A9,Annuel!$A$9:$A$9,0),MATCH(Mensuel!AC$6,Annuel!$B$6:$NC$6,0)),"")</f>
        <v>H</v>
      </c>
      <c r="AD9" s="32" t="str">
        <f>IFERROR(INDEX(Annuel!$B$9:$NC$9,MATCH(Mensuel!$A9,Annuel!$A$9:$A$9,0),MATCH(Mensuel!AD$6,Annuel!$B$6:$NC$6,0)),"")</f>
        <v>T</v>
      </c>
      <c r="AE9" s="32" t="str">
        <f>IFERROR(INDEX(Annuel!$B$9:$NC$9,MATCH(Mensuel!$A9,Annuel!$A$9:$A$9,0),MATCH(Mensuel!AE$6,Annuel!$B$6:$NC$6,0)),"")</f>
        <v>T</v>
      </c>
      <c r="AF9" s="32" t="str">
        <f>IFERROR(INDEX(Annuel!$B$9:$NC$9,MATCH(Mensuel!$A9,Annuel!$A$9:$A$9,0),MATCH(Mensuel!AF$6,Annuel!$B$6:$NC$6,0)),"")</f>
        <v>R</v>
      </c>
    </row>
    <row r="10" spans="1:32" ht="8" customHeight="1" x14ac:dyDescent="0.35">
      <c r="A10" s="33"/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</row>
    <row r="11" spans="1:32" ht="15" customHeight="1" x14ac:dyDescent="0.35">
      <c r="A11" s="33"/>
      <c r="B11" s="80" t="str">
        <f>TEXT(B13,"mmmm")</f>
        <v>février</v>
      </c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80"/>
      <c r="Y11" s="80"/>
      <c r="Z11" s="80"/>
      <c r="AA11" s="80"/>
      <c r="AB11" s="80"/>
      <c r="AC11" s="80"/>
      <c r="AD11" s="80"/>
      <c r="AE11" s="57"/>
      <c r="AF11" s="57"/>
    </row>
    <row r="12" spans="1:32" ht="8" customHeight="1" x14ac:dyDescent="0.35">
      <c r="B12" s="28" t="str">
        <f t="shared" ref="B12:AD12" si="4">IF(B14="lun","S"&amp; WEEKNUM(B13,21),"")</f>
        <v/>
      </c>
      <c r="C12" s="29" t="str">
        <f t="shared" si="4"/>
        <v/>
      </c>
      <c r="D12" s="29" t="str">
        <f t="shared" si="4"/>
        <v/>
      </c>
      <c r="E12" s="29" t="str">
        <f t="shared" si="4"/>
        <v/>
      </c>
      <c r="F12" s="29" t="str">
        <f t="shared" si="4"/>
        <v>S6</v>
      </c>
      <c r="G12" s="29" t="str">
        <f t="shared" si="4"/>
        <v/>
      </c>
      <c r="H12" s="29" t="str">
        <f t="shared" si="4"/>
        <v/>
      </c>
      <c r="I12" s="29" t="str">
        <f t="shared" si="4"/>
        <v/>
      </c>
      <c r="J12" s="29" t="str">
        <f t="shared" si="4"/>
        <v/>
      </c>
      <c r="K12" s="29" t="str">
        <f t="shared" si="4"/>
        <v/>
      </c>
      <c r="L12" s="29" t="str">
        <f t="shared" si="4"/>
        <v/>
      </c>
      <c r="M12" s="29" t="str">
        <f t="shared" si="4"/>
        <v>S7</v>
      </c>
      <c r="N12" s="29" t="str">
        <f t="shared" si="4"/>
        <v/>
      </c>
      <c r="O12" s="29" t="str">
        <f t="shared" si="4"/>
        <v/>
      </c>
      <c r="P12" s="29" t="str">
        <f t="shared" si="4"/>
        <v/>
      </c>
      <c r="Q12" s="29" t="str">
        <f t="shared" si="4"/>
        <v/>
      </c>
      <c r="R12" s="29" t="str">
        <f t="shared" si="4"/>
        <v/>
      </c>
      <c r="S12" s="29" t="str">
        <f t="shared" si="4"/>
        <v/>
      </c>
      <c r="T12" s="29" t="str">
        <f t="shared" si="4"/>
        <v>S8</v>
      </c>
      <c r="U12" s="29" t="str">
        <f t="shared" si="4"/>
        <v/>
      </c>
      <c r="V12" s="29" t="str">
        <f t="shared" si="4"/>
        <v/>
      </c>
      <c r="W12" s="29" t="str">
        <f t="shared" si="4"/>
        <v/>
      </c>
      <c r="X12" s="29" t="str">
        <f t="shared" si="4"/>
        <v/>
      </c>
      <c r="Y12" s="29" t="str">
        <f t="shared" si="4"/>
        <v/>
      </c>
      <c r="Z12" s="29" t="str">
        <f t="shared" si="4"/>
        <v/>
      </c>
      <c r="AA12" s="29" t="str">
        <f t="shared" si="4"/>
        <v>S9</v>
      </c>
      <c r="AB12" s="29" t="str">
        <f t="shared" si="4"/>
        <v/>
      </c>
      <c r="AC12" s="29" t="str">
        <f t="shared" si="4"/>
        <v/>
      </c>
      <c r="AD12" s="30" t="str">
        <f t="shared" si="4"/>
        <v/>
      </c>
    </row>
    <row r="13" spans="1:32" ht="8" customHeight="1" x14ac:dyDescent="0.35">
      <c r="B13" s="48">
        <f>DATE('Base De Données'!$B$1,2,1)</f>
        <v>45323</v>
      </c>
      <c r="C13" s="48">
        <f>IF(EOMONTH(B13,0)&gt;B13,B13+1,"")</f>
        <v>45324</v>
      </c>
      <c r="D13" s="48">
        <f t="shared" ref="D13:AD13" si="5">IF(EOMONTH(C13,0)&gt;C13,C13+1,"")</f>
        <v>45325</v>
      </c>
      <c r="E13" s="48">
        <f t="shared" si="5"/>
        <v>45326</v>
      </c>
      <c r="F13" s="48">
        <f t="shared" si="5"/>
        <v>45327</v>
      </c>
      <c r="G13" s="48">
        <f t="shared" si="5"/>
        <v>45328</v>
      </c>
      <c r="H13" s="48">
        <f t="shared" si="5"/>
        <v>45329</v>
      </c>
      <c r="I13" s="48">
        <f t="shared" si="5"/>
        <v>45330</v>
      </c>
      <c r="J13" s="48">
        <f t="shared" si="5"/>
        <v>45331</v>
      </c>
      <c r="K13" s="48">
        <f t="shared" si="5"/>
        <v>45332</v>
      </c>
      <c r="L13" s="48">
        <f t="shared" si="5"/>
        <v>45333</v>
      </c>
      <c r="M13" s="48">
        <f t="shared" si="5"/>
        <v>45334</v>
      </c>
      <c r="N13" s="48">
        <f t="shared" si="5"/>
        <v>45335</v>
      </c>
      <c r="O13" s="48">
        <f t="shared" si="5"/>
        <v>45336</v>
      </c>
      <c r="P13" s="48">
        <f t="shared" si="5"/>
        <v>45337</v>
      </c>
      <c r="Q13" s="48">
        <f t="shared" si="5"/>
        <v>45338</v>
      </c>
      <c r="R13" s="48">
        <f t="shared" si="5"/>
        <v>45339</v>
      </c>
      <c r="S13" s="48">
        <f t="shared" si="5"/>
        <v>45340</v>
      </c>
      <c r="T13" s="48">
        <f t="shared" si="5"/>
        <v>45341</v>
      </c>
      <c r="U13" s="48">
        <f t="shared" si="5"/>
        <v>45342</v>
      </c>
      <c r="V13" s="48">
        <f t="shared" si="5"/>
        <v>45343</v>
      </c>
      <c r="W13" s="48">
        <f t="shared" si="5"/>
        <v>45344</v>
      </c>
      <c r="X13" s="48">
        <f t="shared" si="5"/>
        <v>45345</v>
      </c>
      <c r="Y13" s="48">
        <f t="shared" si="5"/>
        <v>45346</v>
      </c>
      <c r="Z13" s="48">
        <f t="shared" si="5"/>
        <v>45347</v>
      </c>
      <c r="AA13" s="48">
        <f t="shared" si="5"/>
        <v>45348</v>
      </c>
      <c r="AB13" s="48">
        <f t="shared" si="5"/>
        <v>45349</v>
      </c>
      <c r="AC13" s="48">
        <f t="shared" si="5"/>
        <v>45350</v>
      </c>
      <c r="AD13" s="48">
        <f t="shared" si="5"/>
        <v>45351</v>
      </c>
      <c r="AE13" s="35"/>
      <c r="AF13" s="35"/>
    </row>
    <row r="14" spans="1:32" ht="8" customHeight="1" x14ac:dyDescent="0.35">
      <c r="A14" s="59"/>
      <c r="B14" s="45" t="str">
        <f t="shared" ref="B14:AD14" si="6">TEXT(B13,"jjj")</f>
        <v>jeu</v>
      </c>
      <c r="C14" s="45" t="str">
        <f t="shared" si="6"/>
        <v>ven</v>
      </c>
      <c r="D14" s="45" t="str">
        <f t="shared" si="6"/>
        <v>sam</v>
      </c>
      <c r="E14" s="45" t="str">
        <f t="shared" si="6"/>
        <v>dim</v>
      </c>
      <c r="F14" s="45" t="str">
        <f t="shared" si="6"/>
        <v>lun</v>
      </c>
      <c r="G14" s="45" t="str">
        <f t="shared" si="6"/>
        <v>mar</v>
      </c>
      <c r="H14" s="45" t="str">
        <f t="shared" si="6"/>
        <v>mer</v>
      </c>
      <c r="I14" s="45" t="str">
        <f t="shared" si="6"/>
        <v>jeu</v>
      </c>
      <c r="J14" s="45" t="str">
        <f t="shared" si="6"/>
        <v>ven</v>
      </c>
      <c r="K14" s="45" t="str">
        <f t="shared" si="6"/>
        <v>sam</v>
      </c>
      <c r="L14" s="45" t="str">
        <f t="shared" si="6"/>
        <v>dim</v>
      </c>
      <c r="M14" s="45" t="str">
        <f t="shared" si="6"/>
        <v>lun</v>
      </c>
      <c r="N14" s="45" t="str">
        <f t="shared" si="6"/>
        <v>mar</v>
      </c>
      <c r="O14" s="45" t="str">
        <f t="shared" si="6"/>
        <v>mer</v>
      </c>
      <c r="P14" s="45" t="str">
        <f t="shared" si="6"/>
        <v>jeu</v>
      </c>
      <c r="Q14" s="45" t="str">
        <f t="shared" si="6"/>
        <v>ven</v>
      </c>
      <c r="R14" s="45" t="str">
        <f t="shared" si="6"/>
        <v>sam</v>
      </c>
      <c r="S14" s="45" t="str">
        <f t="shared" si="6"/>
        <v>dim</v>
      </c>
      <c r="T14" s="45" t="str">
        <f t="shared" si="6"/>
        <v>lun</v>
      </c>
      <c r="U14" s="45" t="str">
        <f t="shared" si="6"/>
        <v>mar</v>
      </c>
      <c r="V14" s="45" t="str">
        <f t="shared" si="6"/>
        <v>mer</v>
      </c>
      <c r="W14" s="45" t="str">
        <f t="shared" si="6"/>
        <v>jeu</v>
      </c>
      <c r="X14" s="45" t="str">
        <f t="shared" si="6"/>
        <v>ven</v>
      </c>
      <c r="Y14" s="45" t="str">
        <f t="shared" si="6"/>
        <v>sam</v>
      </c>
      <c r="Z14" s="45" t="str">
        <f t="shared" si="6"/>
        <v>dim</v>
      </c>
      <c r="AA14" s="45" t="str">
        <f t="shared" si="6"/>
        <v>lun</v>
      </c>
      <c r="AB14" s="45" t="str">
        <f t="shared" si="6"/>
        <v>mar</v>
      </c>
      <c r="AC14" s="45" t="str">
        <f t="shared" si="6"/>
        <v>mer</v>
      </c>
      <c r="AD14" s="45" t="str">
        <f t="shared" si="6"/>
        <v>jeu</v>
      </c>
    </row>
    <row r="15" spans="1:32" ht="8" customHeight="1" x14ac:dyDescent="0.35">
      <c r="A15" s="58"/>
      <c r="B15" s="45">
        <f t="shared" ref="B15:AD15" si="7">IFERROR(DAY(B13),"")</f>
        <v>1</v>
      </c>
      <c r="C15" s="45">
        <f t="shared" si="7"/>
        <v>2</v>
      </c>
      <c r="D15" s="45">
        <f t="shared" si="7"/>
        <v>3</v>
      </c>
      <c r="E15" s="45">
        <f t="shared" si="7"/>
        <v>4</v>
      </c>
      <c r="F15" s="45">
        <f t="shared" si="7"/>
        <v>5</v>
      </c>
      <c r="G15" s="45">
        <f t="shared" si="7"/>
        <v>6</v>
      </c>
      <c r="H15" s="45">
        <f t="shared" si="7"/>
        <v>7</v>
      </c>
      <c r="I15" s="45">
        <f t="shared" si="7"/>
        <v>8</v>
      </c>
      <c r="J15" s="45">
        <f t="shared" si="7"/>
        <v>9</v>
      </c>
      <c r="K15" s="45">
        <f t="shared" si="7"/>
        <v>10</v>
      </c>
      <c r="L15" s="45">
        <f t="shared" si="7"/>
        <v>11</v>
      </c>
      <c r="M15" s="45">
        <f t="shared" si="7"/>
        <v>12</v>
      </c>
      <c r="N15" s="45">
        <f t="shared" si="7"/>
        <v>13</v>
      </c>
      <c r="O15" s="45">
        <f t="shared" si="7"/>
        <v>14</v>
      </c>
      <c r="P15" s="45">
        <f t="shared" si="7"/>
        <v>15</v>
      </c>
      <c r="Q15" s="45">
        <f t="shared" si="7"/>
        <v>16</v>
      </c>
      <c r="R15" s="45">
        <f t="shared" si="7"/>
        <v>17</v>
      </c>
      <c r="S15" s="45">
        <f t="shared" si="7"/>
        <v>18</v>
      </c>
      <c r="T15" s="45">
        <f t="shared" si="7"/>
        <v>19</v>
      </c>
      <c r="U15" s="45">
        <f t="shared" si="7"/>
        <v>20</v>
      </c>
      <c r="V15" s="45">
        <f t="shared" si="7"/>
        <v>21</v>
      </c>
      <c r="W15" s="45">
        <f t="shared" si="7"/>
        <v>22</v>
      </c>
      <c r="X15" s="45">
        <f t="shared" si="7"/>
        <v>23</v>
      </c>
      <c r="Y15" s="45">
        <f t="shared" si="7"/>
        <v>24</v>
      </c>
      <c r="Z15" s="45">
        <f t="shared" si="7"/>
        <v>25</v>
      </c>
      <c r="AA15" s="45">
        <f t="shared" si="7"/>
        <v>26</v>
      </c>
      <c r="AB15" s="45">
        <f t="shared" si="7"/>
        <v>27</v>
      </c>
      <c r="AC15" s="45">
        <f t="shared" si="7"/>
        <v>28</v>
      </c>
      <c r="AD15" s="45">
        <f t="shared" si="7"/>
        <v>29</v>
      </c>
    </row>
    <row r="16" spans="1:32" ht="8" customHeight="1" x14ac:dyDescent="0.35">
      <c r="A16" s="31" t="s">
        <v>49</v>
      </c>
      <c r="B16" s="32" t="str">
        <f>IFERROR(INDEX(Annuel!$B$9:$NC$9,MATCH(Mensuel!$A16,Annuel!$A$9:$A$9,0),MATCH(Mensuel!B$13,Annuel!$B$6:$NC$6,0)),"")</f>
        <v>R</v>
      </c>
      <c r="C16" s="32" t="str">
        <f>IFERROR(INDEX(Annuel!$B$9:$NC$9,MATCH(Mensuel!$A16,Annuel!$A$9:$A$9,0),MATCH(Mensuel!C$13,Annuel!$B$6:$NC$6,0)),"")</f>
        <v>T</v>
      </c>
      <c r="D16" s="32" t="str">
        <f>IFERROR(INDEX(Annuel!$B$9:$NC$9,MATCH(Mensuel!$A16,Annuel!$A$9:$A$9,0),MATCH(Mensuel!D$13,Annuel!$B$6:$NC$6,0)),"")</f>
        <v>H</v>
      </c>
      <c r="E16" s="32" t="str">
        <f>IFERROR(INDEX(Annuel!$B$9:$NC$9,MATCH(Mensuel!$A16,Annuel!$A$9:$A$9,0),MATCH(Mensuel!E$13,Annuel!$B$6:$NC$6,0)),"")</f>
        <v>H</v>
      </c>
      <c r="F16" s="32" t="str">
        <f>IFERROR(INDEX(Annuel!$B$9:$NC$9,MATCH(Mensuel!$A16,Annuel!$A$9:$A$9,0),MATCH(Mensuel!F$13,Annuel!$B$6:$NC$6,0)),"")</f>
        <v>T</v>
      </c>
      <c r="G16" s="32" t="str">
        <f>IFERROR(INDEX(Annuel!$B$9:$NC$9,MATCH(Mensuel!$A16,Annuel!$A$9:$A$9,0),MATCH(Mensuel!G$13,Annuel!$B$6:$NC$6,0)),"")</f>
        <v>T</v>
      </c>
      <c r="H16" s="32" t="str">
        <f>IFERROR(INDEX(Annuel!$B$9:$NC$9,MATCH(Mensuel!$A16,Annuel!$A$9:$A$9,0),MATCH(Mensuel!H$13,Annuel!$B$6:$NC$6,0)),"")</f>
        <v>R</v>
      </c>
      <c r="I16" s="32" t="str">
        <f>IFERROR(INDEX(Annuel!$B$9:$NC$9,MATCH(Mensuel!$A16,Annuel!$A$9:$A$9,0),MATCH(Mensuel!I$13,Annuel!$B$6:$NC$6,0)),"")</f>
        <v>H</v>
      </c>
      <c r="J16" s="32" t="str">
        <f>IFERROR(INDEX(Annuel!$B$9:$NC$9,MATCH(Mensuel!$A16,Annuel!$A$9:$A$9,0),MATCH(Mensuel!J$13,Annuel!$B$6:$NC$6,0)),"")</f>
        <v>H</v>
      </c>
      <c r="K16" s="32" t="str">
        <f>IFERROR(INDEX(Annuel!$B$9:$NC$9,MATCH(Mensuel!$A16,Annuel!$A$9:$A$9,0),MATCH(Mensuel!K$13,Annuel!$B$6:$NC$6,0)),"")</f>
        <v>T</v>
      </c>
      <c r="L16" s="32" t="str">
        <f>IFERROR(INDEX(Annuel!$B$9:$NC$9,MATCH(Mensuel!$A16,Annuel!$A$9:$A$9,0),MATCH(Mensuel!L$13,Annuel!$B$6:$NC$6,0)),"")</f>
        <v>T</v>
      </c>
      <c r="M16" s="32" t="str">
        <f>IFERROR(INDEX(Annuel!$B$9:$NC$9,MATCH(Mensuel!$A16,Annuel!$A$9:$A$9,0),MATCH(Mensuel!M$13,Annuel!$B$6:$NC$6,0)),"")</f>
        <v>R</v>
      </c>
      <c r="N16" s="32" t="str">
        <f>IFERROR(INDEX(Annuel!$B$9:$NC$9,MATCH(Mensuel!$A16,Annuel!$A$9:$A$9,0),MATCH(Mensuel!N$13,Annuel!$B$6:$NC$6,0)),"")</f>
        <v>R</v>
      </c>
      <c r="O16" s="32" t="str">
        <f>IFERROR(INDEX(Annuel!$B$9:$NC$9,MATCH(Mensuel!$A16,Annuel!$A$9:$A$9,0),MATCH(Mensuel!O$13,Annuel!$B$6:$NC$6,0)),"")</f>
        <v>T</v>
      </c>
      <c r="P16" s="32" t="str">
        <f>IFERROR(INDEX(Annuel!$B$9:$NC$9,MATCH(Mensuel!$A16,Annuel!$A$9:$A$9,0),MATCH(Mensuel!P$13,Annuel!$B$6:$NC$6,0)),"")</f>
        <v>T</v>
      </c>
      <c r="Q16" s="32" t="str">
        <f>IFERROR(INDEX(Annuel!$B$9:$NC$9,MATCH(Mensuel!$A16,Annuel!$A$9:$A$9,0),MATCH(Mensuel!Q$13,Annuel!$B$6:$NC$6,0)),"")</f>
        <v>R</v>
      </c>
      <c r="R16" s="32" t="str">
        <f>IFERROR(INDEX(Annuel!$B$9:$NC$9,MATCH(Mensuel!$A16,Annuel!$A$9:$A$9,0),MATCH(Mensuel!R$13,Annuel!$B$6:$NC$6,0)),"")</f>
        <v>H</v>
      </c>
      <c r="S16" s="32" t="str">
        <f>IFERROR(INDEX(Annuel!$B$9:$NC$9,MATCH(Mensuel!$A16,Annuel!$A$9:$A$9,0),MATCH(Mensuel!S$13,Annuel!$B$6:$NC$6,0)),"")</f>
        <v>H</v>
      </c>
      <c r="T16" s="32" t="str">
        <f>IFERROR(INDEX(Annuel!$B$9:$NC$9,MATCH(Mensuel!$A16,Annuel!$A$9:$A$9,0),MATCH(Mensuel!T$13,Annuel!$B$6:$NC$6,0)),"")</f>
        <v>T</v>
      </c>
      <c r="U16" s="32" t="str">
        <f>IFERROR(INDEX(Annuel!$B$9:$NC$9,MATCH(Mensuel!$A16,Annuel!$A$9:$A$9,0),MATCH(Mensuel!U$13,Annuel!$B$6:$NC$6,0)),"")</f>
        <v>T</v>
      </c>
      <c r="V16" s="32" t="str">
        <f>IFERROR(INDEX(Annuel!$B$9:$NC$9,MATCH(Mensuel!$A16,Annuel!$A$9:$A$9,0),MATCH(Mensuel!V$13,Annuel!$B$6:$NC$6,0)),"")</f>
        <v>R</v>
      </c>
      <c r="W16" s="32" t="str">
        <f>IFERROR(INDEX(Annuel!$B$9:$NC$9,MATCH(Mensuel!$A16,Annuel!$A$9:$A$9,0),MATCH(Mensuel!W$13,Annuel!$B$6:$NC$6,0)),"")</f>
        <v>H</v>
      </c>
      <c r="X16" s="32" t="str">
        <f>IFERROR(INDEX(Annuel!$B$9:$NC$9,MATCH(Mensuel!$A16,Annuel!$A$9:$A$9,0),MATCH(Mensuel!X$13,Annuel!$B$6:$NC$6,0)),"")</f>
        <v>H</v>
      </c>
      <c r="Y16" s="32" t="str">
        <f>IFERROR(INDEX(Annuel!$B$9:$NC$9,MATCH(Mensuel!$A16,Annuel!$A$9:$A$9,0),MATCH(Mensuel!Y$13,Annuel!$B$6:$NC$6,0)),"")</f>
        <v>T</v>
      </c>
      <c r="Z16" s="32" t="str">
        <f>IFERROR(INDEX(Annuel!$B$9:$NC$9,MATCH(Mensuel!$A16,Annuel!$A$9:$A$9,0),MATCH(Mensuel!Z$13,Annuel!$B$6:$NC$6,0)),"")</f>
        <v>T</v>
      </c>
      <c r="AA16" s="32" t="str">
        <f>IFERROR(INDEX(Annuel!$B$9:$NC$9,MATCH(Mensuel!$A16,Annuel!$A$9:$A$9,0),MATCH(Mensuel!AA$13,Annuel!$B$6:$NC$6,0)),"")</f>
        <v>R</v>
      </c>
      <c r="AB16" s="32" t="str">
        <f>IFERROR(INDEX(Annuel!$B$9:$NC$9,MATCH(Mensuel!$A16,Annuel!$A$9:$A$9,0),MATCH(Mensuel!AB$13,Annuel!$B$6:$NC$6,0)),"")</f>
        <v>R</v>
      </c>
      <c r="AC16" s="32" t="str">
        <f>IFERROR(INDEX(Annuel!$B$9:$NC$9,MATCH(Mensuel!$A16,Annuel!$A$9:$A$9,0),MATCH(Mensuel!AC$13,Annuel!$B$6:$NC$6,0)),"")</f>
        <v>T</v>
      </c>
      <c r="AD16" s="32" t="str">
        <f>IFERROR(INDEX(Annuel!$B$9:$NC$9,MATCH(Mensuel!$A16,Annuel!$A$9:$A$9,0),MATCH(Mensuel!AD$13,Annuel!$B$6:$NC$6,0)),"")</f>
        <v>T</v>
      </c>
    </row>
    <row r="17" spans="1:32" ht="8" customHeight="1" x14ac:dyDescent="0.35"/>
    <row r="18" spans="1:32" ht="15" customHeight="1" x14ac:dyDescent="0.35">
      <c r="B18" s="80" t="str">
        <f>TEXT(B20,"mmmm")</f>
        <v>mars</v>
      </c>
      <c r="C18" s="80"/>
      <c r="D18" s="80"/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0"/>
      <c r="V18" s="80"/>
      <c r="W18" s="80"/>
      <c r="X18" s="80"/>
      <c r="Y18" s="80"/>
      <c r="Z18" s="80"/>
      <c r="AA18" s="80"/>
      <c r="AB18" s="80"/>
      <c r="AC18" s="80"/>
      <c r="AD18" s="80"/>
      <c r="AE18" s="80"/>
      <c r="AF18" s="80"/>
    </row>
    <row r="19" spans="1:32" ht="8" customHeight="1" x14ac:dyDescent="0.35">
      <c r="B19" s="28" t="str">
        <f t="shared" ref="B19:AF19" si="8">IF(B21="lun","S"&amp; WEEKNUM(B20,21),"")</f>
        <v/>
      </c>
      <c r="C19" s="29" t="str">
        <f t="shared" si="8"/>
        <v/>
      </c>
      <c r="D19" s="29" t="str">
        <f t="shared" si="8"/>
        <v/>
      </c>
      <c r="E19" s="29" t="str">
        <f t="shared" si="8"/>
        <v>S10</v>
      </c>
      <c r="F19" s="29" t="str">
        <f t="shared" si="8"/>
        <v/>
      </c>
      <c r="G19" s="29" t="str">
        <f t="shared" si="8"/>
        <v/>
      </c>
      <c r="H19" s="29" t="str">
        <f t="shared" si="8"/>
        <v/>
      </c>
      <c r="I19" s="29" t="str">
        <f t="shared" si="8"/>
        <v/>
      </c>
      <c r="J19" s="29" t="str">
        <f t="shared" si="8"/>
        <v/>
      </c>
      <c r="K19" s="29" t="str">
        <f t="shared" si="8"/>
        <v/>
      </c>
      <c r="L19" s="29" t="str">
        <f t="shared" si="8"/>
        <v>S11</v>
      </c>
      <c r="M19" s="29" t="str">
        <f t="shared" si="8"/>
        <v/>
      </c>
      <c r="N19" s="29" t="str">
        <f t="shared" si="8"/>
        <v/>
      </c>
      <c r="O19" s="29" t="str">
        <f t="shared" si="8"/>
        <v/>
      </c>
      <c r="P19" s="29" t="str">
        <f t="shared" si="8"/>
        <v/>
      </c>
      <c r="Q19" s="29" t="str">
        <f t="shared" si="8"/>
        <v/>
      </c>
      <c r="R19" s="29" t="str">
        <f t="shared" si="8"/>
        <v/>
      </c>
      <c r="S19" s="29" t="str">
        <f t="shared" si="8"/>
        <v>S12</v>
      </c>
      <c r="T19" s="29" t="str">
        <f t="shared" si="8"/>
        <v/>
      </c>
      <c r="U19" s="29" t="str">
        <f t="shared" si="8"/>
        <v/>
      </c>
      <c r="V19" s="29" t="str">
        <f t="shared" si="8"/>
        <v/>
      </c>
      <c r="W19" s="29" t="str">
        <f t="shared" si="8"/>
        <v/>
      </c>
      <c r="X19" s="29" t="str">
        <f t="shared" si="8"/>
        <v/>
      </c>
      <c r="Y19" s="29" t="str">
        <f t="shared" si="8"/>
        <v/>
      </c>
      <c r="Z19" s="29" t="str">
        <f t="shared" si="8"/>
        <v>S13</v>
      </c>
      <c r="AA19" s="29" t="str">
        <f t="shared" si="8"/>
        <v/>
      </c>
      <c r="AB19" s="29" t="str">
        <f t="shared" si="8"/>
        <v/>
      </c>
      <c r="AC19" s="29" t="str">
        <f t="shared" si="8"/>
        <v/>
      </c>
      <c r="AD19" s="29" t="str">
        <f t="shared" si="8"/>
        <v/>
      </c>
      <c r="AE19" s="29" t="str">
        <f t="shared" si="8"/>
        <v/>
      </c>
      <c r="AF19" s="30" t="str">
        <f t="shared" si="8"/>
        <v/>
      </c>
    </row>
    <row r="20" spans="1:32" ht="8" customHeight="1" x14ac:dyDescent="0.35">
      <c r="B20" s="48">
        <f>DATE('Base De Données'!$B$1,3,1)</f>
        <v>45352</v>
      </c>
      <c r="C20" s="48">
        <f>IF(EOMONTH(B20,0)&gt;B20,B20+1,"")</f>
        <v>45353</v>
      </c>
      <c r="D20" s="48">
        <f t="shared" ref="D20:AF20" si="9">IF(EOMONTH(C20,0)&gt;C20,C20+1,"")</f>
        <v>45354</v>
      </c>
      <c r="E20" s="48">
        <f t="shared" si="9"/>
        <v>45355</v>
      </c>
      <c r="F20" s="48">
        <f t="shared" si="9"/>
        <v>45356</v>
      </c>
      <c r="G20" s="48">
        <f t="shared" si="9"/>
        <v>45357</v>
      </c>
      <c r="H20" s="48">
        <f t="shared" si="9"/>
        <v>45358</v>
      </c>
      <c r="I20" s="48">
        <f t="shared" si="9"/>
        <v>45359</v>
      </c>
      <c r="J20" s="48">
        <f t="shared" si="9"/>
        <v>45360</v>
      </c>
      <c r="K20" s="48">
        <f t="shared" si="9"/>
        <v>45361</v>
      </c>
      <c r="L20" s="48">
        <f t="shared" si="9"/>
        <v>45362</v>
      </c>
      <c r="M20" s="48">
        <f t="shared" si="9"/>
        <v>45363</v>
      </c>
      <c r="N20" s="48">
        <f t="shared" si="9"/>
        <v>45364</v>
      </c>
      <c r="O20" s="48">
        <f t="shared" si="9"/>
        <v>45365</v>
      </c>
      <c r="P20" s="48">
        <f t="shared" si="9"/>
        <v>45366</v>
      </c>
      <c r="Q20" s="48">
        <f t="shared" si="9"/>
        <v>45367</v>
      </c>
      <c r="R20" s="48">
        <f t="shared" si="9"/>
        <v>45368</v>
      </c>
      <c r="S20" s="48">
        <f t="shared" si="9"/>
        <v>45369</v>
      </c>
      <c r="T20" s="48">
        <f t="shared" si="9"/>
        <v>45370</v>
      </c>
      <c r="U20" s="48">
        <f t="shared" si="9"/>
        <v>45371</v>
      </c>
      <c r="V20" s="48">
        <f t="shared" si="9"/>
        <v>45372</v>
      </c>
      <c r="W20" s="48">
        <f t="shared" si="9"/>
        <v>45373</v>
      </c>
      <c r="X20" s="48">
        <f t="shared" si="9"/>
        <v>45374</v>
      </c>
      <c r="Y20" s="48">
        <f t="shared" si="9"/>
        <v>45375</v>
      </c>
      <c r="Z20" s="48">
        <f t="shared" si="9"/>
        <v>45376</v>
      </c>
      <c r="AA20" s="48">
        <f t="shared" si="9"/>
        <v>45377</v>
      </c>
      <c r="AB20" s="48">
        <f t="shared" si="9"/>
        <v>45378</v>
      </c>
      <c r="AC20" s="48">
        <f t="shared" si="9"/>
        <v>45379</v>
      </c>
      <c r="AD20" s="48">
        <f t="shared" si="9"/>
        <v>45380</v>
      </c>
      <c r="AE20" s="48">
        <f t="shared" si="9"/>
        <v>45381</v>
      </c>
      <c r="AF20" s="48">
        <f t="shared" si="9"/>
        <v>45382</v>
      </c>
    </row>
    <row r="21" spans="1:32" ht="8" customHeight="1" x14ac:dyDescent="0.35">
      <c r="A21" s="59"/>
      <c r="B21" s="45" t="str">
        <f t="shared" ref="B21:AF21" si="10">TEXT(B20,"jjj")</f>
        <v>ven</v>
      </c>
      <c r="C21" s="45" t="str">
        <f t="shared" si="10"/>
        <v>sam</v>
      </c>
      <c r="D21" s="45" t="str">
        <f t="shared" si="10"/>
        <v>dim</v>
      </c>
      <c r="E21" s="45" t="str">
        <f t="shared" si="10"/>
        <v>lun</v>
      </c>
      <c r="F21" s="45" t="str">
        <f t="shared" si="10"/>
        <v>mar</v>
      </c>
      <c r="G21" s="45" t="str">
        <f t="shared" si="10"/>
        <v>mer</v>
      </c>
      <c r="H21" s="45" t="str">
        <f t="shared" si="10"/>
        <v>jeu</v>
      </c>
      <c r="I21" s="45" t="str">
        <f t="shared" si="10"/>
        <v>ven</v>
      </c>
      <c r="J21" s="45" t="str">
        <f t="shared" si="10"/>
        <v>sam</v>
      </c>
      <c r="K21" s="45" t="str">
        <f t="shared" si="10"/>
        <v>dim</v>
      </c>
      <c r="L21" s="45" t="str">
        <f t="shared" si="10"/>
        <v>lun</v>
      </c>
      <c r="M21" s="45" t="str">
        <f t="shared" si="10"/>
        <v>mar</v>
      </c>
      <c r="N21" s="45" t="str">
        <f t="shared" si="10"/>
        <v>mer</v>
      </c>
      <c r="O21" s="45" t="str">
        <f t="shared" si="10"/>
        <v>jeu</v>
      </c>
      <c r="P21" s="45" t="str">
        <f t="shared" si="10"/>
        <v>ven</v>
      </c>
      <c r="Q21" s="45" t="str">
        <f t="shared" si="10"/>
        <v>sam</v>
      </c>
      <c r="R21" s="45" t="str">
        <f t="shared" si="10"/>
        <v>dim</v>
      </c>
      <c r="S21" s="45" t="str">
        <f t="shared" si="10"/>
        <v>lun</v>
      </c>
      <c r="T21" s="45" t="str">
        <f t="shared" si="10"/>
        <v>mar</v>
      </c>
      <c r="U21" s="45" t="str">
        <f t="shared" si="10"/>
        <v>mer</v>
      </c>
      <c r="V21" s="45" t="str">
        <f t="shared" si="10"/>
        <v>jeu</v>
      </c>
      <c r="W21" s="45" t="str">
        <f t="shared" si="10"/>
        <v>ven</v>
      </c>
      <c r="X21" s="45" t="str">
        <f t="shared" si="10"/>
        <v>sam</v>
      </c>
      <c r="Y21" s="45" t="str">
        <f t="shared" si="10"/>
        <v>dim</v>
      </c>
      <c r="Z21" s="45" t="str">
        <f t="shared" si="10"/>
        <v>lun</v>
      </c>
      <c r="AA21" s="45" t="str">
        <f t="shared" si="10"/>
        <v>mar</v>
      </c>
      <c r="AB21" s="45" t="str">
        <f t="shared" si="10"/>
        <v>mer</v>
      </c>
      <c r="AC21" s="45" t="str">
        <f t="shared" si="10"/>
        <v>jeu</v>
      </c>
      <c r="AD21" s="45" t="str">
        <f t="shared" si="10"/>
        <v>ven</v>
      </c>
      <c r="AE21" s="45" t="str">
        <f t="shared" si="10"/>
        <v>sam</v>
      </c>
      <c r="AF21" s="45" t="str">
        <f t="shared" si="10"/>
        <v>dim</v>
      </c>
    </row>
    <row r="22" spans="1:32" ht="8" customHeight="1" x14ac:dyDescent="0.35">
      <c r="A22" s="58"/>
      <c r="B22" s="45">
        <f t="shared" ref="B22:AF22" si="11">IFERROR(DAY(B20),"")</f>
        <v>1</v>
      </c>
      <c r="C22" s="45">
        <f t="shared" si="11"/>
        <v>2</v>
      </c>
      <c r="D22" s="45">
        <f t="shared" si="11"/>
        <v>3</v>
      </c>
      <c r="E22" s="45">
        <f t="shared" si="11"/>
        <v>4</v>
      </c>
      <c r="F22" s="45">
        <f t="shared" si="11"/>
        <v>5</v>
      </c>
      <c r="G22" s="45">
        <f t="shared" si="11"/>
        <v>6</v>
      </c>
      <c r="H22" s="45">
        <f t="shared" si="11"/>
        <v>7</v>
      </c>
      <c r="I22" s="45">
        <f t="shared" si="11"/>
        <v>8</v>
      </c>
      <c r="J22" s="45">
        <f t="shared" si="11"/>
        <v>9</v>
      </c>
      <c r="K22" s="45">
        <f t="shared" si="11"/>
        <v>10</v>
      </c>
      <c r="L22" s="45">
        <f t="shared" si="11"/>
        <v>11</v>
      </c>
      <c r="M22" s="45">
        <f t="shared" si="11"/>
        <v>12</v>
      </c>
      <c r="N22" s="45">
        <f t="shared" si="11"/>
        <v>13</v>
      </c>
      <c r="O22" s="45">
        <f t="shared" si="11"/>
        <v>14</v>
      </c>
      <c r="P22" s="45">
        <f t="shared" si="11"/>
        <v>15</v>
      </c>
      <c r="Q22" s="45">
        <f t="shared" si="11"/>
        <v>16</v>
      </c>
      <c r="R22" s="45">
        <f t="shared" si="11"/>
        <v>17</v>
      </c>
      <c r="S22" s="45">
        <f t="shared" si="11"/>
        <v>18</v>
      </c>
      <c r="T22" s="45">
        <f t="shared" si="11"/>
        <v>19</v>
      </c>
      <c r="U22" s="45">
        <f t="shared" si="11"/>
        <v>20</v>
      </c>
      <c r="V22" s="45">
        <f t="shared" si="11"/>
        <v>21</v>
      </c>
      <c r="W22" s="45">
        <f t="shared" si="11"/>
        <v>22</v>
      </c>
      <c r="X22" s="45">
        <f t="shared" si="11"/>
        <v>23</v>
      </c>
      <c r="Y22" s="45">
        <f t="shared" si="11"/>
        <v>24</v>
      </c>
      <c r="Z22" s="45">
        <f t="shared" si="11"/>
        <v>25</v>
      </c>
      <c r="AA22" s="45">
        <f t="shared" si="11"/>
        <v>26</v>
      </c>
      <c r="AB22" s="45">
        <f t="shared" si="11"/>
        <v>27</v>
      </c>
      <c r="AC22" s="45">
        <f t="shared" si="11"/>
        <v>28</v>
      </c>
      <c r="AD22" s="45">
        <f t="shared" si="11"/>
        <v>29</v>
      </c>
      <c r="AE22" s="45">
        <f t="shared" si="11"/>
        <v>30</v>
      </c>
      <c r="AF22" s="45">
        <f t="shared" si="11"/>
        <v>31</v>
      </c>
    </row>
    <row r="23" spans="1:32" ht="8" customHeight="1" x14ac:dyDescent="0.35">
      <c r="A23" s="31" t="s">
        <v>49</v>
      </c>
      <c r="B23" s="32" t="str">
        <f>IFERROR(INDEX(Annuel!$B$9:$NC$9,MATCH(Mensuel!$A23,Annuel!$A$9:$A$9,0),MATCH(Mensuel!B$20,Annuel!$B$6:$NC$6,0)),"")</f>
        <v>R</v>
      </c>
      <c r="C23" s="32" t="str">
        <f>IFERROR(INDEX(Annuel!$B$9:$NC$9,MATCH(Mensuel!$A23,Annuel!$A$9:$A$9,0),MATCH(Mensuel!C$20,Annuel!$B$6:$NC$6,0)),"")</f>
        <v>H</v>
      </c>
      <c r="D23" s="32" t="str">
        <f>IFERROR(INDEX(Annuel!$B$9:$NC$9,MATCH(Mensuel!$A23,Annuel!$A$9:$A$9,0),MATCH(Mensuel!D$20,Annuel!$B$6:$NC$6,0)),"")</f>
        <v>H</v>
      </c>
      <c r="E23" s="32" t="str">
        <f>IFERROR(INDEX(Annuel!$B$9:$NC$9,MATCH(Mensuel!$A23,Annuel!$A$9:$A$9,0),MATCH(Mensuel!E$20,Annuel!$B$6:$NC$6,0)),"")</f>
        <v>T</v>
      </c>
      <c r="F23" s="32" t="str">
        <f>IFERROR(INDEX(Annuel!$B$9:$NC$9,MATCH(Mensuel!$A23,Annuel!$A$9:$A$9,0),MATCH(Mensuel!F$20,Annuel!$B$6:$NC$6,0)),"")</f>
        <v>T</v>
      </c>
      <c r="G23" s="32" t="str">
        <f>IFERROR(INDEX(Annuel!$B$9:$NC$9,MATCH(Mensuel!$A23,Annuel!$A$9:$A$9,0),MATCH(Mensuel!G$20,Annuel!$B$6:$NC$6,0)),"")</f>
        <v>R</v>
      </c>
      <c r="H23" s="32" t="str">
        <f>IFERROR(INDEX(Annuel!$B$9:$NC$9,MATCH(Mensuel!$A23,Annuel!$A$9:$A$9,0),MATCH(Mensuel!H$20,Annuel!$B$6:$NC$6,0)),"")</f>
        <v>H</v>
      </c>
      <c r="I23" s="32" t="str">
        <f>IFERROR(INDEX(Annuel!$B$9:$NC$9,MATCH(Mensuel!$A23,Annuel!$A$9:$A$9,0),MATCH(Mensuel!I$20,Annuel!$B$6:$NC$6,0)),"")</f>
        <v>H</v>
      </c>
      <c r="J23" s="32" t="str">
        <f>IFERROR(INDEX(Annuel!$B$9:$NC$9,MATCH(Mensuel!$A23,Annuel!$A$9:$A$9,0),MATCH(Mensuel!J$20,Annuel!$B$6:$NC$6,0)),"")</f>
        <v>T</v>
      </c>
      <c r="K23" s="32" t="str">
        <f>IFERROR(INDEX(Annuel!$B$9:$NC$9,MATCH(Mensuel!$A23,Annuel!$A$9:$A$9,0),MATCH(Mensuel!K$20,Annuel!$B$6:$NC$6,0)),"")</f>
        <v>T</v>
      </c>
      <c r="L23" s="32" t="str">
        <f>IFERROR(INDEX(Annuel!$B$9:$NC$9,MATCH(Mensuel!$A23,Annuel!$A$9:$A$9,0),MATCH(Mensuel!L$20,Annuel!$B$6:$NC$6,0)),"")</f>
        <v>R</v>
      </c>
      <c r="M23" s="32" t="str">
        <f>IFERROR(INDEX(Annuel!$B$9:$NC$9,MATCH(Mensuel!$A23,Annuel!$A$9:$A$9,0),MATCH(Mensuel!M$20,Annuel!$B$6:$NC$6,0)),"")</f>
        <v>R</v>
      </c>
      <c r="N23" s="32" t="str">
        <f>IFERROR(INDEX(Annuel!$B$9:$NC$9,MATCH(Mensuel!$A23,Annuel!$A$9:$A$9,0),MATCH(Mensuel!N$20,Annuel!$B$6:$NC$6,0)),"")</f>
        <v>T</v>
      </c>
      <c r="O23" s="32" t="str">
        <f>IFERROR(INDEX(Annuel!$B$9:$NC$9,MATCH(Mensuel!$A23,Annuel!$A$9:$A$9,0),MATCH(Mensuel!O$20,Annuel!$B$6:$NC$6,0)),"")</f>
        <v>T</v>
      </c>
      <c r="P23" s="32" t="str">
        <f>IFERROR(INDEX(Annuel!$B$9:$NC$9,MATCH(Mensuel!$A23,Annuel!$A$9:$A$9,0),MATCH(Mensuel!P$20,Annuel!$B$6:$NC$6,0)),"")</f>
        <v>R</v>
      </c>
      <c r="Q23" s="32" t="str">
        <f>IFERROR(INDEX(Annuel!$B$9:$NC$9,MATCH(Mensuel!$A23,Annuel!$A$9:$A$9,0),MATCH(Mensuel!Q$20,Annuel!$B$6:$NC$6,0)),"")</f>
        <v>H</v>
      </c>
      <c r="R23" s="32" t="str">
        <f>IFERROR(INDEX(Annuel!$B$9:$NC$9,MATCH(Mensuel!$A23,Annuel!$A$9:$A$9,0),MATCH(Mensuel!R$20,Annuel!$B$6:$NC$6,0)),"")</f>
        <v>H</v>
      </c>
      <c r="S23" s="32" t="str">
        <f>IFERROR(INDEX(Annuel!$B$9:$NC$9,MATCH(Mensuel!$A23,Annuel!$A$9:$A$9,0),MATCH(Mensuel!S$20,Annuel!$B$6:$NC$6,0)),"")</f>
        <v>T</v>
      </c>
      <c r="T23" s="32" t="str">
        <f>IFERROR(INDEX(Annuel!$B$9:$NC$9,MATCH(Mensuel!$A23,Annuel!$A$9:$A$9,0),MATCH(Mensuel!T$20,Annuel!$B$6:$NC$6,0)),"")</f>
        <v>T</v>
      </c>
      <c r="U23" s="32" t="str">
        <f>IFERROR(INDEX(Annuel!$B$9:$NC$9,MATCH(Mensuel!$A23,Annuel!$A$9:$A$9,0),MATCH(Mensuel!U$20,Annuel!$B$6:$NC$6,0)),"")</f>
        <v>R</v>
      </c>
      <c r="V23" s="32" t="str">
        <f>IFERROR(INDEX(Annuel!$B$9:$NC$9,MATCH(Mensuel!$A23,Annuel!$A$9:$A$9,0),MATCH(Mensuel!V$20,Annuel!$B$6:$NC$6,0)),"")</f>
        <v>R</v>
      </c>
      <c r="W23" s="32" t="str">
        <f>IFERROR(INDEX(Annuel!$B$9:$NC$9,MATCH(Mensuel!$A23,Annuel!$A$9:$A$9,0),MATCH(Mensuel!W$20,Annuel!$B$6:$NC$6,0)),"")</f>
        <v>T</v>
      </c>
      <c r="X23" s="32" t="str">
        <f>IFERROR(INDEX(Annuel!$B$9:$NC$9,MATCH(Mensuel!$A23,Annuel!$A$9:$A$9,0),MATCH(Mensuel!X$20,Annuel!$B$6:$NC$6,0)),"")</f>
        <v>H</v>
      </c>
      <c r="Y23" s="32" t="str">
        <f>IFERROR(INDEX(Annuel!$B$9:$NC$9,MATCH(Mensuel!$A23,Annuel!$A$9:$A$9,0),MATCH(Mensuel!Y$20,Annuel!$B$6:$NC$6,0)),"")</f>
        <v>H</v>
      </c>
      <c r="Z23" s="32" t="str">
        <f>IFERROR(INDEX(Annuel!$B$9:$NC$9,MATCH(Mensuel!$A23,Annuel!$A$9:$A$9,0),MATCH(Mensuel!Z$20,Annuel!$B$6:$NC$6,0)),"")</f>
        <v>T</v>
      </c>
      <c r="AA23" s="32" t="str">
        <f>IFERROR(INDEX(Annuel!$B$9:$NC$9,MATCH(Mensuel!$A23,Annuel!$A$9:$A$9,0),MATCH(Mensuel!AA$20,Annuel!$B$6:$NC$6,0)),"")</f>
        <v>T</v>
      </c>
      <c r="AB23" s="32" t="str">
        <f>IFERROR(INDEX(Annuel!$B$9:$NC$9,MATCH(Mensuel!$A23,Annuel!$A$9:$A$9,0),MATCH(Mensuel!AB$20,Annuel!$B$6:$NC$6,0)),"")</f>
        <v>R</v>
      </c>
      <c r="AC23" s="32" t="str">
        <f>IFERROR(INDEX(Annuel!$B$9:$NC$9,MATCH(Mensuel!$A23,Annuel!$A$9:$A$9,0),MATCH(Mensuel!AC$20,Annuel!$B$6:$NC$6,0)),"")</f>
        <v>R</v>
      </c>
      <c r="AD23" s="32" t="str">
        <f>IFERROR(INDEX(Annuel!$B$9:$NC$9,MATCH(Mensuel!$A23,Annuel!$A$9:$A$9,0),MATCH(Mensuel!AD$20,Annuel!$B$6:$NC$6,0)),"")</f>
        <v>T</v>
      </c>
      <c r="AE23" s="32" t="str">
        <f>IFERROR(INDEX(Annuel!$B$9:$NC$9,MATCH(Mensuel!$A23,Annuel!$A$9:$A$9,0),MATCH(Mensuel!AE$20,Annuel!$B$6:$NC$6,0)),"")</f>
        <v>H</v>
      </c>
      <c r="AF23" s="32" t="str">
        <f>IFERROR(INDEX(Annuel!$B$9:$NC$9,MATCH(Mensuel!$A23,Annuel!$A$9:$A$9,0),MATCH(Mensuel!AF$20,Annuel!$B$6:$NC$6,0)),"")</f>
        <v>H</v>
      </c>
    </row>
    <row r="24" spans="1:32" ht="8" customHeight="1" x14ac:dyDescent="0.35"/>
    <row r="25" spans="1:32" ht="15" customHeight="1" x14ac:dyDescent="0.35">
      <c r="B25" s="80" t="str">
        <f>TEXT(B27,"mmmm")</f>
        <v>avril</v>
      </c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80"/>
      <c r="AB25" s="80"/>
      <c r="AC25" s="80"/>
      <c r="AD25" s="80"/>
      <c r="AE25" s="80"/>
      <c r="AF25" s="57"/>
    </row>
    <row r="26" spans="1:32" ht="8" customHeight="1" x14ac:dyDescent="0.35">
      <c r="B26" s="28" t="str">
        <f t="shared" ref="B26:AE26" si="12">IF(B28="lun","S"&amp; WEEKNUM(B27,21),"")</f>
        <v>S14</v>
      </c>
      <c r="C26" s="29" t="str">
        <f t="shared" si="12"/>
        <v/>
      </c>
      <c r="D26" s="29" t="str">
        <f t="shared" si="12"/>
        <v/>
      </c>
      <c r="E26" s="29" t="str">
        <f t="shared" si="12"/>
        <v/>
      </c>
      <c r="F26" s="29" t="str">
        <f t="shared" si="12"/>
        <v/>
      </c>
      <c r="G26" s="29" t="str">
        <f t="shared" si="12"/>
        <v/>
      </c>
      <c r="H26" s="29" t="str">
        <f t="shared" si="12"/>
        <v/>
      </c>
      <c r="I26" s="29" t="str">
        <f t="shared" si="12"/>
        <v>S15</v>
      </c>
      <c r="J26" s="29" t="str">
        <f t="shared" si="12"/>
        <v/>
      </c>
      <c r="K26" s="29" t="str">
        <f t="shared" si="12"/>
        <v/>
      </c>
      <c r="L26" s="29" t="str">
        <f t="shared" si="12"/>
        <v/>
      </c>
      <c r="M26" s="29" t="str">
        <f t="shared" si="12"/>
        <v/>
      </c>
      <c r="N26" s="29" t="str">
        <f t="shared" si="12"/>
        <v/>
      </c>
      <c r="O26" s="29" t="str">
        <f t="shared" si="12"/>
        <v/>
      </c>
      <c r="P26" s="29" t="str">
        <f t="shared" si="12"/>
        <v>S16</v>
      </c>
      <c r="Q26" s="29" t="str">
        <f t="shared" si="12"/>
        <v/>
      </c>
      <c r="R26" s="29" t="str">
        <f t="shared" si="12"/>
        <v/>
      </c>
      <c r="S26" s="29" t="str">
        <f t="shared" si="12"/>
        <v/>
      </c>
      <c r="T26" s="29" t="str">
        <f t="shared" si="12"/>
        <v/>
      </c>
      <c r="U26" s="29" t="str">
        <f t="shared" si="12"/>
        <v/>
      </c>
      <c r="V26" s="29" t="str">
        <f t="shared" si="12"/>
        <v/>
      </c>
      <c r="W26" s="29" t="str">
        <f t="shared" si="12"/>
        <v>S17</v>
      </c>
      <c r="X26" s="29" t="str">
        <f t="shared" si="12"/>
        <v/>
      </c>
      <c r="Y26" s="29" t="str">
        <f t="shared" si="12"/>
        <v/>
      </c>
      <c r="Z26" s="29" t="str">
        <f t="shared" si="12"/>
        <v/>
      </c>
      <c r="AA26" s="29" t="str">
        <f t="shared" si="12"/>
        <v/>
      </c>
      <c r="AB26" s="29" t="str">
        <f t="shared" si="12"/>
        <v/>
      </c>
      <c r="AC26" s="29" t="str">
        <f t="shared" si="12"/>
        <v/>
      </c>
      <c r="AD26" s="29" t="str">
        <f t="shared" si="12"/>
        <v>S18</v>
      </c>
      <c r="AE26" s="29" t="str">
        <f t="shared" si="12"/>
        <v/>
      </c>
    </row>
    <row r="27" spans="1:32" ht="8" customHeight="1" x14ac:dyDescent="0.35">
      <c r="B27" s="48">
        <f>DATE('Base De Données'!$B$1,4,1)</f>
        <v>45383</v>
      </c>
      <c r="C27" s="48">
        <f>IF(EOMONTH(B27,0)&gt;B27,B27+1,"")</f>
        <v>45384</v>
      </c>
      <c r="D27" s="48">
        <f t="shared" ref="D27:AF27" si="13">IF(EOMONTH(C27,0)&gt;C27,C27+1,"")</f>
        <v>45385</v>
      </c>
      <c r="E27" s="48">
        <f t="shared" si="13"/>
        <v>45386</v>
      </c>
      <c r="F27" s="48">
        <f t="shared" si="13"/>
        <v>45387</v>
      </c>
      <c r="G27" s="48">
        <f t="shared" si="13"/>
        <v>45388</v>
      </c>
      <c r="H27" s="48">
        <f t="shared" si="13"/>
        <v>45389</v>
      </c>
      <c r="I27" s="48">
        <f t="shared" si="13"/>
        <v>45390</v>
      </c>
      <c r="J27" s="48">
        <f t="shared" si="13"/>
        <v>45391</v>
      </c>
      <c r="K27" s="48">
        <f t="shared" si="13"/>
        <v>45392</v>
      </c>
      <c r="L27" s="48">
        <f t="shared" si="13"/>
        <v>45393</v>
      </c>
      <c r="M27" s="48">
        <f t="shared" si="13"/>
        <v>45394</v>
      </c>
      <c r="N27" s="48">
        <f t="shared" si="13"/>
        <v>45395</v>
      </c>
      <c r="O27" s="48">
        <f t="shared" si="13"/>
        <v>45396</v>
      </c>
      <c r="P27" s="48">
        <f t="shared" si="13"/>
        <v>45397</v>
      </c>
      <c r="Q27" s="48">
        <f t="shared" si="13"/>
        <v>45398</v>
      </c>
      <c r="R27" s="48">
        <f t="shared" si="13"/>
        <v>45399</v>
      </c>
      <c r="S27" s="48">
        <f t="shared" si="13"/>
        <v>45400</v>
      </c>
      <c r="T27" s="48">
        <f t="shared" si="13"/>
        <v>45401</v>
      </c>
      <c r="U27" s="48">
        <f t="shared" si="13"/>
        <v>45402</v>
      </c>
      <c r="V27" s="48">
        <f t="shared" si="13"/>
        <v>45403</v>
      </c>
      <c r="W27" s="48">
        <f t="shared" si="13"/>
        <v>45404</v>
      </c>
      <c r="X27" s="48">
        <f t="shared" si="13"/>
        <v>45405</v>
      </c>
      <c r="Y27" s="48">
        <f t="shared" si="13"/>
        <v>45406</v>
      </c>
      <c r="Z27" s="48">
        <f t="shared" si="13"/>
        <v>45407</v>
      </c>
      <c r="AA27" s="48">
        <f t="shared" si="13"/>
        <v>45408</v>
      </c>
      <c r="AB27" s="48">
        <f t="shared" si="13"/>
        <v>45409</v>
      </c>
      <c r="AC27" s="48">
        <f t="shared" si="13"/>
        <v>45410</v>
      </c>
      <c r="AD27" s="48">
        <f t="shared" si="13"/>
        <v>45411</v>
      </c>
      <c r="AE27" s="48">
        <f t="shared" si="13"/>
        <v>45412</v>
      </c>
      <c r="AF27" s="35" t="str">
        <f t="shared" si="13"/>
        <v/>
      </c>
    </row>
    <row r="28" spans="1:32" ht="8" customHeight="1" x14ac:dyDescent="0.35">
      <c r="A28" s="81"/>
      <c r="B28" s="45" t="str">
        <f t="shared" ref="B28:AF28" si="14">TEXT(B27,"jjj")</f>
        <v>lun</v>
      </c>
      <c r="C28" s="45" t="str">
        <f t="shared" si="14"/>
        <v>mar</v>
      </c>
      <c r="D28" s="45" t="str">
        <f t="shared" si="14"/>
        <v>mer</v>
      </c>
      <c r="E28" s="45" t="str">
        <f t="shared" si="14"/>
        <v>jeu</v>
      </c>
      <c r="F28" s="45" t="str">
        <f t="shared" si="14"/>
        <v>ven</v>
      </c>
      <c r="G28" s="45" t="str">
        <f t="shared" si="14"/>
        <v>sam</v>
      </c>
      <c r="H28" s="45" t="str">
        <f t="shared" si="14"/>
        <v>dim</v>
      </c>
      <c r="I28" s="45" t="str">
        <f t="shared" si="14"/>
        <v>lun</v>
      </c>
      <c r="J28" s="45" t="str">
        <f t="shared" si="14"/>
        <v>mar</v>
      </c>
      <c r="K28" s="45" t="str">
        <f t="shared" si="14"/>
        <v>mer</v>
      </c>
      <c r="L28" s="45" t="str">
        <f t="shared" si="14"/>
        <v>jeu</v>
      </c>
      <c r="M28" s="45" t="str">
        <f t="shared" si="14"/>
        <v>ven</v>
      </c>
      <c r="N28" s="45" t="str">
        <f t="shared" si="14"/>
        <v>sam</v>
      </c>
      <c r="O28" s="45" t="str">
        <f t="shared" si="14"/>
        <v>dim</v>
      </c>
      <c r="P28" s="45" t="str">
        <f t="shared" si="14"/>
        <v>lun</v>
      </c>
      <c r="Q28" s="45" t="str">
        <f t="shared" si="14"/>
        <v>mar</v>
      </c>
      <c r="R28" s="45" t="str">
        <f t="shared" si="14"/>
        <v>mer</v>
      </c>
      <c r="S28" s="45" t="str">
        <f t="shared" si="14"/>
        <v>jeu</v>
      </c>
      <c r="T28" s="45" t="str">
        <f t="shared" si="14"/>
        <v>ven</v>
      </c>
      <c r="U28" s="45" t="str">
        <f t="shared" si="14"/>
        <v>sam</v>
      </c>
      <c r="V28" s="45" t="str">
        <f t="shared" si="14"/>
        <v>dim</v>
      </c>
      <c r="W28" s="45" t="str">
        <f t="shared" si="14"/>
        <v>lun</v>
      </c>
      <c r="X28" s="45" t="str">
        <f t="shared" si="14"/>
        <v>mar</v>
      </c>
      <c r="Y28" s="45" t="str">
        <f t="shared" si="14"/>
        <v>mer</v>
      </c>
      <c r="Z28" s="45" t="str">
        <f t="shared" si="14"/>
        <v>jeu</v>
      </c>
      <c r="AA28" s="45" t="str">
        <f t="shared" si="14"/>
        <v>ven</v>
      </c>
      <c r="AB28" s="45" t="str">
        <f t="shared" si="14"/>
        <v>sam</v>
      </c>
      <c r="AC28" s="45" t="str">
        <f t="shared" si="14"/>
        <v>dim</v>
      </c>
      <c r="AD28" s="45" t="str">
        <f t="shared" si="14"/>
        <v>lun</v>
      </c>
      <c r="AE28" s="45" t="str">
        <f t="shared" si="14"/>
        <v>mar</v>
      </c>
      <c r="AF28" s="27" t="str">
        <f t="shared" si="14"/>
        <v/>
      </c>
    </row>
    <row r="29" spans="1:32" ht="8" customHeight="1" x14ac:dyDescent="0.35">
      <c r="A29" s="82"/>
      <c r="B29" s="45">
        <f t="shared" ref="B29:AF29" si="15">IFERROR(DAY(B27),"")</f>
        <v>1</v>
      </c>
      <c r="C29" s="45">
        <f t="shared" si="15"/>
        <v>2</v>
      </c>
      <c r="D29" s="45">
        <f t="shared" si="15"/>
        <v>3</v>
      </c>
      <c r="E29" s="45">
        <f t="shared" si="15"/>
        <v>4</v>
      </c>
      <c r="F29" s="45">
        <f t="shared" si="15"/>
        <v>5</v>
      </c>
      <c r="G29" s="45">
        <f t="shared" si="15"/>
        <v>6</v>
      </c>
      <c r="H29" s="45">
        <f t="shared" si="15"/>
        <v>7</v>
      </c>
      <c r="I29" s="45">
        <f t="shared" si="15"/>
        <v>8</v>
      </c>
      <c r="J29" s="45">
        <f t="shared" si="15"/>
        <v>9</v>
      </c>
      <c r="K29" s="45">
        <f t="shared" si="15"/>
        <v>10</v>
      </c>
      <c r="L29" s="45">
        <f t="shared" si="15"/>
        <v>11</v>
      </c>
      <c r="M29" s="45">
        <f t="shared" si="15"/>
        <v>12</v>
      </c>
      <c r="N29" s="45">
        <f t="shared" si="15"/>
        <v>13</v>
      </c>
      <c r="O29" s="45">
        <f t="shared" si="15"/>
        <v>14</v>
      </c>
      <c r="P29" s="45">
        <f t="shared" si="15"/>
        <v>15</v>
      </c>
      <c r="Q29" s="45">
        <f t="shared" si="15"/>
        <v>16</v>
      </c>
      <c r="R29" s="45">
        <f t="shared" si="15"/>
        <v>17</v>
      </c>
      <c r="S29" s="45">
        <f t="shared" si="15"/>
        <v>18</v>
      </c>
      <c r="T29" s="45">
        <f t="shared" si="15"/>
        <v>19</v>
      </c>
      <c r="U29" s="45">
        <f t="shared" si="15"/>
        <v>20</v>
      </c>
      <c r="V29" s="45">
        <f t="shared" si="15"/>
        <v>21</v>
      </c>
      <c r="W29" s="45">
        <f t="shared" si="15"/>
        <v>22</v>
      </c>
      <c r="X29" s="45">
        <f t="shared" si="15"/>
        <v>23</v>
      </c>
      <c r="Y29" s="45">
        <f t="shared" si="15"/>
        <v>24</v>
      </c>
      <c r="Z29" s="45">
        <f t="shared" si="15"/>
        <v>25</v>
      </c>
      <c r="AA29" s="45">
        <f t="shared" si="15"/>
        <v>26</v>
      </c>
      <c r="AB29" s="45">
        <f t="shared" si="15"/>
        <v>27</v>
      </c>
      <c r="AC29" s="45">
        <f t="shared" si="15"/>
        <v>28</v>
      </c>
      <c r="AD29" s="45">
        <f t="shared" si="15"/>
        <v>29</v>
      </c>
      <c r="AE29" s="45">
        <f t="shared" si="15"/>
        <v>30</v>
      </c>
      <c r="AF29" s="27" t="str">
        <f t="shared" si="15"/>
        <v/>
      </c>
    </row>
    <row r="30" spans="1:32" ht="8" customHeight="1" x14ac:dyDescent="0.35">
      <c r="A30" s="31" t="s">
        <v>49</v>
      </c>
      <c r="B30" s="32" t="str">
        <f>IFERROR(INDEX(Annuel!$B$9:$NC$9,MATCH(Mensuel!$A30,Annuel!$A$9:$A$9,0),MATCH(Mensuel!B$27,Annuel!$B$6:$NC$6,0)),"")</f>
        <v>T</v>
      </c>
      <c r="C30" s="32" t="str">
        <f>IFERROR(INDEX(Annuel!$B$9:$NC$9,MATCH(Mensuel!$A30,Annuel!$A$9:$A$9,0),MATCH(Mensuel!C$27,Annuel!$B$6:$NC$6,0)),"")</f>
        <v>T</v>
      </c>
      <c r="D30" s="32" t="str">
        <f>IFERROR(INDEX(Annuel!$B$9:$NC$9,MATCH(Mensuel!$A30,Annuel!$A$9:$A$9,0),MATCH(Mensuel!D$27,Annuel!$B$6:$NC$6,0)),"")</f>
        <v>R</v>
      </c>
      <c r="E30" s="32" t="str">
        <f>IFERROR(INDEX(Annuel!$B$9:$NC$9,MATCH(Mensuel!$A30,Annuel!$A$9:$A$9,0),MATCH(Mensuel!E$27,Annuel!$B$6:$NC$6,0)),"")</f>
        <v>H</v>
      </c>
      <c r="F30" s="32" t="str">
        <f>IFERROR(INDEX(Annuel!$B$9:$NC$9,MATCH(Mensuel!$A30,Annuel!$A$9:$A$9,0),MATCH(Mensuel!F$27,Annuel!$B$6:$NC$6,0)),"")</f>
        <v>H</v>
      </c>
      <c r="G30" s="32" t="str">
        <f>IFERROR(INDEX(Annuel!$B$9:$NC$9,MATCH(Mensuel!$A30,Annuel!$A$9:$A$9,0),MATCH(Mensuel!G$27,Annuel!$B$6:$NC$6,0)),"")</f>
        <v>T</v>
      </c>
      <c r="H30" s="32" t="str">
        <f>IFERROR(INDEX(Annuel!$B$9:$NC$9,MATCH(Mensuel!$A30,Annuel!$A$9:$A$9,0),MATCH(Mensuel!H$27,Annuel!$B$6:$NC$6,0)),"")</f>
        <v>T</v>
      </c>
      <c r="I30" s="32" t="str">
        <f>IFERROR(INDEX(Annuel!$B$9:$NC$9,MATCH(Mensuel!$A30,Annuel!$A$9:$A$9,0),MATCH(Mensuel!I$27,Annuel!$B$6:$NC$6,0)),"")</f>
        <v>R</v>
      </c>
      <c r="J30" s="32" t="str">
        <f>IFERROR(INDEX(Annuel!$B$9:$NC$9,MATCH(Mensuel!$A30,Annuel!$A$9:$A$9,0),MATCH(Mensuel!J$27,Annuel!$B$6:$NC$6,0)),"")</f>
        <v>R</v>
      </c>
      <c r="K30" s="32" t="str">
        <f>IFERROR(INDEX(Annuel!$B$9:$NC$9,MATCH(Mensuel!$A30,Annuel!$A$9:$A$9,0),MATCH(Mensuel!K$27,Annuel!$B$6:$NC$6,0)),"")</f>
        <v>T</v>
      </c>
      <c r="L30" s="32" t="str">
        <f>IFERROR(INDEX(Annuel!$B$9:$NC$9,MATCH(Mensuel!$A30,Annuel!$A$9:$A$9,0),MATCH(Mensuel!L$27,Annuel!$B$6:$NC$6,0)),"")</f>
        <v>T</v>
      </c>
      <c r="M30" s="32" t="str">
        <f>IFERROR(INDEX(Annuel!$B$9:$NC$9,MATCH(Mensuel!$A30,Annuel!$A$9:$A$9,0),MATCH(Mensuel!M$27,Annuel!$B$6:$NC$6,0)),"")</f>
        <v>R</v>
      </c>
      <c r="N30" s="32" t="str">
        <f>IFERROR(INDEX(Annuel!$B$9:$NC$9,MATCH(Mensuel!$A30,Annuel!$A$9:$A$9,0),MATCH(Mensuel!N$27,Annuel!$B$6:$NC$6,0)),"")</f>
        <v>H</v>
      </c>
      <c r="O30" s="32" t="str">
        <f>IFERROR(INDEX(Annuel!$B$9:$NC$9,MATCH(Mensuel!$A30,Annuel!$A$9:$A$9,0),MATCH(Mensuel!O$27,Annuel!$B$6:$NC$6,0)),"")</f>
        <v>H</v>
      </c>
      <c r="P30" s="32" t="str">
        <f>IFERROR(INDEX(Annuel!$B$9:$NC$9,MATCH(Mensuel!$A30,Annuel!$A$9:$A$9,0),MATCH(Mensuel!P$27,Annuel!$B$6:$NC$6,0)),"")</f>
        <v>T</v>
      </c>
      <c r="Q30" s="32" t="str">
        <f>IFERROR(INDEX(Annuel!$B$9:$NC$9,MATCH(Mensuel!$A30,Annuel!$A$9:$A$9,0),MATCH(Mensuel!Q$27,Annuel!$B$6:$NC$6,0)),"")</f>
        <v>T</v>
      </c>
      <c r="R30" s="32" t="str">
        <f>IFERROR(INDEX(Annuel!$B$9:$NC$9,MATCH(Mensuel!$A30,Annuel!$A$9:$A$9,0),MATCH(Mensuel!R$27,Annuel!$B$6:$NC$6,0)),"")</f>
        <v>R</v>
      </c>
      <c r="S30" s="32" t="str">
        <f>IFERROR(INDEX(Annuel!$B$9:$NC$9,MATCH(Mensuel!$A30,Annuel!$A$9:$A$9,0),MATCH(Mensuel!S$27,Annuel!$B$6:$NC$6,0)),"")</f>
        <v>H</v>
      </c>
      <c r="T30" s="32" t="str">
        <f>IFERROR(INDEX(Annuel!$B$9:$NC$9,MATCH(Mensuel!$A30,Annuel!$A$9:$A$9,0),MATCH(Mensuel!T$27,Annuel!$B$6:$NC$6,0)),"")</f>
        <v>H</v>
      </c>
      <c r="U30" s="32" t="str">
        <f>IFERROR(INDEX(Annuel!$B$9:$NC$9,MATCH(Mensuel!$A30,Annuel!$A$9:$A$9,0),MATCH(Mensuel!U$27,Annuel!$B$6:$NC$6,0)),"")</f>
        <v>T</v>
      </c>
      <c r="V30" s="32" t="str">
        <f>IFERROR(INDEX(Annuel!$B$9:$NC$9,MATCH(Mensuel!$A30,Annuel!$A$9:$A$9,0),MATCH(Mensuel!V$27,Annuel!$B$6:$NC$6,0)),"")</f>
        <v>T</v>
      </c>
      <c r="W30" s="32" t="str">
        <f>IFERROR(INDEX(Annuel!$B$9:$NC$9,MATCH(Mensuel!$A30,Annuel!$A$9:$A$9,0),MATCH(Mensuel!W$27,Annuel!$B$6:$NC$6,0)),"")</f>
        <v>R</v>
      </c>
      <c r="X30" s="32" t="str">
        <f>IFERROR(INDEX(Annuel!$B$9:$NC$9,MATCH(Mensuel!$A30,Annuel!$A$9:$A$9,0),MATCH(Mensuel!X$27,Annuel!$B$6:$NC$6,0)),"")</f>
        <v>R</v>
      </c>
      <c r="Y30" s="32" t="str">
        <f>IFERROR(INDEX(Annuel!$B$9:$NC$9,MATCH(Mensuel!$A30,Annuel!$A$9:$A$9,0),MATCH(Mensuel!Y$27,Annuel!$B$6:$NC$6,0)),"")</f>
        <v>T</v>
      </c>
      <c r="Z30" s="32" t="str">
        <f>IFERROR(INDEX(Annuel!$B$9:$NC$9,MATCH(Mensuel!$A30,Annuel!$A$9:$A$9,0),MATCH(Mensuel!Z$27,Annuel!$B$6:$NC$6,0)),"")</f>
        <v>T</v>
      </c>
      <c r="AA30" s="32" t="str">
        <f>IFERROR(INDEX(Annuel!$B$9:$NC$9,MATCH(Mensuel!$A30,Annuel!$A$9:$A$9,0),MATCH(Mensuel!AA$27,Annuel!$B$6:$NC$6,0)),"")</f>
        <v>R</v>
      </c>
      <c r="AB30" s="32" t="str">
        <f>IFERROR(INDEX(Annuel!$B$9:$NC$9,MATCH(Mensuel!$A30,Annuel!$A$9:$A$9,0),MATCH(Mensuel!AB$27,Annuel!$B$6:$NC$6,0)),"")</f>
        <v>H</v>
      </c>
      <c r="AC30" s="32" t="str">
        <f>IFERROR(INDEX(Annuel!$B$9:$NC$9,MATCH(Mensuel!$A30,Annuel!$A$9:$A$9,0),MATCH(Mensuel!AC$27,Annuel!$B$6:$NC$6,0)),"")</f>
        <v>H</v>
      </c>
      <c r="AD30" s="32" t="str">
        <f>IFERROR(INDEX(Annuel!$B$9:$NC$9,MATCH(Mensuel!$A30,Annuel!$A$9:$A$9,0),MATCH(Mensuel!AD$27,Annuel!$B$6:$NC$6,0)),"")</f>
        <v>T</v>
      </c>
      <c r="AE30" s="32" t="str">
        <f>IFERROR(INDEX(Annuel!$B$9:$NC$9,MATCH(Mensuel!$A30,Annuel!$A$9:$A$9,0),MATCH(Mensuel!AE$27,Annuel!$B$6:$NC$6,0)),"")</f>
        <v>T</v>
      </c>
    </row>
    <row r="31" spans="1:32" ht="8" customHeight="1" x14ac:dyDescent="0.35">
      <c r="B31" s="36"/>
    </row>
    <row r="32" spans="1:32" ht="15" customHeight="1" x14ac:dyDescent="0.35">
      <c r="B32" s="80" t="str">
        <f>TEXT(B34,"mmmm")</f>
        <v>mai</v>
      </c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0"/>
      <c r="AE32" s="80"/>
      <c r="AF32" s="80"/>
    </row>
    <row r="33" spans="1:32" ht="8" customHeight="1" x14ac:dyDescent="0.35">
      <c r="B33" s="28" t="str">
        <f t="shared" ref="B33:AF33" si="16">IF(B35="lun","S"&amp; WEEKNUM(B34,21),"")</f>
        <v/>
      </c>
      <c r="C33" s="29" t="str">
        <f t="shared" si="16"/>
        <v/>
      </c>
      <c r="D33" s="29" t="str">
        <f t="shared" si="16"/>
        <v/>
      </c>
      <c r="E33" s="29" t="str">
        <f t="shared" si="16"/>
        <v/>
      </c>
      <c r="F33" s="29" t="str">
        <f t="shared" si="16"/>
        <v/>
      </c>
      <c r="G33" s="29" t="str">
        <f t="shared" si="16"/>
        <v>S19</v>
      </c>
      <c r="H33" s="29" t="str">
        <f t="shared" si="16"/>
        <v/>
      </c>
      <c r="I33" s="29" t="str">
        <f t="shared" si="16"/>
        <v/>
      </c>
      <c r="J33" s="29" t="str">
        <f t="shared" si="16"/>
        <v/>
      </c>
      <c r="K33" s="29" t="str">
        <f t="shared" si="16"/>
        <v/>
      </c>
      <c r="L33" s="29" t="str">
        <f t="shared" si="16"/>
        <v/>
      </c>
      <c r="M33" s="29" t="str">
        <f t="shared" si="16"/>
        <v/>
      </c>
      <c r="N33" s="29" t="str">
        <f t="shared" si="16"/>
        <v>S20</v>
      </c>
      <c r="O33" s="29" t="str">
        <f t="shared" si="16"/>
        <v/>
      </c>
      <c r="P33" s="29" t="str">
        <f t="shared" si="16"/>
        <v/>
      </c>
      <c r="Q33" s="29" t="str">
        <f t="shared" si="16"/>
        <v/>
      </c>
      <c r="R33" s="29" t="str">
        <f t="shared" si="16"/>
        <v/>
      </c>
      <c r="S33" s="29" t="str">
        <f t="shared" si="16"/>
        <v/>
      </c>
      <c r="T33" s="29" t="str">
        <f t="shared" si="16"/>
        <v/>
      </c>
      <c r="U33" s="29" t="str">
        <f t="shared" si="16"/>
        <v>S21</v>
      </c>
      <c r="V33" s="29" t="str">
        <f t="shared" si="16"/>
        <v/>
      </c>
      <c r="W33" s="29" t="str">
        <f t="shared" si="16"/>
        <v/>
      </c>
      <c r="X33" s="29" t="str">
        <f t="shared" si="16"/>
        <v/>
      </c>
      <c r="Y33" s="29" t="str">
        <f t="shared" si="16"/>
        <v/>
      </c>
      <c r="Z33" s="29" t="str">
        <f t="shared" si="16"/>
        <v/>
      </c>
      <c r="AA33" s="29" t="str">
        <f t="shared" si="16"/>
        <v/>
      </c>
      <c r="AB33" s="29" t="str">
        <f t="shared" si="16"/>
        <v>S22</v>
      </c>
      <c r="AC33" s="29" t="str">
        <f t="shared" si="16"/>
        <v/>
      </c>
      <c r="AD33" s="29" t="str">
        <f t="shared" si="16"/>
        <v/>
      </c>
      <c r="AE33" s="29" t="str">
        <f t="shared" si="16"/>
        <v/>
      </c>
      <c r="AF33" s="30" t="str">
        <f t="shared" si="16"/>
        <v/>
      </c>
    </row>
    <row r="34" spans="1:32" ht="8" customHeight="1" x14ac:dyDescent="0.35">
      <c r="B34" s="48">
        <f>DATE('Base De Données'!$B$1,5,1)</f>
        <v>45413</v>
      </c>
      <c r="C34" s="48">
        <f>IF(EOMONTH(B34,0)&gt;B34,B34+1,"")</f>
        <v>45414</v>
      </c>
      <c r="D34" s="48">
        <f t="shared" ref="D34:AF34" si="17">IF(EOMONTH(C34,0)&gt;C34,C34+1,"")</f>
        <v>45415</v>
      </c>
      <c r="E34" s="48">
        <f t="shared" si="17"/>
        <v>45416</v>
      </c>
      <c r="F34" s="48">
        <f t="shared" si="17"/>
        <v>45417</v>
      </c>
      <c r="G34" s="48">
        <f t="shared" si="17"/>
        <v>45418</v>
      </c>
      <c r="H34" s="48">
        <f t="shared" si="17"/>
        <v>45419</v>
      </c>
      <c r="I34" s="48">
        <f t="shared" si="17"/>
        <v>45420</v>
      </c>
      <c r="J34" s="48">
        <f t="shared" si="17"/>
        <v>45421</v>
      </c>
      <c r="K34" s="48">
        <f t="shared" si="17"/>
        <v>45422</v>
      </c>
      <c r="L34" s="48">
        <f t="shared" si="17"/>
        <v>45423</v>
      </c>
      <c r="M34" s="48">
        <f t="shared" si="17"/>
        <v>45424</v>
      </c>
      <c r="N34" s="48">
        <f t="shared" si="17"/>
        <v>45425</v>
      </c>
      <c r="O34" s="48">
        <f t="shared" si="17"/>
        <v>45426</v>
      </c>
      <c r="P34" s="48">
        <f t="shared" si="17"/>
        <v>45427</v>
      </c>
      <c r="Q34" s="48">
        <f t="shared" si="17"/>
        <v>45428</v>
      </c>
      <c r="R34" s="48">
        <f t="shared" si="17"/>
        <v>45429</v>
      </c>
      <c r="S34" s="48">
        <f t="shared" si="17"/>
        <v>45430</v>
      </c>
      <c r="T34" s="48">
        <f t="shared" si="17"/>
        <v>45431</v>
      </c>
      <c r="U34" s="48">
        <f t="shared" si="17"/>
        <v>45432</v>
      </c>
      <c r="V34" s="48">
        <f t="shared" si="17"/>
        <v>45433</v>
      </c>
      <c r="W34" s="48">
        <f t="shared" si="17"/>
        <v>45434</v>
      </c>
      <c r="X34" s="48">
        <f t="shared" si="17"/>
        <v>45435</v>
      </c>
      <c r="Y34" s="48">
        <f t="shared" si="17"/>
        <v>45436</v>
      </c>
      <c r="Z34" s="48">
        <f t="shared" si="17"/>
        <v>45437</v>
      </c>
      <c r="AA34" s="48">
        <f t="shared" si="17"/>
        <v>45438</v>
      </c>
      <c r="AB34" s="48">
        <f t="shared" si="17"/>
        <v>45439</v>
      </c>
      <c r="AC34" s="48">
        <f t="shared" si="17"/>
        <v>45440</v>
      </c>
      <c r="AD34" s="48">
        <f t="shared" si="17"/>
        <v>45441</v>
      </c>
      <c r="AE34" s="48">
        <f t="shared" si="17"/>
        <v>45442</v>
      </c>
      <c r="AF34" s="48">
        <f t="shared" si="17"/>
        <v>45443</v>
      </c>
    </row>
    <row r="35" spans="1:32" ht="8" customHeight="1" x14ac:dyDescent="0.35">
      <c r="A35" s="59"/>
      <c r="B35" s="52" t="str">
        <f t="shared" ref="B35:AF35" si="18">TEXT(B34,"jjj")</f>
        <v>mer</v>
      </c>
      <c r="C35" s="48" t="str">
        <f t="shared" si="18"/>
        <v>jeu</v>
      </c>
      <c r="D35" s="45" t="str">
        <f t="shared" si="18"/>
        <v>ven</v>
      </c>
      <c r="E35" s="45" t="str">
        <f t="shared" si="18"/>
        <v>sam</v>
      </c>
      <c r="F35" s="45" t="str">
        <f t="shared" si="18"/>
        <v>dim</v>
      </c>
      <c r="G35" s="45" t="str">
        <f t="shared" si="18"/>
        <v>lun</v>
      </c>
      <c r="H35" s="45" t="str">
        <f t="shared" si="18"/>
        <v>mar</v>
      </c>
      <c r="I35" s="45" t="str">
        <f t="shared" si="18"/>
        <v>mer</v>
      </c>
      <c r="J35" s="45" t="str">
        <f t="shared" si="18"/>
        <v>jeu</v>
      </c>
      <c r="K35" s="45" t="str">
        <f t="shared" si="18"/>
        <v>ven</v>
      </c>
      <c r="L35" s="45" t="str">
        <f t="shared" si="18"/>
        <v>sam</v>
      </c>
      <c r="M35" s="45" t="str">
        <f t="shared" si="18"/>
        <v>dim</v>
      </c>
      <c r="N35" s="45" t="str">
        <f t="shared" si="18"/>
        <v>lun</v>
      </c>
      <c r="O35" s="45" t="str">
        <f t="shared" si="18"/>
        <v>mar</v>
      </c>
      <c r="P35" s="45" t="str">
        <f t="shared" si="18"/>
        <v>mer</v>
      </c>
      <c r="Q35" s="45" t="str">
        <f t="shared" si="18"/>
        <v>jeu</v>
      </c>
      <c r="R35" s="45" t="str">
        <f t="shared" si="18"/>
        <v>ven</v>
      </c>
      <c r="S35" s="45" t="str">
        <f t="shared" si="18"/>
        <v>sam</v>
      </c>
      <c r="T35" s="45" t="str">
        <f t="shared" si="18"/>
        <v>dim</v>
      </c>
      <c r="U35" s="45" t="str">
        <f t="shared" si="18"/>
        <v>lun</v>
      </c>
      <c r="V35" s="45" t="str">
        <f t="shared" si="18"/>
        <v>mar</v>
      </c>
      <c r="W35" s="45" t="str">
        <f t="shared" si="18"/>
        <v>mer</v>
      </c>
      <c r="X35" s="45" t="str">
        <f t="shared" si="18"/>
        <v>jeu</v>
      </c>
      <c r="Y35" s="45" t="str">
        <f t="shared" si="18"/>
        <v>ven</v>
      </c>
      <c r="Z35" s="45" t="str">
        <f t="shared" si="18"/>
        <v>sam</v>
      </c>
      <c r="AA35" s="45" t="str">
        <f t="shared" si="18"/>
        <v>dim</v>
      </c>
      <c r="AB35" s="45" t="str">
        <f t="shared" si="18"/>
        <v>lun</v>
      </c>
      <c r="AC35" s="45" t="str">
        <f t="shared" si="18"/>
        <v>mar</v>
      </c>
      <c r="AD35" s="45" t="str">
        <f t="shared" si="18"/>
        <v>mer</v>
      </c>
      <c r="AE35" s="45" t="str">
        <f t="shared" si="18"/>
        <v>jeu</v>
      </c>
      <c r="AF35" s="45" t="str">
        <f t="shared" si="18"/>
        <v>ven</v>
      </c>
    </row>
    <row r="36" spans="1:32" ht="8" customHeight="1" x14ac:dyDescent="0.35">
      <c r="A36" s="58"/>
      <c r="B36" s="45">
        <f t="shared" ref="B36:AF36" si="19">IFERROR(DAY(B34),"")</f>
        <v>1</v>
      </c>
      <c r="C36" s="45">
        <f t="shared" si="19"/>
        <v>2</v>
      </c>
      <c r="D36" s="45">
        <f t="shared" si="19"/>
        <v>3</v>
      </c>
      <c r="E36" s="45">
        <f t="shared" si="19"/>
        <v>4</v>
      </c>
      <c r="F36" s="45">
        <f t="shared" si="19"/>
        <v>5</v>
      </c>
      <c r="G36" s="45">
        <f t="shared" si="19"/>
        <v>6</v>
      </c>
      <c r="H36" s="45">
        <f t="shared" si="19"/>
        <v>7</v>
      </c>
      <c r="I36" s="45">
        <f t="shared" si="19"/>
        <v>8</v>
      </c>
      <c r="J36" s="45">
        <f t="shared" si="19"/>
        <v>9</v>
      </c>
      <c r="K36" s="45">
        <f t="shared" si="19"/>
        <v>10</v>
      </c>
      <c r="L36" s="45">
        <f t="shared" si="19"/>
        <v>11</v>
      </c>
      <c r="M36" s="45">
        <f t="shared" si="19"/>
        <v>12</v>
      </c>
      <c r="N36" s="45">
        <f t="shared" si="19"/>
        <v>13</v>
      </c>
      <c r="O36" s="45">
        <f t="shared" si="19"/>
        <v>14</v>
      </c>
      <c r="P36" s="45">
        <f t="shared" si="19"/>
        <v>15</v>
      </c>
      <c r="Q36" s="45">
        <f t="shared" si="19"/>
        <v>16</v>
      </c>
      <c r="R36" s="45">
        <f t="shared" si="19"/>
        <v>17</v>
      </c>
      <c r="S36" s="45">
        <f t="shared" si="19"/>
        <v>18</v>
      </c>
      <c r="T36" s="45">
        <f t="shared" si="19"/>
        <v>19</v>
      </c>
      <c r="U36" s="45">
        <f t="shared" si="19"/>
        <v>20</v>
      </c>
      <c r="V36" s="45">
        <f t="shared" si="19"/>
        <v>21</v>
      </c>
      <c r="W36" s="45">
        <f t="shared" si="19"/>
        <v>22</v>
      </c>
      <c r="X36" s="45">
        <f t="shared" si="19"/>
        <v>23</v>
      </c>
      <c r="Y36" s="45">
        <f t="shared" si="19"/>
        <v>24</v>
      </c>
      <c r="Z36" s="45">
        <f t="shared" si="19"/>
        <v>25</v>
      </c>
      <c r="AA36" s="45">
        <f t="shared" si="19"/>
        <v>26</v>
      </c>
      <c r="AB36" s="45">
        <f t="shared" si="19"/>
        <v>27</v>
      </c>
      <c r="AC36" s="45">
        <f t="shared" si="19"/>
        <v>28</v>
      </c>
      <c r="AD36" s="45">
        <f t="shared" si="19"/>
        <v>29</v>
      </c>
      <c r="AE36" s="45">
        <f t="shared" si="19"/>
        <v>30</v>
      </c>
      <c r="AF36" s="45">
        <f t="shared" si="19"/>
        <v>31</v>
      </c>
    </row>
    <row r="37" spans="1:32" ht="8" customHeight="1" x14ac:dyDescent="0.35">
      <c r="A37" s="31" t="s">
        <v>49</v>
      </c>
      <c r="B37" s="32" t="str">
        <f>IFERROR(INDEX(Annuel!$B$9:$NC$9,MATCH(Mensuel!$A37,Annuel!$A$9:$A$9,0),MATCH(Mensuel!B$34,Annuel!$B$6:$NC$6,0)),"")</f>
        <v>R</v>
      </c>
      <c r="C37" s="32" t="str">
        <f>IFERROR(INDEX(Annuel!$B$9:$NC$9,MATCH(Mensuel!$A37,Annuel!$A$9:$A$9,0),MATCH(Mensuel!C$34,Annuel!$B$6:$NC$6,0)),"")</f>
        <v>H</v>
      </c>
      <c r="D37" s="32" t="str">
        <f>IFERROR(INDEX(Annuel!$B$9:$NC$9,MATCH(Mensuel!$A37,Annuel!$A$9:$A$9,0),MATCH(Mensuel!D$34,Annuel!$B$6:$NC$6,0)),"")</f>
        <v>H</v>
      </c>
      <c r="E37" s="32" t="str">
        <f>IFERROR(INDEX(Annuel!$B$9:$NC$9,MATCH(Mensuel!$A37,Annuel!$A$9:$A$9,0),MATCH(Mensuel!E$34,Annuel!$B$6:$NC$6,0)),"")</f>
        <v>T</v>
      </c>
      <c r="F37" s="32" t="str">
        <f>IFERROR(INDEX(Annuel!$B$9:$NC$9,MATCH(Mensuel!$A37,Annuel!$A$9:$A$9,0),MATCH(Mensuel!F$34,Annuel!$B$6:$NC$6,0)),"")</f>
        <v>T</v>
      </c>
      <c r="G37" s="32" t="str">
        <f>IFERROR(INDEX(Annuel!$B$9:$NC$9,MATCH(Mensuel!$A37,Annuel!$A$9:$A$9,0),MATCH(Mensuel!G$34,Annuel!$B$6:$NC$6,0)),"")</f>
        <v>R</v>
      </c>
      <c r="H37" s="32" t="str">
        <f>IFERROR(INDEX(Annuel!$B$9:$NC$9,MATCH(Mensuel!$A37,Annuel!$A$9:$A$9,0),MATCH(Mensuel!H$34,Annuel!$B$6:$NC$6,0)),"")</f>
        <v>R</v>
      </c>
      <c r="I37" s="32" t="str">
        <f>IFERROR(INDEX(Annuel!$B$9:$NC$9,MATCH(Mensuel!$A37,Annuel!$A$9:$A$9,0),MATCH(Mensuel!I$34,Annuel!$B$6:$NC$6,0)),"")</f>
        <v>T</v>
      </c>
      <c r="J37" s="32" t="str">
        <f>IFERROR(INDEX(Annuel!$B$9:$NC$9,MATCH(Mensuel!$A37,Annuel!$A$9:$A$9,0),MATCH(Mensuel!J$34,Annuel!$B$6:$NC$6,0)),"")</f>
        <v>T</v>
      </c>
      <c r="K37" s="32" t="str">
        <f>IFERROR(INDEX(Annuel!$B$9:$NC$9,MATCH(Mensuel!$A37,Annuel!$A$9:$A$9,0),MATCH(Mensuel!K$34,Annuel!$B$6:$NC$6,0)),"")</f>
        <v>R</v>
      </c>
      <c r="L37" s="32" t="str">
        <f>IFERROR(INDEX(Annuel!$B$9:$NC$9,MATCH(Mensuel!$A37,Annuel!$A$9:$A$9,0),MATCH(Mensuel!L$34,Annuel!$B$6:$NC$6,0)),"")</f>
        <v>H</v>
      </c>
      <c r="M37" s="32" t="str">
        <f>IFERROR(INDEX(Annuel!$B$9:$NC$9,MATCH(Mensuel!$A37,Annuel!$A$9:$A$9,0),MATCH(Mensuel!M$34,Annuel!$B$6:$NC$6,0)),"")</f>
        <v>H</v>
      </c>
      <c r="N37" s="32" t="str">
        <f>IFERROR(INDEX(Annuel!$B$9:$NC$9,MATCH(Mensuel!$A37,Annuel!$A$9:$A$9,0),MATCH(Mensuel!N$34,Annuel!$B$6:$NC$6,0)),"")</f>
        <v>T</v>
      </c>
      <c r="O37" s="32" t="str">
        <f>IFERROR(INDEX(Annuel!$B$9:$NC$9,MATCH(Mensuel!$A37,Annuel!$A$9:$A$9,0),MATCH(Mensuel!O$34,Annuel!$B$6:$NC$6,0)),"")</f>
        <v>T</v>
      </c>
      <c r="P37" s="32" t="str">
        <f>IFERROR(INDEX(Annuel!$B$9:$NC$9,MATCH(Mensuel!$A37,Annuel!$A$9:$A$9,0),MATCH(Mensuel!P$34,Annuel!$B$6:$NC$6,0)),"")</f>
        <v>R</v>
      </c>
      <c r="Q37" s="32" t="str">
        <f>IFERROR(INDEX(Annuel!$B$9:$NC$9,MATCH(Mensuel!$A37,Annuel!$A$9:$A$9,0),MATCH(Mensuel!Q$34,Annuel!$B$6:$NC$6,0)),"")</f>
        <v>R</v>
      </c>
      <c r="R37" s="32" t="str">
        <f>IFERROR(INDEX(Annuel!$B$9:$NC$9,MATCH(Mensuel!$A37,Annuel!$A$9:$A$9,0),MATCH(Mensuel!R$34,Annuel!$B$6:$NC$6,0)),"")</f>
        <v>T</v>
      </c>
      <c r="S37" s="32" t="str">
        <f>IFERROR(INDEX(Annuel!$B$9:$NC$9,MATCH(Mensuel!$A37,Annuel!$A$9:$A$9,0),MATCH(Mensuel!S$34,Annuel!$B$6:$NC$6,0)),"")</f>
        <v>H</v>
      </c>
      <c r="T37" s="32" t="str">
        <f>IFERROR(INDEX(Annuel!$B$9:$NC$9,MATCH(Mensuel!$A37,Annuel!$A$9:$A$9,0),MATCH(Mensuel!T$34,Annuel!$B$6:$NC$6,0)),"")</f>
        <v>H</v>
      </c>
      <c r="U37" s="32" t="str">
        <f>IFERROR(INDEX(Annuel!$B$9:$NC$9,MATCH(Mensuel!$A37,Annuel!$A$9:$A$9,0),MATCH(Mensuel!U$34,Annuel!$B$6:$NC$6,0)),"")</f>
        <v>T</v>
      </c>
      <c r="V37" s="32" t="str">
        <f>IFERROR(INDEX(Annuel!$B$9:$NC$9,MATCH(Mensuel!$A37,Annuel!$A$9:$A$9,0),MATCH(Mensuel!V$34,Annuel!$B$6:$NC$6,0)),"")</f>
        <v>T</v>
      </c>
      <c r="W37" s="32" t="str">
        <f>IFERROR(INDEX(Annuel!$B$9:$NC$9,MATCH(Mensuel!$A37,Annuel!$A$9:$A$9,0),MATCH(Mensuel!W$34,Annuel!$B$6:$NC$6,0)),"")</f>
        <v>R</v>
      </c>
      <c r="X37" s="32" t="str">
        <f>IFERROR(INDEX(Annuel!$B$9:$NC$9,MATCH(Mensuel!$A37,Annuel!$A$9:$A$9,0),MATCH(Mensuel!X$34,Annuel!$B$6:$NC$6,0)),"")</f>
        <v>R</v>
      </c>
      <c r="Y37" s="32" t="str">
        <f>IFERROR(INDEX(Annuel!$B$9:$NC$9,MATCH(Mensuel!$A37,Annuel!$A$9:$A$9,0),MATCH(Mensuel!Y$34,Annuel!$B$6:$NC$6,0)),"")</f>
        <v>T</v>
      </c>
      <c r="Z37" s="32" t="str">
        <f>IFERROR(INDEX(Annuel!$B$9:$NC$9,MATCH(Mensuel!$A37,Annuel!$A$9:$A$9,0),MATCH(Mensuel!Z$34,Annuel!$B$6:$NC$6,0)),"")</f>
        <v>H</v>
      </c>
      <c r="AA37" s="32" t="str">
        <f>IFERROR(INDEX(Annuel!$B$9:$NC$9,MATCH(Mensuel!$A37,Annuel!$A$9:$A$9,0),MATCH(Mensuel!AA$34,Annuel!$B$6:$NC$6,0)),"")</f>
        <v>H</v>
      </c>
      <c r="AB37" s="32" t="str">
        <f>IFERROR(INDEX(Annuel!$B$9:$NC$9,MATCH(Mensuel!$A37,Annuel!$A$9:$A$9,0),MATCH(Mensuel!AB$34,Annuel!$B$6:$NC$6,0)),"")</f>
        <v>T</v>
      </c>
      <c r="AC37" s="32" t="str">
        <f>IFERROR(INDEX(Annuel!$B$9:$NC$9,MATCH(Mensuel!$A37,Annuel!$A$9:$A$9,0),MATCH(Mensuel!AC$34,Annuel!$B$6:$NC$6,0)),"")</f>
        <v>T</v>
      </c>
      <c r="AD37" s="32" t="str">
        <f>IFERROR(INDEX(Annuel!$B$9:$NC$9,MATCH(Mensuel!$A37,Annuel!$A$9:$A$9,0),MATCH(Mensuel!AD$34,Annuel!$B$6:$NC$6,0)),"")</f>
        <v>R</v>
      </c>
      <c r="AE37" s="32" t="str">
        <f>IFERROR(INDEX(Annuel!$B$9:$NC$9,MATCH(Mensuel!$A37,Annuel!$A$9:$A$9,0),MATCH(Mensuel!AE$34,Annuel!$B$6:$NC$6,0)),"")</f>
        <v>H</v>
      </c>
      <c r="AF37" s="32" t="str">
        <f>IFERROR(INDEX(Annuel!$B$9:$NC$9,MATCH(Mensuel!$A37,Annuel!$A$9:$A$9,0),MATCH(Mensuel!AF$34,Annuel!$B$6:$NC$6,0)),"")</f>
        <v>H</v>
      </c>
    </row>
    <row r="38" spans="1:32" ht="8" customHeight="1" x14ac:dyDescent="0.35"/>
    <row r="39" spans="1:32" ht="15" customHeight="1" x14ac:dyDescent="0.35">
      <c r="B39" s="80" t="str">
        <f>TEXT(B41,"mmmm")</f>
        <v>juin</v>
      </c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0"/>
      <c r="AE39" s="80"/>
      <c r="AF39" s="57"/>
    </row>
    <row r="40" spans="1:32" ht="8" customHeight="1" x14ac:dyDescent="0.35">
      <c r="B40" s="28" t="str">
        <f t="shared" ref="B40:AE40" si="20">IF(B42="lun","S"&amp; WEEKNUM(B41,21),"")</f>
        <v/>
      </c>
      <c r="C40" s="29" t="str">
        <f t="shared" si="20"/>
        <v/>
      </c>
      <c r="D40" s="29" t="str">
        <f t="shared" si="20"/>
        <v>S23</v>
      </c>
      <c r="E40" s="29" t="str">
        <f t="shared" si="20"/>
        <v/>
      </c>
      <c r="F40" s="29" t="str">
        <f t="shared" si="20"/>
        <v/>
      </c>
      <c r="G40" s="29" t="str">
        <f t="shared" si="20"/>
        <v/>
      </c>
      <c r="H40" s="29" t="str">
        <f t="shared" si="20"/>
        <v/>
      </c>
      <c r="I40" s="29" t="str">
        <f t="shared" si="20"/>
        <v/>
      </c>
      <c r="J40" s="29" t="str">
        <f t="shared" si="20"/>
        <v/>
      </c>
      <c r="K40" s="29" t="str">
        <f t="shared" si="20"/>
        <v>S24</v>
      </c>
      <c r="L40" s="29" t="str">
        <f t="shared" si="20"/>
        <v/>
      </c>
      <c r="M40" s="29" t="str">
        <f t="shared" si="20"/>
        <v/>
      </c>
      <c r="N40" s="29" t="str">
        <f t="shared" si="20"/>
        <v/>
      </c>
      <c r="O40" s="29" t="str">
        <f t="shared" si="20"/>
        <v/>
      </c>
      <c r="P40" s="29" t="str">
        <f t="shared" si="20"/>
        <v/>
      </c>
      <c r="Q40" s="29" t="str">
        <f t="shared" si="20"/>
        <v/>
      </c>
      <c r="R40" s="29" t="str">
        <f t="shared" si="20"/>
        <v>S25</v>
      </c>
      <c r="S40" s="29" t="str">
        <f t="shared" si="20"/>
        <v/>
      </c>
      <c r="T40" s="29" t="str">
        <f t="shared" si="20"/>
        <v/>
      </c>
      <c r="U40" s="29" t="str">
        <f t="shared" si="20"/>
        <v/>
      </c>
      <c r="V40" s="29" t="str">
        <f t="shared" si="20"/>
        <v/>
      </c>
      <c r="W40" s="29" t="str">
        <f t="shared" si="20"/>
        <v/>
      </c>
      <c r="X40" s="29" t="str">
        <f t="shared" si="20"/>
        <v/>
      </c>
      <c r="Y40" s="29" t="str">
        <f t="shared" si="20"/>
        <v>S26</v>
      </c>
      <c r="Z40" s="29" t="str">
        <f t="shared" si="20"/>
        <v/>
      </c>
      <c r="AA40" s="29" t="str">
        <f t="shared" si="20"/>
        <v/>
      </c>
      <c r="AB40" s="29" t="str">
        <f t="shared" si="20"/>
        <v/>
      </c>
      <c r="AC40" s="29" t="str">
        <f t="shared" si="20"/>
        <v/>
      </c>
      <c r="AD40" s="29" t="str">
        <f t="shared" si="20"/>
        <v/>
      </c>
      <c r="AE40" s="30" t="str">
        <f t="shared" si="20"/>
        <v/>
      </c>
    </row>
    <row r="41" spans="1:32" ht="8" customHeight="1" x14ac:dyDescent="0.35">
      <c r="B41" s="48">
        <f>DATE('Base De Données'!$B$1,6,1)</f>
        <v>45444</v>
      </c>
      <c r="C41" s="48">
        <f>IF(EOMONTH(B41,0)&gt;B41,B41+1,"")</f>
        <v>45445</v>
      </c>
      <c r="D41" s="48">
        <f t="shared" ref="D41:AF41" si="21">IF(EOMONTH(C41,0)&gt;C41,C41+1,"")</f>
        <v>45446</v>
      </c>
      <c r="E41" s="48">
        <f t="shared" si="21"/>
        <v>45447</v>
      </c>
      <c r="F41" s="48">
        <f t="shared" si="21"/>
        <v>45448</v>
      </c>
      <c r="G41" s="48">
        <f t="shared" si="21"/>
        <v>45449</v>
      </c>
      <c r="H41" s="48">
        <f t="shared" si="21"/>
        <v>45450</v>
      </c>
      <c r="I41" s="48">
        <f t="shared" si="21"/>
        <v>45451</v>
      </c>
      <c r="J41" s="48">
        <f t="shared" si="21"/>
        <v>45452</v>
      </c>
      <c r="K41" s="48">
        <f t="shared" si="21"/>
        <v>45453</v>
      </c>
      <c r="L41" s="48">
        <f t="shared" si="21"/>
        <v>45454</v>
      </c>
      <c r="M41" s="48">
        <f t="shared" si="21"/>
        <v>45455</v>
      </c>
      <c r="N41" s="48">
        <f t="shared" si="21"/>
        <v>45456</v>
      </c>
      <c r="O41" s="48">
        <f t="shared" si="21"/>
        <v>45457</v>
      </c>
      <c r="P41" s="48">
        <f t="shared" si="21"/>
        <v>45458</v>
      </c>
      <c r="Q41" s="48">
        <f t="shared" si="21"/>
        <v>45459</v>
      </c>
      <c r="R41" s="48">
        <f t="shared" si="21"/>
        <v>45460</v>
      </c>
      <c r="S41" s="48">
        <f t="shared" si="21"/>
        <v>45461</v>
      </c>
      <c r="T41" s="48">
        <f t="shared" si="21"/>
        <v>45462</v>
      </c>
      <c r="U41" s="48">
        <f t="shared" si="21"/>
        <v>45463</v>
      </c>
      <c r="V41" s="48">
        <f t="shared" si="21"/>
        <v>45464</v>
      </c>
      <c r="W41" s="48">
        <f t="shared" si="21"/>
        <v>45465</v>
      </c>
      <c r="X41" s="48">
        <f t="shared" si="21"/>
        <v>45466</v>
      </c>
      <c r="Y41" s="48">
        <f t="shared" si="21"/>
        <v>45467</v>
      </c>
      <c r="Z41" s="48">
        <f t="shared" si="21"/>
        <v>45468</v>
      </c>
      <c r="AA41" s="48">
        <f t="shared" si="21"/>
        <v>45469</v>
      </c>
      <c r="AB41" s="48">
        <f t="shared" si="21"/>
        <v>45470</v>
      </c>
      <c r="AC41" s="48">
        <f t="shared" si="21"/>
        <v>45471</v>
      </c>
      <c r="AD41" s="48">
        <f t="shared" si="21"/>
        <v>45472</v>
      </c>
      <c r="AE41" s="48">
        <f t="shared" si="21"/>
        <v>45473</v>
      </c>
      <c r="AF41" s="35" t="str">
        <f t="shared" si="21"/>
        <v/>
      </c>
    </row>
    <row r="42" spans="1:32" ht="8" customHeight="1" x14ac:dyDescent="0.35">
      <c r="A42" s="59"/>
      <c r="B42" s="45" t="str">
        <f t="shared" ref="B42:AF42" si="22">TEXT(B41,"jjj")</f>
        <v>sam</v>
      </c>
      <c r="C42" s="45" t="str">
        <f t="shared" si="22"/>
        <v>dim</v>
      </c>
      <c r="D42" s="45" t="str">
        <f t="shared" si="22"/>
        <v>lun</v>
      </c>
      <c r="E42" s="45" t="str">
        <f t="shared" si="22"/>
        <v>mar</v>
      </c>
      <c r="F42" s="45" t="str">
        <f t="shared" si="22"/>
        <v>mer</v>
      </c>
      <c r="G42" s="45" t="str">
        <f t="shared" si="22"/>
        <v>jeu</v>
      </c>
      <c r="H42" s="45" t="str">
        <f t="shared" si="22"/>
        <v>ven</v>
      </c>
      <c r="I42" s="45" t="str">
        <f t="shared" si="22"/>
        <v>sam</v>
      </c>
      <c r="J42" s="45" t="str">
        <f t="shared" si="22"/>
        <v>dim</v>
      </c>
      <c r="K42" s="45" t="str">
        <f t="shared" si="22"/>
        <v>lun</v>
      </c>
      <c r="L42" s="45" t="str">
        <f t="shared" si="22"/>
        <v>mar</v>
      </c>
      <c r="M42" s="45" t="str">
        <f t="shared" si="22"/>
        <v>mer</v>
      </c>
      <c r="N42" s="45" t="str">
        <f t="shared" si="22"/>
        <v>jeu</v>
      </c>
      <c r="O42" s="45" t="str">
        <f t="shared" si="22"/>
        <v>ven</v>
      </c>
      <c r="P42" s="45" t="str">
        <f t="shared" si="22"/>
        <v>sam</v>
      </c>
      <c r="Q42" s="45" t="str">
        <f t="shared" si="22"/>
        <v>dim</v>
      </c>
      <c r="R42" s="45" t="str">
        <f t="shared" si="22"/>
        <v>lun</v>
      </c>
      <c r="S42" s="45" t="str">
        <f t="shared" si="22"/>
        <v>mar</v>
      </c>
      <c r="T42" s="45" t="str">
        <f t="shared" si="22"/>
        <v>mer</v>
      </c>
      <c r="U42" s="45" t="str">
        <f t="shared" si="22"/>
        <v>jeu</v>
      </c>
      <c r="V42" s="45" t="str">
        <f t="shared" si="22"/>
        <v>ven</v>
      </c>
      <c r="W42" s="45" t="str">
        <f t="shared" si="22"/>
        <v>sam</v>
      </c>
      <c r="X42" s="45" t="str">
        <f t="shared" si="22"/>
        <v>dim</v>
      </c>
      <c r="Y42" s="45" t="str">
        <f t="shared" si="22"/>
        <v>lun</v>
      </c>
      <c r="Z42" s="45" t="str">
        <f t="shared" si="22"/>
        <v>mar</v>
      </c>
      <c r="AA42" s="45" t="str">
        <f t="shared" si="22"/>
        <v>mer</v>
      </c>
      <c r="AB42" s="45" t="str">
        <f t="shared" si="22"/>
        <v>jeu</v>
      </c>
      <c r="AC42" s="45" t="str">
        <f t="shared" si="22"/>
        <v>ven</v>
      </c>
      <c r="AD42" s="45" t="str">
        <f t="shared" si="22"/>
        <v>sam</v>
      </c>
      <c r="AE42" s="45" t="str">
        <f t="shared" si="22"/>
        <v>dim</v>
      </c>
      <c r="AF42" s="27" t="str">
        <f t="shared" si="22"/>
        <v/>
      </c>
    </row>
    <row r="43" spans="1:32" ht="8" customHeight="1" x14ac:dyDescent="0.35">
      <c r="A43" s="58"/>
      <c r="B43" s="45">
        <f t="shared" ref="B43:AF43" si="23">IFERROR(DAY(B41),"")</f>
        <v>1</v>
      </c>
      <c r="C43" s="45">
        <f t="shared" si="23"/>
        <v>2</v>
      </c>
      <c r="D43" s="45">
        <f t="shared" si="23"/>
        <v>3</v>
      </c>
      <c r="E43" s="45">
        <f t="shared" si="23"/>
        <v>4</v>
      </c>
      <c r="F43" s="45">
        <f t="shared" si="23"/>
        <v>5</v>
      </c>
      <c r="G43" s="45">
        <f t="shared" si="23"/>
        <v>6</v>
      </c>
      <c r="H43" s="45">
        <f t="shared" si="23"/>
        <v>7</v>
      </c>
      <c r="I43" s="45">
        <f t="shared" si="23"/>
        <v>8</v>
      </c>
      <c r="J43" s="45">
        <f t="shared" si="23"/>
        <v>9</v>
      </c>
      <c r="K43" s="45">
        <f t="shared" si="23"/>
        <v>10</v>
      </c>
      <c r="L43" s="45">
        <f t="shared" si="23"/>
        <v>11</v>
      </c>
      <c r="M43" s="45">
        <f t="shared" si="23"/>
        <v>12</v>
      </c>
      <c r="N43" s="45">
        <f t="shared" si="23"/>
        <v>13</v>
      </c>
      <c r="O43" s="45">
        <f t="shared" si="23"/>
        <v>14</v>
      </c>
      <c r="P43" s="45">
        <f t="shared" si="23"/>
        <v>15</v>
      </c>
      <c r="Q43" s="45">
        <f t="shared" si="23"/>
        <v>16</v>
      </c>
      <c r="R43" s="45">
        <f t="shared" si="23"/>
        <v>17</v>
      </c>
      <c r="S43" s="45">
        <f t="shared" si="23"/>
        <v>18</v>
      </c>
      <c r="T43" s="45">
        <f t="shared" si="23"/>
        <v>19</v>
      </c>
      <c r="U43" s="45">
        <f t="shared" si="23"/>
        <v>20</v>
      </c>
      <c r="V43" s="45">
        <f t="shared" si="23"/>
        <v>21</v>
      </c>
      <c r="W43" s="45">
        <f t="shared" si="23"/>
        <v>22</v>
      </c>
      <c r="X43" s="45">
        <f t="shared" si="23"/>
        <v>23</v>
      </c>
      <c r="Y43" s="45">
        <f t="shared" si="23"/>
        <v>24</v>
      </c>
      <c r="Z43" s="45">
        <f t="shared" si="23"/>
        <v>25</v>
      </c>
      <c r="AA43" s="45">
        <f t="shared" si="23"/>
        <v>26</v>
      </c>
      <c r="AB43" s="45">
        <f t="shared" si="23"/>
        <v>27</v>
      </c>
      <c r="AC43" s="45">
        <f t="shared" si="23"/>
        <v>28</v>
      </c>
      <c r="AD43" s="45">
        <f t="shared" si="23"/>
        <v>29</v>
      </c>
      <c r="AE43" s="45">
        <f t="shared" si="23"/>
        <v>30</v>
      </c>
      <c r="AF43" s="27" t="str">
        <f t="shared" si="23"/>
        <v/>
      </c>
    </row>
    <row r="44" spans="1:32" ht="8" customHeight="1" x14ac:dyDescent="0.35">
      <c r="A44" s="31" t="s">
        <v>49</v>
      </c>
      <c r="B44" s="32" t="str">
        <f>IFERROR(INDEX(Annuel!$B$9:$NC$9,MATCH(Mensuel!$A44,Annuel!$A$9:$A$9,0),MATCH(Mensuel!B$41,Annuel!$B$6:$NC$6,0)),"")</f>
        <v>T</v>
      </c>
      <c r="C44" s="32" t="str">
        <f>IFERROR(INDEX(Annuel!$B$9:$NC$9,MATCH(Mensuel!$A44,Annuel!$A$9:$A$9,0),MATCH(Mensuel!C$41,Annuel!$B$6:$NC$6,0)),"")</f>
        <v>T</v>
      </c>
      <c r="D44" s="32" t="str">
        <f>IFERROR(INDEX(Annuel!$B$9:$NC$9,MATCH(Mensuel!$A44,Annuel!$A$9:$A$9,0),MATCH(Mensuel!D$41,Annuel!$B$6:$NC$6,0)),"")</f>
        <v>R</v>
      </c>
      <c r="E44" s="32" t="str">
        <f>IFERROR(INDEX(Annuel!$B$9:$NC$9,MATCH(Mensuel!$A44,Annuel!$A$9:$A$9,0),MATCH(Mensuel!E$41,Annuel!$B$6:$NC$6,0)),"")</f>
        <v>R</v>
      </c>
      <c r="F44" s="32" t="str">
        <f>IFERROR(INDEX(Annuel!$B$9:$NC$9,MATCH(Mensuel!$A44,Annuel!$A$9:$A$9,0),MATCH(Mensuel!F$41,Annuel!$B$6:$NC$6,0)),"")</f>
        <v>T</v>
      </c>
      <c r="G44" s="32" t="str">
        <f>IFERROR(INDEX(Annuel!$B$9:$NC$9,MATCH(Mensuel!$A44,Annuel!$A$9:$A$9,0),MATCH(Mensuel!G$41,Annuel!$B$6:$NC$6,0)),"")</f>
        <v>T</v>
      </c>
      <c r="H44" s="32" t="str">
        <f>IFERROR(INDEX(Annuel!$B$9:$NC$9,MATCH(Mensuel!$A44,Annuel!$A$9:$A$9,0),MATCH(Mensuel!H$41,Annuel!$B$6:$NC$6,0)),"")</f>
        <v>R</v>
      </c>
      <c r="I44" s="32" t="str">
        <f>IFERROR(INDEX(Annuel!$B$9:$NC$9,MATCH(Mensuel!$A44,Annuel!$A$9:$A$9,0),MATCH(Mensuel!I$41,Annuel!$B$6:$NC$6,0)),"")</f>
        <v>H</v>
      </c>
      <c r="J44" s="32" t="str">
        <f>IFERROR(INDEX(Annuel!$B$9:$NC$9,MATCH(Mensuel!$A44,Annuel!$A$9:$A$9,0),MATCH(Mensuel!J$41,Annuel!$B$6:$NC$6,0)),"")</f>
        <v>H</v>
      </c>
      <c r="K44" s="32" t="str">
        <f>IFERROR(INDEX(Annuel!$B$9:$NC$9,MATCH(Mensuel!$A44,Annuel!$A$9:$A$9,0),MATCH(Mensuel!K$41,Annuel!$B$6:$NC$6,0)),"")</f>
        <v>T</v>
      </c>
      <c r="L44" s="32" t="str">
        <f>IFERROR(INDEX(Annuel!$B$9:$NC$9,MATCH(Mensuel!$A44,Annuel!$A$9:$A$9,0),MATCH(Mensuel!L$41,Annuel!$B$6:$NC$6,0)),"")</f>
        <v>T</v>
      </c>
      <c r="M44" s="32" t="str">
        <f>IFERROR(INDEX(Annuel!$B$9:$NC$9,MATCH(Mensuel!$A44,Annuel!$A$9:$A$9,0),MATCH(Mensuel!M$41,Annuel!$B$6:$NC$6,0)),"")</f>
        <v>R</v>
      </c>
      <c r="N44" s="32" t="str">
        <f>IFERROR(INDEX(Annuel!$B$9:$NC$9,MATCH(Mensuel!$A44,Annuel!$A$9:$A$9,0),MATCH(Mensuel!N$41,Annuel!$B$6:$NC$6,0)),"")</f>
        <v>H</v>
      </c>
      <c r="O44" s="32" t="str">
        <f>IFERROR(INDEX(Annuel!$B$9:$NC$9,MATCH(Mensuel!$A44,Annuel!$A$9:$A$9,0),MATCH(Mensuel!O$41,Annuel!$B$6:$NC$6,0)),"")</f>
        <v>H</v>
      </c>
      <c r="P44" s="32" t="str">
        <f>IFERROR(INDEX(Annuel!$B$9:$NC$9,MATCH(Mensuel!$A44,Annuel!$A$9:$A$9,0),MATCH(Mensuel!P$41,Annuel!$B$6:$NC$6,0)),"")</f>
        <v>T</v>
      </c>
      <c r="Q44" s="32" t="str">
        <f>IFERROR(INDEX(Annuel!$B$9:$NC$9,MATCH(Mensuel!$A44,Annuel!$A$9:$A$9,0),MATCH(Mensuel!Q$41,Annuel!$B$6:$NC$6,0)),"")</f>
        <v>T</v>
      </c>
      <c r="R44" s="32" t="str">
        <f>IFERROR(INDEX(Annuel!$B$9:$NC$9,MATCH(Mensuel!$A44,Annuel!$A$9:$A$9,0),MATCH(Mensuel!R$41,Annuel!$B$6:$NC$6,0)),"")</f>
        <v>R</v>
      </c>
      <c r="S44" s="32" t="str">
        <f>IFERROR(INDEX(Annuel!$B$9:$NC$9,MATCH(Mensuel!$A44,Annuel!$A$9:$A$9,0),MATCH(Mensuel!S$41,Annuel!$B$6:$NC$6,0)),"")</f>
        <v>R</v>
      </c>
      <c r="T44" s="32" t="str">
        <f>IFERROR(INDEX(Annuel!$B$9:$NC$9,MATCH(Mensuel!$A44,Annuel!$A$9:$A$9,0),MATCH(Mensuel!T$41,Annuel!$B$6:$NC$6,0)),"")</f>
        <v>T</v>
      </c>
      <c r="U44" s="32" t="str">
        <f>IFERROR(INDEX(Annuel!$B$9:$NC$9,MATCH(Mensuel!$A44,Annuel!$A$9:$A$9,0),MATCH(Mensuel!U$41,Annuel!$B$6:$NC$6,0)),"")</f>
        <v>T</v>
      </c>
      <c r="V44" s="32" t="str">
        <f>IFERROR(INDEX(Annuel!$B$9:$NC$9,MATCH(Mensuel!$A44,Annuel!$A$9:$A$9,0),MATCH(Mensuel!V$41,Annuel!$B$6:$NC$6,0)),"")</f>
        <v>R</v>
      </c>
      <c r="W44" s="32" t="str">
        <f>IFERROR(INDEX(Annuel!$B$9:$NC$9,MATCH(Mensuel!$A44,Annuel!$A$9:$A$9,0),MATCH(Mensuel!W$41,Annuel!$B$6:$NC$6,0)),"")</f>
        <v>H</v>
      </c>
      <c r="X44" s="32" t="str">
        <f>IFERROR(INDEX(Annuel!$B$9:$NC$9,MATCH(Mensuel!$A44,Annuel!$A$9:$A$9,0),MATCH(Mensuel!X$41,Annuel!$B$6:$NC$6,0)),"")</f>
        <v>H</v>
      </c>
      <c r="Y44" s="32" t="str">
        <f>IFERROR(INDEX(Annuel!$B$9:$NC$9,MATCH(Mensuel!$A44,Annuel!$A$9:$A$9,0),MATCH(Mensuel!Y$41,Annuel!$B$6:$NC$6,0)),"")</f>
        <v>T</v>
      </c>
      <c r="Z44" s="32" t="str">
        <f>IFERROR(INDEX(Annuel!$B$9:$NC$9,MATCH(Mensuel!$A44,Annuel!$A$9:$A$9,0),MATCH(Mensuel!Z$41,Annuel!$B$6:$NC$6,0)),"")</f>
        <v>T</v>
      </c>
      <c r="AA44" s="32" t="str">
        <f>IFERROR(INDEX(Annuel!$B$9:$NC$9,MATCH(Mensuel!$A44,Annuel!$A$9:$A$9,0),MATCH(Mensuel!AA$41,Annuel!$B$6:$NC$6,0)),"")</f>
        <v>R</v>
      </c>
      <c r="AB44" s="32" t="str">
        <f>IFERROR(INDEX(Annuel!$B$9:$NC$9,MATCH(Mensuel!$A44,Annuel!$A$9:$A$9,0),MATCH(Mensuel!AB$41,Annuel!$B$6:$NC$6,0)),"")</f>
        <v>H</v>
      </c>
      <c r="AC44" s="32" t="str">
        <f>IFERROR(INDEX(Annuel!$B$9:$NC$9,MATCH(Mensuel!$A44,Annuel!$A$9:$A$9,0),MATCH(Mensuel!AC$41,Annuel!$B$6:$NC$6,0)),"")</f>
        <v>H</v>
      </c>
      <c r="AD44" s="32" t="str">
        <f>IFERROR(INDEX(Annuel!$B$9:$NC$9,MATCH(Mensuel!$A44,Annuel!$A$9:$A$9,0),MATCH(Mensuel!AD$41,Annuel!$B$6:$NC$6,0)),"")</f>
        <v>T</v>
      </c>
      <c r="AE44" s="32" t="str">
        <f>IFERROR(INDEX(Annuel!$B$9:$NC$9,MATCH(Mensuel!$A44,Annuel!$A$9:$A$9,0),MATCH(Mensuel!AE$41,Annuel!$B$6:$NC$6,0)),"")</f>
        <v>T</v>
      </c>
    </row>
    <row r="45" spans="1:32" ht="8" customHeight="1" x14ac:dyDescent="0.35"/>
    <row r="46" spans="1:32" ht="15" customHeight="1" x14ac:dyDescent="0.35">
      <c r="B46" s="80" t="str">
        <f>TEXT(B48,"mmmm")</f>
        <v>juillet</v>
      </c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0"/>
      <c r="AE46" s="80"/>
      <c r="AF46" s="80"/>
    </row>
    <row r="47" spans="1:32" ht="8" customHeight="1" x14ac:dyDescent="0.35">
      <c r="B47" s="28" t="str">
        <f t="shared" ref="B47:AF47" si="24">IF(B49="lun","S"&amp; WEEKNUM(B48,21),"")</f>
        <v>S27</v>
      </c>
      <c r="C47" s="29" t="str">
        <f t="shared" si="24"/>
        <v/>
      </c>
      <c r="D47" s="29" t="str">
        <f t="shared" si="24"/>
        <v/>
      </c>
      <c r="E47" s="29" t="str">
        <f t="shared" si="24"/>
        <v/>
      </c>
      <c r="F47" s="29" t="str">
        <f t="shared" si="24"/>
        <v/>
      </c>
      <c r="G47" s="29" t="str">
        <f t="shared" si="24"/>
        <v/>
      </c>
      <c r="H47" s="29" t="str">
        <f t="shared" si="24"/>
        <v/>
      </c>
      <c r="I47" s="29" t="str">
        <f t="shared" si="24"/>
        <v>S28</v>
      </c>
      <c r="J47" s="29" t="str">
        <f t="shared" si="24"/>
        <v/>
      </c>
      <c r="K47" s="29" t="str">
        <f t="shared" si="24"/>
        <v/>
      </c>
      <c r="L47" s="29" t="str">
        <f t="shared" si="24"/>
        <v/>
      </c>
      <c r="M47" s="29" t="str">
        <f t="shared" si="24"/>
        <v/>
      </c>
      <c r="N47" s="29" t="str">
        <f t="shared" si="24"/>
        <v/>
      </c>
      <c r="O47" s="29" t="str">
        <f t="shared" si="24"/>
        <v/>
      </c>
      <c r="P47" s="29" t="str">
        <f t="shared" si="24"/>
        <v>S29</v>
      </c>
      <c r="Q47" s="29" t="str">
        <f t="shared" si="24"/>
        <v/>
      </c>
      <c r="R47" s="29" t="str">
        <f t="shared" si="24"/>
        <v/>
      </c>
      <c r="S47" s="29" t="str">
        <f t="shared" si="24"/>
        <v/>
      </c>
      <c r="T47" s="29" t="str">
        <f t="shared" si="24"/>
        <v/>
      </c>
      <c r="U47" s="29" t="str">
        <f t="shared" si="24"/>
        <v/>
      </c>
      <c r="V47" s="29" t="str">
        <f t="shared" si="24"/>
        <v/>
      </c>
      <c r="W47" s="29" t="str">
        <f t="shared" si="24"/>
        <v>S30</v>
      </c>
      <c r="X47" s="29" t="str">
        <f t="shared" si="24"/>
        <v/>
      </c>
      <c r="Y47" s="29" t="str">
        <f t="shared" si="24"/>
        <v/>
      </c>
      <c r="Z47" s="29" t="str">
        <f t="shared" si="24"/>
        <v/>
      </c>
      <c r="AA47" s="29" t="str">
        <f t="shared" si="24"/>
        <v/>
      </c>
      <c r="AB47" s="29" t="str">
        <f t="shared" si="24"/>
        <v/>
      </c>
      <c r="AC47" s="29" t="str">
        <f t="shared" si="24"/>
        <v/>
      </c>
      <c r="AD47" s="29" t="str">
        <f t="shared" si="24"/>
        <v>S31</v>
      </c>
      <c r="AE47" s="29" t="str">
        <f t="shared" si="24"/>
        <v/>
      </c>
      <c r="AF47" s="30" t="str">
        <f t="shared" si="24"/>
        <v/>
      </c>
    </row>
    <row r="48" spans="1:32" ht="8" customHeight="1" x14ac:dyDescent="0.35">
      <c r="B48" s="48">
        <f>DATE('Base De Données'!$B$1,7,1)</f>
        <v>45474</v>
      </c>
      <c r="C48" s="48">
        <f>IF(EOMONTH(B48,0)&gt;B48,B48+1,"")</f>
        <v>45475</v>
      </c>
      <c r="D48" s="48">
        <f t="shared" ref="D48:AF48" si="25">IF(EOMONTH(C48,0)&gt;C48,C48+1,"")</f>
        <v>45476</v>
      </c>
      <c r="E48" s="48">
        <f t="shared" si="25"/>
        <v>45477</v>
      </c>
      <c r="F48" s="48">
        <f t="shared" si="25"/>
        <v>45478</v>
      </c>
      <c r="G48" s="48">
        <f t="shared" si="25"/>
        <v>45479</v>
      </c>
      <c r="H48" s="48">
        <f t="shared" si="25"/>
        <v>45480</v>
      </c>
      <c r="I48" s="48">
        <f t="shared" si="25"/>
        <v>45481</v>
      </c>
      <c r="J48" s="48">
        <f t="shared" si="25"/>
        <v>45482</v>
      </c>
      <c r="K48" s="48">
        <f t="shared" si="25"/>
        <v>45483</v>
      </c>
      <c r="L48" s="48">
        <f t="shared" si="25"/>
        <v>45484</v>
      </c>
      <c r="M48" s="48">
        <f t="shared" si="25"/>
        <v>45485</v>
      </c>
      <c r="N48" s="48">
        <f t="shared" si="25"/>
        <v>45486</v>
      </c>
      <c r="O48" s="48">
        <f t="shared" si="25"/>
        <v>45487</v>
      </c>
      <c r="P48" s="48">
        <f t="shared" si="25"/>
        <v>45488</v>
      </c>
      <c r="Q48" s="48">
        <f t="shared" si="25"/>
        <v>45489</v>
      </c>
      <c r="R48" s="48">
        <f t="shared" si="25"/>
        <v>45490</v>
      </c>
      <c r="S48" s="48">
        <f t="shared" si="25"/>
        <v>45491</v>
      </c>
      <c r="T48" s="48">
        <f t="shared" si="25"/>
        <v>45492</v>
      </c>
      <c r="U48" s="48">
        <f t="shared" si="25"/>
        <v>45493</v>
      </c>
      <c r="V48" s="48">
        <f t="shared" si="25"/>
        <v>45494</v>
      </c>
      <c r="W48" s="48">
        <f t="shared" si="25"/>
        <v>45495</v>
      </c>
      <c r="X48" s="48">
        <f t="shared" si="25"/>
        <v>45496</v>
      </c>
      <c r="Y48" s="48">
        <f t="shared" si="25"/>
        <v>45497</v>
      </c>
      <c r="Z48" s="48">
        <f t="shared" si="25"/>
        <v>45498</v>
      </c>
      <c r="AA48" s="48">
        <f t="shared" si="25"/>
        <v>45499</v>
      </c>
      <c r="AB48" s="48">
        <f t="shared" si="25"/>
        <v>45500</v>
      </c>
      <c r="AC48" s="48">
        <f t="shared" si="25"/>
        <v>45501</v>
      </c>
      <c r="AD48" s="48">
        <f t="shared" si="25"/>
        <v>45502</v>
      </c>
      <c r="AE48" s="48">
        <f t="shared" si="25"/>
        <v>45503</v>
      </c>
      <c r="AF48" s="48">
        <f t="shared" si="25"/>
        <v>45504</v>
      </c>
    </row>
    <row r="49" spans="1:32" ht="8" customHeight="1" x14ac:dyDescent="0.35">
      <c r="A49" s="81"/>
      <c r="B49" s="45" t="str">
        <f t="shared" ref="B49:AF49" si="26">TEXT(B48,"jjj")</f>
        <v>lun</v>
      </c>
      <c r="C49" s="45" t="str">
        <f t="shared" si="26"/>
        <v>mar</v>
      </c>
      <c r="D49" s="45" t="str">
        <f t="shared" si="26"/>
        <v>mer</v>
      </c>
      <c r="E49" s="45" t="str">
        <f t="shared" si="26"/>
        <v>jeu</v>
      </c>
      <c r="F49" s="45" t="str">
        <f t="shared" si="26"/>
        <v>ven</v>
      </c>
      <c r="G49" s="45" t="str">
        <f t="shared" si="26"/>
        <v>sam</v>
      </c>
      <c r="H49" s="45" t="str">
        <f t="shared" si="26"/>
        <v>dim</v>
      </c>
      <c r="I49" s="45" t="str">
        <f t="shared" si="26"/>
        <v>lun</v>
      </c>
      <c r="J49" s="45" t="str">
        <f t="shared" si="26"/>
        <v>mar</v>
      </c>
      <c r="K49" s="45" t="str">
        <f t="shared" si="26"/>
        <v>mer</v>
      </c>
      <c r="L49" s="45" t="str">
        <f t="shared" si="26"/>
        <v>jeu</v>
      </c>
      <c r="M49" s="45" t="str">
        <f t="shared" si="26"/>
        <v>ven</v>
      </c>
      <c r="N49" s="45" t="str">
        <f t="shared" si="26"/>
        <v>sam</v>
      </c>
      <c r="O49" s="45" t="str">
        <f t="shared" si="26"/>
        <v>dim</v>
      </c>
      <c r="P49" s="45" t="str">
        <f t="shared" si="26"/>
        <v>lun</v>
      </c>
      <c r="Q49" s="45" t="str">
        <f t="shared" si="26"/>
        <v>mar</v>
      </c>
      <c r="R49" s="45" t="str">
        <f t="shared" si="26"/>
        <v>mer</v>
      </c>
      <c r="S49" s="45" t="str">
        <f t="shared" si="26"/>
        <v>jeu</v>
      </c>
      <c r="T49" s="45" t="str">
        <f t="shared" si="26"/>
        <v>ven</v>
      </c>
      <c r="U49" s="45" t="str">
        <f t="shared" si="26"/>
        <v>sam</v>
      </c>
      <c r="V49" s="45" t="str">
        <f t="shared" si="26"/>
        <v>dim</v>
      </c>
      <c r="W49" s="45" t="str">
        <f t="shared" si="26"/>
        <v>lun</v>
      </c>
      <c r="X49" s="45" t="str">
        <f t="shared" si="26"/>
        <v>mar</v>
      </c>
      <c r="Y49" s="45" t="str">
        <f t="shared" si="26"/>
        <v>mer</v>
      </c>
      <c r="Z49" s="45" t="str">
        <f t="shared" si="26"/>
        <v>jeu</v>
      </c>
      <c r="AA49" s="45" t="str">
        <f t="shared" si="26"/>
        <v>ven</v>
      </c>
      <c r="AB49" s="45" t="str">
        <f t="shared" si="26"/>
        <v>sam</v>
      </c>
      <c r="AC49" s="45" t="str">
        <f t="shared" si="26"/>
        <v>dim</v>
      </c>
      <c r="AD49" s="45" t="str">
        <f t="shared" si="26"/>
        <v>lun</v>
      </c>
      <c r="AE49" s="45" t="str">
        <f t="shared" si="26"/>
        <v>mar</v>
      </c>
      <c r="AF49" s="45" t="str">
        <f t="shared" si="26"/>
        <v>mer</v>
      </c>
    </row>
    <row r="50" spans="1:32" ht="8" customHeight="1" x14ac:dyDescent="0.35">
      <c r="A50" s="82"/>
      <c r="B50" s="45">
        <f t="shared" ref="B50:AF50" si="27">IFERROR(DAY(B48),"")</f>
        <v>1</v>
      </c>
      <c r="C50" s="45">
        <f t="shared" si="27"/>
        <v>2</v>
      </c>
      <c r="D50" s="45">
        <f t="shared" si="27"/>
        <v>3</v>
      </c>
      <c r="E50" s="45">
        <f t="shared" si="27"/>
        <v>4</v>
      </c>
      <c r="F50" s="45">
        <f t="shared" si="27"/>
        <v>5</v>
      </c>
      <c r="G50" s="45">
        <f t="shared" si="27"/>
        <v>6</v>
      </c>
      <c r="H50" s="45">
        <f t="shared" si="27"/>
        <v>7</v>
      </c>
      <c r="I50" s="45">
        <f t="shared" si="27"/>
        <v>8</v>
      </c>
      <c r="J50" s="45">
        <f t="shared" si="27"/>
        <v>9</v>
      </c>
      <c r="K50" s="45">
        <f t="shared" si="27"/>
        <v>10</v>
      </c>
      <c r="L50" s="45">
        <f t="shared" si="27"/>
        <v>11</v>
      </c>
      <c r="M50" s="45">
        <f t="shared" si="27"/>
        <v>12</v>
      </c>
      <c r="N50" s="45">
        <f t="shared" si="27"/>
        <v>13</v>
      </c>
      <c r="O50" s="45">
        <f t="shared" si="27"/>
        <v>14</v>
      </c>
      <c r="P50" s="45">
        <f t="shared" si="27"/>
        <v>15</v>
      </c>
      <c r="Q50" s="45">
        <f t="shared" si="27"/>
        <v>16</v>
      </c>
      <c r="R50" s="45">
        <f t="shared" si="27"/>
        <v>17</v>
      </c>
      <c r="S50" s="45">
        <f t="shared" si="27"/>
        <v>18</v>
      </c>
      <c r="T50" s="45">
        <f t="shared" si="27"/>
        <v>19</v>
      </c>
      <c r="U50" s="45">
        <f t="shared" si="27"/>
        <v>20</v>
      </c>
      <c r="V50" s="45">
        <f t="shared" si="27"/>
        <v>21</v>
      </c>
      <c r="W50" s="45">
        <f t="shared" si="27"/>
        <v>22</v>
      </c>
      <c r="X50" s="45">
        <f t="shared" si="27"/>
        <v>23</v>
      </c>
      <c r="Y50" s="45">
        <f t="shared" si="27"/>
        <v>24</v>
      </c>
      <c r="Z50" s="45">
        <f t="shared" si="27"/>
        <v>25</v>
      </c>
      <c r="AA50" s="45">
        <f t="shared" si="27"/>
        <v>26</v>
      </c>
      <c r="AB50" s="45">
        <f t="shared" si="27"/>
        <v>27</v>
      </c>
      <c r="AC50" s="45">
        <f t="shared" si="27"/>
        <v>28</v>
      </c>
      <c r="AD50" s="45">
        <f t="shared" si="27"/>
        <v>29</v>
      </c>
      <c r="AE50" s="45">
        <f t="shared" si="27"/>
        <v>30</v>
      </c>
      <c r="AF50" s="45">
        <f t="shared" si="27"/>
        <v>31</v>
      </c>
    </row>
    <row r="51" spans="1:32" ht="8" customHeight="1" x14ac:dyDescent="0.35">
      <c r="A51" s="31" t="s">
        <v>49</v>
      </c>
      <c r="B51" s="32" t="str">
        <f>IFERROR(INDEX(Annuel!$B$9:$NC$9,MATCH(Mensuel!$A51,Annuel!$A$9:$A$9,0),MATCH(Mensuel!B$48,Annuel!$B$6:$NC$6,0)),"")</f>
        <v>R</v>
      </c>
      <c r="C51" s="32" t="str">
        <f>IFERROR(INDEX(Annuel!$B$9:$NC$9,MATCH(Mensuel!$A51,Annuel!$A$9:$A$9,0),MATCH(Mensuel!C$48,Annuel!$B$6:$NC$6,0)),"")</f>
        <v>R</v>
      </c>
      <c r="D51" s="32" t="str">
        <f>IFERROR(INDEX(Annuel!$B$9:$NC$9,MATCH(Mensuel!$A51,Annuel!$A$9:$A$9,0),MATCH(Mensuel!D$48,Annuel!$B$6:$NC$6,0)),"")</f>
        <v>T</v>
      </c>
      <c r="E51" s="32" t="str">
        <f>IFERROR(INDEX(Annuel!$B$9:$NC$9,MATCH(Mensuel!$A51,Annuel!$A$9:$A$9,0),MATCH(Mensuel!E$48,Annuel!$B$6:$NC$6,0)),"")</f>
        <v>T</v>
      </c>
      <c r="F51" s="32" t="str">
        <f>IFERROR(INDEX(Annuel!$B$9:$NC$9,MATCH(Mensuel!$A51,Annuel!$A$9:$A$9,0),MATCH(Mensuel!F$48,Annuel!$B$6:$NC$6,0)),"")</f>
        <v>R</v>
      </c>
      <c r="G51" s="32" t="str">
        <f>IFERROR(INDEX(Annuel!$B$9:$NC$9,MATCH(Mensuel!$A51,Annuel!$A$9:$A$9,0),MATCH(Mensuel!G$48,Annuel!$B$6:$NC$6,0)),"")</f>
        <v>H</v>
      </c>
      <c r="H51" s="32" t="str">
        <f>IFERROR(INDEX(Annuel!$B$9:$NC$9,MATCH(Mensuel!$A51,Annuel!$A$9:$A$9,0),MATCH(Mensuel!H$48,Annuel!$B$6:$NC$6,0)),"")</f>
        <v>H</v>
      </c>
      <c r="I51" s="32" t="str">
        <f>IFERROR(INDEX(Annuel!$B$9:$NC$9,MATCH(Mensuel!$A51,Annuel!$A$9:$A$9,0),MATCH(Mensuel!I$48,Annuel!$B$6:$NC$6,0)),"")</f>
        <v>T</v>
      </c>
      <c r="J51" s="32" t="str">
        <f>IFERROR(INDEX(Annuel!$B$9:$NC$9,MATCH(Mensuel!$A51,Annuel!$A$9:$A$9,0),MATCH(Mensuel!J$48,Annuel!$B$6:$NC$6,0)),"")</f>
        <v>T</v>
      </c>
      <c r="K51" s="32" t="str">
        <f>IFERROR(INDEX(Annuel!$B$9:$NC$9,MATCH(Mensuel!$A51,Annuel!$A$9:$A$9,0),MATCH(Mensuel!K$48,Annuel!$B$6:$NC$6,0)),"")</f>
        <v>R</v>
      </c>
      <c r="L51" s="32" t="str">
        <f>IFERROR(INDEX(Annuel!$B$9:$NC$9,MATCH(Mensuel!$A51,Annuel!$A$9:$A$9,0),MATCH(Mensuel!L$48,Annuel!$B$6:$NC$6,0)),"")</f>
        <v>R</v>
      </c>
      <c r="M51" s="32" t="str">
        <f>IFERROR(INDEX(Annuel!$B$9:$NC$9,MATCH(Mensuel!$A51,Annuel!$A$9:$A$9,0),MATCH(Mensuel!M$48,Annuel!$B$6:$NC$6,0)),"")</f>
        <v>T</v>
      </c>
      <c r="N51" s="32" t="str">
        <f>IFERROR(INDEX(Annuel!$B$9:$NC$9,MATCH(Mensuel!$A51,Annuel!$A$9:$A$9,0),MATCH(Mensuel!N$48,Annuel!$B$6:$NC$6,0)),"")</f>
        <v>H</v>
      </c>
      <c r="O51" s="32" t="str">
        <f>IFERROR(INDEX(Annuel!$B$9:$NC$9,MATCH(Mensuel!$A51,Annuel!$A$9:$A$9,0),MATCH(Mensuel!O$48,Annuel!$B$6:$NC$6,0)),"")</f>
        <v>H</v>
      </c>
      <c r="P51" s="32" t="str">
        <f>IFERROR(INDEX(Annuel!$B$9:$NC$9,MATCH(Mensuel!$A51,Annuel!$A$9:$A$9,0),MATCH(Mensuel!P$48,Annuel!$B$6:$NC$6,0)),"")</f>
        <v>T</v>
      </c>
      <c r="Q51" s="32" t="str">
        <f>IFERROR(INDEX(Annuel!$B$9:$NC$9,MATCH(Mensuel!$A51,Annuel!$A$9:$A$9,0),MATCH(Mensuel!Q$48,Annuel!$B$6:$NC$6,0)),"")</f>
        <v>T</v>
      </c>
      <c r="R51" s="32" t="str">
        <f>IFERROR(INDEX(Annuel!$B$9:$NC$9,MATCH(Mensuel!$A51,Annuel!$A$9:$A$9,0),MATCH(Mensuel!R$48,Annuel!$B$6:$NC$6,0)),"")</f>
        <v>R</v>
      </c>
      <c r="S51" s="32" t="str">
        <f>IFERROR(INDEX(Annuel!$B$9:$NC$9,MATCH(Mensuel!$A51,Annuel!$A$9:$A$9,0),MATCH(Mensuel!S$48,Annuel!$B$6:$NC$6,0)),"")</f>
        <v>R</v>
      </c>
      <c r="T51" s="32" t="str">
        <f>IFERROR(INDEX(Annuel!$B$9:$NC$9,MATCH(Mensuel!$A51,Annuel!$A$9:$A$9,0),MATCH(Mensuel!T$48,Annuel!$B$6:$NC$6,0)),"")</f>
        <v>T</v>
      </c>
      <c r="U51" s="32" t="str">
        <f>IFERROR(INDEX(Annuel!$B$9:$NC$9,MATCH(Mensuel!$A51,Annuel!$A$9:$A$9,0),MATCH(Mensuel!U$48,Annuel!$B$6:$NC$6,0)),"")</f>
        <v>H</v>
      </c>
      <c r="V51" s="32" t="str">
        <f>IFERROR(INDEX(Annuel!$B$9:$NC$9,MATCH(Mensuel!$A51,Annuel!$A$9:$A$9,0),MATCH(Mensuel!V$48,Annuel!$B$6:$NC$6,0)),"")</f>
        <v>H</v>
      </c>
      <c r="W51" s="32" t="str">
        <f>IFERROR(INDEX(Annuel!$B$9:$NC$9,MATCH(Mensuel!$A51,Annuel!$A$9:$A$9,0),MATCH(Mensuel!W$48,Annuel!$B$6:$NC$6,0)),"")</f>
        <v>T</v>
      </c>
      <c r="X51" s="32" t="str">
        <f>IFERROR(INDEX(Annuel!$B$9:$NC$9,MATCH(Mensuel!$A51,Annuel!$A$9:$A$9,0),MATCH(Mensuel!X$48,Annuel!$B$6:$NC$6,0)),"")</f>
        <v>T</v>
      </c>
      <c r="Y51" s="32" t="str">
        <f>IFERROR(INDEX(Annuel!$B$9:$NC$9,MATCH(Mensuel!$A51,Annuel!$A$9:$A$9,0),MATCH(Mensuel!Y$48,Annuel!$B$6:$NC$6,0)),"")</f>
        <v>R</v>
      </c>
      <c r="Z51" s="32" t="str">
        <f>IFERROR(INDEX(Annuel!$B$9:$NC$9,MATCH(Mensuel!$A51,Annuel!$A$9:$A$9,0),MATCH(Mensuel!Z$48,Annuel!$B$6:$NC$6,0)),"")</f>
        <v>H</v>
      </c>
      <c r="AA51" s="32" t="str">
        <f>IFERROR(INDEX(Annuel!$B$9:$NC$9,MATCH(Mensuel!$A51,Annuel!$A$9:$A$9,0),MATCH(Mensuel!AA$48,Annuel!$B$6:$NC$6,0)),"")</f>
        <v>H</v>
      </c>
      <c r="AB51" s="32" t="str">
        <f>IFERROR(INDEX(Annuel!$B$9:$NC$9,MATCH(Mensuel!$A51,Annuel!$A$9:$A$9,0),MATCH(Mensuel!AB$48,Annuel!$B$6:$NC$6,0)),"")</f>
        <v>T</v>
      </c>
      <c r="AC51" s="32" t="str">
        <f>IFERROR(INDEX(Annuel!$B$9:$NC$9,MATCH(Mensuel!$A51,Annuel!$A$9:$A$9,0),MATCH(Mensuel!AC$48,Annuel!$B$6:$NC$6,0)),"")</f>
        <v>T</v>
      </c>
      <c r="AD51" s="32" t="str">
        <f>IFERROR(INDEX(Annuel!$B$9:$NC$9,MATCH(Mensuel!$A51,Annuel!$A$9:$A$9,0),MATCH(Mensuel!AD$48,Annuel!$B$6:$NC$6,0)),"")</f>
        <v>R</v>
      </c>
      <c r="AE51" s="32" t="str">
        <f>IFERROR(INDEX(Annuel!$B$9:$NC$9,MATCH(Mensuel!$A51,Annuel!$A$9:$A$9,0),MATCH(Mensuel!AE$48,Annuel!$B$6:$NC$6,0)),"")</f>
        <v>R</v>
      </c>
      <c r="AF51" s="32" t="str">
        <f>IFERROR(INDEX(Annuel!$B$9:$NC$9,MATCH(Mensuel!$A51,Annuel!$A$9:$A$9,0),MATCH(Mensuel!AF$48,Annuel!$B$6:$NC$6,0)),"")</f>
        <v>T</v>
      </c>
    </row>
    <row r="52" spans="1:32" ht="8" customHeight="1" x14ac:dyDescent="0.35"/>
    <row r="53" spans="1:32" ht="15" customHeight="1" x14ac:dyDescent="0.35">
      <c r="B53" s="80" t="str">
        <f>TEXT(B55,"mmmm")</f>
        <v>août</v>
      </c>
      <c r="C53" s="80"/>
      <c r="D53" s="80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80"/>
      <c r="W53" s="80"/>
      <c r="X53" s="80"/>
      <c r="Y53" s="80"/>
      <c r="Z53" s="80"/>
      <c r="AA53" s="80"/>
      <c r="AB53" s="80"/>
      <c r="AC53" s="80"/>
      <c r="AD53" s="80"/>
      <c r="AE53" s="80"/>
      <c r="AF53" s="80"/>
    </row>
    <row r="54" spans="1:32" ht="8" customHeight="1" x14ac:dyDescent="0.35">
      <c r="B54" s="28" t="str">
        <f t="shared" ref="B54:AF54" si="28">IF(B56="lun","S"&amp; WEEKNUM(B55,21),"")</f>
        <v/>
      </c>
      <c r="C54" s="29" t="str">
        <f t="shared" si="28"/>
        <v/>
      </c>
      <c r="D54" s="29" t="str">
        <f t="shared" si="28"/>
        <v/>
      </c>
      <c r="E54" s="29" t="str">
        <f t="shared" si="28"/>
        <v/>
      </c>
      <c r="F54" s="29" t="str">
        <f t="shared" si="28"/>
        <v>S32</v>
      </c>
      <c r="G54" s="29" t="str">
        <f t="shared" si="28"/>
        <v/>
      </c>
      <c r="H54" s="29" t="str">
        <f t="shared" si="28"/>
        <v/>
      </c>
      <c r="I54" s="29" t="str">
        <f t="shared" si="28"/>
        <v/>
      </c>
      <c r="J54" s="29" t="str">
        <f t="shared" si="28"/>
        <v/>
      </c>
      <c r="K54" s="29" t="str">
        <f t="shared" si="28"/>
        <v/>
      </c>
      <c r="L54" s="29" t="str">
        <f t="shared" si="28"/>
        <v/>
      </c>
      <c r="M54" s="29" t="str">
        <f t="shared" si="28"/>
        <v>S33</v>
      </c>
      <c r="N54" s="29" t="str">
        <f t="shared" si="28"/>
        <v/>
      </c>
      <c r="O54" s="29" t="str">
        <f t="shared" si="28"/>
        <v/>
      </c>
      <c r="P54" s="29" t="str">
        <f t="shared" si="28"/>
        <v/>
      </c>
      <c r="Q54" s="29" t="str">
        <f t="shared" si="28"/>
        <v/>
      </c>
      <c r="R54" s="29" t="str">
        <f t="shared" si="28"/>
        <v/>
      </c>
      <c r="S54" s="29" t="str">
        <f t="shared" si="28"/>
        <v/>
      </c>
      <c r="T54" s="29" t="str">
        <f t="shared" si="28"/>
        <v>S34</v>
      </c>
      <c r="U54" s="29" t="str">
        <f t="shared" si="28"/>
        <v/>
      </c>
      <c r="V54" s="29" t="str">
        <f t="shared" si="28"/>
        <v/>
      </c>
      <c r="W54" s="29" t="str">
        <f t="shared" si="28"/>
        <v/>
      </c>
      <c r="X54" s="29" t="str">
        <f t="shared" si="28"/>
        <v/>
      </c>
      <c r="Y54" s="29" t="str">
        <f t="shared" si="28"/>
        <v/>
      </c>
      <c r="Z54" s="29" t="str">
        <f t="shared" si="28"/>
        <v/>
      </c>
      <c r="AA54" s="29" t="str">
        <f t="shared" si="28"/>
        <v>S35</v>
      </c>
      <c r="AB54" s="29" t="str">
        <f t="shared" si="28"/>
        <v/>
      </c>
      <c r="AC54" s="29" t="str">
        <f t="shared" si="28"/>
        <v/>
      </c>
      <c r="AD54" s="29" t="str">
        <f t="shared" si="28"/>
        <v/>
      </c>
      <c r="AE54" s="29" t="str">
        <f t="shared" si="28"/>
        <v/>
      </c>
      <c r="AF54" s="30" t="str">
        <f t="shared" si="28"/>
        <v/>
      </c>
    </row>
    <row r="55" spans="1:32" ht="8" customHeight="1" x14ac:dyDescent="0.35">
      <c r="B55" s="48">
        <f>DATE('Base De Données'!$B$1,8,1)</f>
        <v>45505</v>
      </c>
      <c r="C55" s="48">
        <f>IF(EOMONTH(B55,0)&gt;B55,B55+1,"")</f>
        <v>45506</v>
      </c>
      <c r="D55" s="48">
        <f t="shared" ref="D55:AF55" si="29">IF(EOMONTH(C55,0)&gt;C55,C55+1,"")</f>
        <v>45507</v>
      </c>
      <c r="E55" s="48">
        <f t="shared" si="29"/>
        <v>45508</v>
      </c>
      <c r="F55" s="48">
        <f t="shared" si="29"/>
        <v>45509</v>
      </c>
      <c r="G55" s="48">
        <f t="shared" si="29"/>
        <v>45510</v>
      </c>
      <c r="H55" s="48">
        <f t="shared" si="29"/>
        <v>45511</v>
      </c>
      <c r="I55" s="48">
        <f t="shared" si="29"/>
        <v>45512</v>
      </c>
      <c r="J55" s="48">
        <f t="shared" si="29"/>
        <v>45513</v>
      </c>
      <c r="K55" s="48">
        <f t="shared" si="29"/>
        <v>45514</v>
      </c>
      <c r="L55" s="48">
        <f t="shared" si="29"/>
        <v>45515</v>
      </c>
      <c r="M55" s="48">
        <f t="shared" si="29"/>
        <v>45516</v>
      </c>
      <c r="N55" s="48">
        <f t="shared" si="29"/>
        <v>45517</v>
      </c>
      <c r="O55" s="48">
        <f t="shared" si="29"/>
        <v>45518</v>
      </c>
      <c r="P55" s="48">
        <f t="shared" si="29"/>
        <v>45519</v>
      </c>
      <c r="Q55" s="48">
        <f t="shared" si="29"/>
        <v>45520</v>
      </c>
      <c r="R55" s="48">
        <f t="shared" si="29"/>
        <v>45521</v>
      </c>
      <c r="S55" s="48">
        <f t="shared" si="29"/>
        <v>45522</v>
      </c>
      <c r="T55" s="48">
        <f t="shared" si="29"/>
        <v>45523</v>
      </c>
      <c r="U55" s="48">
        <f t="shared" si="29"/>
        <v>45524</v>
      </c>
      <c r="V55" s="48">
        <f t="shared" si="29"/>
        <v>45525</v>
      </c>
      <c r="W55" s="48">
        <f t="shared" si="29"/>
        <v>45526</v>
      </c>
      <c r="X55" s="48">
        <f t="shared" si="29"/>
        <v>45527</v>
      </c>
      <c r="Y55" s="48">
        <f t="shared" si="29"/>
        <v>45528</v>
      </c>
      <c r="Z55" s="48">
        <f t="shared" si="29"/>
        <v>45529</v>
      </c>
      <c r="AA55" s="48">
        <f t="shared" si="29"/>
        <v>45530</v>
      </c>
      <c r="AB55" s="48">
        <f t="shared" si="29"/>
        <v>45531</v>
      </c>
      <c r="AC55" s="48">
        <f t="shared" si="29"/>
        <v>45532</v>
      </c>
      <c r="AD55" s="48">
        <f t="shared" si="29"/>
        <v>45533</v>
      </c>
      <c r="AE55" s="48">
        <f t="shared" si="29"/>
        <v>45534</v>
      </c>
      <c r="AF55" s="48">
        <f t="shared" si="29"/>
        <v>45535</v>
      </c>
    </row>
    <row r="56" spans="1:32" ht="8" customHeight="1" x14ac:dyDescent="0.35">
      <c r="A56" s="59"/>
      <c r="B56" s="45" t="str">
        <f t="shared" ref="B56:AF56" si="30">TEXT(B55,"jjj")</f>
        <v>jeu</v>
      </c>
      <c r="C56" s="45" t="str">
        <f t="shared" si="30"/>
        <v>ven</v>
      </c>
      <c r="D56" s="45" t="str">
        <f t="shared" si="30"/>
        <v>sam</v>
      </c>
      <c r="E56" s="45" t="str">
        <f t="shared" si="30"/>
        <v>dim</v>
      </c>
      <c r="F56" s="45" t="str">
        <f t="shared" si="30"/>
        <v>lun</v>
      </c>
      <c r="G56" s="45" t="str">
        <f t="shared" si="30"/>
        <v>mar</v>
      </c>
      <c r="H56" s="45" t="str">
        <f t="shared" si="30"/>
        <v>mer</v>
      </c>
      <c r="I56" s="45" t="str">
        <f t="shared" si="30"/>
        <v>jeu</v>
      </c>
      <c r="J56" s="45" t="str">
        <f t="shared" si="30"/>
        <v>ven</v>
      </c>
      <c r="K56" s="45" t="str">
        <f t="shared" si="30"/>
        <v>sam</v>
      </c>
      <c r="L56" s="45" t="str">
        <f t="shared" si="30"/>
        <v>dim</v>
      </c>
      <c r="M56" s="45" t="str">
        <f t="shared" si="30"/>
        <v>lun</v>
      </c>
      <c r="N56" s="45" t="str">
        <f t="shared" si="30"/>
        <v>mar</v>
      </c>
      <c r="O56" s="45" t="str">
        <f t="shared" si="30"/>
        <v>mer</v>
      </c>
      <c r="P56" s="45" t="str">
        <f t="shared" si="30"/>
        <v>jeu</v>
      </c>
      <c r="Q56" s="45" t="str">
        <f t="shared" si="30"/>
        <v>ven</v>
      </c>
      <c r="R56" s="45" t="str">
        <f t="shared" si="30"/>
        <v>sam</v>
      </c>
      <c r="S56" s="45" t="str">
        <f t="shared" si="30"/>
        <v>dim</v>
      </c>
      <c r="T56" s="45" t="str">
        <f t="shared" si="30"/>
        <v>lun</v>
      </c>
      <c r="U56" s="45" t="str">
        <f t="shared" si="30"/>
        <v>mar</v>
      </c>
      <c r="V56" s="45" t="str">
        <f t="shared" si="30"/>
        <v>mer</v>
      </c>
      <c r="W56" s="45" t="str">
        <f t="shared" si="30"/>
        <v>jeu</v>
      </c>
      <c r="X56" s="45" t="str">
        <f t="shared" si="30"/>
        <v>ven</v>
      </c>
      <c r="Y56" s="45" t="str">
        <f t="shared" si="30"/>
        <v>sam</v>
      </c>
      <c r="Z56" s="45" t="str">
        <f t="shared" si="30"/>
        <v>dim</v>
      </c>
      <c r="AA56" s="45" t="str">
        <f t="shared" si="30"/>
        <v>lun</v>
      </c>
      <c r="AB56" s="45" t="str">
        <f t="shared" si="30"/>
        <v>mar</v>
      </c>
      <c r="AC56" s="45" t="str">
        <f t="shared" si="30"/>
        <v>mer</v>
      </c>
      <c r="AD56" s="45" t="str">
        <f t="shared" si="30"/>
        <v>jeu</v>
      </c>
      <c r="AE56" s="45" t="str">
        <f t="shared" si="30"/>
        <v>ven</v>
      </c>
      <c r="AF56" s="45" t="str">
        <f t="shared" si="30"/>
        <v>sam</v>
      </c>
    </row>
    <row r="57" spans="1:32" ht="8" customHeight="1" x14ac:dyDescent="0.35">
      <c r="A57" s="58"/>
      <c r="B57" s="45">
        <f t="shared" ref="B57:AF57" si="31">IFERROR(DAY(B55),"")</f>
        <v>1</v>
      </c>
      <c r="C57" s="45">
        <f t="shared" si="31"/>
        <v>2</v>
      </c>
      <c r="D57" s="45">
        <f t="shared" si="31"/>
        <v>3</v>
      </c>
      <c r="E57" s="45">
        <f t="shared" si="31"/>
        <v>4</v>
      </c>
      <c r="F57" s="45">
        <f t="shared" si="31"/>
        <v>5</v>
      </c>
      <c r="G57" s="45">
        <f t="shared" si="31"/>
        <v>6</v>
      </c>
      <c r="H57" s="45">
        <f t="shared" si="31"/>
        <v>7</v>
      </c>
      <c r="I57" s="45">
        <f t="shared" si="31"/>
        <v>8</v>
      </c>
      <c r="J57" s="45">
        <f t="shared" si="31"/>
        <v>9</v>
      </c>
      <c r="K57" s="45">
        <f t="shared" si="31"/>
        <v>10</v>
      </c>
      <c r="L57" s="45">
        <f t="shared" si="31"/>
        <v>11</v>
      </c>
      <c r="M57" s="45">
        <f t="shared" si="31"/>
        <v>12</v>
      </c>
      <c r="N57" s="45">
        <f t="shared" si="31"/>
        <v>13</v>
      </c>
      <c r="O57" s="45">
        <f t="shared" si="31"/>
        <v>14</v>
      </c>
      <c r="P57" s="45">
        <f t="shared" si="31"/>
        <v>15</v>
      </c>
      <c r="Q57" s="45">
        <f t="shared" si="31"/>
        <v>16</v>
      </c>
      <c r="R57" s="45">
        <f t="shared" si="31"/>
        <v>17</v>
      </c>
      <c r="S57" s="45">
        <f t="shared" si="31"/>
        <v>18</v>
      </c>
      <c r="T57" s="45">
        <f t="shared" si="31"/>
        <v>19</v>
      </c>
      <c r="U57" s="45">
        <f t="shared" si="31"/>
        <v>20</v>
      </c>
      <c r="V57" s="45">
        <f t="shared" si="31"/>
        <v>21</v>
      </c>
      <c r="W57" s="45">
        <f t="shared" si="31"/>
        <v>22</v>
      </c>
      <c r="X57" s="45">
        <f t="shared" si="31"/>
        <v>23</v>
      </c>
      <c r="Y57" s="45">
        <f t="shared" si="31"/>
        <v>24</v>
      </c>
      <c r="Z57" s="45">
        <f t="shared" si="31"/>
        <v>25</v>
      </c>
      <c r="AA57" s="45">
        <f t="shared" si="31"/>
        <v>26</v>
      </c>
      <c r="AB57" s="45">
        <f t="shared" si="31"/>
        <v>27</v>
      </c>
      <c r="AC57" s="45">
        <f t="shared" si="31"/>
        <v>28</v>
      </c>
      <c r="AD57" s="45">
        <f t="shared" si="31"/>
        <v>29</v>
      </c>
      <c r="AE57" s="45">
        <f t="shared" si="31"/>
        <v>30</v>
      </c>
      <c r="AF57" s="45">
        <f t="shared" si="31"/>
        <v>31</v>
      </c>
    </row>
    <row r="58" spans="1:32" ht="8" customHeight="1" x14ac:dyDescent="0.35">
      <c r="A58" s="31" t="s">
        <v>49</v>
      </c>
      <c r="B58" s="32" t="str">
        <f>IFERROR(INDEX(Annuel!$B$9:$NC$9,MATCH(Mensuel!$A58,Annuel!$A$9:$A$9,0),MATCH(Mensuel!B$55,Annuel!$B$6:$NC$6,0)),"")</f>
        <v>T</v>
      </c>
      <c r="C58" s="32" t="str">
        <f>IFERROR(INDEX(Annuel!$B$9:$NC$9,MATCH(Mensuel!$A58,Annuel!$A$9:$A$9,0),MATCH(Mensuel!C$55,Annuel!$B$6:$NC$6,0)),"")</f>
        <v>R</v>
      </c>
      <c r="D58" s="32" t="str">
        <f>IFERROR(INDEX(Annuel!$B$9:$NC$9,MATCH(Mensuel!$A58,Annuel!$A$9:$A$9,0),MATCH(Mensuel!D$55,Annuel!$B$6:$NC$6,0)),"")</f>
        <v>H</v>
      </c>
      <c r="E58" s="32" t="str">
        <f>IFERROR(INDEX(Annuel!$B$9:$NC$9,MATCH(Mensuel!$A58,Annuel!$A$9:$A$9,0),MATCH(Mensuel!E$55,Annuel!$B$6:$NC$6,0)),"")</f>
        <v>H</v>
      </c>
      <c r="F58" s="32" t="str">
        <f>IFERROR(INDEX(Annuel!$B$9:$NC$9,MATCH(Mensuel!$A58,Annuel!$A$9:$A$9,0),MATCH(Mensuel!F$55,Annuel!$B$6:$NC$6,0)),"")</f>
        <v>T</v>
      </c>
      <c r="G58" s="32" t="str">
        <f>IFERROR(INDEX(Annuel!$B$9:$NC$9,MATCH(Mensuel!$A58,Annuel!$A$9:$A$9,0),MATCH(Mensuel!G$55,Annuel!$B$6:$NC$6,0)),"")</f>
        <v>T</v>
      </c>
      <c r="H58" s="32" t="str">
        <f>IFERROR(INDEX(Annuel!$B$9:$NC$9,MATCH(Mensuel!$A58,Annuel!$A$9:$A$9,0),MATCH(Mensuel!H$55,Annuel!$B$6:$NC$6,0)),"")</f>
        <v>R</v>
      </c>
      <c r="I58" s="32" t="str">
        <f>IFERROR(INDEX(Annuel!$B$9:$NC$9,MATCH(Mensuel!$A58,Annuel!$A$9:$A$9,0),MATCH(Mensuel!I$55,Annuel!$B$6:$NC$6,0)),"")</f>
        <v>H</v>
      </c>
      <c r="J58" s="32" t="str">
        <f>IFERROR(INDEX(Annuel!$B$9:$NC$9,MATCH(Mensuel!$A58,Annuel!$A$9:$A$9,0),MATCH(Mensuel!J$55,Annuel!$B$6:$NC$6,0)),"")</f>
        <v>H</v>
      </c>
      <c r="K58" s="32" t="str">
        <f>IFERROR(INDEX(Annuel!$B$9:$NC$9,MATCH(Mensuel!$A58,Annuel!$A$9:$A$9,0),MATCH(Mensuel!K$55,Annuel!$B$6:$NC$6,0)),"")</f>
        <v>T</v>
      </c>
      <c r="L58" s="32" t="str">
        <f>IFERROR(INDEX(Annuel!$B$9:$NC$9,MATCH(Mensuel!$A58,Annuel!$A$9:$A$9,0),MATCH(Mensuel!L$55,Annuel!$B$6:$NC$6,0)),"")</f>
        <v>T</v>
      </c>
      <c r="M58" s="32" t="str">
        <f>IFERROR(INDEX(Annuel!$B$9:$NC$9,MATCH(Mensuel!$A58,Annuel!$A$9:$A$9,0),MATCH(Mensuel!M$55,Annuel!$B$6:$NC$6,0)),"")</f>
        <v>R</v>
      </c>
      <c r="N58" s="32" t="str">
        <f>IFERROR(INDEX(Annuel!$B$9:$NC$9,MATCH(Mensuel!$A58,Annuel!$A$9:$A$9,0),MATCH(Mensuel!N$55,Annuel!$B$6:$NC$6,0)),"")</f>
        <v>R</v>
      </c>
      <c r="O58" s="32" t="str">
        <f>IFERROR(INDEX(Annuel!$B$9:$NC$9,MATCH(Mensuel!$A58,Annuel!$A$9:$A$9,0),MATCH(Mensuel!O$55,Annuel!$B$6:$NC$6,0)),"")</f>
        <v>T</v>
      </c>
      <c r="P58" s="32" t="str">
        <f>IFERROR(INDEX(Annuel!$B$9:$NC$9,MATCH(Mensuel!$A58,Annuel!$A$9:$A$9,0),MATCH(Mensuel!P$55,Annuel!$B$6:$NC$6,0)),"")</f>
        <v>T</v>
      </c>
      <c r="Q58" s="32" t="str">
        <f>IFERROR(INDEX(Annuel!$B$9:$NC$9,MATCH(Mensuel!$A58,Annuel!$A$9:$A$9,0),MATCH(Mensuel!Q$55,Annuel!$B$6:$NC$6,0)),"")</f>
        <v>R</v>
      </c>
      <c r="R58" s="32" t="str">
        <f>IFERROR(INDEX(Annuel!$B$9:$NC$9,MATCH(Mensuel!$A58,Annuel!$A$9:$A$9,0),MATCH(Mensuel!R$55,Annuel!$B$6:$NC$6,0)),"")</f>
        <v>H</v>
      </c>
      <c r="S58" s="32" t="str">
        <f>IFERROR(INDEX(Annuel!$B$9:$NC$9,MATCH(Mensuel!$A58,Annuel!$A$9:$A$9,0),MATCH(Mensuel!S$55,Annuel!$B$6:$NC$6,0)),"")</f>
        <v>H</v>
      </c>
      <c r="T58" s="32" t="str">
        <f>IFERROR(INDEX(Annuel!$B$9:$NC$9,MATCH(Mensuel!$A58,Annuel!$A$9:$A$9,0),MATCH(Mensuel!T$55,Annuel!$B$6:$NC$6,0)),"")</f>
        <v>T</v>
      </c>
      <c r="U58" s="32" t="str">
        <f>IFERROR(INDEX(Annuel!$B$9:$NC$9,MATCH(Mensuel!$A58,Annuel!$A$9:$A$9,0),MATCH(Mensuel!U$55,Annuel!$B$6:$NC$6,0)),"")</f>
        <v>T</v>
      </c>
      <c r="V58" s="32" t="str">
        <f>IFERROR(INDEX(Annuel!$B$9:$NC$9,MATCH(Mensuel!$A58,Annuel!$A$9:$A$9,0),MATCH(Mensuel!V$55,Annuel!$B$6:$NC$6,0)),"")</f>
        <v>R</v>
      </c>
      <c r="W58" s="32" t="str">
        <f>IFERROR(INDEX(Annuel!$B$9:$NC$9,MATCH(Mensuel!$A58,Annuel!$A$9:$A$9,0),MATCH(Mensuel!W$55,Annuel!$B$6:$NC$6,0)),"")</f>
        <v>H</v>
      </c>
      <c r="X58" s="32" t="str">
        <f>IFERROR(INDEX(Annuel!$B$9:$NC$9,MATCH(Mensuel!$A58,Annuel!$A$9:$A$9,0),MATCH(Mensuel!X$55,Annuel!$B$6:$NC$6,0)),"")</f>
        <v>H</v>
      </c>
      <c r="Y58" s="32" t="str">
        <f>IFERROR(INDEX(Annuel!$B$9:$NC$9,MATCH(Mensuel!$A58,Annuel!$A$9:$A$9,0),MATCH(Mensuel!Y$55,Annuel!$B$6:$NC$6,0)),"")</f>
        <v>T</v>
      </c>
      <c r="Z58" s="32" t="str">
        <f>IFERROR(INDEX(Annuel!$B$9:$NC$9,MATCH(Mensuel!$A58,Annuel!$A$9:$A$9,0),MATCH(Mensuel!Z$55,Annuel!$B$6:$NC$6,0)),"")</f>
        <v>T</v>
      </c>
      <c r="AA58" s="32" t="str">
        <f>IFERROR(INDEX(Annuel!$B$9:$NC$9,MATCH(Mensuel!$A58,Annuel!$A$9:$A$9,0),MATCH(Mensuel!AA$55,Annuel!$B$6:$NC$6,0)),"")</f>
        <v>R</v>
      </c>
      <c r="AB58" s="32" t="str">
        <f>IFERROR(INDEX(Annuel!$B$9:$NC$9,MATCH(Mensuel!$A58,Annuel!$A$9:$A$9,0),MATCH(Mensuel!AB$55,Annuel!$B$6:$NC$6,0)),"")</f>
        <v>R</v>
      </c>
      <c r="AC58" s="32" t="str">
        <f>IFERROR(INDEX(Annuel!$B$9:$NC$9,MATCH(Mensuel!$A58,Annuel!$A$9:$A$9,0),MATCH(Mensuel!AC$55,Annuel!$B$6:$NC$6,0)),"")</f>
        <v>T</v>
      </c>
      <c r="AD58" s="32" t="str">
        <f>IFERROR(INDEX(Annuel!$B$9:$NC$9,MATCH(Mensuel!$A58,Annuel!$A$9:$A$9,0),MATCH(Mensuel!AD$55,Annuel!$B$6:$NC$6,0)),"")</f>
        <v>T</v>
      </c>
      <c r="AE58" s="32" t="str">
        <f>IFERROR(INDEX(Annuel!$B$9:$NC$9,MATCH(Mensuel!$A58,Annuel!$A$9:$A$9,0),MATCH(Mensuel!AE$55,Annuel!$B$6:$NC$6,0)),"")</f>
        <v>R</v>
      </c>
      <c r="AF58" s="32" t="str">
        <f>IFERROR(INDEX(Annuel!$B$9:$NC$9,MATCH(Mensuel!$A58,Annuel!$A$9:$A$9,0),MATCH(Mensuel!AF$55,Annuel!$B$6:$NC$6,0)),"")</f>
        <v>H</v>
      </c>
    </row>
    <row r="59" spans="1:32" ht="8" customHeight="1" x14ac:dyDescent="0.35"/>
    <row r="60" spans="1:32" ht="15" customHeight="1" x14ac:dyDescent="0.35">
      <c r="B60" s="80" t="str">
        <f>TEXT(B62,"mmmm")</f>
        <v>septembre</v>
      </c>
      <c r="C60" s="80"/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0"/>
      <c r="AA60" s="80"/>
      <c r="AB60" s="80"/>
      <c r="AC60" s="80"/>
      <c r="AD60" s="80"/>
      <c r="AE60" s="80"/>
      <c r="AF60" s="57"/>
    </row>
    <row r="61" spans="1:32" ht="8" customHeight="1" x14ac:dyDescent="0.35">
      <c r="B61" s="28" t="str">
        <f t="shared" ref="B61:AE61" si="32">IF(B63="lun","S"&amp; WEEKNUM(B62,21),"")</f>
        <v/>
      </c>
      <c r="C61" s="29" t="str">
        <f t="shared" si="32"/>
        <v>S36</v>
      </c>
      <c r="D61" s="29" t="str">
        <f t="shared" si="32"/>
        <v/>
      </c>
      <c r="E61" s="29" t="str">
        <f t="shared" si="32"/>
        <v/>
      </c>
      <c r="F61" s="29" t="str">
        <f t="shared" si="32"/>
        <v/>
      </c>
      <c r="G61" s="29" t="str">
        <f t="shared" si="32"/>
        <v/>
      </c>
      <c r="H61" s="29" t="str">
        <f t="shared" si="32"/>
        <v/>
      </c>
      <c r="I61" s="29" t="str">
        <f t="shared" si="32"/>
        <v/>
      </c>
      <c r="J61" s="29" t="str">
        <f t="shared" si="32"/>
        <v>S37</v>
      </c>
      <c r="K61" s="29" t="str">
        <f t="shared" si="32"/>
        <v/>
      </c>
      <c r="L61" s="29" t="str">
        <f t="shared" si="32"/>
        <v/>
      </c>
      <c r="M61" s="29" t="str">
        <f t="shared" si="32"/>
        <v/>
      </c>
      <c r="N61" s="29" t="str">
        <f t="shared" si="32"/>
        <v/>
      </c>
      <c r="O61" s="29" t="str">
        <f t="shared" si="32"/>
        <v/>
      </c>
      <c r="P61" s="29" t="str">
        <f t="shared" si="32"/>
        <v/>
      </c>
      <c r="Q61" s="29" t="str">
        <f t="shared" si="32"/>
        <v>S38</v>
      </c>
      <c r="R61" s="29" t="str">
        <f t="shared" si="32"/>
        <v/>
      </c>
      <c r="S61" s="29" t="str">
        <f t="shared" si="32"/>
        <v/>
      </c>
      <c r="T61" s="29" t="str">
        <f t="shared" si="32"/>
        <v/>
      </c>
      <c r="U61" s="29" t="str">
        <f t="shared" si="32"/>
        <v/>
      </c>
      <c r="V61" s="29" t="str">
        <f t="shared" si="32"/>
        <v/>
      </c>
      <c r="W61" s="29" t="str">
        <f t="shared" si="32"/>
        <v/>
      </c>
      <c r="X61" s="29" t="str">
        <f t="shared" si="32"/>
        <v>S39</v>
      </c>
      <c r="Y61" s="29" t="str">
        <f t="shared" si="32"/>
        <v/>
      </c>
      <c r="Z61" s="29" t="str">
        <f t="shared" si="32"/>
        <v/>
      </c>
      <c r="AA61" s="29" t="str">
        <f t="shared" si="32"/>
        <v/>
      </c>
      <c r="AB61" s="29" t="str">
        <f t="shared" si="32"/>
        <v/>
      </c>
      <c r="AC61" s="29" t="str">
        <f t="shared" si="32"/>
        <v/>
      </c>
      <c r="AD61" s="29" t="str">
        <f t="shared" si="32"/>
        <v/>
      </c>
      <c r="AE61" s="30" t="str">
        <f t="shared" si="32"/>
        <v>S40</v>
      </c>
    </row>
    <row r="62" spans="1:32" ht="8" customHeight="1" x14ac:dyDescent="0.35">
      <c r="B62" s="48">
        <f>DATE('Base De Données'!$B$1,9,1)</f>
        <v>45536</v>
      </c>
      <c r="C62" s="48">
        <f>IF(EOMONTH(B62,0)&gt;B62,B62+1,"")</f>
        <v>45537</v>
      </c>
      <c r="D62" s="48">
        <f t="shared" ref="D62:AF62" si="33">IF(EOMONTH(C62,0)&gt;C62,C62+1,"")</f>
        <v>45538</v>
      </c>
      <c r="E62" s="48">
        <f t="shared" si="33"/>
        <v>45539</v>
      </c>
      <c r="F62" s="48">
        <f t="shared" si="33"/>
        <v>45540</v>
      </c>
      <c r="G62" s="48">
        <f t="shared" si="33"/>
        <v>45541</v>
      </c>
      <c r="H62" s="48">
        <f t="shared" si="33"/>
        <v>45542</v>
      </c>
      <c r="I62" s="48">
        <f t="shared" si="33"/>
        <v>45543</v>
      </c>
      <c r="J62" s="48">
        <f t="shared" si="33"/>
        <v>45544</v>
      </c>
      <c r="K62" s="48">
        <f t="shared" si="33"/>
        <v>45545</v>
      </c>
      <c r="L62" s="48">
        <f t="shared" si="33"/>
        <v>45546</v>
      </c>
      <c r="M62" s="48">
        <f t="shared" si="33"/>
        <v>45547</v>
      </c>
      <c r="N62" s="48">
        <f t="shared" si="33"/>
        <v>45548</v>
      </c>
      <c r="O62" s="48">
        <f t="shared" si="33"/>
        <v>45549</v>
      </c>
      <c r="P62" s="48">
        <f t="shared" si="33"/>
        <v>45550</v>
      </c>
      <c r="Q62" s="48">
        <f t="shared" si="33"/>
        <v>45551</v>
      </c>
      <c r="R62" s="48">
        <f t="shared" si="33"/>
        <v>45552</v>
      </c>
      <c r="S62" s="48">
        <f t="shared" si="33"/>
        <v>45553</v>
      </c>
      <c r="T62" s="48">
        <f t="shared" si="33"/>
        <v>45554</v>
      </c>
      <c r="U62" s="48">
        <f t="shared" si="33"/>
        <v>45555</v>
      </c>
      <c r="V62" s="48">
        <f t="shared" si="33"/>
        <v>45556</v>
      </c>
      <c r="W62" s="48">
        <f t="shared" si="33"/>
        <v>45557</v>
      </c>
      <c r="X62" s="48">
        <f t="shared" si="33"/>
        <v>45558</v>
      </c>
      <c r="Y62" s="48">
        <f t="shared" si="33"/>
        <v>45559</v>
      </c>
      <c r="Z62" s="48">
        <f t="shared" si="33"/>
        <v>45560</v>
      </c>
      <c r="AA62" s="48">
        <f t="shared" si="33"/>
        <v>45561</v>
      </c>
      <c r="AB62" s="48">
        <f t="shared" si="33"/>
        <v>45562</v>
      </c>
      <c r="AC62" s="48">
        <f t="shared" si="33"/>
        <v>45563</v>
      </c>
      <c r="AD62" s="48">
        <f t="shared" si="33"/>
        <v>45564</v>
      </c>
      <c r="AE62" s="48">
        <f t="shared" si="33"/>
        <v>45565</v>
      </c>
      <c r="AF62" s="35" t="str">
        <f t="shared" si="33"/>
        <v/>
      </c>
    </row>
    <row r="63" spans="1:32" ht="8" customHeight="1" x14ac:dyDescent="0.35">
      <c r="A63" s="59"/>
      <c r="B63" s="45" t="str">
        <f t="shared" ref="B63:AF63" si="34">TEXT(B62,"jjj")</f>
        <v>dim</v>
      </c>
      <c r="C63" s="45" t="str">
        <f t="shared" si="34"/>
        <v>lun</v>
      </c>
      <c r="D63" s="45" t="str">
        <f t="shared" si="34"/>
        <v>mar</v>
      </c>
      <c r="E63" s="45" t="str">
        <f t="shared" si="34"/>
        <v>mer</v>
      </c>
      <c r="F63" s="45" t="str">
        <f t="shared" si="34"/>
        <v>jeu</v>
      </c>
      <c r="G63" s="45" t="str">
        <f t="shared" si="34"/>
        <v>ven</v>
      </c>
      <c r="H63" s="45" t="str">
        <f t="shared" si="34"/>
        <v>sam</v>
      </c>
      <c r="I63" s="45" t="str">
        <f t="shared" si="34"/>
        <v>dim</v>
      </c>
      <c r="J63" s="45" t="str">
        <f t="shared" si="34"/>
        <v>lun</v>
      </c>
      <c r="K63" s="45" t="str">
        <f t="shared" si="34"/>
        <v>mar</v>
      </c>
      <c r="L63" s="45" t="str">
        <f t="shared" si="34"/>
        <v>mer</v>
      </c>
      <c r="M63" s="45" t="str">
        <f t="shared" si="34"/>
        <v>jeu</v>
      </c>
      <c r="N63" s="45" t="str">
        <f t="shared" si="34"/>
        <v>ven</v>
      </c>
      <c r="O63" s="45" t="str">
        <f t="shared" si="34"/>
        <v>sam</v>
      </c>
      <c r="P63" s="45" t="str">
        <f t="shared" si="34"/>
        <v>dim</v>
      </c>
      <c r="Q63" s="45" t="str">
        <f t="shared" si="34"/>
        <v>lun</v>
      </c>
      <c r="R63" s="45" t="str">
        <f t="shared" si="34"/>
        <v>mar</v>
      </c>
      <c r="S63" s="45" t="str">
        <f t="shared" si="34"/>
        <v>mer</v>
      </c>
      <c r="T63" s="45" t="str">
        <f t="shared" si="34"/>
        <v>jeu</v>
      </c>
      <c r="U63" s="45" t="str">
        <f t="shared" si="34"/>
        <v>ven</v>
      </c>
      <c r="V63" s="45" t="str">
        <f t="shared" si="34"/>
        <v>sam</v>
      </c>
      <c r="W63" s="45" t="str">
        <f t="shared" si="34"/>
        <v>dim</v>
      </c>
      <c r="X63" s="45" t="str">
        <f t="shared" si="34"/>
        <v>lun</v>
      </c>
      <c r="Y63" s="45" t="str">
        <f t="shared" si="34"/>
        <v>mar</v>
      </c>
      <c r="Z63" s="45" t="str">
        <f t="shared" si="34"/>
        <v>mer</v>
      </c>
      <c r="AA63" s="45" t="str">
        <f t="shared" si="34"/>
        <v>jeu</v>
      </c>
      <c r="AB63" s="45" t="str">
        <f t="shared" si="34"/>
        <v>ven</v>
      </c>
      <c r="AC63" s="45" t="str">
        <f t="shared" si="34"/>
        <v>sam</v>
      </c>
      <c r="AD63" s="45" t="str">
        <f t="shared" si="34"/>
        <v>dim</v>
      </c>
      <c r="AE63" s="45" t="str">
        <f t="shared" si="34"/>
        <v>lun</v>
      </c>
      <c r="AF63" s="27" t="str">
        <f t="shared" si="34"/>
        <v/>
      </c>
    </row>
    <row r="64" spans="1:32" ht="8" customHeight="1" x14ac:dyDescent="0.35">
      <c r="A64" s="58"/>
      <c r="B64" s="45">
        <f t="shared" ref="B64:AF64" si="35">IFERROR(DAY(B62),"")</f>
        <v>1</v>
      </c>
      <c r="C64" s="45">
        <f t="shared" si="35"/>
        <v>2</v>
      </c>
      <c r="D64" s="45">
        <f t="shared" si="35"/>
        <v>3</v>
      </c>
      <c r="E64" s="45">
        <f t="shared" si="35"/>
        <v>4</v>
      </c>
      <c r="F64" s="45">
        <f t="shared" si="35"/>
        <v>5</v>
      </c>
      <c r="G64" s="45">
        <f t="shared" si="35"/>
        <v>6</v>
      </c>
      <c r="H64" s="45">
        <f t="shared" si="35"/>
        <v>7</v>
      </c>
      <c r="I64" s="45">
        <f t="shared" si="35"/>
        <v>8</v>
      </c>
      <c r="J64" s="45">
        <f t="shared" si="35"/>
        <v>9</v>
      </c>
      <c r="K64" s="45">
        <f t="shared" si="35"/>
        <v>10</v>
      </c>
      <c r="L64" s="45">
        <f t="shared" si="35"/>
        <v>11</v>
      </c>
      <c r="M64" s="45">
        <f t="shared" si="35"/>
        <v>12</v>
      </c>
      <c r="N64" s="45">
        <f t="shared" si="35"/>
        <v>13</v>
      </c>
      <c r="O64" s="45">
        <f t="shared" si="35"/>
        <v>14</v>
      </c>
      <c r="P64" s="45">
        <f t="shared" si="35"/>
        <v>15</v>
      </c>
      <c r="Q64" s="45">
        <f t="shared" si="35"/>
        <v>16</v>
      </c>
      <c r="R64" s="45">
        <f t="shared" si="35"/>
        <v>17</v>
      </c>
      <c r="S64" s="45">
        <f t="shared" si="35"/>
        <v>18</v>
      </c>
      <c r="T64" s="45">
        <f t="shared" si="35"/>
        <v>19</v>
      </c>
      <c r="U64" s="45">
        <f t="shared" si="35"/>
        <v>20</v>
      </c>
      <c r="V64" s="45">
        <f t="shared" si="35"/>
        <v>21</v>
      </c>
      <c r="W64" s="45">
        <f t="shared" si="35"/>
        <v>22</v>
      </c>
      <c r="X64" s="45">
        <f t="shared" si="35"/>
        <v>23</v>
      </c>
      <c r="Y64" s="45">
        <f t="shared" si="35"/>
        <v>24</v>
      </c>
      <c r="Z64" s="45">
        <f t="shared" si="35"/>
        <v>25</v>
      </c>
      <c r="AA64" s="45">
        <f t="shared" si="35"/>
        <v>26</v>
      </c>
      <c r="AB64" s="45">
        <f t="shared" si="35"/>
        <v>27</v>
      </c>
      <c r="AC64" s="45">
        <f t="shared" si="35"/>
        <v>28</v>
      </c>
      <c r="AD64" s="45">
        <f t="shared" si="35"/>
        <v>29</v>
      </c>
      <c r="AE64" s="45">
        <f t="shared" si="35"/>
        <v>30</v>
      </c>
      <c r="AF64" s="27" t="str">
        <f t="shared" si="35"/>
        <v/>
      </c>
    </row>
    <row r="65" spans="1:32" ht="8" customHeight="1" x14ac:dyDescent="0.35">
      <c r="A65" s="31" t="s">
        <v>49</v>
      </c>
      <c r="B65" s="32" t="str">
        <f>IFERROR(INDEX(Annuel!$B$9:$NC$9,MATCH(Mensuel!$A65,Annuel!$A$9:$A$9,0),MATCH(Mensuel!B$62,Annuel!$B$6:$NC$6,0)),"")</f>
        <v>H</v>
      </c>
      <c r="C65" s="32" t="str">
        <f>IFERROR(INDEX(Annuel!$B$9:$NC$9,MATCH(Mensuel!$A65,Annuel!$A$9:$A$9,0),MATCH(Mensuel!C$62,Annuel!$B$6:$NC$6,0)),"")</f>
        <v>T</v>
      </c>
      <c r="D65" s="32" t="str">
        <f>IFERROR(INDEX(Annuel!$B$9:$NC$9,MATCH(Mensuel!$A65,Annuel!$A$9:$A$9,0),MATCH(Mensuel!D$62,Annuel!$B$6:$NC$6,0)),"")</f>
        <v>T</v>
      </c>
      <c r="E65" s="32" t="str">
        <f>IFERROR(INDEX(Annuel!$B$9:$NC$9,MATCH(Mensuel!$A65,Annuel!$A$9:$A$9,0),MATCH(Mensuel!E$62,Annuel!$B$6:$NC$6,0)),"")</f>
        <v>R</v>
      </c>
      <c r="F65" s="32" t="str">
        <f>IFERROR(INDEX(Annuel!$B$9:$NC$9,MATCH(Mensuel!$A65,Annuel!$A$9:$A$9,0),MATCH(Mensuel!F$62,Annuel!$B$6:$NC$6,0)),"")</f>
        <v>R</v>
      </c>
      <c r="G65" s="32" t="str">
        <f>IFERROR(INDEX(Annuel!$B$9:$NC$9,MATCH(Mensuel!$A65,Annuel!$A$9:$A$9,0),MATCH(Mensuel!G$62,Annuel!$B$6:$NC$6,0)),"")</f>
        <v>T</v>
      </c>
      <c r="H65" s="32" t="str">
        <f>IFERROR(INDEX(Annuel!$B$9:$NC$9,MATCH(Mensuel!$A65,Annuel!$A$9:$A$9,0),MATCH(Mensuel!H$62,Annuel!$B$6:$NC$6,0)),"")</f>
        <v>H</v>
      </c>
      <c r="I65" s="32" t="str">
        <f>IFERROR(INDEX(Annuel!$B$9:$NC$9,MATCH(Mensuel!$A65,Annuel!$A$9:$A$9,0),MATCH(Mensuel!I$62,Annuel!$B$6:$NC$6,0)),"")</f>
        <v>H</v>
      </c>
      <c r="J65" s="32" t="str">
        <f>IFERROR(INDEX(Annuel!$B$9:$NC$9,MATCH(Mensuel!$A65,Annuel!$A$9:$A$9,0),MATCH(Mensuel!J$62,Annuel!$B$6:$NC$6,0)),"")</f>
        <v>T</v>
      </c>
      <c r="K65" s="32" t="str">
        <f>IFERROR(INDEX(Annuel!$B$9:$NC$9,MATCH(Mensuel!$A65,Annuel!$A$9:$A$9,0),MATCH(Mensuel!K$62,Annuel!$B$6:$NC$6,0)),"")</f>
        <v>T</v>
      </c>
      <c r="L65" s="32" t="str">
        <f>IFERROR(INDEX(Annuel!$B$9:$NC$9,MATCH(Mensuel!$A65,Annuel!$A$9:$A$9,0),MATCH(Mensuel!L$62,Annuel!$B$6:$NC$6,0)),"")</f>
        <v>R</v>
      </c>
      <c r="M65" s="32" t="str">
        <f>IFERROR(INDEX(Annuel!$B$9:$NC$9,MATCH(Mensuel!$A65,Annuel!$A$9:$A$9,0),MATCH(Mensuel!M$62,Annuel!$B$6:$NC$6,0)),"")</f>
        <v>R</v>
      </c>
      <c r="N65" s="32" t="str">
        <f>IFERROR(INDEX(Annuel!$B$9:$NC$9,MATCH(Mensuel!$A65,Annuel!$A$9:$A$9,0),MATCH(Mensuel!N$62,Annuel!$B$6:$NC$6,0)),"")</f>
        <v>T</v>
      </c>
      <c r="O65" s="32" t="str">
        <f>IFERROR(INDEX(Annuel!$B$9:$NC$9,MATCH(Mensuel!$A65,Annuel!$A$9:$A$9,0),MATCH(Mensuel!O$62,Annuel!$B$6:$NC$6,0)),"")</f>
        <v>H</v>
      </c>
      <c r="P65" s="32" t="str">
        <f>IFERROR(INDEX(Annuel!$B$9:$NC$9,MATCH(Mensuel!$A65,Annuel!$A$9:$A$9,0),MATCH(Mensuel!P$62,Annuel!$B$6:$NC$6,0)),"")</f>
        <v>H</v>
      </c>
      <c r="Q65" s="32" t="str">
        <f>IFERROR(INDEX(Annuel!$B$9:$NC$9,MATCH(Mensuel!$A65,Annuel!$A$9:$A$9,0),MATCH(Mensuel!Q$62,Annuel!$B$6:$NC$6,0)),"")</f>
        <v>T</v>
      </c>
      <c r="R65" s="32" t="str">
        <f>IFERROR(INDEX(Annuel!$B$9:$NC$9,MATCH(Mensuel!$A65,Annuel!$A$9:$A$9,0),MATCH(Mensuel!R$62,Annuel!$B$6:$NC$6,0)),"")</f>
        <v>T</v>
      </c>
      <c r="S65" s="32" t="str">
        <f>IFERROR(INDEX(Annuel!$B$9:$NC$9,MATCH(Mensuel!$A65,Annuel!$A$9:$A$9,0),MATCH(Mensuel!S$62,Annuel!$B$6:$NC$6,0)),"")</f>
        <v>R</v>
      </c>
      <c r="T65" s="32" t="str">
        <f>IFERROR(INDEX(Annuel!$B$9:$NC$9,MATCH(Mensuel!$A65,Annuel!$A$9:$A$9,0),MATCH(Mensuel!T$62,Annuel!$B$6:$NC$6,0)),"")</f>
        <v>H</v>
      </c>
      <c r="U65" s="32" t="str">
        <f>IFERROR(INDEX(Annuel!$B$9:$NC$9,MATCH(Mensuel!$A65,Annuel!$A$9:$A$9,0),MATCH(Mensuel!U$62,Annuel!$B$6:$NC$6,0)),"")</f>
        <v>H</v>
      </c>
      <c r="V65" s="32" t="str">
        <f>IFERROR(INDEX(Annuel!$B$9:$NC$9,MATCH(Mensuel!$A65,Annuel!$A$9:$A$9,0),MATCH(Mensuel!V$62,Annuel!$B$6:$NC$6,0)),"")</f>
        <v>T</v>
      </c>
      <c r="W65" s="32" t="str">
        <f>IFERROR(INDEX(Annuel!$B$9:$NC$9,MATCH(Mensuel!$A65,Annuel!$A$9:$A$9,0),MATCH(Mensuel!W$62,Annuel!$B$6:$NC$6,0)),"")</f>
        <v>T</v>
      </c>
      <c r="X65" s="32" t="str">
        <f>IFERROR(INDEX(Annuel!$B$9:$NC$9,MATCH(Mensuel!$A65,Annuel!$A$9:$A$9,0),MATCH(Mensuel!X$62,Annuel!$B$6:$NC$6,0)),"")</f>
        <v>R</v>
      </c>
      <c r="Y65" s="32" t="str">
        <f>IFERROR(INDEX(Annuel!$B$9:$NC$9,MATCH(Mensuel!$A65,Annuel!$A$9:$A$9,0),MATCH(Mensuel!Y$62,Annuel!$B$6:$NC$6,0)),"")</f>
        <v>R</v>
      </c>
      <c r="Z65" s="32" t="str">
        <f>IFERROR(INDEX(Annuel!$B$9:$NC$9,MATCH(Mensuel!$A65,Annuel!$A$9:$A$9,0),MATCH(Mensuel!Z$62,Annuel!$B$6:$NC$6,0)),"")</f>
        <v>T</v>
      </c>
      <c r="AA65" s="32" t="str">
        <f>IFERROR(INDEX(Annuel!$B$9:$NC$9,MATCH(Mensuel!$A65,Annuel!$A$9:$A$9,0),MATCH(Mensuel!AA$62,Annuel!$B$6:$NC$6,0)),"")</f>
        <v>T</v>
      </c>
      <c r="AB65" s="32" t="str">
        <f>IFERROR(INDEX(Annuel!$B$9:$NC$9,MATCH(Mensuel!$A65,Annuel!$A$9:$A$9,0),MATCH(Mensuel!AB$62,Annuel!$B$6:$NC$6,0)),"")</f>
        <v>R</v>
      </c>
      <c r="AC65" s="32" t="str">
        <f>IFERROR(INDEX(Annuel!$B$9:$NC$9,MATCH(Mensuel!$A65,Annuel!$A$9:$A$9,0),MATCH(Mensuel!AC$62,Annuel!$B$6:$NC$6,0)),"")</f>
        <v>H</v>
      </c>
      <c r="AD65" s="32" t="str">
        <f>IFERROR(INDEX(Annuel!$B$9:$NC$9,MATCH(Mensuel!$A65,Annuel!$A$9:$A$9,0),MATCH(Mensuel!AD$62,Annuel!$B$6:$NC$6,0)),"")</f>
        <v>H</v>
      </c>
      <c r="AE65" s="32" t="str">
        <f>IFERROR(INDEX(Annuel!$B$9:$NC$9,MATCH(Mensuel!$A65,Annuel!$A$9:$A$9,0),MATCH(Mensuel!AE$62,Annuel!$B$6:$NC$6,0)),"")</f>
        <v>T</v>
      </c>
    </row>
    <row r="66" spans="1:32" ht="8" customHeight="1" x14ac:dyDescent="0.35"/>
    <row r="67" spans="1:32" ht="15" customHeight="1" x14ac:dyDescent="0.35">
      <c r="B67" s="80" t="str">
        <f>TEXT(B69,"mmmm")</f>
        <v>octobre</v>
      </c>
      <c r="C67" s="80"/>
      <c r="D67" s="80"/>
      <c r="E67" s="80"/>
      <c r="F67" s="80"/>
      <c r="G67" s="80"/>
      <c r="H67" s="80"/>
      <c r="I67" s="80"/>
      <c r="J67" s="80"/>
      <c r="K67" s="80"/>
      <c r="L67" s="80"/>
      <c r="M67" s="80"/>
      <c r="N67" s="80"/>
      <c r="O67" s="80"/>
      <c r="P67" s="80"/>
      <c r="Q67" s="80"/>
      <c r="R67" s="80"/>
      <c r="S67" s="80"/>
      <c r="T67" s="80"/>
      <c r="U67" s="80"/>
      <c r="V67" s="80"/>
      <c r="W67" s="80"/>
      <c r="X67" s="80"/>
      <c r="Y67" s="80"/>
      <c r="Z67" s="80"/>
      <c r="AA67" s="80"/>
      <c r="AB67" s="80"/>
      <c r="AC67" s="80"/>
      <c r="AD67" s="80"/>
      <c r="AE67" s="80"/>
      <c r="AF67" s="80"/>
    </row>
    <row r="68" spans="1:32" ht="8" customHeight="1" x14ac:dyDescent="0.35">
      <c r="B68" s="28" t="str">
        <f t="shared" ref="B68:AF68" si="36">IF(B70="lun","S"&amp; WEEKNUM(B69,21),"")</f>
        <v/>
      </c>
      <c r="C68" s="29" t="str">
        <f t="shared" si="36"/>
        <v/>
      </c>
      <c r="D68" s="29" t="str">
        <f t="shared" si="36"/>
        <v/>
      </c>
      <c r="E68" s="29" t="str">
        <f t="shared" si="36"/>
        <v/>
      </c>
      <c r="F68" s="29" t="str">
        <f t="shared" si="36"/>
        <v/>
      </c>
      <c r="G68" s="29" t="str">
        <f t="shared" si="36"/>
        <v/>
      </c>
      <c r="H68" s="29" t="str">
        <f t="shared" si="36"/>
        <v>S41</v>
      </c>
      <c r="I68" s="29" t="str">
        <f t="shared" si="36"/>
        <v/>
      </c>
      <c r="J68" s="29" t="str">
        <f t="shared" si="36"/>
        <v/>
      </c>
      <c r="K68" s="29" t="str">
        <f t="shared" si="36"/>
        <v/>
      </c>
      <c r="L68" s="29" t="str">
        <f t="shared" si="36"/>
        <v/>
      </c>
      <c r="M68" s="29" t="str">
        <f t="shared" si="36"/>
        <v/>
      </c>
      <c r="N68" s="29" t="str">
        <f t="shared" si="36"/>
        <v/>
      </c>
      <c r="O68" s="29" t="str">
        <f t="shared" si="36"/>
        <v>S42</v>
      </c>
      <c r="P68" s="29" t="str">
        <f t="shared" si="36"/>
        <v/>
      </c>
      <c r="Q68" s="29" t="str">
        <f t="shared" si="36"/>
        <v/>
      </c>
      <c r="R68" s="29" t="str">
        <f t="shared" si="36"/>
        <v/>
      </c>
      <c r="S68" s="29" t="str">
        <f t="shared" si="36"/>
        <v/>
      </c>
      <c r="T68" s="29" t="str">
        <f t="shared" si="36"/>
        <v/>
      </c>
      <c r="U68" s="29" t="str">
        <f t="shared" si="36"/>
        <v/>
      </c>
      <c r="V68" s="29" t="str">
        <f t="shared" si="36"/>
        <v>S43</v>
      </c>
      <c r="W68" s="29" t="str">
        <f t="shared" si="36"/>
        <v/>
      </c>
      <c r="X68" s="29" t="str">
        <f t="shared" si="36"/>
        <v/>
      </c>
      <c r="Y68" s="29" t="str">
        <f t="shared" si="36"/>
        <v/>
      </c>
      <c r="Z68" s="29" t="str">
        <f t="shared" si="36"/>
        <v/>
      </c>
      <c r="AA68" s="29" t="str">
        <f t="shared" si="36"/>
        <v/>
      </c>
      <c r="AB68" s="29" t="str">
        <f t="shared" si="36"/>
        <v/>
      </c>
      <c r="AC68" s="29" t="str">
        <f t="shared" si="36"/>
        <v>S44</v>
      </c>
      <c r="AD68" s="29" t="str">
        <f t="shared" si="36"/>
        <v/>
      </c>
      <c r="AE68" s="29" t="str">
        <f t="shared" si="36"/>
        <v/>
      </c>
      <c r="AF68" s="30" t="str">
        <f t="shared" si="36"/>
        <v/>
      </c>
    </row>
    <row r="69" spans="1:32" ht="8" customHeight="1" x14ac:dyDescent="0.35">
      <c r="B69" s="48">
        <f>DATE('Base De Données'!$B$1,10,1)</f>
        <v>45566</v>
      </c>
      <c r="C69" s="48">
        <f>IF(EOMONTH(B69,0)&gt;B69,B69+1,"")</f>
        <v>45567</v>
      </c>
      <c r="D69" s="48">
        <f t="shared" ref="D69:AF69" si="37">IF(EOMONTH(C69,0)&gt;C69,C69+1,"")</f>
        <v>45568</v>
      </c>
      <c r="E69" s="48">
        <f t="shared" si="37"/>
        <v>45569</v>
      </c>
      <c r="F69" s="48">
        <f t="shared" si="37"/>
        <v>45570</v>
      </c>
      <c r="G69" s="48">
        <f t="shared" si="37"/>
        <v>45571</v>
      </c>
      <c r="H69" s="48">
        <f t="shared" si="37"/>
        <v>45572</v>
      </c>
      <c r="I69" s="48">
        <f t="shared" si="37"/>
        <v>45573</v>
      </c>
      <c r="J69" s="48">
        <f t="shared" si="37"/>
        <v>45574</v>
      </c>
      <c r="K69" s="48">
        <f t="shared" si="37"/>
        <v>45575</v>
      </c>
      <c r="L69" s="48">
        <f t="shared" si="37"/>
        <v>45576</v>
      </c>
      <c r="M69" s="48">
        <f t="shared" si="37"/>
        <v>45577</v>
      </c>
      <c r="N69" s="48">
        <f t="shared" si="37"/>
        <v>45578</v>
      </c>
      <c r="O69" s="48">
        <f t="shared" si="37"/>
        <v>45579</v>
      </c>
      <c r="P69" s="48">
        <f t="shared" si="37"/>
        <v>45580</v>
      </c>
      <c r="Q69" s="48">
        <f t="shared" si="37"/>
        <v>45581</v>
      </c>
      <c r="R69" s="48">
        <f t="shared" si="37"/>
        <v>45582</v>
      </c>
      <c r="S69" s="48">
        <f t="shared" si="37"/>
        <v>45583</v>
      </c>
      <c r="T69" s="48">
        <f t="shared" si="37"/>
        <v>45584</v>
      </c>
      <c r="U69" s="48">
        <f t="shared" si="37"/>
        <v>45585</v>
      </c>
      <c r="V69" s="48">
        <f t="shared" si="37"/>
        <v>45586</v>
      </c>
      <c r="W69" s="48">
        <f t="shared" si="37"/>
        <v>45587</v>
      </c>
      <c r="X69" s="48">
        <f t="shared" si="37"/>
        <v>45588</v>
      </c>
      <c r="Y69" s="48">
        <f t="shared" si="37"/>
        <v>45589</v>
      </c>
      <c r="Z69" s="48">
        <f t="shared" si="37"/>
        <v>45590</v>
      </c>
      <c r="AA69" s="48">
        <f t="shared" si="37"/>
        <v>45591</v>
      </c>
      <c r="AB69" s="48">
        <f t="shared" si="37"/>
        <v>45592</v>
      </c>
      <c r="AC69" s="48">
        <f t="shared" si="37"/>
        <v>45593</v>
      </c>
      <c r="AD69" s="48">
        <f t="shared" si="37"/>
        <v>45594</v>
      </c>
      <c r="AE69" s="48">
        <f t="shared" si="37"/>
        <v>45595</v>
      </c>
      <c r="AF69" s="48">
        <f t="shared" si="37"/>
        <v>45596</v>
      </c>
    </row>
    <row r="70" spans="1:32" ht="8" customHeight="1" x14ac:dyDescent="0.35">
      <c r="A70" s="59"/>
      <c r="B70" s="45" t="str">
        <f t="shared" ref="B70:AF70" si="38">TEXT(B69,"jjj")</f>
        <v>mar</v>
      </c>
      <c r="C70" s="45" t="str">
        <f t="shared" si="38"/>
        <v>mer</v>
      </c>
      <c r="D70" s="45" t="str">
        <f t="shared" si="38"/>
        <v>jeu</v>
      </c>
      <c r="E70" s="45" t="str">
        <f t="shared" si="38"/>
        <v>ven</v>
      </c>
      <c r="F70" s="45" t="str">
        <f t="shared" si="38"/>
        <v>sam</v>
      </c>
      <c r="G70" s="45" t="str">
        <f t="shared" si="38"/>
        <v>dim</v>
      </c>
      <c r="H70" s="45" t="str">
        <f t="shared" si="38"/>
        <v>lun</v>
      </c>
      <c r="I70" s="45" t="str">
        <f t="shared" si="38"/>
        <v>mar</v>
      </c>
      <c r="J70" s="45" t="str">
        <f t="shared" si="38"/>
        <v>mer</v>
      </c>
      <c r="K70" s="45" t="str">
        <f t="shared" si="38"/>
        <v>jeu</v>
      </c>
      <c r="L70" s="45" t="str">
        <f t="shared" si="38"/>
        <v>ven</v>
      </c>
      <c r="M70" s="45" t="str">
        <f t="shared" si="38"/>
        <v>sam</v>
      </c>
      <c r="N70" s="45" t="str">
        <f t="shared" si="38"/>
        <v>dim</v>
      </c>
      <c r="O70" s="45" t="str">
        <f t="shared" si="38"/>
        <v>lun</v>
      </c>
      <c r="P70" s="45" t="str">
        <f t="shared" si="38"/>
        <v>mar</v>
      </c>
      <c r="Q70" s="45" t="str">
        <f t="shared" si="38"/>
        <v>mer</v>
      </c>
      <c r="R70" s="45" t="str">
        <f t="shared" si="38"/>
        <v>jeu</v>
      </c>
      <c r="S70" s="45" t="str">
        <f t="shared" si="38"/>
        <v>ven</v>
      </c>
      <c r="T70" s="45" t="str">
        <f t="shared" si="38"/>
        <v>sam</v>
      </c>
      <c r="U70" s="45" t="str">
        <f t="shared" si="38"/>
        <v>dim</v>
      </c>
      <c r="V70" s="45" t="str">
        <f t="shared" si="38"/>
        <v>lun</v>
      </c>
      <c r="W70" s="45" t="str">
        <f t="shared" si="38"/>
        <v>mar</v>
      </c>
      <c r="X70" s="45" t="str">
        <f t="shared" si="38"/>
        <v>mer</v>
      </c>
      <c r="Y70" s="45" t="str">
        <f t="shared" si="38"/>
        <v>jeu</v>
      </c>
      <c r="Z70" s="45" t="str">
        <f t="shared" si="38"/>
        <v>ven</v>
      </c>
      <c r="AA70" s="45" t="str">
        <f t="shared" si="38"/>
        <v>sam</v>
      </c>
      <c r="AB70" s="45" t="str">
        <f t="shared" si="38"/>
        <v>dim</v>
      </c>
      <c r="AC70" s="45" t="str">
        <f t="shared" si="38"/>
        <v>lun</v>
      </c>
      <c r="AD70" s="45" t="str">
        <f t="shared" si="38"/>
        <v>mar</v>
      </c>
      <c r="AE70" s="45" t="str">
        <f t="shared" si="38"/>
        <v>mer</v>
      </c>
      <c r="AF70" s="45" t="str">
        <f t="shared" si="38"/>
        <v>jeu</v>
      </c>
    </row>
    <row r="71" spans="1:32" ht="8" customHeight="1" x14ac:dyDescent="0.35">
      <c r="A71" s="58"/>
      <c r="B71" s="45">
        <f t="shared" ref="B71:AF71" si="39">IFERROR(DAY(B69),"")</f>
        <v>1</v>
      </c>
      <c r="C71" s="45">
        <f t="shared" si="39"/>
        <v>2</v>
      </c>
      <c r="D71" s="45">
        <f t="shared" si="39"/>
        <v>3</v>
      </c>
      <c r="E71" s="45">
        <f t="shared" si="39"/>
        <v>4</v>
      </c>
      <c r="F71" s="45">
        <f t="shared" si="39"/>
        <v>5</v>
      </c>
      <c r="G71" s="45">
        <f t="shared" si="39"/>
        <v>6</v>
      </c>
      <c r="H71" s="45">
        <f t="shared" si="39"/>
        <v>7</v>
      </c>
      <c r="I71" s="45">
        <f t="shared" si="39"/>
        <v>8</v>
      </c>
      <c r="J71" s="45">
        <f t="shared" si="39"/>
        <v>9</v>
      </c>
      <c r="K71" s="45">
        <f t="shared" si="39"/>
        <v>10</v>
      </c>
      <c r="L71" s="45">
        <f t="shared" si="39"/>
        <v>11</v>
      </c>
      <c r="M71" s="45">
        <f t="shared" si="39"/>
        <v>12</v>
      </c>
      <c r="N71" s="45">
        <f t="shared" si="39"/>
        <v>13</v>
      </c>
      <c r="O71" s="45">
        <f t="shared" si="39"/>
        <v>14</v>
      </c>
      <c r="P71" s="45">
        <f t="shared" si="39"/>
        <v>15</v>
      </c>
      <c r="Q71" s="45">
        <f t="shared" si="39"/>
        <v>16</v>
      </c>
      <c r="R71" s="45">
        <f t="shared" si="39"/>
        <v>17</v>
      </c>
      <c r="S71" s="45">
        <f t="shared" si="39"/>
        <v>18</v>
      </c>
      <c r="T71" s="45">
        <f t="shared" si="39"/>
        <v>19</v>
      </c>
      <c r="U71" s="45">
        <f t="shared" si="39"/>
        <v>20</v>
      </c>
      <c r="V71" s="45">
        <f t="shared" si="39"/>
        <v>21</v>
      </c>
      <c r="W71" s="45">
        <f t="shared" si="39"/>
        <v>22</v>
      </c>
      <c r="X71" s="45">
        <f t="shared" si="39"/>
        <v>23</v>
      </c>
      <c r="Y71" s="45">
        <f t="shared" si="39"/>
        <v>24</v>
      </c>
      <c r="Z71" s="45">
        <f t="shared" si="39"/>
        <v>25</v>
      </c>
      <c r="AA71" s="45">
        <f t="shared" si="39"/>
        <v>26</v>
      </c>
      <c r="AB71" s="45">
        <f t="shared" si="39"/>
        <v>27</v>
      </c>
      <c r="AC71" s="45">
        <f t="shared" si="39"/>
        <v>28</v>
      </c>
      <c r="AD71" s="45">
        <f t="shared" si="39"/>
        <v>29</v>
      </c>
      <c r="AE71" s="45">
        <f t="shared" si="39"/>
        <v>30</v>
      </c>
      <c r="AF71" s="45">
        <f t="shared" si="39"/>
        <v>31</v>
      </c>
    </row>
    <row r="72" spans="1:32" ht="8" customHeight="1" x14ac:dyDescent="0.35">
      <c r="A72" s="31" t="s">
        <v>49</v>
      </c>
      <c r="B72" s="32" t="str">
        <f>IFERROR(INDEX(Annuel!$B$9:$NC$9,MATCH(Mensuel!$A72,Annuel!$A$9:$A$9,0),MATCH(Mensuel!B$69,Annuel!$B$6:$NC$6,0)),"")</f>
        <v>T</v>
      </c>
      <c r="C72" s="32" t="str">
        <f>IFERROR(INDEX(Annuel!$B$9:$NC$9,MATCH(Mensuel!$A72,Annuel!$A$9:$A$9,0),MATCH(Mensuel!C$69,Annuel!$B$6:$NC$6,0)),"")</f>
        <v>R</v>
      </c>
      <c r="D72" s="32" t="str">
        <f>IFERROR(INDEX(Annuel!$B$9:$NC$9,MATCH(Mensuel!$A72,Annuel!$A$9:$A$9,0),MATCH(Mensuel!D$69,Annuel!$B$6:$NC$6,0)),"")</f>
        <v>H</v>
      </c>
      <c r="E72" s="32" t="str">
        <f>IFERROR(INDEX(Annuel!$B$9:$NC$9,MATCH(Mensuel!$A72,Annuel!$A$9:$A$9,0),MATCH(Mensuel!E$69,Annuel!$B$6:$NC$6,0)),"")</f>
        <v>H</v>
      </c>
      <c r="F72" s="32" t="str">
        <f>IFERROR(INDEX(Annuel!$B$9:$NC$9,MATCH(Mensuel!$A72,Annuel!$A$9:$A$9,0),MATCH(Mensuel!F$69,Annuel!$B$6:$NC$6,0)),"")</f>
        <v>T</v>
      </c>
      <c r="G72" s="32" t="str">
        <f>IFERROR(INDEX(Annuel!$B$9:$NC$9,MATCH(Mensuel!$A72,Annuel!$A$9:$A$9,0),MATCH(Mensuel!G$69,Annuel!$B$6:$NC$6,0)),"")</f>
        <v>T</v>
      </c>
      <c r="H72" s="32" t="str">
        <f>IFERROR(INDEX(Annuel!$B$9:$NC$9,MATCH(Mensuel!$A72,Annuel!$A$9:$A$9,0),MATCH(Mensuel!H$69,Annuel!$B$6:$NC$6,0)),"")</f>
        <v>R</v>
      </c>
      <c r="I72" s="32" t="str">
        <f>IFERROR(INDEX(Annuel!$B$9:$NC$9,MATCH(Mensuel!$A72,Annuel!$A$9:$A$9,0),MATCH(Mensuel!I$69,Annuel!$B$6:$NC$6,0)),"")</f>
        <v>R</v>
      </c>
      <c r="J72" s="32" t="str">
        <f>IFERROR(INDEX(Annuel!$B$9:$NC$9,MATCH(Mensuel!$A72,Annuel!$A$9:$A$9,0),MATCH(Mensuel!J$69,Annuel!$B$6:$NC$6,0)),"")</f>
        <v>T</v>
      </c>
      <c r="K72" s="32" t="str">
        <f>IFERROR(INDEX(Annuel!$B$9:$NC$9,MATCH(Mensuel!$A72,Annuel!$A$9:$A$9,0),MATCH(Mensuel!K$69,Annuel!$B$6:$NC$6,0)),"")</f>
        <v>T</v>
      </c>
      <c r="L72" s="32" t="str">
        <f>IFERROR(INDEX(Annuel!$B$9:$NC$9,MATCH(Mensuel!$A72,Annuel!$A$9:$A$9,0),MATCH(Mensuel!L$69,Annuel!$B$6:$NC$6,0)),"")</f>
        <v>R</v>
      </c>
      <c r="M72" s="32" t="str">
        <f>IFERROR(INDEX(Annuel!$B$9:$NC$9,MATCH(Mensuel!$A72,Annuel!$A$9:$A$9,0),MATCH(Mensuel!M$69,Annuel!$B$6:$NC$6,0)),"")</f>
        <v>H</v>
      </c>
      <c r="N72" s="32" t="str">
        <f>IFERROR(INDEX(Annuel!$B$9:$NC$9,MATCH(Mensuel!$A72,Annuel!$A$9:$A$9,0),MATCH(Mensuel!N$69,Annuel!$B$6:$NC$6,0)),"")</f>
        <v>H</v>
      </c>
      <c r="O72" s="32" t="str">
        <f>IFERROR(INDEX(Annuel!$B$9:$NC$9,MATCH(Mensuel!$A72,Annuel!$A$9:$A$9,0),MATCH(Mensuel!O$69,Annuel!$B$6:$NC$6,0)),"")</f>
        <v>T</v>
      </c>
      <c r="P72" s="32" t="str">
        <f>IFERROR(INDEX(Annuel!$B$9:$NC$9,MATCH(Mensuel!$A72,Annuel!$A$9:$A$9,0),MATCH(Mensuel!P$69,Annuel!$B$6:$NC$6,0)),"")</f>
        <v>T</v>
      </c>
      <c r="Q72" s="32" t="str">
        <f>IFERROR(INDEX(Annuel!$B$9:$NC$9,MATCH(Mensuel!$A72,Annuel!$A$9:$A$9,0),MATCH(Mensuel!Q$69,Annuel!$B$6:$NC$6,0)),"")</f>
        <v>R</v>
      </c>
      <c r="R72" s="32" t="str">
        <f>IFERROR(INDEX(Annuel!$B$9:$NC$9,MATCH(Mensuel!$A72,Annuel!$A$9:$A$9,0),MATCH(Mensuel!R$69,Annuel!$B$6:$NC$6,0)),"")</f>
        <v>H</v>
      </c>
      <c r="S72" s="32" t="str">
        <f>IFERROR(INDEX(Annuel!$B$9:$NC$9,MATCH(Mensuel!$A72,Annuel!$A$9:$A$9,0),MATCH(Mensuel!S$69,Annuel!$B$6:$NC$6,0)),"")</f>
        <v>H</v>
      </c>
      <c r="T72" s="32" t="str">
        <f>IFERROR(INDEX(Annuel!$B$9:$NC$9,MATCH(Mensuel!$A72,Annuel!$A$9:$A$9,0),MATCH(Mensuel!T$69,Annuel!$B$6:$NC$6,0)),"")</f>
        <v>T</v>
      </c>
      <c r="U72" s="32" t="str">
        <f>IFERROR(INDEX(Annuel!$B$9:$NC$9,MATCH(Mensuel!$A72,Annuel!$A$9:$A$9,0),MATCH(Mensuel!U$69,Annuel!$B$6:$NC$6,0)),"")</f>
        <v>T</v>
      </c>
      <c r="V72" s="32" t="str">
        <f>IFERROR(INDEX(Annuel!$B$9:$NC$9,MATCH(Mensuel!$A72,Annuel!$A$9:$A$9,0),MATCH(Mensuel!V$69,Annuel!$B$6:$NC$6,0)),"")</f>
        <v>R</v>
      </c>
      <c r="W72" s="32" t="str">
        <f>IFERROR(INDEX(Annuel!$B$9:$NC$9,MATCH(Mensuel!$A72,Annuel!$A$9:$A$9,0),MATCH(Mensuel!W$69,Annuel!$B$6:$NC$6,0)),"")</f>
        <v>R</v>
      </c>
      <c r="X72" s="32" t="str">
        <f>IFERROR(INDEX(Annuel!$B$9:$NC$9,MATCH(Mensuel!$A72,Annuel!$A$9:$A$9,0),MATCH(Mensuel!X$69,Annuel!$B$6:$NC$6,0)),"")</f>
        <v>T</v>
      </c>
      <c r="Y72" s="32" t="str">
        <f>IFERROR(INDEX(Annuel!$B$9:$NC$9,MATCH(Mensuel!$A72,Annuel!$A$9:$A$9,0),MATCH(Mensuel!Y$69,Annuel!$B$6:$NC$6,0)),"")</f>
        <v>T</v>
      </c>
      <c r="Z72" s="32" t="str">
        <f>IFERROR(INDEX(Annuel!$B$9:$NC$9,MATCH(Mensuel!$A72,Annuel!$A$9:$A$9,0),MATCH(Mensuel!Z$69,Annuel!$B$6:$NC$6,0)),"")</f>
        <v>R</v>
      </c>
      <c r="AA72" s="32" t="str">
        <f>IFERROR(INDEX(Annuel!$B$9:$NC$9,MATCH(Mensuel!$A72,Annuel!$A$9:$A$9,0),MATCH(Mensuel!AA$69,Annuel!$B$6:$NC$6,0)),"")</f>
        <v>H</v>
      </c>
      <c r="AB72" s="32" t="str">
        <f>IFERROR(INDEX(Annuel!$B$9:$NC$9,MATCH(Mensuel!$A72,Annuel!$A$9:$A$9,0),MATCH(Mensuel!AB$69,Annuel!$B$6:$NC$6,0)),"")</f>
        <v>H</v>
      </c>
      <c r="AC72" s="32" t="str">
        <f>IFERROR(INDEX(Annuel!$B$9:$NC$9,MATCH(Mensuel!$A72,Annuel!$A$9:$A$9,0),MATCH(Mensuel!AC$69,Annuel!$B$6:$NC$6,0)),"")</f>
        <v>T</v>
      </c>
      <c r="AD72" s="32" t="str">
        <f>IFERROR(INDEX(Annuel!$B$9:$NC$9,MATCH(Mensuel!$A72,Annuel!$A$9:$A$9,0),MATCH(Mensuel!AD$69,Annuel!$B$6:$NC$6,0)),"")</f>
        <v>T</v>
      </c>
      <c r="AE72" s="32" t="str">
        <f>IFERROR(INDEX(Annuel!$B$9:$NC$9,MATCH(Mensuel!$A72,Annuel!$A$9:$A$9,0),MATCH(Mensuel!AE$69,Annuel!$B$6:$NC$6,0)),"")</f>
        <v>R</v>
      </c>
      <c r="AF72" s="32" t="str">
        <f>IFERROR(INDEX(Annuel!$B$9:$NC$9,MATCH(Mensuel!$A72,Annuel!$A$9:$A$9,0),MATCH(Mensuel!AF$69,Annuel!$B$6:$NC$6,0)),"")</f>
        <v>R</v>
      </c>
    </row>
    <row r="73" spans="1:32" ht="8" customHeight="1" x14ac:dyDescent="0.35"/>
    <row r="74" spans="1:32" ht="15" customHeight="1" x14ac:dyDescent="0.35">
      <c r="B74" s="80" t="str">
        <f>TEXT(B76,"mmmm")</f>
        <v>novembre</v>
      </c>
      <c r="C74" s="80"/>
      <c r="D74" s="80"/>
      <c r="E74" s="80"/>
      <c r="F74" s="80"/>
      <c r="G74" s="80"/>
      <c r="H74" s="80"/>
      <c r="I74" s="80"/>
      <c r="J74" s="80"/>
      <c r="K74" s="80"/>
      <c r="L74" s="80"/>
      <c r="M74" s="80"/>
      <c r="N74" s="80"/>
      <c r="O74" s="80"/>
      <c r="P74" s="80"/>
      <c r="Q74" s="80"/>
      <c r="R74" s="80"/>
      <c r="S74" s="80"/>
      <c r="T74" s="80"/>
      <c r="U74" s="80"/>
      <c r="V74" s="80"/>
      <c r="W74" s="80"/>
      <c r="X74" s="80"/>
      <c r="Y74" s="80"/>
      <c r="Z74" s="80"/>
      <c r="AA74" s="80"/>
      <c r="AB74" s="80"/>
      <c r="AC74" s="80"/>
      <c r="AD74" s="80"/>
      <c r="AE74" s="80"/>
      <c r="AF74" s="57"/>
    </row>
    <row r="75" spans="1:32" ht="8" customHeight="1" x14ac:dyDescent="0.35">
      <c r="B75" s="28" t="str">
        <f t="shared" ref="B75:AE75" si="40">IF(B77="lun","S"&amp; WEEKNUM(B76,21),"")</f>
        <v/>
      </c>
      <c r="C75" s="29" t="str">
        <f t="shared" si="40"/>
        <v/>
      </c>
      <c r="D75" s="29" t="str">
        <f t="shared" si="40"/>
        <v/>
      </c>
      <c r="E75" s="29" t="str">
        <f t="shared" si="40"/>
        <v>S45</v>
      </c>
      <c r="F75" s="29" t="str">
        <f t="shared" si="40"/>
        <v/>
      </c>
      <c r="G75" s="29" t="str">
        <f t="shared" si="40"/>
        <v/>
      </c>
      <c r="H75" s="29" t="str">
        <f t="shared" si="40"/>
        <v/>
      </c>
      <c r="I75" s="29" t="str">
        <f t="shared" si="40"/>
        <v/>
      </c>
      <c r="J75" s="29" t="str">
        <f t="shared" si="40"/>
        <v/>
      </c>
      <c r="K75" s="29" t="str">
        <f t="shared" si="40"/>
        <v/>
      </c>
      <c r="L75" s="29" t="str">
        <f t="shared" si="40"/>
        <v>S46</v>
      </c>
      <c r="M75" s="29" t="str">
        <f t="shared" si="40"/>
        <v/>
      </c>
      <c r="N75" s="29" t="str">
        <f t="shared" si="40"/>
        <v/>
      </c>
      <c r="O75" s="29" t="str">
        <f t="shared" si="40"/>
        <v/>
      </c>
      <c r="P75" s="29" t="str">
        <f t="shared" si="40"/>
        <v/>
      </c>
      <c r="Q75" s="29" t="str">
        <f t="shared" si="40"/>
        <v/>
      </c>
      <c r="R75" s="29" t="str">
        <f t="shared" si="40"/>
        <v/>
      </c>
      <c r="S75" s="29" t="str">
        <f t="shared" si="40"/>
        <v>S47</v>
      </c>
      <c r="T75" s="29" t="str">
        <f t="shared" si="40"/>
        <v/>
      </c>
      <c r="U75" s="29" t="str">
        <f t="shared" si="40"/>
        <v/>
      </c>
      <c r="V75" s="29" t="str">
        <f t="shared" si="40"/>
        <v/>
      </c>
      <c r="W75" s="29" t="str">
        <f t="shared" si="40"/>
        <v/>
      </c>
      <c r="X75" s="29" t="str">
        <f t="shared" si="40"/>
        <v/>
      </c>
      <c r="Y75" s="29" t="str">
        <f t="shared" si="40"/>
        <v/>
      </c>
      <c r="Z75" s="29" t="str">
        <f t="shared" si="40"/>
        <v>S48</v>
      </c>
      <c r="AA75" s="29" t="str">
        <f t="shared" si="40"/>
        <v/>
      </c>
      <c r="AB75" s="29" t="str">
        <f t="shared" si="40"/>
        <v/>
      </c>
      <c r="AC75" s="29" t="str">
        <f t="shared" si="40"/>
        <v/>
      </c>
      <c r="AD75" s="29" t="str">
        <f t="shared" si="40"/>
        <v/>
      </c>
      <c r="AE75" s="30" t="str">
        <f t="shared" si="40"/>
        <v/>
      </c>
    </row>
    <row r="76" spans="1:32" ht="8" customHeight="1" x14ac:dyDescent="0.35">
      <c r="B76" s="48">
        <f>DATE('Base De Données'!$B$1,11,1)</f>
        <v>45597</v>
      </c>
      <c r="C76" s="48">
        <f>IF(EOMONTH(B76,0)&gt;B76,B76+1,"")</f>
        <v>45598</v>
      </c>
      <c r="D76" s="48">
        <f t="shared" ref="D76:AF76" si="41">IF(EOMONTH(C76,0)&gt;C76,C76+1,"")</f>
        <v>45599</v>
      </c>
      <c r="E76" s="48">
        <f t="shared" si="41"/>
        <v>45600</v>
      </c>
      <c r="F76" s="48">
        <f t="shared" si="41"/>
        <v>45601</v>
      </c>
      <c r="G76" s="48">
        <f t="shared" si="41"/>
        <v>45602</v>
      </c>
      <c r="H76" s="48">
        <f t="shared" si="41"/>
        <v>45603</v>
      </c>
      <c r="I76" s="48">
        <f t="shared" si="41"/>
        <v>45604</v>
      </c>
      <c r="J76" s="48">
        <f t="shared" si="41"/>
        <v>45605</v>
      </c>
      <c r="K76" s="48">
        <f t="shared" si="41"/>
        <v>45606</v>
      </c>
      <c r="L76" s="48">
        <f t="shared" si="41"/>
        <v>45607</v>
      </c>
      <c r="M76" s="48">
        <f t="shared" si="41"/>
        <v>45608</v>
      </c>
      <c r="N76" s="48">
        <f t="shared" si="41"/>
        <v>45609</v>
      </c>
      <c r="O76" s="48">
        <f t="shared" si="41"/>
        <v>45610</v>
      </c>
      <c r="P76" s="48">
        <f t="shared" si="41"/>
        <v>45611</v>
      </c>
      <c r="Q76" s="48">
        <f t="shared" si="41"/>
        <v>45612</v>
      </c>
      <c r="R76" s="48">
        <f t="shared" si="41"/>
        <v>45613</v>
      </c>
      <c r="S76" s="48">
        <f t="shared" si="41"/>
        <v>45614</v>
      </c>
      <c r="T76" s="48">
        <f t="shared" si="41"/>
        <v>45615</v>
      </c>
      <c r="U76" s="48">
        <f t="shared" si="41"/>
        <v>45616</v>
      </c>
      <c r="V76" s="48">
        <f t="shared" si="41"/>
        <v>45617</v>
      </c>
      <c r="W76" s="48">
        <f t="shared" si="41"/>
        <v>45618</v>
      </c>
      <c r="X76" s="48">
        <f t="shared" si="41"/>
        <v>45619</v>
      </c>
      <c r="Y76" s="48">
        <f t="shared" si="41"/>
        <v>45620</v>
      </c>
      <c r="Z76" s="48">
        <f t="shared" si="41"/>
        <v>45621</v>
      </c>
      <c r="AA76" s="48">
        <f t="shared" si="41"/>
        <v>45622</v>
      </c>
      <c r="AB76" s="48">
        <f t="shared" si="41"/>
        <v>45623</v>
      </c>
      <c r="AC76" s="48">
        <f t="shared" si="41"/>
        <v>45624</v>
      </c>
      <c r="AD76" s="48">
        <f t="shared" si="41"/>
        <v>45625</v>
      </c>
      <c r="AE76" s="48">
        <f t="shared" si="41"/>
        <v>45626</v>
      </c>
      <c r="AF76" s="35" t="str">
        <f t="shared" si="41"/>
        <v/>
      </c>
    </row>
    <row r="77" spans="1:32" ht="8" customHeight="1" x14ac:dyDescent="0.35">
      <c r="A77" s="59"/>
      <c r="B77" s="45" t="str">
        <f t="shared" ref="B77:AF77" si="42">TEXT(B76,"jjj")</f>
        <v>ven</v>
      </c>
      <c r="C77" s="45" t="str">
        <f t="shared" si="42"/>
        <v>sam</v>
      </c>
      <c r="D77" s="45" t="str">
        <f t="shared" si="42"/>
        <v>dim</v>
      </c>
      <c r="E77" s="45" t="str">
        <f t="shared" si="42"/>
        <v>lun</v>
      </c>
      <c r="F77" s="45" t="str">
        <f t="shared" si="42"/>
        <v>mar</v>
      </c>
      <c r="G77" s="45" t="str">
        <f t="shared" si="42"/>
        <v>mer</v>
      </c>
      <c r="H77" s="45" t="str">
        <f t="shared" si="42"/>
        <v>jeu</v>
      </c>
      <c r="I77" s="45" t="str">
        <f t="shared" si="42"/>
        <v>ven</v>
      </c>
      <c r="J77" s="45" t="str">
        <f t="shared" si="42"/>
        <v>sam</v>
      </c>
      <c r="K77" s="45" t="str">
        <f t="shared" si="42"/>
        <v>dim</v>
      </c>
      <c r="L77" s="45" t="str">
        <f t="shared" si="42"/>
        <v>lun</v>
      </c>
      <c r="M77" s="45" t="str">
        <f t="shared" si="42"/>
        <v>mar</v>
      </c>
      <c r="N77" s="45" t="str">
        <f t="shared" si="42"/>
        <v>mer</v>
      </c>
      <c r="O77" s="45" t="str">
        <f t="shared" si="42"/>
        <v>jeu</v>
      </c>
      <c r="P77" s="45" t="str">
        <f t="shared" si="42"/>
        <v>ven</v>
      </c>
      <c r="Q77" s="45" t="str">
        <f t="shared" si="42"/>
        <v>sam</v>
      </c>
      <c r="R77" s="45" t="str">
        <f t="shared" si="42"/>
        <v>dim</v>
      </c>
      <c r="S77" s="45" t="str">
        <f t="shared" si="42"/>
        <v>lun</v>
      </c>
      <c r="T77" s="45" t="str">
        <f t="shared" si="42"/>
        <v>mar</v>
      </c>
      <c r="U77" s="45" t="str">
        <f t="shared" si="42"/>
        <v>mer</v>
      </c>
      <c r="V77" s="45" t="str">
        <f t="shared" si="42"/>
        <v>jeu</v>
      </c>
      <c r="W77" s="45" t="str">
        <f t="shared" si="42"/>
        <v>ven</v>
      </c>
      <c r="X77" s="45" t="str">
        <f t="shared" si="42"/>
        <v>sam</v>
      </c>
      <c r="Y77" s="45" t="str">
        <f t="shared" si="42"/>
        <v>dim</v>
      </c>
      <c r="Z77" s="45" t="str">
        <f t="shared" si="42"/>
        <v>lun</v>
      </c>
      <c r="AA77" s="45" t="str">
        <f t="shared" si="42"/>
        <v>mar</v>
      </c>
      <c r="AB77" s="45" t="str">
        <f t="shared" si="42"/>
        <v>mer</v>
      </c>
      <c r="AC77" s="45" t="str">
        <f t="shared" si="42"/>
        <v>jeu</v>
      </c>
      <c r="AD77" s="45" t="str">
        <f t="shared" si="42"/>
        <v>ven</v>
      </c>
      <c r="AE77" s="45" t="str">
        <f t="shared" si="42"/>
        <v>sam</v>
      </c>
      <c r="AF77" s="27" t="str">
        <f t="shared" si="42"/>
        <v/>
      </c>
    </row>
    <row r="78" spans="1:32" ht="8" customHeight="1" x14ac:dyDescent="0.35">
      <c r="A78" s="58"/>
      <c r="B78" s="45">
        <f t="shared" ref="B78:AF78" si="43">IFERROR(DAY(B76),"")</f>
        <v>1</v>
      </c>
      <c r="C78" s="45">
        <f t="shared" si="43"/>
        <v>2</v>
      </c>
      <c r="D78" s="45">
        <f t="shared" si="43"/>
        <v>3</v>
      </c>
      <c r="E78" s="45">
        <f t="shared" si="43"/>
        <v>4</v>
      </c>
      <c r="F78" s="45">
        <f t="shared" si="43"/>
        <v>5</v>
      </c>
      <c r="G78" s="45">
        <f t="shared" si="43"/>
        <v>6</v>
      </c>
      <c r="H78" s="45">
        <f t="shared" si="43"/>
        <v>7</v>
      </c>
      <c r="I78" s="45">
        <f t="shared" si="43"/>
        <v>8</v>
      </c>
      <c r="J78" s="45">
        <f t="shared" si="43"/>
        <v>9</v>
      </c>
      <c r="K78" s="45">
        <f t="shared" si="43"/>
        <v>10</v>
      </c>
      <c r="L78" s="45">
        <f t="shared" si="43"/>
        <v>11</v>
      </c>
      <c r="M78" s="45">
        <f t="shared" si="43"/>
        <v>12</v>
      </c>
      <c r="N78" s="45">
        <f t="shared" si="43"/>
        <v>13</v>
      </c>
      <c r="O78" s="45">
        <f t="shared" si="43"/>
        <v>14</v>
      </c>
      <c r="P78" s="45">
        <f t="shared" si="43"/>
        <v>15</v>
      </c>
      <c r="Q78" s="45">
        <f t="shared" si="43"/>
        <v>16</v>
      </c>
      <c r="R78" s="45">
        <f t="shared" si="43"/>
        <v>17</v>
      </c>
      <c r="S78" s="45">
        <f t="shared" si="43"/>
        <v>18</v>
      </c>
      <c r="T78" s="45">
        <f t="shared" si="43"/>
        <v>19</v>
      </c>
      <c r="U78" s="45">
        <f t="shared" si="43"/>
        <v>20</v>
      </c>
      <c r="V78" s="45">
        <f t="shared" si="43"/>
        <v>21</v>
      </c>
      <c r="W78" s="45">
        <f t="shared" si="43"/>
        <v>22</v>
      </c>
      <c r="X78" s="45">
        <f t="shared" si="43"/>
        <v>23</v>
      </c>
      <c r="Y78" s="45">
        <f t="shared" si="43"/>
        <v>24</v>
      </c>
      <c r="Z78" s="45">
        <f t="shared" si="43"/>
        <v>25</v>
      </c>
      <c r="AA78" s="45">
        <f t="shared" si="43"/>
        <v>26</v>
      </c>
      <c r="AB78" s="45">
        <f t="shared" si="43"/>
        <v>27</v>
      </c>
      <c r="AC78" s="45">
        <f t="shared" si="43"/>
        <v>28</v>
      </c>
      <c r="AD78" s="45">
        <f t="shared" si="43"/>
        <v>29</v>
      </c>
      <c r="AE78" s="45">
        <f t="shared" si="43"/>
        <v>30</v>
      </c>
      <c r="AF78" s="27" t="str">
        <f t="shared" si="43"/>
        <v/>
      </c>
    </row>
    <row r="79" spans="1:32" ht="8" customHeight="1" x14ac:dyDescent="0.35">
      <c r="A79" s="31" t="s">
        <v>49</v>
      </c>
      <c r="B79" s="32" t="str">
        <f>IFERROR(INDEX(Annuel!$B$9:$NC$9,MATCH(Mensuel!$A79,Annuel!$A$9:$A$9,0),MATCH(Mensuel!B$76,Annuel!$B$6:$NC$6,0)),"")</f>
        <v>T</v>
      </c>
      <c r="C79" s="32" t="str">
        <f>IFERROR(INDEX(Annuel!$B$9:$NC$9,MATCH(Mensuel!$A79,Annuel!$A$9:$A$9,0),MATCH(Mensuel!C$76,Annuel!$B$6:$NC$6,0)),"")</f>
        <v>H</v>
      </c>
      <c r="D79" s="32" t="str">
        <f>IFERROR(INDEX(Annuel!$B$9:$NC$9,MATCH(Mensuel!$A79,Annuel!$A$9:$A$9,0),MATCH(Mensuel!D$76,Annuel!$B$6:$NC$6,0)),"")</f>
        <v>H</v>
      </c>
      <c r="E79" s="32" t="str">
        <f>IFERROR(INDEX(Annuel!$B$9:$NC$9,MATCH(Mensuel!$A79,Annuel!$A$9:$A$9,0),MATCH(Mensuel!E$76,Annuel!$B$6:$NC$6,0)),"")</f>
        <v>T</v>
      </c>
      <c r="F79" s="32" t="str">
        <f>IFERROR(INDEX(Annuel!$B$9:$NC$9,MATCH(Mensuel!$A79,Annuel!$A$9:$A$9,0),MATCH(Mensuel!F$76,Annuel!$B$6:$NC$6,0)),"")</f>
        <v>T</v>
      </c>
      <c r="G79" s="32" t="str">
        <f>IFERROR(INDEX(Annuel!$B$9:$NC$9,MATCH(Mensuel!$A79,Annuel!$A$9:$A$9,0),MATCH(Mensuel!G$76,Annuel!$B$6:$NC$6,0)),"")</f>
        <v>R</v>
      </c>
      <c r="H79" s="32" t="str">
        <f>IFERROR(INDEX(Annuel!$B$9:$NC$9,MATCH(Mensuel!$A79,Annuel!$A$9:$A$9,0),MATCH(Mensuel!H$76,Annuel!$B$6:$NC$6,0)),"")</f>
        <v>R</v>
      </c>
      <c r="I79" s="32" t="str">
        <f>IFERROR(INDEX(Annuel!$B$9:$NC$9,MATCH(Mensuel!$A79,Annuel!$A$9:$A$9,0),MATCH(Mensuel!I$76,Annuel!$B$6:$NC$6,0)),"")</f>
        <v>T</v>
      </c>
      <c r="J79" s="32" t="str">
        <f>IFERROR(INDEX(Annuel!$B$9:$NC$9,MATCH(Mensuel!$A79,Annuel!$A$9:$A$9,0),MATCH(Mensuel!J$76,Annuel!$B$6:$NC$6,0)),"")</f>
        <v>H</v>
      </c>
      <c r="K79" s="32" t="str">
        <f>IFERROR(INDEX(Annuel!$B$9:$NC$9,MATCH(Mensuel!$A79,Annuel!$A$9:$A$9,0),MATCH(Mensuel!K$76,Annuel!$B$6:$NC$6,0)),"")</f>
        <v>H</v>
      </c>
      <c r="L79" s="32" t="str">
        <f>IFERROR(INDEX(Annuel!$B$9:$NC$9,MATCH(Mensuel!$A79,Annuel!$A$9:$A$9,0),MATCH(Mensuel!L$76,Annuel!$B$6:$NC$6,0)),"")</f>
        <v>T</v>
      </c>
      <c r="M79" s="32" t="str">
        <f>IFERROR(INDEX(Annuel!$B$9:$NC$9,MATCH(Mensuel!$A79,Annuel!$A$9:$A$9,0),MATCH(Mensuel!M$76,Annuel!$B$6:$NC$6,0)),"")</f>
        <v>T</v>
      </c>
      <c r="N79" s="32" t="str">
        <f>IFERROR(INDEX(Annuel!$B$9:$NC$9,MATCH(Mensuel!$A79,Annuel!$A$9:$A$9,0),MATCH(Mensuel!N$76,Annuel!$B$6:$NC$6,0)),"")</f>
        <v>R</v>
      </c>
      <c r="O79" s="32" t="str">
        <f>IFERROR(INDEX(Annuel!$B$9:$NC$9,MATCH(Mensuel!$A79,Annuel!$A$9:$A$9,0),MATCH(Mensuel!O$76,Annuel!$B$6:$NC$6,0)),"")</f>
        <v>H</v>
      </c>
      <c r="P79" s="32" t="str">
        <f>IFERROR(INDEX(Annuel!$B$9:$NC$9,MATCH(Mensuel!$A79,Annuel!$A$9:$A$9,0),MATCH(Mensuel!P$76,Annuel!$B$6:$NC$6,0)),"")</f>
        <v>H</v>
      </c>
      <c r="Q79" s="32" t="str">
        <f>IFERROR(INDEX(Annuel!$B$9:$NC$9,MATCH(Mensuel!$A79,Annuel!$A$9:$A$9,0),MATCH(Mensuel!Q$76,Annuel!$B$6:$NC$6,0)),"")</f>
        <v>T</v>
      </c>
      <c r="R79" s="32" t="str">
        <f>IFERROR(INDEX(Annuel!$B$9:$NC$9,MATCH(Mensuel!$A79,Annuel!$A$9:$A$9,0),MATCH(Mensuel!R$76,Annuel!$B$6:$NC$6,0)),"")</f>
        <v>T</v>
      </c>
      <c r="S79" s="32" t="str">
        <f>IFERROR(INDEX(Annuel!$B$9:$NC$9,MATCH(Mensuel!$A79,Annuel!$A$9:$A$9,0),MATCH(Mensuel!S$76,Annuel!$B$6:$NC$6,0)),"")</f>
        <v>R</v>
      </c>
      <c r="T79" s="32" t="str">
        <f>IFERROR(INDEX(Annuel!$B$9:$NC$9,MATCH(Mensuel!$A79,Annuel!$A$9:$A$9,0),MATCH(Mensuel!T$76,Annuel!$B$6:$NC$6,0)),"")</f>
        <v>R</v>
      </c>
      <c r="U79" s="32" t="str">
        <f>IFERROR(INDEX(Annuel!$B$9:$NC$9,MATCH(Mensuel!$A79,Annuel!$A$9:$A$9,0),MATCH(Mensuel!U$76,Annuel!$B$6:$NC$6,0)),"")</f>
        <v>T</v>
      </c>
      <c r="V79" s="32" t="str">
        <f>IFERROR(INDEX(Annuel!$B$9:$NC$9,MATCH(Mensuel!$A79,Annuel!$A$9:$A$9,0),MATCH(Mensuel!V$76,Annuel!$B$6:$NC$6,0)),"")</f>
        <v>T</v>
      </c>
      <c r="W79" s="32" t="str">
        <f>IFERROR(INDEX(Annuel!$B$9:$NC$9,MATCH(Mensuel!$A79,Annuel!$A$9:$A$9,0),MATCH(Mensuel!W$76,Annuel!$B$6:$NC$6,0)),"")</f>
        <v>R</v>
      </c>
      <c r="X79" s="32" t="str">
        <f>IFERROR(INDEX(Annuel!$B$9:$NC$9,MATCH(Mensuel!$A79,Annuel!$A$9:$A$9,0),MATCH(Mensuel!X$76,Annuel!$B$6:$NC$6,0)),"")</f>
        <v>H</v>
      </c>
      <c r="Y79" s="32" t="str">
        <f>IFERROR(INDEX(Annuel!$B$9:$NC$9,MATCH(Mensuel!$A79,Annuel!$A$9:$A$9,0),MATCH(Mensuel!Y$76,Annuel!$B$6:$NC$6,0)),"")</f>
        <v>H</v>
      </c>
      <c r="Z79" s="32" t="str">
        <f>IFERROR(INDEX(Annuel!$B$9:$NC$9,MATCH(Mensuel!$A79,Annuel!$A$9:$A$9,0),MATCH(Mensuel!Z$76,Annuel!$B$6:$NC$6,0)),"")</f>
        <v>T</v>
      </c>
      <c r="AA79" s="32" t="str">
        <f>IFERROR(INDEX(Annuel!$B$9:$NC$9,MATCH(Mensuel!$A79,Annuel!$A$9:$A$9,0),MATCH(Mensuel!AA$76,Annuel!$B$6:$NC$6,0)),"")</f>
        <v>T</v>
      </c>
      <c r="AB79" s="32" t="str">
        <f>IFERROR(INDEX(Annuel!$B$9:$NC$9,MATCH(Mensuel!$A79,Annuel!$A$9:$A$9,0),MATCH(Mensuel!AB$76,Annuel!$B$6:$NC$6,0)),"")</f>
        <v>R</v>
      </c>
      <c r="AC79" s="32" t="str">
        <f>IFERROR(INDEX(Annuel!$B$9:$NC$9,MATCH(Mensuel!$A79,Annuel!$A$9:$A$9,0),MATCH(Mensuel!AC$76,Annuel!$B$6:$NC$6,0)),"")</f>
        <v>H</v>
      </c>
      <c r="AD79" s="32" t="str">
        <f>IFERROR(INDEX(Annuel!$B$9:$NC$9,MATCH(Mensuel!$A79,Annuel!$A$9:$A$9,0),MATCH(Mensuel!AD$76,Annuel!$B$6:$NC$6,0)),"")</f>
        <v>H</v>
      </c>
      <c r="AE79" s="32" t="str">
        <f>IFERROR(INDEX(Annuel!$B$9:$NC$9,MATCH(Mensuel!$A79,Annuel!$A$9:$A$9,0),MATCH(Mensuel!AE$76,Annuel!$B$6:$NC$6,0)),"")</f>
        <v>T</v>
      </c>
    </row>
    <row r="80" spans="1:32" ht="8" customHeight="1" x14ac:dyDescent="0.35"/>
    <row r="81" spans="1:32" ht="15" customHeight="1" x14ac:dyDescent="0.35">
      <c r="B81" s="80" t="str">
        <f>TEXT(B83,"mmmm")</f>
        <v>décembre</v>
      </c>
      <c r="C81" s="80"/>
      <c r="D81" s="80"/>
      <c r="E81" s="80"/>
      <c r="F81" s="80"/>
      <c r="G81" s="80"/>
      <c r="H81" s="80"/>
      <c r="I81" s="80"/>
      <c r="J81" s="80"/>
      <c r="K81" s="80"/>
      <c r="L81" s="80"/>
      <c r="M81" s="80"/>
      <c r="N81" s="80"/>
      <c r="O81" s="80"/>
      <c r="P81" s="80"/>
      <c r="Q81" s="80"/>
      <c r="R81" s="80"/>
      <c r="S81" s="80"/>
      <c r="T81" s="80"/>
      <c r="U81" s="80"/>
      <c r="V81" s="80"/>
      <c r="W81" s="80"/>
      <c r="X81" s="80"/>
      <c r="Y81" s="80"/>
      <c r="Z81" s="80"/>
      <c r="AA81" s="80"/>
      <c r="AB81" s="80"/>
      <c r="AC81" s="80"/>
      <c r="AD81" s="80"/>
      <c r="AE81" s="80"/>
      <c r="AF81" s="80"/>
    </row>
    <row r="82" spans="1:32" ht="8" customHeight="1" x14ac:dyDescent="0.35">
      <c r="B82" s="28" t="str">
        <f t="shared" ref="B82:AF82" si="44">IF(B84="lun","S"&amp; WEEKNUM(B83,21),"")</f>
        <v/>
      </c>
      <c r="C82" s="29" t="str">
        <f t="shared" si="44"/>
        <v>S49</v>
      </c>
      <c r="D82" s="29" t="str">
        <f t="shared" si="44"/>
        <v/>
      </c>
      <c r="E82" s="29" t="str">
        <f t="shared" si="44"/>
        <v/>
      </c>
      <c r="F82" s="29" t="str">
        <f t="shared" si="44"/>
        <v/>
      </c>
      <c r="G82" s="29" t="str">
        <f t="shared" si="44"/>
        <v/>
      </c>
      <c r="H82" s="29" t="str">
        <f t="shared" si="44"/>
        <v/>
      </c>
      <c r="I82" s="29" t="str">
        <f t="shared" si="44"/>
        <v/>
      </c>
      <c r="J82" s="29" t="str">
        <f t="shared" si="44"/>
        <v>S50</v>
      </c>
      <c r="K82" s="29" t="str">
        <f t="shared" si="44"/>
        <v/>
      </c>
      <c r="L82" s="29" t="str">
        <f t="shared" si="44"/>
        <v/>
      </c>
      <c r="M82" s="29" t="str">
        <f t="shared" si="44"/>
        <v/>
      </c>
      <c r="N82" s="29" t="str">
        <f t="shared" si="44"/>
        <v/>
      </c>
      <c r="O82" s="29" t="str">
        <f t="shared" si="44"/>
        <v/>
      </c>
      <c r="P82" s="29" t="str">
        <f t="shared" si="44"/>
        <v/>
      </c>
      <c r="Q82" s="29" t="str">
        <f t="shared" si="44"/>
        <v>S51</v>
      </c>
      <c r="R82" s="29" t="str">
        <f t="shared" si="44"/>
        <v/>
      </c>
      <c r="S82" s="29" t="str">
        <f t="shared" si="44"/>
        <v/>
      </c>
      <c r="T82" s="29" t="str">
        <f t="shared" si="44"/>
        <v/>
      </c>
      <c r="U82" s="29" t="str">
        <f t="shared" si="44"/>
        <v/>
      </c>
      <c r="V82" s="29" t="str">
        <f t="shared" si="44"/>
        <v/>
      </c>
      <c r="W82" s="29" t="str">
        <f t="shared" si="44"/>
        <v/>
      </c>
      <c r="X82" s="29" t="str">
        <f t="shared" si="44"/>
        <v>S52</v>
      </c>
      <c r="Y82" s="29" t="str">
        <f t="shared" si="44"/>
        <v/>
      </c>
      <c r="Z82" s="29" t="str">
        <f t="shared" si="44"/>
        <v/>
      </c>
      <c r="AA82" s="29" t="str">
        <f t="shared" si="44"/>
        <v/>
      </c>
      <c r="AB82" s="29" t="str">
        <f t="shared" si="44"/>
        <v/>
      </c>
      <c r="AC82" s="29" t="str">
        <f t="shared" si="44"/>
        <v/>
      </c>
      <c r="AD82" s="29" t="str">
        <f t="shared" si="44"/>
        <v/>
      </c>
      <c r="AE82" s="29" t="str">
        <f t="shared" si="44"/>
        <v>S1</v>
      </c>
      <c r="AF82" s="30" t="str">
        <f t="shared" si="44"/>
        <v/>
      </c>
    </row>
    <row r="83" spans="1:32" ht="8" customHeight="1" x14ac:dyDescent="0.35">
      <c r="B83" s="48">
        <f>DATE('Base De Données'!$B$1,12,1)</f>
        <v>45627</v>
      </c>
      <c r="C83" s="48">
        <f>IF(EOMONTH(B83,0)&gt;B83,B83+1,"")</f>
        <v>45628</v>
      </c>
      <c r="D83" s="48">
        <f t="shared" ref="D83" si="45">IF(EOMONTH(C83,0)&gt;C83,C83+1,"")</f>
        <v>45629</v>
      </c>
      <c r="E83" s="48">
        <f t="shared" ref="E83" si="46">IF(EOMONTH(D83,0)&gt;D83,D83+1,"")</f>
        <v>45630</v>
      </c>
      <c r="F83" s="48">
        <f t="shared" ref="F83" si="47">IF(EOMONTH(E83,0)&gt;E83,E83+1,"")</f>
        <v>45631</v>
      </c>
      <c r="G83" s="48">
        <f t="shared" ref="G83" si="48">IF(EOMONTH(F83,0)&gt;F83,F83+1,"")</f>
        <v>45632</v>
      </c>
      <c r="H83" s="48">
        <f t="shared" ref="H83" si="49">IF(EOMONTH(G83,0)&gt;G83,G83+1,"")</f>
        <v>45633</v>
      </c>
      <c r="I83" s="48">
        <f t="shared" ref="I83" si="50">IF(EOMONTH(H83,0)&gt;H83,H83+1,"")</f>
        <v>45634</v>
      </c>
      <c r="J83" s="48">
        <f t="shared" ref="J83" si="51">IF(EOMONTH(I83,0)&gt;I83,I83+1,"")</f>
        <v>45635</v>
      </c>
      <c r="K83" s="48">
        <f t="shared" ref="K83" si="52">IF(EOMONTH(J83,0)&gt;J83,J83+1,"")</f>
        <v>45636</v>
      </c>
      <c r="L83" s="48">
        <f t="shared" ref="L83" si="53">IF(EOMONTH(K83,0)&gt;K83,K83+1,"")</f>
        <v>45637</v>
      </c>
      <c r="M83" s="48">
        <f t="shared" ref="M83" si="54">IF(EOMONTH(L83,0)&gt;L83,L83+1,"")</f>
        <v>45638</v>
      </c>
      <c r="N83" s="48">
        <f t="shared" ref="N83" si="55">IF(EOMONTH(M83,0)&gt;M83,M83+1,"")</f>
        <v>45639</v>
      </c>
      <c r="O83" s="48">
        <f t="shared" ref="O83" si="56">IF(EOMONTH(N83,0)&gt;N83,N83+1,"")</f>
        <v>45640</v>
      </c>
      <c r="P83" s="48">
        <f t="shared" ref="P83" si="57">IF(EOMONTH(O83,0)&gt;O83,O83+1,"")</f>
        <v>45641</v>
      </c>
      <c r="Q83" s="48">
        <f t="shared" ref="Q83" si="58">IF(EOMONTH(P83,0)&gt;P83,P83+1,"")</f>
        <v>45642</v>
      </c>
      <c r="R83" s="48">
        <f t="shared" ref="R83" si="59">IF(EOMONTH(Q83,0)&gt;Q83,Q83+1,"")</f>
        <v>45643</v>
      </c>
      <c r="S83" s="48">
        <f t="shared" ref="S83" si="60">IF(EOMONTH(R83,0)&gt;R83,R83+1,"")</f>
        <v>45644</v>
      </c>
      <c r="T83" s="48">
        <f t="shared" ref="T83" si="61">IF(EOMONTH(S83,0)&gt;S83,S83+1,"")</f>
        <v>45645</v>
      </c>
      <c r="U83" s="48">
        <f t="shared" ref="U83" si="62">IF(EOMONTH(T83,0)&gt;T83,T83+1,"")</f>
        <v>45646</v>
      </c>
      <c r="V83" s="48">
        <f t="shared" ref="V83" si="63">IF(EOMONTH(U83,0)&gt;U83,U83+1,"")</f>
        <v>45647</v>
      </c>
      <c r="W83" s="48">
        <f t="shared" ref="W83" si="64">IF(EOMONTH(V83,0)&gt;V83,V83+1,"")</f>
        <v>45648</v>
      </c>
      <c r="X83" s="48">
        <f t="shared" ref="X83" si="65">IF(EOMONTH(W83,0)&gt;W83,W83+1,"")</f>
        <v>45649</v>
      </c>
      <c r="Y83" s="48">
        <f t="shared" ref="Y83" si="66">IF(EOMONTH(X83,0)&gt;X83,X83+1,"")</f>
        <v>45650</v>
      </c>
      <c r="Z83" s="48">
        <f t="shared" ref="Z83" si="67">IF(EOMONTH(Y83,0)&gt;Y83,Y83+1,"")</f>
        <v>45651</v>
      </c>
      <c r="AA83" s="48">
        <f t="shared" ref="AA83" si="68">IF(EOMONTH(Z83,0)&gt;Z83,Z83+1,"")</f>
        <v>45652</v>
      </c>
      <c r="AB83" s="48">
        <f t="shared" ref="AB83" si="69">IF(EOMONTH(AA83,0)&gt;AA83,AA83+1,"")</f>
        <v>45653</v>
      </c>
      <c r="AC83" s="48">
        <f t="shared" ref="AC83" si="70">IF(EOMONTH(AB83,0)&gt;AB83,AB83+1,"")</f>
        <v>45654</v>
      </c>
      <c r="AD83" s="48">
        <f t="shared" ref="AD83" si="71">IF(EOMONTH(AC83,0)&gt;AC83,AC83+1,"")</f>
        <v>45655</v>
      </c>
      <c r="AE83" s="48">
        <f t="shared" ref="AE83" si="72">IF(EOMONTH(AD83,0)&gt;AD83,AD83+1,"")</f>
        <v>45656</v>
      </c>
      <c r="AF83" s="48">
        <f t="shared" ref="AF83" si="73">IF(EOMONTH(AE83,0)&gt;AE83,AE83+1,"")</f>
        <v>45657</v>
      </c>
    </row>
    <row r="84" spans="1:32" ht="8" customHeight="1" x14ac:dyDescent="0.35">
      <c r="A84" s="81"/>
      <c r="B84" s="45" t="str">
        <f>TEXT(B83,"jjj")</f>
        <v>dim</v>
      </c>
      <c r="C84" s="45" t="str">
        <f t="shared" ref="C84:AF84" si="74">TEXT(C83,"jjj")</f>
        <v>lun</v>
      </c>
      <c r="D84" s="45" t="str">
        <f t="shared" si="74"/>
        <v>mar</v>
      </c>
      <c r="E84" s="45" t="str">
        <f t="shared" si="74"/>
        <v>mer</v>
      </c>
      <c r="F84" s="45" t="str">
        <f t="shared" si="74"/>
        <v>jeu</v>
      </c>
      <c r="G84" s="45" t="str">
        <f t="shared" si="74"/>
        <v>ven</v>
      </c>
      <c r="H84" s="45" t="str">
        <f t="shared" si="74"/>
        <v>sam</v>
      </c>
      <c r="I84" s="45" t="str">
        <f t="shared" si="74"/>
        <v>dim</v>
      </c>
      <c r="J84" s="45" t="str">
        <f t="shared" si="74"/>
        <v>lun</v>
      </c>
      <c r="K84" s="45" t="str">
        <f t="shared" si="74"/>
        <v>mar</v>
      </c>
      <c r="L84" s="45" t="str">
        <f t="shared" si="74"/>
        <v>mer</v>
      </c>
      <c r="M84" s="45" t="str">
        <f t="shared" si="74"/>
        <v>jeu</v>
      </c>
      <c r="N84" s="45" t="str">
        <f t="shared" si="74"/>
        <v>ven</v>
      </c>
      <c r="O84" s="45" t="str">
        <f t="shared" si="74"/>
        <v>sam</v>
      </c>
      <c r="P84" s="45" t="str">
        <f t="shared" si="74"/>
        <v>dim</v>
      </c>
      <c r="Q84" s="45" t="str">
        <f t="shared" si="74"/>
        <v>lun</v>
      </c>
      <c r="R84" s="45" t="str">
        <f t="shared" si="74"/>
        <v>mar</v>
      </c>
      <c r="S84" s="45" t="str">
        <f t="shared" si="74"/>
        <v>mer</v>
      </c>
      <c r="T84" s="45" t="str">
        <f t="shared" si="74"/>
        <v>jeu</v>
      </c>
      <c r="U84" s="45" t="str">
        <f t="shared" si="74"/>
        <v>ven</v>
      </c>
      <c r="V84" s="45" t="str">
        <f t="shared" si="74"/>
        <v>sam</v>
      </c>
      <c r="W84" s="45" t="str">
        <f t="shared" si="74"/>
        <v>dim</v>
      </c>
      <c r="X84" s="45" t="str">
        <f t="shared" si="74"/>
        <v>lun</v>
      </c>
      <c r="Y84" s="45" t="str">
        <f t="shared" si="74"/>
        <v>mar</v>
      </c>
      <c r="Z84" s="45" t="str">
        <f t="shared" si="74"/>
        <v>mer</v>
      </c>
      <c r="AA84" s="45" t="str">
        <f t="shared" si="74"/>
        <v>jeu</v>
      </c>
      <c r="AB84" s="45" t="str">
        <f t="shared" si="74"/>
        <v>ven</v>
      </c>
      <c r="AC84" s="45" t="str">
        <f t="shared" si="74"/>
        <v>sam</v>
      </c>
      <c r="AD84" s="45" t="str">
        <f t="shared" si="74"/>
        <v>dim</v>
      </c>
      <c r="AE84" s="45" t="str">
        <f t="shared" si="74"/>
        <v>lun</v>
      </c>
      <c r="AF84" s="45" t="str">
        <f t="shared" si="74"/>
        <v>mar</v>
      </c>
    </row>
    <row r="85" spans="1:32" ht="8" customHeight="1" x14ac:dyDescent="0.35">
      <c r="A85" s="82"/>
      <c r="B85" s="45">
        <f>IFERROR(DAY(B83),"")</f>
        <v>1</v>
      </c>
      <c r="C85" s="45">
        <f t="shared" ref="C85:AF85" si="75">IFERROR(DAY(C83),"")</f>
        <v>2</v>
      </c>
      <c r="D85" s="45">
        <f t="shared" si="75"/>
        <v>3</v>
      </c>
      <c r="E85" s="45">
        <f t="shared" si="75"/>
        <v>4</v>
      </c>
      <c r="F85" s="45">
        <f t="shared" si="75"/>
        <v>5</v>
      </c>
      <c r="G85" s="45">
        <f t="shared" si="75"/>
        <v>6</v>
      </c>
      <c r="H85" s="45">
        <f t="shared" si="75"/>
        <v>7</v>
      </c>
      <c r="I85" s="45">
        <f t="shared" si="75"/>
        <v>8</v>
      </c>
      <c r="J85" s="45">
        <f t="shared" si="75"/>
        <v>9</v>
      </c>
      <c r="K85" s="45">
        <f t="shared" si="75"/>
        <v>10</v>
      </c>
      <c r="L85" s="45">
        <f t="shared" si="75"/>
        <v>11</v>
      </c>
      <c r="M85" s="45">
        <f t="shared" si="75"/>
        <v>12</v>
      </c>
      <c r="N85" s="45">
        <f t="shared" si="75"/>
        <v>13</v>
      </c>
      <c r="O85" s="45">
        <f t="shared" si="75"/>
        <v>14</v>
      </c>
      <c r="P85" s="45">
        <f t="shared" si="75"/>
        <v>15</v>
      </c>
      <c r="Q85" s="45">
        <f t="shared" si="75"/>
        <v>16</v>
      </c>
      <c r="R85" s="45">
        <f t="shared" si="75"/>
        <v>17</v>
      </c>
      <c r="S85" s="45">
        <f t="shared" si="75"/>
        <v>18</v>
      </c>
      <c r="T85" s="45">
        <f t="shared" si="75"/>
        <v>19</v>
      </c>
      <c r="U85" s="45">
        <f t="shared" si="75"/>
        <v>20</v>
      </c>
      <c r="V85" s="45">
        <f t="shared" si="75"/>
        <v>21</v>
      </c>
      <c r="W85" s="45">
        <f t="shared" si="75"/>
        <v>22</v>
      </c>
      <c r="X85" s="45">
        <f t="shared" si="75"/>
        <v>23</v>
      </c>
      <c r="Y85" s="45">
        <f t="shared" si="75"/>
        <v>24</v>
      </c>
      <c r="Z85" s="45">
        <f t="shared" si="75"/>
        <v>25</v>
      </c>
      <c r="AA85" s="45">
        <f t="shared" si="75"/>
        <v>26</v>
      </c>
      <c r="AB85" s="45">
        <f t="shared" si="75"/>
        <v>27</v>
      </c>
      <c r="AC85" s="45">
        <f t="shared" si="75"/>
        <v>28</v>
      </c>
      <c r="AD85" s="45">
        <f t="shared" si="75"/>
        <v>29</v>
      </c>
      <c r="AE85" s="45">
        <f t="shared" si="75"/>
        <v>30</v>
      </c>
      <c r="AF85" s="45">
        <f t="shared" si="75"/>
        <v>31</v>
      </c>
    </row>
    <row r="86" spans="1:32" ht="8" customHeight="1" x14ac:dyDescent="0.35">
      <c r="A86" s="31" t="s">
        <v>49</v>
      </c>
      <c r="B86" s="32" t="str">
        <f>IFERROR(INDEX(Annuel!$B$9:$NC$9,MATCH(Mensuel!$A86,Annuel!$A$9:$A$9,0),MATCH(Mensuel!B$83,Annuel!$B$6:$NC$6,0)),"")</f>
        <v>T</v>
      </c>
      <c r="C86" s="32" t="str">
        <f>IFERROR(INDEX(Annuel!$B$9:$NC$9,MATCH(Mensuel!$A86,Annuel!$A$9:$A$9,0),MATCH(Mensuel!C$83,Annuel!$B$6:$NC$6,0)),"")</f>
        <v>R</v>
      </c>
      <c r="D86" s="32" t="str">
        <f>IFERROR(INDEX(Annuel!$B$9:$NC$9,MATCH(Mensuel!$A86,Annuel!$A$9:$A$9,0),MATCH(Mensuel!D$83,Annuel!$B$6:$NC$6,0)),"")</f>
        <v>R</v>
      </c>
      <c r="E86" s="32" t="str">
        <f>IFERROR(INDEX(Annuel!$B$9:$NC$9,MATCH(Mensuel!$A86,Annuel!$A$9:$A$9,0),MATCH(Mensuel!E$83,Annuel!$B$6:$NC$6,0)),"")</f>
        <v>T</v>
      </c>
      <c r="F86" s="32" t="str">
        <f>IFERROR(INDEX(Annuel!$B$9:$NC$9,MATCH(Mensuel!$A86,Annuel!$A$9:$A$9,0),MATCH(Mensuel!F$83,Annuel!$B$6:$NC$6,0)),"")</f>
        <v>T</v>
      </c>
      <c r="G86" s="32" t="str">
        <f>IFERROR(INDEX(Annuel!$B$9:$NC$9,MATCH(Mensuel!$A86,Annuel!$A$9:$A$9,0),MATCH(Mensuel!G$83,Annuel!$B$6:$NC$6,0)),"")</f>
        <v>R</v>
      </c>
      <c r="H86" s="32" t="str">
        <f>IFERROR(INDEX(Annuel!$B$9:$NC$9,MATCH(Mensuel!$A86,Annuel!$A$9:$A$9,0),MATCH(Mensuel!H$83,Annuel!$B$6:$NC$6,0)),"")</f>
        <v>H</v>
      </c>
      <c r="I86" s="32" t="str">
        <f>IFERROR(INDEX(Annuel!$B$9:$NC$9,MATCH(Mensuel!$A86,Annuel!$A$9:$A$9,0),MATCH(Mensuel!I$83,Annuel!$B$6:$NC$6,0)),"")</f>
        <v>H</v>
      </c>
      <c r="J86" s="32" t="str">
        <f>IFERROR(INDEX(Annuel!$B$9:$NC$9,MATCH(Mensuel!$A86,Annuel!$A$9:$A$9,0),MATCH(Mensuel!J$83,Annuel!$B$6:$NC$6,0)),"")</f>
        <v>T</v>
      </c>
      <c r="K86" s="32" t="str">
        <f>IFERROR(INDEX(Annuel!$B$9:$NC$9,MATCH(Mensuel!$A86,Annuel!$A$9:$A$9,0),MATCH(Mensuel!K$83,Annuel!$B$6:$NC$6,0)),"")</f>
        <v>T</v>
      </c>
      <c r="L86" s="32" t="str">
        <f>IFERROR(INDEX(Annuel!$B$9:$NC$9,MATCH(Mensuel!$A86,Annuel!$A$9:$A$9,0),MATCH(Mensuel!L$83,Annuel!$B$6:$NC$6,0)),"")</f>
        <v>R</v>
      </c>
      <c r="M86" s="32" t="str">
        <f>IFERROR(INDEX(Annuel!$B$9:$NC$9,MATCH(Mensuel!$A86,Annuel!$A$9:$A$9,0),MATCH(Mensuel!M$83,Annuel!$B$6:$NC$6,0)),"")</f>
        <v>H</v>
      </c>
      <c r="N86" s="32" t="str">
        <f>IFERROR(INDEX(Annuel!$B$9:$NC$9,MATCH(Mensuel!$A86,Annuel!$A$9:$A$9,0),MATCH(Mensuel!N$83,Annuel!$B$6:$NC$6,0)),"")</f>
        <v>H</v>
      </c>
      <c r="O86" s="32" t="str">
        <f>IFERROR(INDEX(Annuel!$B$9:$NC$9,MATCH(Mensuel!$A86,Annuel!$A$9:$A$9,0),MATCH(Mensuel!O$83,Annuel!$B$6:$NC$6,0)),"")</f>
        <v>T</v>
      </c>
      <c r="P86" s="32" t="str">
        <f>IFERROR(INDEX(Annuel!$B$9:$NC$9,MATCH(Mensuel!$A86,Annuel!$A$9:$A$9,0),MATCH(Mensuel!P$83,Annuel!$B$6:$NC$6,0)),"")</f>
        <v>T</v>
      </c>
      <c r="Q86" s="32" t="str">
        <f>IFERROR(INDEX(Annuel!$B$9:$NC$9,MATCH(Mensuel!$A86,Annuel!$A$9:$A$9,0),MATCH(Mensuel!Q$83,Annuel!$B$6:$NC$6,0)),"")</f>
        <v>R</v>
      </c>
      <c r="R86" s="32" t="str">
        <f>IFERROR(INDEX(Annuel!$B$9:$NC$9,MATCH(Mensuel!$A86,Annuel!$A$9:$A$9,0),MATCH(Mensuel!R$83,Annuel!$B$6:$NC$6,0)),"")</f>
        <v>R</v>
      </c>
      <c r="S86" s="32" t="str">
        <f>IFERROR(INDEX(Annuel!$B$9:$NC$9,MATCH(Mensuel!$A86,Annuel!$A$9:$A$9,0),MATCH(Mensuel!S$83,Annuel!$B$6:$NC$6,0)),"")</f>
        <v>T</v>
      </c>
      <c r="T86" s="32" t="str">
        <f>IFERROR(INDEX(Annuel!$B$9:$NC$9,MATCH(Mensuel!$A86,Annuel!$A$9:$A$9,0),MATCH(Mensuel!T$83,Annuel!$B$6:$NC$6,0)),"")</f>
        <v>T</v>
      </c>
      <c r="U86" s="32" t="str">
        <f>IFERROR(INDEX(Annuel!$B$9:$NC$9,MATCH(Mensuel!$A86,Annuel!$A$9:$A$9,0),MATCH(Mensuel!U$83,Annuel!$B$6:$NC$6,0)),"")</f>
        <v>R</v>
      </c>
      <c r="V86" s="32" t="str">
        <f>IFERROR(INDEX(Annuel!$B$9:$NC$9,MATCH(Mensuel!$A86,Annuel!$A$9:$A$9,0),MATCH(Mensuel!V$83,Annuel!$B$6:$NC$6,0)),"")</f>
        <v>H</v>
      </c>
      <c r="W86" s="32" t="str">
        <f>IFERROR(INDEX(Annuel!$B$9:$NC$9,MATCH(Mensuel!$A86,Annuel!$A$9:$A$9,0),MATCH(Mensuel!W$83,Annuel!$B$6:$NC$6,0)),"")</f>
        <v>H</v>
      </c>
      <c r="X86" s="32" t="str">
        <f>IFERROR(INDEX(Annuel!$B$9:$NC$9,MATCH(Mensuel!$A86,Annuel!$A$9:$A$9,0),MATCH(Mensuel!X$83,Annuel!$B$6:$NC$6,0)),"")</f>
        <v>T</v>
      </c>
      <c r="Y86" s="32" t="str">
        <f>IFERROR(INDEX(Annuel!$B$9:$NC$9,MATCH(Mensuel!$A86,Annuel!$A$9:$A$9,0),MATCH(Mensuel!Y$83,Annuel!$B$6:$NC$6,0)),"")</f>
        <v>T</v>
      </c>
      <c r="Z86" s="32" t="str">
        <f>IFERROR(INDEX(Annuel!$B$9:$NC$9,MATCH(Mensuel!$A86,Annuel!$A$9:$A$9,0),MATCH(Mensuel!Z$83,Annuel!$B$6:$NC$6,0)),"")</f>
        <v>R</v>
      </c>
      <c r="AA86" s="32" t="str">
        <f>IFERROR(INDEX(Annuel!$B$9:$NC$9,MATCH(Mensuel!$A86,Annuel!$A$9:$A$9,0),MATCH(Mensuel!AA$83,Annuel!$B$6:$NC$6,0)),"")</f>
        <v>R</v>
      </c>
      <c r="AB86" s="32" t="str">
        <f>IFERROR(INDEX(Annuel!$B$9:$NC$9,MATCH(Mensuel!$A86,Annuel!$A$9:$A$9,0),MATCH(Mensuel!AB$83,Annuel!$B$6:$NC$6,0)),"")</f>
        <v>T</v>
      </c>
      <c r="AC86" s="32" t="str">
        <f>IFERROR(INDEX(Annuel!$B$9:$NC$9,MATCH(Mensuel!$A86,Annuel!$A$9:$A$9,0),MATCH(Mensuel!AC$83,Annuel!$B$6:$NC$6,0)),"")</f>
        <v>H</v>
      </c>
      <c r="AD86" s="32" t="str">
        <f>IFERROR(INDEX(Annuel!$B$9:$NC$9,MATCH(Mensuel!$A86,Annuel!$A$9:$A$9,0),MATCH(Mensuel!AD$83,Annuel!$B$6:$NC$6,0)),"")</f>
        <v>H</v>
      </c>
      <c r="AE86" s="32" t="str">
        <f>IFERROR(INDEX(Annuel!$B$9:$NC$9,MATCH(Mensuel!$A86,Annuel!$A$9:$A$9,0),MATCH(Mensuel!AE$83,Annuel!$B$6:$NC$6,0)),"")</f>
        <v>T</v>
      </c>
      <c r="AF86" s="32" t="str">
        <f>IFERROR(INDEX(Annuel!$B$9:$NC$9,MATCH(Mensuel!$A86,Annuel!$A$9:$A$9,0),MATCH(Mensuel!AF$83,Annuel!$B$6:$NC$6,0)),"")</f>
        <v>T</v>
      </c>
    </row>
  </sheetData>
  <mergeCells count="17">
    <mergeCell ref="B25:AE25"/>
    <mergeCell ref="B32:AF32"/>
    <mergeCell ref="B39:AE39"/>
    <mergeCell ref="B46:AF46"/>
    <mergeCell ref="A84:A85"/>
    <mergeCell ref="A28:A29"/>
    <mergeCell ref="A49:A50"/>
    <mergeCell ref="B53:AF53"/>
    <mergeCell ref="B60:AE60"/>
    <mergeCell ref="B67:AF67"/>
    <mergeCell ref="B74:AE74"/>
    <mergeCell ref="B81:AF81"/>
    <mergeCell ref="A1:AF1"/>
    <mergeCell ref="A2:AF2"/>
    <mergeCell ref="B4:AF4"/>
    <mergeCell ref="B11:AD11"/>
    <mergeCell ref="B18:AF18"/>
  </mergeCells>
  <conditionalFormatting sqref="B16:AD16">
    <cfRule type="containsText" dxfId="94" priority="74" operator="containsText" text="FM">
      <formula>NOT(ISERROR(SEARCH("FM",B16)))</formula>
    </cfRule>
    <cfRule type="containsText" dxfId="93" priority="73" operator="containsText" text="H">
      <formula>NOT(ISERROR(SEARCH("H",B16)))</formula>
    </cfRule>
    <cfRule type="containsText" dxfId="92" priority="72" operator="containsText" text="R">
      <formula>NOT(ISERROR(SEARCH("R",B16)))</formula>
    </cfRule>
    <cfRule type="containsText" dxfId="91" priority="71" operator="containsText" text="T">
      <formula>NOT(ISERROR(SEARCH("T",B16)))</formula>
    </cfRule>
    <cfRule type="containsText" dxfId="90" priority="77" operator="containsText" text="ABS">
      <formula>NOT(ISERROR(SEARCH("ABS",B16)))</formula>
    </cfRule>
    <cfRule type="containsText" dxfId="89" priority="76" operator="containsText" text="CP">
      <formula>NOT(ISERROR(SEARCH("CP",B16)))</formula>
    </cfRule>
    <cfRule type="containsText" dxfId="88" priority="75" operator="containsText" text="MA">
      <formula>NOT(ISERROR(SEARCH("MA",B16)))</formula>
    </cfRule>
  </conditionalFormatting>
  <conditionalFormatting sqref="B65:AD65">
    <cfRule type="containsText" dxfId="87" priority="23" operator="containsText" text="R">
      <formula>NOT(ISERROR(SEARCH("R",B65)))</formula>
    </cfRule>
    <cfRule type="containsText" dxfId="86" priority="22" operator="containsText" text="T">
      <formula>NOT(ISERROR(SEARCH("T",B65)))</formula>
    </cfRule>
    <cfRule type="containsText" dxfId="85" priority="24" operator="containsText" text="H">
      <formula>NOT(ISERROR(SEARCH("H",B65)))</formula>
    </cfRule>
    <cfRule type="containsText" dxfId="84" priority="25" operator="containsText" text="FM">
      <formula>NOT(ISERROR(SEARCH("FM",B65)))</formula>
    </cfRule>
    <cfRule type="containsText" dxfId="83" priority="26" operator="containsText" text="MA">
      <formula>NOT(ISERROR(SEARCH("MA",B65)))</formula>
    </cfRule>
    <cfRule type="containsText" dxfId="82" priority="27" operator="containsText" text="CP">
      <formula>NOT(ISERROR(SEARCH("CP",B65)))</formula>
    </cfRule>
    <cfRule type="containsText" dxfId="81" priority="28" operator="containsText" text="ABS">
      <formula>NOT(ISERROR(SEARCH("ABS",B65)))</formula>
    </cfRule>
  </conditionalFormatting>
  <conditionalFormatting sqref="B30:AE30">
    <cfRule type="containsText" dxfId="80" priority="63" operator="containsText" text="ABS">
      <formula>NOT(ISERROR(SEARCH("ABS",B30)))</formula>
    </cfRule>
    <cfRule type="containsText" dxfId="79" priority="62" operator="containsText" text="CP">
      <formula>NOT(ISERROR(SEARCH("CP",B30)))</formula>
    </cfRule>
    <cfRule type="containsText" dxfId="78" priority="59" operator="containsText" text="H">
      <formula>NOT(ISERROR(SEARCH("H",B30)))</formula>
    </cfRule>
    <cfRule type="containsText" dxfId="77" priority="61" operator="containsText" text="MA">
      <formula>NOT(ISERROR(SEARCH("MA",B30)))</formula>
    </cfRule>
    <cfRule type="containsText" dxfId="76" priority="60" operator="containsText" text="FM">
      <formula>NOT(ISERROR(SEARCH("FM",B30)))</formula>
    </cfRule>
    <cfRule type="containsText" dxfId="75" priority="58" operator="containsText" text="R">
      <formula>NOT(ISERROR(SEARCH("R",B30)))</formula>
    </cfRule>
    <cfRule type="containsText" dxfId="74" priority="57" operator="containsText" text="T">
      <formula>NOT(ISERROR(SEARCH("T",B30)))</formula>
    </cfRule>
  </conditionalFormatting>
  <conditionalFormatting sqref="B42:AE42 B49:AF49 B56:AF56 B63:AE63 B70:AF70 B77:AE77">
    <cfRule type="expression" dxfId="73" priority="332">
      <formula>OR(B42="sam",B42="dim")</formula>
    </cfRule>
    <cfRule type="expression" dxfId="72" priority="329">
      <formula>MATCH(B41,Feries,0)</formula>
    </cfRule>
  </conditionalFormatting>
  <conditionalFormatting sqref="B44:AE44">
    <cfRule type="containsText" dxfId="71" priority="48" operator="containsText" text="CP">
      <formula>NOT(ISERROR(SEARCH("CP",B44)))</formula>
    </cfRule>
    <cfRule type="containsText" dxfId="70" priority="49" operator="containsText" text="ABS">
      <formula>NOT(ISERROR(SEARCH("ABS",B44)))</formula>
    </cfRule>
    <cfRule type="containsText" dxfId="69" priority="43" operator="containsText" text="T">
      <formula>NOT(ISERROR(SEARCH("T",B44)))</formula>
    </cfRule>
    <cfRule type="containsText" dxfId="68" priority="44" operator="containsText" text="R">
      <formula>NOT(ISERROR(SEARCH("R",B44)))</formula>
    </cfRule>
    <cfRule type="containsText" dxfId="67" priority="45" operator="containsText" text="H">
      <formula>NOT(ISERROR(SEARCH("H",B44)))</formula>
    </cfRule>
    <cfRule type="containsText" dxfId="66" priority="46" operator="containsText" text="FM">
      <formula>NOT(ISERROR(SEARCH("FM",B44)))</formula>
    </cfRule>
    <cfRule type="containsText" dxfId="65" priority="47" operator="containsText" text="MA">
      <formula>NOT(ISERROR(SEARCH("MA",B44)))</formula>
    </cfRule>
  </conditionalFormatting>
  <conditionalFormatting sqref="B79:AE79">
    <cfRule type="containsText" dxfId="64" priority="9" operator="containsText" text="R">
      <formula>NOT(ISERROR(SEARCH("R",B79)))</formula>
    </cfRule>
    <cfRule type="containsText" dxfId="63" priority="10" operator="containsText" text="H">
      <formula>NOT(ISERROR(SEARCH("H",B79)))</formula>
    </cfRule>
    <cfRule type="containsText" dxfId="62" priority="11" operator="containsText" text="FM">
      <formula>NOT(ISERROR(SEARCH("FM",B79)))</formula>
    </cfRule>
    <cfRule type="containsText" dxfId="61" priority="13" operator="containsText" text="CP">
      <formula>NOT(ISERROR(SEARCH("CP",B79)))</formula>
    </cfRule>
    <cfRule type="containsText" dxfId="60" priority="14" operator="containsText" text="ABS">
      <formula>NOT(ISERROR(SEARCH("ABS",B79)))</formula>
    </cfRule>
    <cfRule type="containsText" dxfId="59" priority="12" operator="containsText" text="MA">
      <formula>NOT(ISERROR(SEARCH("MA",B79)))</formula>
    </cfRule>
    <cfRule type="containsText" dxfId="58" priority="8" operator="containsText" text="T">
      <formula>NOT(ISERROR(SEARCH("T",B79)))</formula>
    </cfRule>
  </conditionalFormatting>
  <conditionalFormatting sqref="B5:AF5 B12:AD12 B19:AF19 B26:AE26 B33:AF33 B40:AE40 B47:AF47 B54:AF54 B61:AE61 B68:AF68 B75:AE75 B82:AF82">
    <cfRule type="containsText" dxfId="57" priority="1163" operator="containsText" text="S">
      <formula>NOT(ISERROR(SEARCH("S",B5)))</formula>
    </cfRule>
    <cfRule type="containsBlanks" dxfId="56" priority="1173">
      <formula>LEN(TRIM(B5))=0</formula>
    </cfRule>
  </conditionalFormatting>
  <conditionalFormatting sqref="B7:AF7 B14:AD14 B21:AF21 B28:AE28 B35:AF35">
    <cfRule type="expression" dxfId="55" priority="1342">
      <formula>MATCH(B6,Feries,0)</formula>
    </cfRule>
    <cfRule type="expression" dxfId="54" priority="1343">
      <formula>OR(B7="sam",B7="dim")</formula>
    </cfRule>
  </conditionalFormatting>
  <conditionalFormatting sqref="B8:AF8 B15:AD15 B22:AF22 B29:AE29 B36:AF36 B43:AE43 B50:AF50 B57:AF57 B64:AE64 B71:AF71 B78:AE78 B85:AF85">
    <cfRule type="expression" dxfId="53" priority="1345">
      <formula>OR(B7="sam",B7="dim")</formula>
    </cfRule>
    <cfRule type="expression" dxfId="52" priority="1344">
      <formula>MATCH(B6,Feries,0)</formula>
    </cfRule>
  </conditionalFormatting>
  <conditionalFormatting sqref="B9:AF10">
    <cfRule type="containsText" dxfId="51" priority="1128" operator="containsText" text="ABS">
      <formula>NOT(ISERROR(SEARCH("ABS",B9)))</formula>
    </cfRule>
    <cfRule type="containsText" dxfId="50" priority="1125" operator="containsText" text="CP">
      <formula>NOT(ISERROR(SEARCH("CP",B9)))</formula>
    </cfRule>
    <cfRule type="containsText" dxfId="49" priority="1114" operator="containsText" text="FM">
      <formula>NOT(ISERROR(SEARCH("FM",B9)))</formula>
    </cfRule>
    <cfRule type="containsText" dxfId="48" priority="1103" operator="containsText" text="H">
      <formula>NOT(ISERROR(SEARCH("H",B9)))</formula>
    </cfRule>
    <cfRule type="containsText" dxfId="47" priority="1120" operator="containsText" text="MA">
      <formula>NOT(ISERROR(SEARCH("MA",B9)))</formula>
    </cfRule>
    <cfRule type="containsText" dxfId="46" priority="1101" operator="containsText" text="R">
      <formula>NOT(ISERROR(SEARCH("R",B9)))</formula>
    </cfRule>
    <cfRule type="containsText" dxfId="45" priority="1096" operator="containsText" text="T">
      <formula>NOT(ISERROR(SEARCH("T",B9)))</formula>
    </cfRule>
  </conditionalFormatting>
  <conditionalFormatting sqref="B23:AF23">
    <cfRule type="containsText" dxfId="44" priority="70" operator="containsText" text="ABS">
      <formula>NOT(ISERROR(SEARCH("ABS",B23)))</formula>
    </cfRule>
    <cfRule type="containsText" dxfId="43" priority="65" operator="containsText" text="R">
      <formula>NOT(ISERROR(SEARCH("R",B23)))</formula>
    </cfRule>
    <cfRule type="containsText" dxfId="42" priority="69" operator="containsText" text="CP">
      <formula>NOT(ISERROR(SEARCH("CP",B23)))</formula>
    </cfRule>
    <cfRule type="containsText" dxfId="41" priority="66" operator="containsText" text="H">
      <formula>NOT(ISERROR(SEARCH("H",B23)))</formula>
    </cfRule>
    <cfRule type="containsText" dxfId="40" priority="68" operator="containsText" text="MA">
      <formula>NOT(ISERROR(SEARCH("MA",B23)))</formula>
    </cfRule>
    <cfRule type="containsText" dxfId="39" priority="64" operator="containsText" text="T">
      <formula>NOT(ISERROR(SEARCH("T",B23)))</formula>
    </cfRule>
    <cfRule type="containsText" dxfId="38" priority="67" operator="containsText" text="FM">
      <formula>NOT(ISERROR(SEARCH("FM",B23)))</formula>
    </cfRule>
  </conditionalFormatting>
  <conditionalFormatting sqref="B37:AF37">
    <cfRule type="containsText" dxfId="37" priority="52" operator="containsText" text="H">
      <formula>NOT(ISERROR(SEARCH("H",B37)))</formula>
    </cfRule>
    <cfRule type="containsText" dxfId="36" priority="50" operator="containsText" text="T">
      <formula>NOT(ISERROR(SEARCH("T",B37)))</formula>
    </cfRule>
    <cfRule type="containsText" dxfId="35" priority="51" operator="containsText" text="R">
      <formula>NOT(ISERROR(SEARCH("R",B37)))</formula>
    </cfRule>
    <cfRule type="containsText" dxfId="34" priority="53" operator="containsText" text="FM">
      <formula>NOT(ISERROR(SEARCH("FM",B37)))</formula>
    </cfRule>
    <cfRule type="containsText" dxfId="33" priority="54" operator="containsText" text="MA">
      <formula>NOT(ISERROR(SEARCH("MA",B37)))</formula>
    </cfRule>
    <cfRule type="containsText" dxfId="32" priority="55" operator="containsText" text="CP">
      <formula>NOT(ISERROR(SEARCH("CP",B37)))</formula>
    </cfRule>
    <cfRule type="containsText" dxfId="31" priority="56" operator="containsText" text="ABS">
      <formula>NOT(ISERROR(SEARCH("ABS",B37)))</formula>
    </cfRule>
  </conditionalFormatting>
  <conditionalFormatting sqref="B51:AF51">
    <cfRule type="containsText" dxfId="30" priority="38" operator="containsText" text="H">
      <formula>NOT(ISERROR(SEARCH("H",B51)))</formula>
    </cfRule>
    <cfRule type="containsText" dxfId="29" priority="36" operator="containsText" text="T">
      <formula>NOT(ISERROR(SEARCH("T",B51)))</formula>
    </cfRule>
    <cfRule type="containsText" dxfId="28" priority="39" operator="containsText" text="FM">
      <formula>NOT(ISERROR(SEARCH("FM",B51)))</formula>
    </cfRule>
    <cfRule type="containsText" dxfId="27" priority="42" operator="containsText" text="ABS">
      <formula>NOT(ISERROR(SEARCH("ABS",B51)))</formula>
    </cfRule>
    <cfRule type="containsText" dxfId="26" priority="41" operator="containsText" text="CP">
      <formula>NOT(ISERROR(SEARCH("CP",B51)))</formula>
    </cfRule>
    <cfRule type="containsText" dxfId="25" priority="40" operator="containsText" text="MA">
      <formula>NOT(ISERROR(SEARCH("MA",B51)))</formula>
    </cfRule>
    <cfRule type="containsText" dxfId="24" priority="37" operator="containsText" text="R">
      <formula>NOT(ISERROR(SEARCH("R",B51)))</formula>
    </cfRule>
  </conditionalFormatting>
  <conditionalFormatting sqref="B58:AF58">
    <cfRule type="containsText" dxfId="23" priority="33" operator="containsText" text="MA">
      <formula>NOT(ISERROR(SEARCH("MA",B58)))</formula>
    </cfRule>
    <cfRule type="containsText" dxfId="22" priority="32" operator="containsText" text="FM">
      <formula>NOT(ISERROR(SEARCH("FM",B58)))</formula>
    </cfRule>
    <cfRule type="containsText" dxfId="21" priority="31" operator="containsText" text="H">
      <formula>NOT(ISERROR(SEARCH("H",B58)))</formula>
    </cfRule>
    <cfRule type="containsText" dxfId="20" priority="30" operator="containsText" text="R">
      <formula>NOT(ISERROR(SEARCH("R",B58)))</formula>
    </cfRule>
    <cfRule type="containsText" dxfId="19" priority="29" operator="containsText" text="T">
      <formula>NOT(ISERROR(SEARCH("T",B58)))</formula>
    </cfRule>
    <cfRule type="containsText" dxfId="18" priority="35" operator="containsText" text="ABS">
      <formula>NOT(ISERROR(SEARCH("ABS",B58)))</formula>
    </cfRule>
    <cfRule type="containsText" dxfId="17" priority="34" operator="containsText" text="CP">
      <formula>NOT(ISERROR(SEARCH("CP",B58)))</formula>
    </cfRule>
  </conditionalFormatting>
  <conditionalFormatting sqref="B72:AF72">
    <cfRule type="containsText" dxfId="16" priority="21" operator="containsText" text="ABS">
      <formula>NOT(ISERROR(SEARCH("ABS",B72)))</formula>
    </cfRule>
    <cfRule type="containsText" dxfId="15" priority="20" operator="containsText" text="CP">
      <formula>NOT(ISERROR(SEARCH("CP",B72)))</formula>
    </cfRule>
    <cfRule type="containsText" dxfId="14" priority="18" operator="containsText" text="FM">
      <formula>NOT(ISERROR(SEARCH("FM",B72)))</formula>
    </cfRule>
    <cfRule type="containsText" dxfId="13" priority="17" operator="containsText" text="H">
      <formula>NOT(ISERROR(SEARCH("H",B72)))</formula>
    </cfRule>
    <cfRule type="containsText" dxfId="12" priority="15" operator="containsText" text="T">
      <formula>NOT(ISERROR(SEARCH("T",B72)))</formula>
    </cfRule>
    <cfRule type="containsText" dxfId="11" priority="16" operator="containsText" text="R">
      <formula>NOT(ISERROR(SEARCH("R",B72)))</formula>
    </cfRule>
    <cfRule type="containsText" dxfId="10" priority="19" operator="containsText" text="MA">
      <formula>NOT(ISERROR(SEARCH("MA",B72)))</formula>
    </cfRule>
  </conditionalFormatting>
  <conditionalFormatting sqref="B84:AF84">
    <cfRule type="expression" dxfId="9" priority="1188">
      <formula>MATCH(B83,Feries,0)</formula>
    </cfRule>
    <cfRule type="expression" dxfId="8" priority="1189">
      <formula>OR(B84="sam",B84="dim")</formula>
    </cfRule>
  </conditionalFormatting>
  <conditionalFormatting sqref="B86:AF86">
    <cfRule type="containsText" dxfId="7" priority="1" operator="containsText" text="T">
      <formula>NOT(ISERROR(SEARCH("T",B86)))</formula>
    </cfRule>
    <cfRule type="containsText" dxfId="6" priority="7" operator="containsText" text="ABS">
      <formula>NOT(ISERROR(SEARCH("ABS",B86)))</formula>
    </cfRule>
    <cfRule type="containsText" dxfId="5" priority="6" operator="containsText" text="CP">
      <formula>NOT(ISERROR(SEARCH("CP",B86)))</formula>
    </cfRule>
    <cfRule type="containsText" dxfId="4" priority="5" operator="containsText" text="MA">
      <formula>NOT(ISERROR(SEARCH("MA",B86)))</formula>
    </cfRule>
    <cfRule type="containsText" dxfId="3" priority="4" operator="containsText" text="FM">
      <formula>NOT(ISERROR(SEARCH("FM",B86)))</formula>
    </cfRule>
    <cfRule type="containsText" dxfId="2" priority="3" operator="containsText" text="H">
      <formula>NOT(ISERROR(SEARCH("H",B86)))</formula>
    </cfRule>
    <cfRule type="containsText" dxfId="1" priority="2" operator="containsText" text="R">
      <formula>NOT(ISERROR(SEARCH("R",B86)))</formula>
    </cfRule>
  </conditionalFormatting>
  <conditionalFormatting sqref="AD13:AD15">
    <cfRule type="containsBlanks" dxfId="0" priority="1167">
      <formula>LEN(TRIM(AD13))=0</formula>
    </cfRule>
  </conditionalFormatting>
  <printOptions horizontalCentered="1"/>
  <pageMargins left="0.19685039370078741" right="0.19685039370078741" top="0.19685039370078741" bottom="0.19685039370078741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Spinner 1">
              <controlPr defaultSize="0" print="0" autoPict="0">
                <anchor moveWithCells="1" sizeWithCells="1">
                  <from>
                    <xdr:col>19</xdr:col>
                    <xdr:colOff>12700</xdr:colOff>
                    <xdr:row>1</xdr:row>
                    <xdr:rowOff>12700</xdr:rowOff>
                  </from>
                  <to>
                    <xdr:col>22</xdr:col>
                    <xdr:colOff>260350</xdr:colOff>
                    <xdr:row>1</xdr:row>
                    <xdr:rowOff>374650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AA127-6095-4986-8576-E24F6EF65563}">
  <sheetPr codeName="Feuil5">
    <tabColor rgb="FF00B0F0"/>
  </sheetPr>
  <dimension ref="B3:H9"/>
  <sheetViews>
    <sheetView tabSelected="1" workbookViewId="0">
      <selection activeCell="E20" sqref="E20"/>
    </sheetView>
  </sheetViews>
  <sheetFormatPr baseColWidth="10" defaultRowHeight="13" x14ac:dyDescent="0.3"/>
  <cols>
    <col min="1" max="1" width="0.90625" style="54" customWidth="1"/>
    <col min="2" max="2" width="17.08984375" style="54" customWidth="1"/>
    <col min="3" max="3" width="6.81640625" style="54" customWidth="1"/>
    <col min="4" max="4" width="3.54296875" style="54" customWidth="1"/>
    <col min="5" max="5" width="17.1796875" style="54" customWidth="1"/>
    <col min="6" max="7" width="11.6328125" style="54" customWidth="1"/>
    <col min="8" max="8" width="6.54296875" style="54" customWidth="1"/>
    <col min="9" max="16384" width="10.90625" style="54"/>
  </cols>
  <sheetData>
    <row r="3" spans="2:8" x14ac:dyDescent="0.3">
      <c r="B3" s="55" t="s">
        <v>39</v>
      </c>
      <c r="C3" s="56" t="s">
        <v>38</v>
      </c>
      <c r="E3" s="56" t="s">
        <v>35</v>
      </c>
      <c r="F3" s="56" t="s">
        <v>36</v>
      </c>
      <c r="G3" s="56" t="s">
        <v>37</v>
      </c>
      <c r="H3" s="56" t="s">
        <v>38</v>
      </c>
    </row>
    <row r="4" spans="2:8" x14ac:dyDescent="0.3">
      <c r="B4" s="55" t="s">
        <v>46</v>
      </c>
      <c r="C4" s="56" t="s">
        <v>41</v>
      </c>
      <c r="E4" s="54" t="s">
        <v>48</v>
      </c>
      <c r="F4" s="65">
        <v>45355</v>
      </c>
      <c r="G4" s="65">
        <v>45361</v>
      </c>
      <c r="H4" s="56" t="str">
        <f>VLOOKUP(Tableau4[[#This Row],[Type]],Tableau2[],2,0)</f>
        <v>CP</v>
      </c>
    </row>
    <row r="5" spans="2:8" x14ac:dyDescent="0.3">
      <c r="B5" s="55" t="s">
        <v>42</v>
      </c>
      <c r="C5" s="56" t="s">
        <v>43</v>
      </c>
      <c r="E5" s="54" t="s">
        <v>32</v>
      </c>
      <c r="F5" s="65">
        <v>45376</v>
      </c>
      <c r="G5" s="65">
        <v>45377</v>
      </c>
      <c r="H5" s="56" t="str">
        <f>VLOOKUP(Tableau4[[#This Row],[Type]],Tableau2[],2,0)</f>
        <v>FM</v>
      </c>
    </row>
    <row r="6" spans="2:8" x14ac:dyDescent="0.3">
      <c r="B6" s="55" t="s">
        <v>48</v>
      </c>
      <c r="C6" s="56" t="s">
        <v>31</v>
      </c>
      <c r="E6" s="54" t="s">
        <v>48</v>
      </c>
      <c r="F6" s="65">
        <v>45397</v>
      </c>
      <c r="G6" s="65">
        <v>45403</v>
      </c>
      <c r="H6" s="56" t="str">
        <f>VLOOKUP(Tableau4[[#This Row],[Type]],Tableau2[],2,0)</f>
        <v>CP</v>
      </c>
    </row>
    <row r="7" spans="2:8" x14ac:dyDescent="0.3">
      <c r="B7" s="55" t="s">
        <v>32</v>
      </c>
      <c r="C7" s="56" t="s">
        <v>44</v>
      </c>
      <c r="E7" s="54" t="s">
        <v>48</v>
      </c>
      <c r="F7" s="65">
        <v>45488</v>
      </c>
      <c r="G7" s="65">
        <v>45501</v>
      </c>
      <c r="H7" s="56" t="str">
        <f>VLOOKUP(Tableau4[[#This Row],[Type]],Tableau2[],2,0)</f>
        <v>CP</v>
      </c>
    </row>
    <row r="8" spans="2:8" x14ac:dyDescent="0.3">
      <c r="B8" s="55" t="s">
        <v>47</v>
      </c>
      <c r="C8" s="56" t="s">
        <v>40</v>
      </c>
      <c r="E8" s="54" t="s">
        <v>47</v>
      </c>
      <c r="F8" s="65">
        <v>45541</v>
      </c>
      <c r="G8" s="65">
        <v>45541</v>
      </c>
      <c r="H8" s="56" t="str">
        <f>VLOOKUP(Tableau4[[#This Row],[Type]],Tableau2[],2,0)</f>
        <v>R</v>
      </c>
    </row>
    <row r="9" spans="2:8" x14ac:dyDescent="0.3">
      <c r="B9" s="55" t="s">
        <v>30</v>
      </c>
      <c r="C9" s="56" t="s">
        <v>34</v>
      </c>
    </row>
  </sheetData>
  <dataValidations count="1">
    <dataValidation type="list" allowBlank="1" showInputMessage="1" showErrorMessage="1" sqref="E4:E8" xr:uid="{23FDB036-2990-43A0-BDC4-C784E884F72D}">
      <formula1>Types</formula1>
    </dataValidation>
  </dataValidations>
  <pageMargins left="0.19685039370078741" right="0.19685039370078741" top="0.19685039370078741" bottom="0.19685039370078741" header="0.31496062992125984" footer="0.31496062992125984"/>
  <pageSetup paperSize="9" orientation="portrait" r:id="rId1"/>
  <ignoredErrors>
    <ignoredError sqref="H6" evalError="1"/>
  </ignoredErrors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Base De Données</vt:lpstr>
      <vt:lpstr>Cycle</vt:lpstr>
      <vt:lpstr>Annuel</vt:lpstr>
      <vt:lpstr>Mensuel</vt:lpstr>
      <vt:lpstr>Pose de jours</vt:lpstr>
      <vt:lpstr>Cycle</vt:lpstr>
      <vt:lpstr>DateDeb</vt:lpstr>
      <vt:lpstr>Duree</vt:lpstr>
      <vt:lpstr>Feries</vt:lpstr>
      <vt:lpstr>Types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g-htd-5289021</dc:creator>
  <cp:lastModifiedBy>Frédéric MARCHO</cp:lastModifiedBy>
  <cp:lastPrinted>2023-12-11T03:35:54Z</cp:lastPrinted>
  <dcterms:created xsi:type="dcterms:W3CDTF">2023-01-10T06:50:23Z</dcterms:created>
  <dcterms:modified xsi:type="dcterms:W3CDTF">2023-12-16T14:22:09Z</dcterms:modified>
</cp:coreProperties>
</file>