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imasi Hans\OneDrive\Bureau\"/>
    </mc:Choice>
  </mc:AlternateContent>
  <bookViews>
    <workbookView xWindow="-120" yWindow="-120" windowWidth="20730" windowHeight="11310" activeTab="1"/>
  </bookViews>
  <sheets>
    <sheet name="Connexion" sheetId="9" r:id="rId1"/>
    <sheet name="Planning Congés &amp; Rapports" sheetId="6" r:id="rId2"/>
    <sheet name="Liste Jours Fériés" sheetId="5" r:id="rId3"/>
  </sheets>
  <externalReferences>
    <externalReference r:id="rId4"/>
  </externalReferences>
  <definedNames>
    <definedName name="Annee">'Liste Jours Fériés'!$L$18:$L$29</definedName>
    <definedName name="JoursFeries">Tableau1[Jour férié effectif]</definedName>
    <definedName name="JrFer">'Liste Jours Fériés'!$A$4:$A$12</definedName>
    <definedName name="Membres">#REF!</definedName>
    <definedName name="Mois">'Liste Jours Fériés'!$K$18:$K$29</definedName>
    <definedName name="Project_Start" localSheetId="2">#REF!</definedName>
    <definedName name="Project_Start">#REF!</definedName>
    <definedName name="Scrolling_Increment" localSheetId="2">#REF!</definedName>
    <definedName name="Scrolling_Increment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O10" i="6" l="1"/>
  <c r="NP10" i="6"/>
  <c r="NQ10" i="6"/>
  <c r="NR10" i="6"/>
  <c r="NS10" i="6"/>
  <c r="NT10" i="6"/>
  <c r="NU10" i="6"/>
  <c r="NV10" i="6"/>
  <c r="NW10" i="6"/>
  <c r="NX10" i="6"/>
  <c r="NN10" i="6"/>
  <c r="NQ12" i="6"/>
  <c r="F10" i="6"/>
  <c r="A9" i="5"/>
  <c r="A7" i="5"/>
  <c r="G18" i="6" l="1"/>
  <c r="G17" i="6"/>
  <c r="G16" i="6"/>
  <c r="G15" i="6"/>
  <c r="G14" i="6"/>
  <c r="G13" i="6"/>
  <c r="G12" i="6"/>
  <c r="G11" i="6"/>
  <c r="G10" i="6"/>
  <c r="K4" i="5" l="1"/>
  <c r="K5" i="5"/>
  <c r="K6" i="5"/>
  <c r="K7" i="5"/>
  <c r="A6" i="5" l="1"/>
  <c r="C10" i="5"/>
  <c r="C6" i="5"/>
  <c r="C9" i="5"/>
  <c r="C4" i="5"/>
  <c r="C12" i="5"/>
  <c r="C8" i="5"/>
  <c r="C5" i="5"/>
  <c r="C7" i="5"/>
  <c r="C11" i="5"/>
  <c r="K5" i="6"/>
  <c r="L5" i="6" s="1"/>
  <c r="M5" i="6" s="1"/>
  <c r="A11" i="5"/>
  <c r="J6" i="6"/>
  <c r="A4" i="5"/>
  <c r="A8" i="5"/>
  <c r="A12" i="5"/>
  <c r="A5" i="5"/>
  <c r="A10" i="5"/>
  <c r="L6" i="6" l="1"/>
  <c r="K6" i="6"/>
  <c r="L7" i="6"/>
  <c r="K7" i="6"/>
  <c r="J7" i="6"/>
  <c r="M7" i="6"/>
  <c r="N5" i="6"/>
  <c r="M6" i="6"/>
  <c r="L6" i="5"/>
  <c r="I6" i="5" s="1"/>
  <c r="J6" i="5" s="1"/>
  <c r="L5" i="5"/>
  <c r="I5" i="5" s="1"/>
  <c r="J5" i="5" s="1"/>
  <c r="L7" i="5"/>
  <c r="I7" i="5" s="1"/>
  <c r="J7" i="5" s="1"/>
  <c r="L4" i="5"/>
  <c r="I4" i="5" s="1"/>
  <c r="J4" i="5" s="1"/>
  <c r="N7" i="6" l="1"/>
  <c r="O5" i="6"/>
  <c r="N6" i="6"/>
  <c r="O7" i="6" l="1"/>
  <c r="O6" i="6"/>
  <c r="P5" i="6"/>
  <c r="P6" i="6" l="1"/>
  <c r="Q5" i="6"/>
  <c r="P7" i="6"/>
  <c r="Q7" i="6" l="1"/>
  <c r="R5" i="6"/>
  <c r="Q6" i="6"/>
  <c r="R7" i="6" l="1"/>
  <c r="R6" i="6"/>
  <c r="S5" i="6"/>
  <c r="S7" i="6" l="1"/>
  <c r="S6" i="6"/>
  <c r="T5" i="6"/>
  <c r="T7" i="6" l="1"/>
  <c r="T6" i="6"/>
  <c r="U5" i="6"/>
  <c r="U7" i="6" l="1"/>
  <c r="U6" i="6"/>
  <c r="V5" i="6"/>
  <c r="V7" i="6" l="1"/>
  <c r="V6" i="6"/>
  <c r="W5" i="6"/>
  <c r="W7" i="6" l="1"/>
  <c r="W6" i="6"/>
  <c r="W4" i="6"/>
  <c r="X5" i="6"/>
  <c r="X7" i="6" l="1"/>
  <c r="Y5" i="6"/>
  <c r="X6" i="6"/>
  <c r="Y7" i="6" l="1"/>
  <c r="Z5" i="6"/>
  <c r="Y6" i="6"/>
  <c r="Z7" i="6" l="1"/>
  <c r="Z6" i="6"/>
  <c r="AA5" i="6"/>
  <c r="AA7" i="6" l="1"/>
  <c r="AA6" i="6"/>
  <c r="AB5" i="6"/>
  <c r="AC5" i="6" l="1"/>
  <c r="AB7" i="6"/>
  <c r="AB6" i="6"/>
  <c r="AC7" i="6" l="1"/>
  <c r="AD5" i="6"/>
  <c r="AC6" i="6"/>
  <c r="AD7" i="6" l="1"/>
  <c r="AE5" i="6"/>
  <c r="AD6" i="6"/>
  <c r="AE7" i="6" l="1"/>
  <c r="AE6" i="6"/>
  <c r="AF5" i="6"/>
  <c r="AF6" i="6" l="1"/>
  <c r="AG5" i="6"/>
  <c r="AF7" i="6"/>
  <c r="AG7" i="6" l="1"/>
  <c r="AH5" i="6"/>
  <c r="AG6" i="6"/>
  <c r="AH7" i="6" l="1"/>
  <c r="AH6" i="6"/>
  <c r="AI5" i="6"/>
  <c r="AI7" i="6" l="1"/>
  <c r="AI6" i="6"/>
  <c r="AJ5" i="6"/>
  <c r="AJ7" i="6" l="1"/>
  <c r="AJ6" i="6"/>
  <c r="AK5" i="6"/>
  <c r="AK7" i="6" l="1"/>
  <c r="AK6" i="6"/>
  <c r="AL5" i="6"/>
  <c r="AL7" i="6" l="1"/>
  <c r="AM5" i="6"/>
  <c r="AL6" i="6"/>
  <c r="AM7" i="6" l="1"/>
  <c r="AM6" i="6"/>
  <c r="AN5" i="6"/>
  <c r="AN7" i="6" l="1"/>
  <c r="AO5" i="6"/>
  <c r="AN6" i="6"/>
  <c r="AO7" i="6" l="1"/>
  <c r="AP5" i="6"/>
  <c r="AO6" i="6"/>
  <c r="AP7" i="6" l="1"/>
  <c r="AP6" i="6"/>
  <c r="AQ5" i="6"/>
  <c r="AQ7" i="6" l="1"/>
  <c r="AQ6" i="6"/>
  <c r="AR5" i="6"/>
  <c r="AR7" i="6" l="1"/>
  <c r="AS5" i="6"/>
  <c r="AR6" i="6"/>
  <c r="AS7" i="6" l="1"/>
  <c r="AT5" i="6"/>
  <c r="AS6" i="6"/>
  <c r="AT7" i="6" l="1"/>
  <c r="AU5" i="6"/>
  <c r="AT6" i="6"/>
  <c r="AU7" i="6" l="1"/>
  <c r="AU6" i="6"/>
  <c r="AV5" i="6"/>
  <c r="AV6" i="6" l="1"/>
  <c r="AW5" i="6"/>
  <c r="AV7" i="6"/>
  <c r="AW7" i="6" l="1"/>
  <c r="AX5" i="6"/>
  <c r="AW6" i="6"/>
  <c r="AX7" i="6" l="1"/>
  <c r="AX6" i="6"/>
  <c r="AY5" i="6"/>
  <c r="AY7" i="6" l="1"/>
  <c r="AY6" i="6"/>
  <c r="AZ5" i="6"/>
  <c r="AZ7" i="6" l="1"/>
  <c r="AZ6" i="6"/>
  <c r="BA5" i="6"/>
  <c r="BA7" i="6" l="1"/>
  <c r="BA6" i="6"/>
  <c r="BB5" i="6"/>
  <c r="BA4" i="6"/>
  <c r="BB7" i="6" l="1"/>
  <c r="BB6" i="6"/>
  <c r="BC5" i="6"/>
  <c r="BC7" i="6" l="1"/>
  <c r="BC6" i="6"/>
  <c r="BD5" i="6"/>
  <c r="BD7" i="6" l="1"/>
  <c r="BE5" i="6"/>
  <c r="BD6" i="6"/>
  <c r="BE7" i="6" l="1"/>
  <c r="BF5" i="6"/>
  <c r="BE6" i="6"/>
  <c r="BF7" i="6" l="1"/>
  <c r="BF6" i="6"/>
  <c r="BG5" i="6"/>
  <c r="BG7" i="6" l="1"/>
  <c r="BG6" i="6"/>
  <c r="BH5" i="6"/>
  <c r="BI5" i="6" l="1"/>
  <c r="BH7" i="6"/>
  <c r="BH6" i="6"/>
  <c r="BI7" i="6" l="1"/>
  <c r="BJ5" i="6"/>
  <c r="BI6" i="6"/>
  <c r="BJ7" i="6" l="1"/>
  <c r="BK5" i="6"/>
  <c r="BJ6" i="6"/>
  <c r="BK7" i="6" l="1"/>
  <c r="BK6" i="6"/>
  <c r="BL5" i="6"/>
  <c r="BL6" i="6" l="1"/>
  <c r="BM5" i="6"/>
  <c r="BL7" i="6"/>
  <c r="BM7" i="6" l="1"/>
  <c r="BN5" i="6"/>
  <c r="BM6" i="6"/>
  <c r="BN7" i="6" l="1"/>
  <c r="BN6" i="6"/>
  <c r="BO5" i="6"/>
  <c r="BO7" i="6" l="1"/>
  <c r="BO6" i="6"/>
  <c r="BP5" i="6"/>
  <c r="BP7" i="6" l="1"/>
  <c r="BP6" i="6"/>
  <c r="BQ5" i="6"/>
  <c r="BQ7" i="6" l="1"/>
  <c r="BQ6" i="6"/>
  <c r="BR5" i="6"/>
  <c r="BR7" i="6" l="1"/>
  <c r="BS5" i="6"/>
  <c r="BR6" i="6"/>
  <c r="BS7" i="6" l="1"/>
  <c r="BS6" i="6"/>
  <c r="BT5" i="6"/>
  <c r="BT7" i="6" l="1"/>
  <c r="BU5" i="6"/>
  <c r="BT6" i="6"/>
  <c r="BU7" i="6" l="1"/>
  <c r="BV5" i="6"/>
  <c r="BU6" i="6"/>
  <c r="BV7" i="6" l="1"/>
  <c r="BV6" i="6"/>
  <c r="BW5" i="6"/>
  <c r="BW7" i="6" l="1"/>
  <c r="BW6" i="6"/>
  <c r="BX5" i="6"/>
  <c r="BX7" i="6" l="1"/>
  <c r="BX6" i="6"/>
  <c r="BY5" i="6"/>
  <c r="BY7" i="6" l="1"/>
  <c r="BZ5" i="6"/>
  <c r="BY6" i="6"/>
  <c r="BZ7" i="6" l="1"/>
  <c r="CA5" i="6"/>
  <c r="BZ6" i="6"/>
  <c r="CA7" i="6" l="1"/>
  <c r="CA6" i="6"/>
  <c r="CB5" i="6"/>
  <c r="CB6" i="6" l="1"/>
  <c r="CC5" i="6"/>
  <c r="CB7" i="6"/>
  <c r="CC7" i="6" l="1"/>
  <c r="CD5" i="6"/>
  <c r="CC6" i="6"/>
  <c r="CD7" i="6" l="1"/>
  <c r="CD6" i="6"/>
  <c r="CE5" i="6"/>
  <c r="CE7" i="6" l="1"/>
  <c r="CE6" i="6"/>
  <c r="CF5" i="6"/>
  <c r="CE4" i="6"/>
  <c r="CF7" i="6" l="1"/>
  <c r="CF6" i="6"/>
  <c r="CG5" i="6"/>
  <c r="CG7" i="6" l="1"/>
  <c r="CG6" i="6"/>
  <c r="CH5" i="6"/>
  <c r="CH7" i="6" l="1"/>
  <c r="CH6" i="6"/>
  <c r="CI5" i="6"/>
  <c r="CI7" i="6" l="1"/>
  <c r="CI6" i="6"/>
  <c r="CJ5" i="6"/>
  <c r="CJ7" i="6" l="1"/>
  <c r="CK5" i="6"/>
  <c r="CJ6" i="6"/>
  <c r="CK7" i="6" l="1"/>
  <c r="CL5" i="6"/>
  <c r="CK6" i="6"/>
  <c r="CL7" i="6" l="1"/>
  <c r="CL6" i="6"/>
  <c r="CM5" i="6"/>
  <c r="CM7" i="6" l="1"/>
  <c r="CM6" i="6"/>
  <c r="CN5" i="6"/>
  <c r="CO5" i="6" l="1"/>
  <c r="CN7" i="6"/>
  <c r="CN6" i="6"/>
  <c r="CO7" i="6" l="1"/>
  <c r="CP5" i="6"/>
  <c r="CO6" i="6"/>
  <c r="CP7" i="6" l="1"/>
  <c r="CQ5" i="6"/>
  <c r="CP6" i="6"/>
  <c r="CQ7" i="6" l="1"/>
  <c r="CQ6" i="6"/>
  <c r="CR5" i="6"/>
  <c r="CR6" i="6" l="1"/>
  <c r="CS5" i="6"/>
  <c r="CR7" i="6"/>
  <c r="CS7" i="6" l="1"/>
  <c r="CT5" i="6"/>
  <c r="CS6" i="6"/>
  <c r="CT7" i="6" l="1"/>
  <c r="CT6" i="6"/>
  <c r="CU5" i="6"/>
  <c r="CU7" i="6" l="1"/>
  <c r="CU6" i="6"/>
  <c r="CV5" i="6"/>
  <c r="CV7" i="6" l="1"/>
  <c r="CV6" i="6"/>
  <c r="CW5" i="6"/>
  <c r="CW7" i="6" l="1"/>
  <c r="CW6" i="6"/>
  <c r="CX5" i="6"/>
  <c r="CX7" i="6" l="1"/>
  <c r="CX6" i="6"/>
  <c r="CY5" i="6"/>
  <c r="CY7" i="6" l="1"/>
  <c r="CY6" i="6"/>
  <c r="CZ5" i="6"/>
  <c r="CZ7" i="6" l="1"/>
  <c r="DA5" i="6"/>
  <c r="CZ6" i="6"/>
  <c r="DA7" i="6" l="1"/>
  <c r="DB5" i="6"/>
  <c r="DA6" i="6"/>
  <c r="DB7" i="6" l="1"/>
  <c r="DB6" i="6"/>
  <c r="DC5" i="6"/>
  <c r="DC7" i="6" l="1"/>
  <c r="DC6" i="6"/>
  <c r="DD5" i="6"/>
  <c r="DD7" i="6" l="1"/>
  <c r="DE5" i="6"/>
  <c r="DD6" i="6"/>
  <c r="DE7" i="6" l="1"/>
  <c r="DF5" i="6"/>
  <c r="DE6" i="6"/>
  <c r="DF7" i="6" l="1"/>
  <c r="DG5" i="6"/>
  <c r="DF6" i="6"/>
  <c r="DG7" i="6" l="1"/>
  <c r="DG6" i="6"/>
  <c r="DH5" i="6"/>
  <c r="DH6" i="6" l="1"/>
  <c r="DI5" i="6"/>
  <c r="DH7" i="6"/>
  <c r="DI7" i="6" l="1"/>
  <c r="DJ5" i="6"/>
  <c r="DI6" i="6"/>
  <c r="DJ7" i="6" l="1"/>
  <c r="DJ4" i="6"/>
  <c r="DJ6" i="6"/>
  <c r="DK5" i="6"/>
  <c r="DK7" i="6" l="1"/>
  <c r="DK6" i="6"/>
  <c r="DL5" i="6"/>
  <c r="DL7" i="6" l="1"/>
  <c r="DL6" i="6"/>
  <c r="DM5" i="6"/>
  <c r="DM7" i="6" l="1"/>
  <c r="DM6" i="6"/>
  <c r="DN5" i="6"/>
  <c r="DN7" i="6" l="1"/>
  <c r="DO5" i="6"/>
  <c r="DN6" i="6"/>
  <c r="DO7" i="6" l="1"/>
  <c r="DO6" i="6"/>
  <c r="DP5" i="6"/>
  <c r="DP7" i="6" l="1"/>
  <c r="DQ5" i="6"/>
  <c r="DP6" i="6"/>
  <c r="DQ7" i="6" l="1"/>
  <c r="DR5" i="6"/>
  <c r="DQ6" i="6"/>
  <c r="DR7" i="6" l="1"/>
  <c r="DR6" i="6"/>
  <c r="DS5" i="6"/>
  <c r="DS7" i="6" l="1"/>
  <c r="DS6" i="6"/>
  <c r="DT5" i="6"/>
  <c r="DT6" i="6" l="1"/>
  <c r="DU5" i="6"/>
  <c r="DT7" i="6"/>
  <c r="DU7" i="6" l="1"/>
  <c r="DV5" i="6"/>
  <c r="DU6" i="6"/>
  <c r="DV7" i="6" l="1"/>
  <c r="DW5" i="6"/>
  <c r="DV6" i="6"/>
  <c r="DW7" i="6" l="1"/>
  <c r="DW6" i="6"/>
  <c r="DX5" i="6"/>
  <c r="DX6" i="6" l="1"/>
  <c r="DY5" i="6"/>
  <c r="DX7" i="6"/>
  <c r="DY7" i="6" l="1"/>
  <c r="DZ5" i="6"/>
  <c r="DY6" i="6"/>
  <c r="DZ7" i="6" l="1"/>
  <c r="DZ6" i="6"/>
  <c r="EA5" i="6"/>
  <c r="EA7" i="6" l="1"/>
  <c r="EA6" i="6"/>
  <c r="EB5" i="6"/>
  <c r="EB7" i="6" l="1"/>
  <c r="EB6" i="6"/>
  <c r="EC5" i="6"/>
  <c r="EC7" i="6" l="1"/>
  <c r="EC6" i="6"/>
  <c r="ED5" i="6"/>
  <c r="ED7" i="6" l="1"/>
  <c r="EE5" i="6"/>
  <c r="ED6" i="6"/>
  <c r="EE7" i="6" l="1"/>
  <c r="EE6" i="6"/>
  <c r="EF5" i="6"/>
  <c r="EF7" i="6" l="1"/>
  <c r="EG5" i="6"/>
  <c r="EF6" i="6"/>
  <c r="EG7" i="6" l="1"/>
  <c r="EG6" i="6"/>
  <c r="EH5" i="6"/>
  <c r="EH7" i="6" l="1"/>
  <c r="EH6" i="6"/>
  <c r="EI5" i="6"/>
  <c r="EI7" i="6" l="1"/>
  <c r="EI6" i="6"/>
  <c r="EJ5" i="6"/>
  <c r="EK5" i="6" l="1"/>
  <c r="EJ7" i="6"/>
  <c r="EJ6" i="6"/>
  <c r="EK7" i="6" l="1"/>
  <c r="EK6" i="6"/>
  <c r="EL5" i="6"/>
  <c r="EL7" i="6" l="1"/>
  <c r="EL6" i="6"/>
  <c r="EM5" i="6"/>
  <c r="EM7" i="6" l="1"/>
  <c r="EM6" i="6"/>
  <c r="EN5" i="6"/>
  <c r="EN6" i="6" l="1"/>
  <c r="EO5" i="6"/>
  <c r="EN7" i="6"/>
  <c r="EO7" i="6" l="1"/>
  <c r="EP5" i="6"/>
  <c r="EO6" i="6"/>
  <c r="EP7" i="6" l="1"/>
  <c r="EQ5" i="6"/>
  <c r="EP4" i="6"/>
  <c r="EP6" i="6"/>
  <c r="EQ7" i="6" l="1"/>
  <c r="EQ6" i="6"/>
  <c r="ER5" i="6"/>
  <c r="ER7" i="6" l="1"/>
  <c r="ER6" i="6"/>
  <c r="ES5" i="6"/>
  <c r="ES7" i="6" l="1"/>
  <c r="ES6" i="6"/>
  <c r="ET5" i="6"/>
  <c r="ET7" i="6" l="1"/>
  <c r="EU5" i="6"/>
  <c r="ET6" i="6"/>
  <c r="EU7" i="6" l="1"/>
  <c r="EU6" i="6"/>
  <c r="EV5" i="6"/>
  <c r="EV7" i="6" l="1"/>
  <c r="EV6" i="6"/>
  <c r="EW5" i="6"/>
  <c r="EW7" i="6" l="1"/>
  <c r="EW6" i="6"/>
  <c r="EX5" i="6"/>
  <c r="EX7" i="6" l="1"/>
  <c r="EX6" i="6"/>
  <c r="EY5" i="6"/>
  <c r="EY7" i="6" l="1"/>
  <c r="EY6" i="6"/>
  <c r="EZ5" i="6"/>
  <c r="FA5" i="6" l="1"/>
  <c r="EZ6" i="6"/>
  <c r="EZ7" i="6"/>
  <c r="FA7" i="6" l="1"/>
  <c r="FB5" i="6"/>
  <c r="FA6" i="6"/>
  <c r="FB7" i="6" l="1"/>
  <c r="FB6" i="6"/>
  <c r="FC5" i="6"/>
  <c r="FC7" i="6" l="1"/>
  <c r="FC6" i="6"/>
  <c r="FD5" i="6"/>
  <c r="FD6" i="6" l="1"/>
  <c r="FE5" i="6"/>
  <c r="FD7" i="6"/>
  <c r="FE7" i="6" l="1"/>
  <c r="FF5" i="6"/>
  <c r="FE6" i="6"/>
  <c r="FF7" i="6" l="1"/>
  <c r="FF6" i="6"/>
  <c r="FG5" i="6"/>
  <c r="FG7" i="6" l="1"/>
  <c r="FG6" i="6"/>
  <c r="FH5" i="6"/>
  <c r="FH7" i="6" l="1"/>
  <c r="FH6" i="6"/>
  <c r="FI5" i="6"/>
  <c r="FI7" i="6" l="1"/>
  <c r="FI6" i="6"/>
  <c r="FJ5" i="6"/>
  <c r="FJ7" i="6" l="1"/>
  <c r="FK5" i="6"/>
  <c r="FJ6" i="6"/>
  <c r="FK7" i="6" l="1"/>
  <c r="FK6" i="6"/>
  <c r="FL5" i="6"/>
  <c r="FL7" i="6" l="1"/>
  <c r="FM5" i="6"/>
  <c r="FL6" i="6"/>
  <c r="FM7" i="6" l="1"/>
  <c r="FM6" i="6"/>
  <c r="FN5" i="6"/>
  <c r="FN7" i="6" l="1"/>
  <c r="FN6" i="6"/>
  <c r="FO5" i="6"/>
  <c r="FO7" i="6" l="1"/>
  <c r="FO6" i="6"/>
  <c r="FP5" i="6"/>
  <c r="FQ5" i="6" l="1"/>
  <c r="FP7" i="6"/>
  <c r="FP6" i="6"/>
  <c r="FQ7" i="6" l="1"/>
  <c r="FQ6" i="6"/>
  <c r="FR5" i="6"/>
  <c r="FR7" i="6" l="1"/>
  <c r="FR4" i="6"/>
  <c r="FR6" i="6"/>
  <c r="FS5" i="6"/>
  <c r="FS7" i="6" l="1"/>
  <c r="FS6" i="6"/>
  <c r="FT5" i="6"/>
  <c r="FT6" i="6" l="1"/>
  <c r="FU5" i="6"/>
  <c r="FT7" i="6"/>
  <c r="FU7" i="6" l="1"/>
  <c r="FV5" i="6"/>
  <c r="FU6" i="6"/>
  <c r="FV7" i="6" l="1"/>
  <c r="FW5" i="6"/>
  <c r="FV6" i="6"/>
  <c r="FW7" i="6" l="1"/>
  <c r="FW6" i="6"/>
  <c r="FX5" i="6"/>
  <c r="FX7" i="6" l="1"/>
  <c r="FX6" i="6"/>
  <c r="FY5" i="6"/>
  <c r="FY7" i="6" l="1"/>
  <c r="FY6" i="6"/>
  <c r="FZ5" i="6"/>
  <c r="FZ7" i="6" l="1"/>
  <c r="GA5" i="6"/>
  <c r="FZ6" i="6"/>
  <c r="GA7" i="6" l="1"/>
  <c r="GA6" i="6"/>
  <c r="GB5" i="6"/>
  <c r="GB7" i="6" l="1"/>
  <c r="GB6" i="6"/>
  <c r="GC5" i="6"/>
  <c r="GC7" i="6" l="1"/>
  <c r="GC6" i="6"/>
  <c r="GD5" i="6"/>
  <c r="GD7" i="6" l="1"/>
  <c r="GD6" i="6"/>
  <c r="GE5" i="6"/>
  <c r="GE7" i="6" l="1"/>
  <c r="GE6" i="6"/>
  <c r="GF5" i="6"/>
  <c r="GG5" i="6" l="1"/>
  <c r="GF7" i="6"/>
  <c r="GF6" i="6"/>
  <c r="GG7" i="6" l="1"/>
  <c r="GH5" i="6"/>
  <c r="GG6" i="6"/>
  <c r="GH7" i="6" l="1"/>
  <c r="GH6" i="6"/>
  <c r="GI5" i="6"/>
  <c r="GI7" i="6" l="1"/>
  <c r="GI6" i="6"/>
  <c r="GJ5" i="6"/>
  <c r="GJ6" i="6" l="1"/>
  <c r="GK5" i="6"/>
  <c r="GJ7" i="6"/>
  <c r="GK7" i="6" l="1"/>
  <c r="GL5" i="6"/>
  <c r="GK6" i="6"/>
  <c r="GL7" i="6" l="1"/>
  <c r="GL6" i="6"/>
  <c r="GM5" i="6"/>
  <c r="GM7" i="6" l="1"/>
  <c r="GM6" i="6"/>
  <c r="GN5" i="6"/>
  <c r="GN7" i="6" l="1"/>
  <c r="GN6" i="6"/>
  <c r="GO5" i="6"/>
  <c r="GO7" i="6" l="1"/>
  <c r="GO6" i="6"/>
  <c r="GP5" i="6"/>
  <c r="GP7" i="6" l="1"/>
  <c r="GQ5" i="6"/>
  <c r="GP6" i="6"/>
  <c r="GQ7" i="6" l="1"/>
  <c r="GQ6" i="6"/>
  <c r="GR5" i="6"/>
  <c r="GR7" i="6" l="1"/>
  <c r="GS5" i="6"/>
  <c r="GR6" i="6"/>
  <c r="GS7" i="6" l="1"/>
  <c r="GS6" i="6"/>
  <c r="GT5" i="6"/>
  <c r="GT7" i="6" l="1"/>
  <c r="GT6" i="6"/>
  <c r="GU5" i="6"/>
  <c r="GU7" i="6" l="1"/>
  <c r="GU6" i="6"/>
  <c r="GV5" i="6"/>
  <c r="GW5" i="6" l="1"/>
  <c r="GV7" i="6"/>
  <c r="GV6" i="6"/>
  <c r="GV4" i="6"/>
  <c r="GW7" i="6" l="1"/>
  <c r="GX5" i="6"/>
  <c r="GW6" i="6"/>
  <c r="GX7" i="6" l="1"/>
  <c r="GX6" i="6"/>
  <c r="GY5" i="6"/>
  <c r="GY7" i="6" l="1"/>
  <c r="GY6" i="6"/>
  <c r="GZ5" i="6"/>
  <c r="GZ6" i="6" l="1"/>
  <c r="HA5" i="6"/>
  <c r="GZ7" i="6"/>
  <c r="HA7" i="6" l="1"/>
  <c r="HB5" i="6"/>
  <c r="HA6" i="6"/>
  <c r="HB7" i="6" l="1"/>
  <c r="HB6" i="6"/>
  <c r="HC5" i="6"/>
  <c r="HC7" i="6" l="1"/>
  <c r="HC6" i="6"/>
  <c r="HD5" i="6"/>
  <c r="HD7" i="6" l="1"/>
  <c r="HD6" i="6"/>
  <c r="HE5" i="6"/>
  <c r="HE7" i="6" l="1"/>
  <c r="HE6" i="6"/>
  <c r="HF5" i="6"/>
  <c r="HF7" i="6" l="1"/>
  <c r="HG5" i="6"/>
  <c r="HF6" i="6"/>
  <c r="HG7" i="6" l="1"/>
  <c r="HG6" i="6"/>
  <c r="HH5" i="6"/>
  <c r="HH7" i="6" l="1"/>
  <c r="HI5" i="6"/>
  <c r="HH6" i="6"/>
  <c r="HI7" i="6" l="1"/>
  <c r="HI6" i="6"/>
  <c r="HJ5" i="6"/>
  <c r="HJ7" i="6" l="1"/>
  <c r="HJ6" i="6"/>
  <c r="HK5" i="6"/>
  <c r="HK7" i="6" l="1"/>
  <c r="HK6" i="6"/>
  <c r="HL5" i="6"/>
  <c r="HM5" i="6" l="1"/>
  <c r="HL7" i="6"/>
  <c r="HL6" i="6"/>
  <c r="HM7" i="6" l="1"/>
  <c r="HM6" i="6"/>
  <c r="HN5" i="6"/>
  <c r="HN7" i="6" l="1"/>
  <c r="HN6" i="6"/>
  <c r="HO5" i="6"/>
  <c r="HO7" i="6" l="1"/>
  <c r="HO6" i="6"/>
  <c r="HP5" i="6"/>
  <c r="HP6" i="6" l="1"/>
  <c r="HQ5" i="6"/>
  <c r="HP7" i="6"/>
  <c r="HQ7" i="6" l="1"/>
  <c r="HR5" i="6"/>
  <c r="HQ6" i="6"/>
  <c r="HR7" i="6" l="1"/>
  <c r="HS5" i="6"/>
  <c r="HR6" i="6"/>
  <c r="HS7" i="6" l="1"/>
  <c r="HS6" i="6"/>
  <c r="HT5" i="6"/>
  <c r="HT7" i="6" l="1"/>
  <c r="HT6" i="6"/>
  <c r="HU5" i="6"/>
  <c r="HU7" i="6" l="1"/>
  <c r="HU6" i="6"/>
  <c r="HV5" i="6"/>
  <c r="HV7" i="6" l="1"/>
  <c r="HW5" i="6"/>
  <c r="HV6" i="6"/>
  <c r="HW7" i="6" l="1"/>
  <c r="HW6" i="6"/>
  <c r="HX5" i="6"/>
  <c r="HX7" i="6" l="1"/>
  <c r="HX6" i="6"/>
  <c r="HY5" i="6"/>
  <c r="HY7" i="6" l="1"/>
  <c r="HY6" i="6"/>
  <c r="HZ5" i="6"/>
  <c r="HZ7" i="6" l="1"/>
  <c r="HZ6" i="6"/>
  <c r="IA5" i="6"/>
  <c r="IA7" i="6" l="1"/>
  <c r="IA6" i="6"/>
  <c r="IB5" i="6"/>
  <c r="IC5" i="6" l="1"/>
  <c r="IB7" i="6"/>
  <c r="IB6" i="6"/>
  <c r="IB4" i="6"/>
  <c r="IC7" i="6" l="1"/>
  <c r="ID5" i="6"/>
  <c r="IC6" i="6"/>
  <c r="ID7" i="6" l="1"/>
  <c r="ID6" i="6"/>
  <c r="IE5" i="6"/>
  <c r="IE7" i="6" l="1"/>
  <c r="IE6" i="6"/>
  <c r="IF5" i="6"/>
  <c r="IF6" i="6" l="1"/>
  <c r="IG5" i="6"/>
  <c r="IF7" i="6"/>
  <c r="IG7" i="6" l="1"/>
  <c r="IH5" i="6"/>
  <c r="IG6" i="6"/>
  <c r="IH7" i="6" l="1"/>
  <c r="IH6" i="6"/>
  <c r="II5" i="6"/>
  <c r="II7" i="6" l="1"/>
  <c r="II6" i="6"/>
  <c r="IJ5" i="6"/>
  <c r="IJ7" i="6" l="1"/>
  <c r="IJ6" i="6"/>
  <c r="IK5" i="6"/>
  <c r="IK7" i="6" l="1"/>
  <c r="IK6" i="6"/>
  <c r="IL5" i="6"/>
  <c r="IL7" i="6" l="1"/>
  <c r="IM5" i="6"/>
  <c r="IL6" i="6"/>
  <c r="IM7" i="6" l="1"/>
  <c r="IM6" i="6"/>
  <c r="IN5" i="6"/>
  <c r="IN7" i="6" l="1"/>
  <c r="IO5" i="6"/>
  <c r="IN6" i="6"/>
  <c r="IO7" i="6" l="1"/>
  <c r="IO6" i="6"/>
  <c r="IP5" i="6"/>
  <c r="IP7" i="6" l="1"/>
  <c r="IP6" i="6"/>
  <c r="IQ5" i="6"/>
  <c r="IQ7" i="6" l="1"/>
  <c r="IQ6" i="6"/>
  <c r="IR5" i="6"/>
  <c r="IS5" i="6" l="1"/>
  <c r="IR7" i="6"/>
  <c r="IR6" i="6"/>
  <c r="IS7" i="6" l="1"/>
  <c r="IS6" i="6"/>
  <c r="IT5" i="6"/>
  <c r="IT7" i="6" l="1"/>
  <c r="IT6" i="6"/>
  <c r="IU5" i="6"/>
  <c r="IU7" i="6" l="1"/>
  <c r="IU6" i="6"/>
  <c r="IV5" i="6"/>
  <c r="IV6" i="6" l="1"/>
  <c r="IW5" i="6"/>
  <c r="IV7" i="6"/>
  <c r="IW7" i="6" l="1"/>
  <c r="IX5" i="6"/>
  <c r="IW6" i="6"/>
  <c r="IX7" i="6" l="1"/>
  <c r="IY5" i="6"/>
  <c r="IX6" i="6"/>
  <c r="IY7" i="6" l="1"/>
  <c r="IY6" i="6"/>
  <c r="IZ5" i="6"/>
  <c r="IZ7" i="6" l="1"/>
  <c r="IZ6" i="6"/>
  <c r="JA5" i="6"/>
  <c r="JA7" i="6" l="1"/>
  <c r="JA6" i="6"/>
  <c r="JB5" i="6"/>
  <c r="JB7" i="6" l="1"/>
  <c r="JC5" i="6"/>
  <c r="JB6" i="6"/>
  <c r="JC7" i="6" l="1"/>
  <c r="JC6" i="6"/>
  <c r="JD5" i="6"/>
  <c r="JD7" i="6" l="1"/>
  <c r="JD4" i="6"/>
  <c r="JD6" i="6"/>
  <c r="JE5" i="6"/>
  <c r="JE7" i="6" l="1"/>
  <c r="JE6" i="6"/>
  <c r="JF5" i="6"/>
  <c r="JF7" i="6" l="1"/>
  <c r="JF6" i="6"/>
  <c r="JG5" i="6"/>
  <c r="JG7" i="6" l="1"/>
  <c r="JG6" i="6"/>
  <c r="JH5" i="6"/>
  <c r="JI5" i="6" l="1"/>
  <c r="JH7" i="6"/>
  <c r="JH6" i="6"/>
  <c r="JI7" i="6" l="1"/>
  <c r="JJ5" i="6"/>
  <c r="JI6" i="6"/>
  <c r="JJ7" i="6" l="1"/>
  <c r="JJ6" i="6"/>
  <c r="JK5" i="6"/>
  <c r="JK7" i="6" l="1"/>
  <c r="JK6" i="6"/>
  <c r="JL5" i="6"/>
  <c r="JL6" i="6" l="1"/>
  <c r="JM5" i="6"/>
  <c r="JL7" i="6"/>
  <c r="JM7" i="6" l="1"/>
  <c r="JN5" i="6"/>
  <c r="JM6" i="6"/>
  <c r="JN7" i="6" l="1"/>
  <c r="JN6" i="6"/>
  <c r="JO5" i="6"/>
  <c r="JO7" i="6" l="1"/>
  <c r="JO6" i="6"/>
  <c r="JP5" i="6"/>
  <c r="JP7" i="6" l="1"/>
  <c r="JP6" i="6"/>
  <c r="JQ5" i="6"/>
  <c r="JQ7" i="6" l="1"/>
  <c r="JQ6" i="6"/>
  <c r="JR5" i="6"/>
  <c r="JR7" i="6" l="1"/>
  <c r="JR6" i="6"/>
  <c r="JS5" i="6"/>
  <c r="JS7" i="6" l="1"/>
  <c r="JS6" i="6"/>
  <c r="JT5" i="6"/>
  <c r="JT7" i="6" l="1"/>
  <c r="JT6" i="6"/>
  <c r="JU5" i="6"/>
  <c r="JU7" i="6" l="1"/>
  <c r="JU6" i="6"/>
  <c r="JV5" i="6"/>
  <c r="JV7" i="6" l="1"/>
  <c r="JV6" i="6"/>
  <c r="JW5" i="6"/>
  <c r="JW7" i="6" l="1"/>
  <c r="JW6" i="6"/>
  <c r="JX5" i="6"/>
  <c r="JY5" i="6" l="1"/>
  <c r="JX6" i="6"/>
  <c r="JX7" i="6"/>
  <c r="JY7" i="6" l="1"/>
  <c r="JY6" i="6"/>
  <c r="JZ5" i="6"/>
  <c r="JZ7" i="6" l="1"/>
  <c r="JZ6" i="6"/>
  <c r="KA5" i="6"/>
  <c r="KA7" i="6" l="1"/>
  <c r="KA6" i="6"/>
  <c r="KB5" i="6"/>
  <c r="KB6" i="6" l="1"/>
  <c r="KC5" i="6"/>
  <c r="KB7" i="6"/>
  <c r="KC7" i="6" l="1"/>
  <c r="KD5" i="6"/>
  <c r="KC6" i="6"/>
  <c r="KD7" i="6" l="1"/>
  <c r="KD6" i="6"/>
  <c r="KE5" i="6"/>
  <c r="KE7" i="6" l="1"/>
  <c r="KE6" i="6"/>
  <c r="KF5" i="6"/>
  <c r="KF7" i="6" l="1"/>
  <c r="KF6" i="6"/>
  <c r="KG5" i="6"/>
  <c r="KG7" i="6" l="1"/>
  <c r="KG6" i="6"/>
  <c r="KH5" i="6"/>
  <c r="KH7" i="6" l="1"/>
  <c r="KH6" i="6"/>
  <c r="KI5" i="6"/>
  <c r="KI7" i="6" l="1"/>
  <c r="KI6" i="6"/>
  <c r="KJ5" i="6"/>
  <c r="KI4" i="6"/>
  <c r="KJ7" i="6" l="1"/>
  <c r="KJ6" i="6"/>
  <c r="KK5" i="6"/>
  <c r="KK7" i="6" l="1"/>
  <c r="KK6" i="6"/>
  <c r="KL5" i="6"/>
  <c r="KL7" i="6" l="1"/>
  <c r="KL6" i="6"/>
  <c r="KM5" i="6"/>
  <c r="KM7" i="6" l="1"/>
  <c r="KM6" i="6"/>
  <c r="KN5" i="6"/>
  <c r="KO5" i="6" l="1"/>
  <c r="KN7" i="6"/>
  <c r="KN6" i="6"/>
  <c r="KO7" i="6" l="1"/>
  <c r="KP5" i="6"/>
  <c r="KO6" i="6"/>
  <c r="KP7" i="6" l="1"/>
  <c r="KP6" i="6"/>
  <c r="KQ5" i="6"/>
  <c r="KQ7" i="6" l="1"/>
  <c r="KQ6" i="6"/>
  <c r="KR5" i="6"/>
  <c r="KR6" i="6" l="1"/>
  <c r="KS5" i="6"/>
  <c r="KR7" i="6"/>
  <c r="KS7" i="6" l="1"/>
  <c r="KT5" i="6"/>
  <c r="KS6" i="6"/>
  <c r="KT7" i="6" l="1"/>
  <c r="KT6" i="6"/>
  <c r="KU5" i="6"/>
  <c r="KU7" i="6" l="1"/>
  <c r="KU6" i="6"/>
  <c r="KV5" i="6"/>
  <c r="KV7" i="6" l="1"/>
  <c r="KV6" i="6"/>
  <c r="KW5" i="6"/>
  <c r="KW7" i="6" l="1"/>
  <c r="KW6" i="6"/>
  <c r="KX5" i="6"/>
  <c r="KX7" i="6" l="1"/>
  <c r="KX6" i="6"/>
  <c r="KY5" i="6"/>
  <c r="KY7" i="6" l="1"/>
  <c r="KY6" i="6"/>
  <c r="KZ5" i="6"/>
  <c r="KZ7" i="6" l="1"/>
  <c r="KZ6" i="6"/>
  <c r="LA5" i="6"/>
  <c r="LA7" i="6" l="1"/>
  <c r="LA6" i="6"/>
  <c r="LB5" i="6"/>
  <c r="LB7" i="6" l="1"/>
  <c r="LB6" i="6"/>
  <c r="LC5" i="6"/>
  <c r="LC7" i="6" l="1"/>
  <c r="LC6" i="6"/>
  <c r="LD5" i="6"/>
  <c r="LE5" i="6" l="1"/>
  <c r="LD6" i="6"/>
  <c r="LD7" i="6"/>
  <c r="LE7" i="6" l="1"/>
  <c r="LE6" i="6"/>
  <c r="LF5" i="6"/>
  <c r="LF7" i="6" l="1"/>
  <c r="LF6" i="6"/>
  <c r="LG5" i="6"/>
  <c r="LG7" i="6" l="1"/>
  <c r="LG6" i="6"/>
  <c r="LH5" i="6"/>
  <c r="LH6" i="6" l="1"/>
  <c r="LI5" i="6"/>
  <c r="LH7" i="6"/>
  <c r="LI7" i="6" l="1"/>
  <c r="LJ5" i="6"/>
  <c r="LI6" i="6"/>
  <c r="LJ7" i="6" l="1"/>
  <c r="LJ6" i="6"/>
  <c r="LK5" i="6"/>
  <c r="LK7" i="6" l="1"/>
  <c r="LK6" i="6"/>
  <c r="LL5" i="6"/>
  <c r="LL7" i="6" l="1"/>
  <c r="LL6" i="6"/>
  <c r="LM5" i="6"/>
  <c r="LM7" i="6" l="1"/>
  <c r="LM6" i="6"/>
  <c r="LN5" i="6"/>
  <c r="LN7" i="6" l="1"/>
  <c r="LN6" i="6"/>
  <c r="LO5" i="6"/>
  <c r="LO7" i="6" l="1"/>
  <c r="LO6" i="6"/>
  <c r="LP5" i="6"/>
  <c r="LO4" i="6"/>
  <c r="LP7" i="6" l="1"/>
  <c r="LP6" i="6"/>
  <c r="LQ5" i="6"/>
  <c r="LQ7" i="6" l="1"/>
  <c r="LQ6" i="6"/>
  <c r="LR5" i="6"/>
  <c r="LR7" i="6" l="1"/>
  <c r="LR6" i="6"/>
  <c r="LS5" i="6"/>
  <c r="LS7" i="6" l="1"/>
  <c r="LS6" i="6"/>
  <c r="LT5" i="6"/>
  <c r="LU5" i="6" l="1"/>
  <c r="LT7" i="6"/>
  <c r="LT6" i="6"/>
  <c r="LU7" i="6" l="1"/>
  <c r="LV5" i="6"/>
  <c r="LU6" i="6"/>
  <c r="LV7" i="6" l="1"/>
  <c r="LV6" i="6"/>
  <c r="LW5" i="6"/>
  <c r="LW7" i="6" l="1"/>
  <c r="LW6" i="6"/>
  <c r="LX5" i="6"/>
  <c r="LX6" i="6" l="1"/>
  <c r="LY5" i="6"/>
  <c r="LX7" i="6"/>
  <c r="LY7" i="6" l="1"/>
  <c r="LZ5" i="6"/>
  <c r="LY6" i="6"/>
  <c r="LZ7" i="6" l="1"/>
  <c r="LZ6" i="6"/>
  <c r="MA5" i="6"/>
  <c r="MA7" i="6" l="1"/>
  <c r="MA6" i="6"/>
  <c r="MB5" i="6"/>
  <c r="MB7" i="6" l="1"/>
  <c r="MB6" i="6"/>
  <c r="MC5" i="6"/>
  <c r="MC7" i="6" l="1"/>
  <c r="MC6" i="6"/>
  <c r="MD5" i="6"/>
  <c r="MD7" i="6" l="1"/>
  <c r="MD6" i="6"/>
  <c r="ME5" i="6"/>
  <c r="ME7" i="6" l="1"/>
  <c r="ME6" i="6"/>
  <c r="MF5" i="6"/>
  <c r="NM8" i="6" l="1"/>
  <c r="MF7" i="6"/>
  <c r="MF6" i="6"/>
  <c r="MG5" i="6"/>
  <c r="NS7" i="6" l="1"/>
  <c r="NM7" i="6"/>
  <c r="MG7" i="6"/>
  <c r="NN8" i="6"/>
  <c r="MG6" i="6"/>
  <c r="MH5" i="6"/>
  <c r="MH7" i="6" l="1"/>
  <c r="NO8" i="6"/>
  <c r="MH6" i="6"/>
  <c r="MI5" i="6"/>
  <c r="MI7" i="6" l="1"/>
  <c r="NP8" i="6"/>
  <c r="MI6" i="6"/>
  <c r="MJ5" i="6"/>
  <c r="NQ8" i="6" l="1"/>
  <c r="MJ6" i="6"/>
  <c r="MK5" i="6"/>
  <c r="MJ7" i="6"/>
  <c r="MK7" i="6" l="1"/>
  <c r="MK6" i="6"/>
  <c r="NR8" i="6"/>
  <c r="ML5" i="6"/>
  <c r="ML7" i="6" l="1"/>
  <c r="NS8" i="6"/>
  <c r="ML6" i="6"/>
  <c r="MM5" i="6"/>
  <c r="MM7" i="6" l="1"/>
  <c r="NT8" i="6"/>
  <c r="MM6" i="6"/>
  <c r="MN5" i="6"/>
  <c r="NU8" i="6" l="1"/>
  <c r="MN6" i="6"/>
  <c r="MO5" i="6"/>
  <c r="MN7" i="6"/>
  <c r="MO7" i="6" l="1"/>
  <c r="MP5" i="6"/>
  <c r="MO6" i="6"/>
  <c r="NV8" i="6"/>
  <c r="MP7" i="6" l="1"/>
  <c r="NW8" i="6"/>
  <c r="MP6" i="6"/>
  <c r="MQ5" i="6"/>
  <c r="MQ7" i="6" l="1"/>
  <c r="NX8" i="6"/>
  <c r="MQ6" i="6"/>
  <c r="MR5" i="6"/>
  <c r="MR6" i="6" l="1"/>
  <c r="MR7" i="6"/>
  <c r="MR4" i="6"/>
  <c r="MS5" i="6"/>
  <c r="MS7" i="6" l="1"/>
  <c r="MS6" i="6"/>
  <c r="MT5" i="6"/>
  <c r="MT7" i="6" l="1"/>
  <c r="MT6" i="6"/>
  <c r="MU5" i="6"/>
  <c r="MU7" i="6" l="1"/>
  <c r="MU6" i="6"/>
  <c r="MV5" i="6"/>
  <c r="MV6" i="6" l="1"/>
  <c r="MV7" i="6"/>
  <c r="MW5" i="6"/>
  <c r="MW7" i="6" l="1"/>
  <c r="MX5" i="6"/>
  <c r="MW6" i="6"/>
  <c r="MX7" i="6" l="1"/>
  <c r="MX6" i="6"/>
  <c r="MY5" i="6"/>
  <c r="MY7" i="6" l="1"/>
  <c r="MY6" i="6"/>
  <c r="MZ5" i="6"/>
  <c r="MZ6" i="6" l="1"/>
  <c r="NA5" i="6"/>
  <c r="MZ7" i="6"/>
  <c r="NA7" i="6" l="1"/>
  <c r="NB5" i="6"/>
  <c r="NA6" i="6"/>
  <c r="NB7" i="6" l="1"/>
  <c r="NB6" i="6"/>
  <c r="NC5" i="6"/>
  <c r="NC7" i="6" l="1"/>
  <c r="NC6" i="6"/>
  <c r="ND5" i="6"/>
  <c r="ND6" i="6" l="1"/>
  <c r="NE5" i="6"/>
  <c r="ND7" i="6"/>
  <c r="NE7" i="6" l="1"/>
  <c r="NF5" i="6"/>
  <c r="NE6" i="6"/>
  <c r="NF7" i="6" l="1"/>
  <c r="NF6" i="6"/>
  <c r="NG5" i="6"/>
  <c r="NG7" i="6" l="1"/>
  <c r="NG6" i="6"/>
  <c r="NH5" i="6"/>
  <c r="NH6" i="6" l="1"/>
  <c r="NH7" i="6"/>
  <c r="NI5" i="6"/>
  <c r="NI7" i="6" l="1"/>
  <c r="NI6" i="6"/>
  <c r="NJ5" i="6"/>
  <c r="NK5" i="6" s="1"/>
  <c r="NK6" i="6" l="1"/>
  <c r="NK7" i="6"/>
  <c r="NM13" i="6"/>
  <c r="NM11" i="6"/>
  <c r="NM14" i="6"/>
  <c r="NM10" i="6"/>
  <c r="NM18" i="6"/>
  <c r="NM17" i="6"/>
  <c r="NO14" i="6"/>
  <c r="NM12" i="6"/>
  <c r="NN16" i="6"/>
  <c r="NN15" i="6"/>
  <c r="NN17" i="6"/>
  <c r="NM15" i="6"/>
  <c r="NM16" i="6"/>
  <c r="NN14" i="6"/>
  <c r="NP16" i="6"/>
  <c r="NO17" i="6"/>
  <c r="NN13" i="6"/>
  <c r="NN11" i="6"/>
  <c r="NO15" i="6"/>
  <c r="NO11" i="6"/>
  <c r="NO18" i="6"/>
  <c r="NN18" i="6"/>
  <c r="NN12" i="6"/>
  <c r="NO16" i="6"/>
  <c r="NP12" i="6"/>
  <c r="NP18" i="6"/>
  <c r="NO12" i="6"/>
  <c r="NP13" i="6"/>
  <c r="NO13" i="6"/>
  <c r="NP15" i="6"/>
  <c r="NQ13" i="6"/>
  <c r="NQ14" i="6"/>
  <c r="NQ11" i="6"/>
  <c r="NQ18" i="6"/>
  <c r="NQ17" i="6"/>
  <c r="NP14" i="6"/>
  <c r="NR11" i="6"/>
  <c r="NQ16" i="6"/>
  <c r="NP11" i="6"/>
  <c r="NT15" i="6"/>
  <c r="NR16" i="6"/>
  <c r="NR15" i="6"/>
  <c r="NR13" i="6"/>
  <c r="NR18" i="6"/>
  <c r="NS11" i="6"/>
  <c r="NS15" i="6"/>
  <c r="NR14" i="6"/>
  <c r="NS17" i="6"/>
  <c r="NQ15" i="6"/>
  <c r="NP17" i="6"/>
  <c r="NS13" i="6"/>
  <c r="NR12" i="6"/>
  <c r="NS18" i="6"/>
  <c r="NS14" i="6"/>
  <c r="NT18" i="6"/>
  <c r="NT12" i="6"/>
  <c r="NT17" i="6"/>
  <c r="NT14" i="6"/>
  <c r="NT13" i="6"/>
  <c r="NT16" i="6"/>
  <c r="NR17" i="6"/>
  <c r="NS16" i="6"/>
  <c r="NS12" i="6"/>
  <c r="NU11" i="6"/>
  <c r="NU15" i="6"/>
  <c r="NT11" i="6"/>
  <c r="NU14" i="6"/>
  <c r="NU12" i="6"/>
  <c r="NU17" i="6"/>
  <c r="NV16" i="6"/>
  <c r="NU13" i="6"/>
  <c r="NU16" i="6"/>
  <c r="NV18" i="6"/>
  <c r="NW17" i="6"/>
  <c r="NV13" i="6"/>
  <c r="NW11" i="6"/>
  <c r="NW14" i="6"/>
  <c r="NX18" i="6"/>
  <c r="NV17" i="6"/>
  <c r="NV15" i="6"/>
  <c r="NV14" i="6"/>
  <c r="NV11" i="6"/>
  <c r="NW18" i="6"/>
  <c r="NU18" i="6"/>
  <c r="NX16" i="6"/>
  <c r="NX17" i="6"/>
  <c r="NW12" i="6"/>
  <c r="NW13" i="6"/>
  <c r="NX12" i="6"/>
  <c r="NX11" i="6"/>
  <c r="NX15" i="6"/>
  <c r="NX14" i="6"/>
  <c r="NX13" i="6"/>
  <c r="NW15" i="6"/>
  <c r="NW16" i="6"/>
  <c r="NV12" i="6"/>
  <c r="NJ7" i="6"/>
  <c r="NJ6" i="6"/>
  <c r="NY17" i="6" l="1"/>
  <c r="NY15" i="6"/>
  <c r="NY18" i="6"/>
  <c r="NY16" i="6"/>
  <c r="NY11" i="6"/>
  <c r="NY14" i="6"/>
  <c r="NY10" i="6"/>
  <c r="NY12" i="6"/>
  <c r="NY13" i="6"/>
</calcChain>
</file>

<file path=xl/comments1.xml><?xml version="1.0" encoding="utf-8"?>
<comments xmlns="http://schemas.openxmlformats.org/spreadsheetml/2006/main">
  <authors>
    <author>Alimasi Hans</author>
  </authors>
  <commentList>
    <comment ref="F9" authorId="0" shapeId="0">
      <text>
        <r>
          <rPr>
            <b/>
            <sz val="9"/>
            <color indexed="81"/>
            <rFont val="Tahoma"/>
            <family val="2"/>
          </rPr>
          <t>Le solde actuel est egal (Droit fin année précédent + Droit acquis jusq'au mois en cours)-Nombre de jours pris jusqu'à date d'aujourd'hui</t>
        </r>
      </text>
    </comment>
  </commentList>
</comments>
</file>

<file path=xl/sharedStrings.xml><?xml version="1.0" encoding="utf-8"?>
<sst xmlns="http://schemas.openxmlformats.org/spreadsheetml/2006/main" count="69" uniqueCount="61">
  <si>
    <t>O³ (Open Order Overview)</t>
  </si>
  <si>
    <t>Commande LOG</t>
  </si>
  <si>
    <t>Commande MED</t>
  </si>
  <si>
    <t>Durée</t>
  </si>
  <si>
    <t>Total Jrs Pris</t>
  </si>
  <si>
    <t>mois</t>
  </si>
  <si>
    <t>Droit
/mois</t>
  </si>
  <si>
    <t>Backup</t>
  </si>
  <si>
    <t>Position</t>
  </si>
  <si>
    <t>Nom</t>
  </si>
  <si>
    <t>an</t>
  </si>
  <si>
    <t>x = congé
! = formation/autre</t>
  </si>
  <si>
    <t>Planning Congé</t>
  </si>
  <si>
    <t>Unassigned</t>
  </si>
  <si>
    <t>High Risk</t>
  </si>
  <si>
    <t>Med Risk</t>
  </si>
  <si>
    <t>Low Risk</t>
  </si>
  <si>
    <t>On Track</t>
  </si>
  <si>
    <t>Legend:</t>
  </si>
  <si>
    <t>Noël</t>
  </si>
  <si>
    <t>Journée des parents</t>
  </si>
  <si>
    <t>Fête de l’Indépendance</t>
  </si>
  <si>
    <t>Fête de la Libération</t>
  </si>
  <si>
    <t>Fête du travail</t>
  </si>
  <si>
    <t>Fête Héros Nationaux (Patrice Emery LUMUMBA)</t>
  </si>
  <si>
    <t>Commande mens.&gt;Fournisseurs</t>
  </si>
  <si>
    <t>Fête Héros Nationaux (Laurent Désiré Kabila)</t>
  </si>
  <si>
    <t>Marthyrs de l’indépendance</t>
  </si>
  <si>
    <t>Nouvel an</t>
  </si>
  <si>
    <t>Date liv ouvrée</t>
  </si>
  <si>
    <t>Date Liv prévue</t>
  </si>
  <si>
    <t>Date soumi. Ouvrée</t>
  </si>
  <si>
    <t>Date soumi. prévue</t>
  </si>
  <si>
    <t>Date Livraison</t>
  </si>
  <si>
    <t>Calendrier des commandes</t>
  </si>
  <si>
    <t>Nom/Fête</t>
  </si>
  <si>
    <t>Annee:</t>
  </si>
  <si>
    <t>Jour férié effectif</t>
  </si>
  <si>
    <t>Jour Férié calendaire légal</t>
  </si>
  <si>
    <t>PLANNING DE CONGES 2021</t>
  </si>
  <si>
    <t>Solde Actuel</t>
  </si>
  <si>
    <t>Position1</t>
  </si>
  <si>
    <t>Position2</t>
  </si>
  <si>
    <t>Position3</t>
  </si>
  <si>
    <t>Position4</t>
  </si>
  <si>
    <t>Position5</t>
  </si>
  <si>
    <t>Position6</t>
  </si>
  <si>
    <t>Position7</t>
  </si>
  <si>
    <t>Position8</t>
  </si>
  <si>
    <t>Position9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</si>
  <si>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</si>
  <si>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</si>
  <si>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</si>
  <si>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</si>
  <si>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</si>
  <si>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</si>
  <si>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</si>
  <si>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</si>
  <si>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</si>
  <si>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Droit
fin 21</t>
  </si>
  <si>
    <t>Droit fin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</si>
</sst>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mmmm"/>
    <numFmt numFmtId="165" formatCode="ddd\ dd\,\ mmm\ yyyy"/>
    <numFmt numFmtId="166" formatCode="0.0"/>
    <numFmt numFmtId="167" formatCode="d"/>
    <numFmt numFmtId="168" formatCode="ddd\,\ dd\ mmm\ yy"/>
    <numFmt numFmtId="169" formatCode="d\ mmm\ yy"/>
    <numFmt numFmtId="170" formatCode="dddd\ dd\,\ mmm\.\ yyyy"/>
    <numFmt numFmtId="171" formatCode="dddd\-dd\-mmmm\-yyyy"/>
    <numFmt numFmtId="172" formatCode="yyyy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3" tint="-0.24994659260841701"/>
      <name val="Calibri"/>
      <family val="2"/>
      <scheme val="minor"/>
    </font>
    <font>
      <b/>
      <sz val="11"/>
      <color theme="3" tint="-0.2499465926084170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theme="3" tint="-0.2499465926084170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22"/>
      <color theme="1" tint="0.34998626667073579"/>
      <name val="Calibri Light"/>
      <family val="2"/>
      <scheme val="maj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name val="Lucida Console"/>
      <family val="3"/>
    </font>
    <font>
      <b/>
      <sz val="11"/>
      <color rgb="FF00B0F0"/>
      <name val="Calibri"/>
      <family val="2"/>
      <scheme val="minor"/>
    </font>
    <font>
      <b/>
      <sz val="9"/>
      <color rgb="FF00B0F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3" tint="-0.24994659260841701"/>
      <name val="Calibri"/>
      <family val="2"/>
      <scheme val="minor"/>
    </font>
    <font>
      <sz val="10"/>
      <color theme="3" tint="-0.2499465926084170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color theme="1" tint="0.34998626667073579"/>
      <name val="Calibri Light"/>
      <family val="2"/>
      <scheme val="major"/>
    </font>
    <font>
      <b/>
      <sz val="11"/>
      <color theme="4" tint="-0.249977111117893"/>
      <name val="Calibri Light"/>
      <family val="2"/>
      <scheme val="major"/>
    </font>
    <font>
      <b/>
      <sz val="11"/>
      <color theme="1" tint="0.34998626667073579"/>
      <name val="Calibri"/>
      <family val="2"/>
      <scheme val="minor"/>
    </font>
    <font>
      <b/>
      <sz val="16"/>
      <color theme="1" tint="0.34998626667073579"/>
      <name val="Calibri Light"/>
      <family val="2"/>
      <scheme val="major"/>
    </font>
    <font>
      <b/>
      <sz val="9"/>
      <color theme="1"/>
      <name val="Calibri"/>
      <family val="2"/>
      <scheme val="minor"/>
    </font>
    <font>
      <b/>
      <sz val="9"/>
      <color theme="3" tint="-0.2499465926084170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3" tint="-0.2499465926084170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1" tint="0.34998626667073579"/>
        <bgColor theme="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/>
      <right/>
      <top/>
      <bottom style="thin">
        <color theme="6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0">
    <xf numFmtId="0" fontId="0" fillId="0" borderId="0"/>
    <xf numFmtId="0" fontId="3" fillId="2" borderId="0" applyNumberFormat="0" applyBorder="0" applyAlignment="0" applyProtection="0"/>
    <xf numFmtId="14" fontId="1" fillId="0" borderId="0" applyFont="0" applyFill="0" applyBorder="0">
      <alignment horizontal="center" vertical="center"/>
    </xf>
    <xf numFmtId="9" fontId="1" fillId="0" borderId="0" applyFont="0" applyFill="0" applyBorder="0" applyProtection="0">
      <alignment horizontal="center" vertical="center"/>
    </xf>
    <xf numFmtId="37" fontId="1" fillId="0" borderId="0" applyFont="0" applyFill="0" applyBorder="0" applyProtection="0">
      <alignment horizontal="center" vertical="center"/>
    </xf>
    <xf numFmtId="0" fontId="3" fillId="0" borderId="0"/>
    <xf numFmtId="0" fontId="1" fillId="0" borderId="0" applyNumberFormat="0" applyFill="0" applyProtection="0">
      <alignment horizontal="right" vertical="center" indent="1"/>
    </xf>
    <xf numFmtId="0" fontId="10" fillId="0" borderId="0" applyNumberFormat="0" applyFill="0" applyProtection="0">
      <alignment vertical="top"/>
    </xf>
    <xf numFmtId="0" fontId="10" fillId="0" borderId="0" applyNumberFormat="0" applyFill="0" applyAlignment="0" applyProtection="0"/>
    <xf numFmtId="0" fontId="13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4" fillId="0" borderId="0" xfId="0" applyFont="1"/>
    <xf numFmtId="14" fontId="0" fillId="0" borderId="0" xfId="0" applyNumberFormat="1"/>
    <xf numFmtId="0" fontId="5" fillId="0" borderId="2" xfId="0" applyFont="1" applyBorder="1" applyAlignment="1">
      <alignment horizontal="right"/>
    </xf>
    <xf numFmtId="0" fontId="8" fillId="0" borderId="3" xfId="0" applyFont="1" applyBorder="1" applyAlignment="1">
      <alignment horizontal="right" wrapText="1"/>
    </xf>
    <xf numFmtId="0" fontId="9" fillId="3" borderId="0" xfId="0" applyFont="1" applyFill="1" applyAlignment="1">
      <alignment horizontal="center" vertical="center" wrapText="1"/>
    </xf>
    <xf numFmtId="0" fontId="3" fillId="0" borderId="0" xfId="5"/>
    <xf numFmtId="0" fontId="3" fillId="0" borderId="0" xfId="5" applyAlignment="1">
      <alignment wrapText="1"/>
    </xf>
    <xf numFmtId="0" fontId="0" fillId="0" borderId="4" xfId="0" applyBorder="1"/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6">
      <alignment horizontal="right" vertical="center" indent="1"/>
    </xf>
    <xf numFmtId="0" fontId="0" fillId="0" borderId="0" xfId="6" applyFont="1">
      <alignment horizontal="right" vertical="center" indent="1"/>
    </xf>
    <xf numFmtId="0" fontId="10" fillId="0" borderId="0" xfId="8"/>
    <xf numFmtId="0" fontId="12" fillId="0" borderId="0" xfId="8" applyFont="1"/>
    <xf numFmtId="0" fontId="0" fillId="0" borderId="8" xfId="0" applyBorder="1"/>
    <xf numFmtId="0" fontId="0" fillId="0" borderId="0" xfId="0" applyAlignment="1">
      <alignment horizontal="center"/>
    </xf>
    <xf numFmtId="0" fontId="14" fillId="7" borderId="0" xfId="0" applyFont="1" applyFill="1" applyAlignment="1">
      <alignment vertical="center"/>
    </xf>
    <xf numFmtId="0" fontId="15" fillId="8" borderId="0" xfId="0" applyFont="1" applyFill="1" applyAlignment="1">
      <alignment vertical="center"/>
    </xf>
    <xf numFmtId="0" fontId="15" fillId="9" borderId="0" xfId="0" applyFont="1" applyFill="1" applyAlignment="1">
      <alignment vertical="center"/>
    </xf>
    <xf numFmtId="0" fontId="14" fillId="10" borderId="0" xfId="0" applyFont="1" applyFill="1" applyAlignment="1">
      <alignment vertical="center"/>
    </xf>
    <xf numFmtId="0" fontId="15" fillId="11" borderId="0" xfId="1" applyFont="1" applyFill="1" applyAlignment="1">
      <alignment vertical="center"/>
    </xf>
    <xf numFmtId="0" fontId="16" fillId="0" borderId="0" xfId="0" applyFont="1"/>
    <xf numFmtId="0" fontId="10" fillId="0" borderId="0" xfId="7" applyAlignment="1"/>
    <xf numFmtId="16" fontId="0" fillId="0" borderId="0" xfId="0" applyNumberFormat="1"/>
    <xf numFmtId="168" fontId="0" fillId="0" borderId="0" xfId="0" applyNumberFormat="1"/>
    <xf numFmtId="168" fontId="18" fillId="13" borderId="9" xfId="0" applyNumberFormat="1" applyFont="1" applyFill="1" applyBorder="1" applyProtection="1">
      <protection locked="0"/>
    </xf>
    <xf numFmtId="169" fontId="0" fillId="13" borderId="9" xfId="0" applyNumberFormat="1" applyFill="1" applyBorder="1" applyAlignment="1" applyProtection="1">
      <alignment horizontal="left"/>
      <protection locked="0"/>
    </xf>
    <xf numFmtId="170" fontId="0" fillId="14" borderId="0" xfId="0" applyNumberFormat="1" applyFill="1"/>
    <xf numFmtId="171" fontId="0" fillId="0" borderId="0" xfId="0" applyNumberFormat="1"/>
    <xf numFmtId="0" fontId="19" fillId="0" borderId="2" xfId="0" applyFont="1" applyBorder="1" applyAlignment="1">
      <alignment horizontal="right"/>
    </xf>
    <xf numFmtId="0" fontId="7" fillId="0" borderId="2" xfId="0" applyFont="1" applyBorder="1" applyAlignment="1">
      <alignment horizontal="right"/>
    </xf>
    <xf numFmtId="0" fontId="0" fillId="15" borderId="0" xfId="0" applyFill="1"/>
    <xf numFmtId="0" fontId="0" fillId="12" borderId="0" xfId="0" applyFill="1"/>
    <xf numFmtId="0" fontId="0" fillId="16" borderId="0" xfId="0" applyFill="1"/>
    <xf numFmtId="0" fontId="20" fillId="0" borderId="2" xfId="0" applyFont="1" applyBorder="1" applyAlignment="1">
      <alignment horizontal="right"/>
    </xf>
    <xf numFmtId="172" fontId="0" fillId="0" borderId="0" xfId="0" applyNumberFormat="1"/>
    <xf numFmtId="1" fontId="0" fillId="0" borderId="0" xfId="0" applyNumberFormat="1"/>
    <xf numFmtId="168" fontId="18" fillId="13" borderId="10" xfId="0" applyNumberFormat="1" applyFont="1" applyFill="1" applyBorder="1" applyProtection="1">
      <protection locked="0"/>
    </xf>
    <xf numFmtId="0" fontId="0" fillId="13" borderId="10" xfId="0" applyFill="1" applyBorder="1" applyAlignment="1" applyProtection="1">
      <alignment horizontal="left"/>
      <protection locked="0"/>
    </xf>
    <xf numFmtId="0" fontId="22" fillId="17" borderId="0" xfId="0" applyFont="1" applyFill="1"/>
    <xf numFmtId="0" fontId="1" fillId="0" borderId="0" xfId="0" applyFont="1"/>
    <xf numFmtId="0" fontId="1" fillId="0" borderId="0" xfId="0" applyFont="1" applyAlignment="1">
      <alignment vertical="center"/>
    </xf>
    <xf numFmtId="0" fontId="23" fillId="0" borderId="0" xfId="5" applyFont="1" applyAlignment="1">
      <alignment wrapText="1"/>
    </xf>
    <xf numFmtId="0" fontId="4" fillId="0" borderId="4" xfId="0" applyFont="1" applyBorder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4" fillId="0" borderId="2" xfId="0" applyFont="1" applyBorder="1" applyAlignment="1">
      <alignment horizontal="left" vertical="center" wrapText="1" indent="2"/>
    </xf>
    <xf numFmtId="0" fontId="25" fillId="0" borderId="2" xfId="0" applyFont="1" applyBorder="1" applyAlignment="1">
      <alignment horizontal="left" vertical="center"/>
    </xf>
    <xf numFmtId="0" fontId="25" fillId="0" borderId="2" xfId="0" applyFont="1" applyBorder="1" applyAlignment="1">
      <alignment horizontal="right" vertical="center"/>
    </xf>
    <xf numFmtId="166" fontId="26" fillId="0" borderId="2" xfId="2" applyNumberFormat="1" applyFont="1" applyFill="1" applyBorder="1">
      <alignment horizontal="center" vertical="center"/>
    </xf>
    <xf numFmtId="2" fontId="25" fillId="0" borderId="2" xfId="2" applyNumberFormat="1" applyFont="1" applyFill="1" applyBorder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0" fontId="25" fillId="0" borderId="2" xfId="0" applyFont="1" applyBorder="1" applyAlignment="1">
      <alignment horizontal="left" vertical="center" wrapText="1"/>
    </xf>
    <xf numFmtId="0" fontId="3" fillId="0" borderId="0" xfId="5" applyFont="1" applyAlignment="1">
      <alignment vertical="center" wrapText="1"/>
    </xf>
    <xf numFmtId="0" fontId="27" fillId="0" borderId="0" xfId="9" applyFont="1" applyAlignment="1">
      <alignment horizontal="left"/>
    </xf>
    <xf numFmtId="0" fontId="28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9" fillId="6" borderId="0" xfId="0" applyFont="1" applyFill="1" applyAlignment="1">
      <alignment vertical="center"/>
    </xf>
    <xf numFmtId="167" fontId="9" fillId="4" borderId="0" xfId="0" applyNumberFormat="1" applyFont="1" applyFill="1" applyAlignment="1">
      <alignment horizontal="center" vertical="center" shrinkToFit="1"/>
    </xf>
    <xf numFmtId="0" fontId="9" fillId="4" borderId="7" xfId="0" applyFont="1" applyFill="1" applyBorder="1" applyAlignment="1">
      <alignment horizontal="center" vertical="center" shrinkToFit="1"/>
    </xf>
    <xf numFmtId="0" fontId="30" fillId="0" borderId="0" xfId="9" applyFont="1" applyAlignment="1">
      <alignment horizontal="left"/>
    </xf>
    <xf numFmtId="9" fontId="32" fillId="0" borderId="3" xfId="3" applyFont="1" applyFill="1" applyBorder="1" applyAlignment="1">
      <alignment horizontal="center" wrapText="1"/>
    </xf>
    <xf numFmtId="0" fontId="8" fillId="0" borderId="3" xfId="0" applyFont="1" applyBorder="1" applyAlignment="1">
      <alignment horizontal="center" wrapText="1"/>
    </xf>
    <xf numFmtId="9" fontId="8" fillId="0" borderId="3" xfId="3" applyFont="1" applyFill="1" applyBorder="1" applyAlignment="1">
      <alignment horizontal="center" wrapText="1"/>
    </xf>
    <xf numFmtId="0" fontId="17" fillId="4" borderId="0" xfId="0" applyFont="1" applyFill="1" applyAlignment="1">
      <alignment horizontal="left" vertical="center" indent="1"/>
    </xf>
    <xf numFmtId="0" fontId="33" fillId="4" borderId="0" xfId="0" applyFont="1" applyFill="1" applyAlignment="1">
      <alignment horizontal="center" vertical="center" wrapText="1"/>
    </xf>
    <xf numFmtId="0" fontId="33" fillId="4" borderId="0" xfId="0" applyFont="1" applyFill="1" applyAlignment="1">
      <alignment horizontal="left" vertical="center" wrapText="1"/>
    </xf>
    <xf numFmtId="0" fontId="25" fillId="0" borderId="2" xfId="0" applyFont="1" applyBorder="1" applyAlignment="1">
      <alignment horizontal="center" vertical="center"/>
    </xf>
    <xf numFmtId="0" fontId="36" fillId="0" borderId="3" xfId="0" applyFont="1" applyBorder="1" applyAlignment="1">
      <alignment horizontal="left" wrapText="1" indent="1"/>
    </xf>
    <xf numFmtId="0" fontId="36" fillId="0" borderId="3" xfId="0" applyFont="1" applyBorder="1" applyAlignment="1">
      <alignment horizontal="left"/>
    </xf>
    <xf numFmtId="0" fontId="0" fillId="18" borderId="0" xfId="0" applyFill="1" applyProtection="1">
      <protection hidden="1"/>
    </xf>
    <xf numFmtId="0" fontId="37" fillId="0" borderId="2" xfId="0" applyFont="1" applyFill="1" applyBorder="1" applyAlignment="1">
      <alignment horizontal="center" vertical="center"/>
    </xf>
    <xf numFmtId="0" fontId="31" fillId="0" borderId="6" xfId="0" applyFont="1" applyBorder="1" applyAlignment="1">
      <alignment horizontal="center" textRotation="90"/>
    </xf>
    <xf numFmtId="0" fontId="31" fillId="0" borderId="0" xfId="0" applyFont="1" applyAlignment="1">
      <alignment horizontal="center" textRotation="90"/>
    </xf>
    <xf numFmtId="0" fontId="31" fillId="0" borderId="5" xfId="0" applyFont="1" applyBorder="1" applyAlignment="1">
      <alignment horizontal="center" textRotation="90"/>
    </xf>
    <xf numFmtId="0" fontId="0" fillId="0" borderId="4" xfId="0" applyBorder="1" applyAlignment="1">
      <alignment horizontal="center"/>
    </xf>
    <xf numFmtId="0" fontId="34" fillId="4" borderId="0" xfId="0" applyFont="1" applyFill="1" applyAlignment="1">
      <alignment horizontal="left" vertical="center" wrapText="1"/>
    </xf>
    <xf numFmtId="165" fontId="2" fillId="0" borderId="0" xfId="0" applyNumberFormat="1" applyFont="1" applyAlignment="1">
      <alignment horizontal="right"/>
    </xf>
    <xf numFmtId="0" fontId="11" fillId="0" borderId="0" xfId="7" applyFont="1" applyAlignment="1">
      <alignment horizontal="left" vertical="center" wrapText="1"/>
    </xf>
    <xf numFmtId="0" fontId="35" fillId="18" borderId="11" xfId="0" applyFont="1" applyFill="1" applyBorder="1" applyAlignment="1">
      <alignment horizontal="left" vertical="top" wrapText="1"/>
    </xf>
    <xf numFmtId="0" fontId="35" fillId="18" borderId="12" xfId="0" applyFont="1" applyFill="1" applyBorder="1" applyAlignment="1">
      <alignment horizontal="left" vertical="top"/>
    </xf>
    <xf numFmtId="0" fontId="35" fillId="18" borderId="13" xfId="0" applyFont="1" applyFill="1" applyBorder="1" applyAlignment="1">
      <alignment horizontal="left" vertical="top"/>
    </xf>
    <xf numFmtId="0" fontId="35" fillId="18" borderId="14" xfId="0" applyFont="1" applyFill="1" applyBorder="1" applyAlignment="1">
      <alignment horizontal="left" vertical="top"/>
    </xf>
    <xf numFmtId="0" fontId="35" fillId="18" borderId="0" xfId="0" applyFont="1" applyFill="1" applyBorder="1" applyAlignment="1">
      <alignment horizontal="left" vertical="top"/>
    </xf>
    <xf numFmtId="0" fontId="35" fillId="18" borderId="15" xfId="0" applyFont="1" applyFill="1" applyBorder="1" applyAlignment="1">
      <alignment horizontal="left" vertical="top"/>
    </xf>
    <xf numFmtId="0" fontId="35" fillId="18" borderId="16" xfId="0" applyFont="1" applyFill="1" applyBorder="1" applyAlignment="1">
      <alignment horizontal="left" vertical="top"/>
    </xf>
    <xf numFmtId="0" fontId="35" fillId="18" borderId="17" xfId="0" applyFont="1" applyFill="1" applyBorder="1" applyAlignment="1">
      <alignment horizontal="left" vertical="top"/>
    </xf>
    <xf numFmtId="0" fontId="35" fillId="18" borderId="18" xfId="0" applyFont="1" applyFill="1" applyBorder="1" applyAlignment="1">
      <alignment horizontal="left" vertical="top"/>
    </xf>
    <xf numFmtId="0" fontId="21" fillId="0" borderId="2" xfId="0" applyFont="1" applyBorder="1" applyAlignment="1">
      <alignment horizontal="left" wrapText="1"/>
    </xf>
    <xf numFmtId="0" fontId="6" fillId="0" borderId="2" xfId="0" applyFont="1" applyBorder="1" applyAlignment="1">
      <alignment horizontal="left" wrapText="1"/>
    </xf>
  </cellXfs>
  <cellStyles count="10">
    <cellStyle name="Accent3" xfId="1" builtinId="37"/>
    <cellStyle name="Date" xfId="2"/>
    <cellStyle name="Milliers [0] 2" xfId="4"/>
    <cellStyle name="Normal" xfId="0" builtinId="0"/>
    <cellStyle name="Pourcentage 2" xfId="3"/>
    <cellStyle name="Titre 2" xfId="9"/>
    <cellStyle name="Titre 1 2" xfId="8"/>
    <cellStyle name="Titre 2 2" xfId="7"/>
    <cellStyle name="Titre 3 2" xfId="6"/>
    <cellStyle name="zHiddenText" xfId="5"/>
  </cellStyles>
  <dxfs count="9">
    <dxf>
      <numFmt numFmtId="168" formatCode="ddd\,\ dd\ mmm\ yy"/>
    </dxf>
    <dxf>
      <numFmt numFmtId="169" formatCode="d\ mmm\ 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Lucida Console"/>
        <scheme val="none"/>
      </font>
      <numFmt numFmtId="168" formatCode="ddd\,\ dd\ mmm\ yy"/>
      <fill>
        <patternFill patternType="solid">
          <fgColor indexed="64"/>
          <bgColor theme="0"/>
        </patternFill>
      </fill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border outline="0">
        <bottom style="thin">
          <color theme="0" tint="-0.34998626667073579"/>
        </bottom>
      </border>
    </dxf>
    <dxf>
      <fill>
        <patternFill patternType="lightVertical">
          <fgColor rgb="FFFF0000"/>
        </patternFill>
      </fill>
    </dxf>
    <dxf>
      <fill>
        <patternFill patternType="darkGrid">
          <fgColor theme="2" tint="-0.24994659260841701"/>
          <bgColor auto="1"/>
        </patternFill>
      </fill>
      <border>
        <left style="thin">
          <color theme="6" tint="0.39994506668294322"/>
        </left>
        <right style="thin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</border>
    </dxf>
    <dxf>
      <font>
        <b/>
        <i val="0"/>
        <strike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6" tint="0.39994506668294322"/>
        </patternFill>
      </fill>
      <border>
        <top style="thin">
          <color theme="0"/>
        </top>
        <bottom style="thin">
          <color theme="0"/>
        </bottom>
      </border>
    </dxf>
    <dxf>
      <fill>
        <patternFill>
          <bgColor theme="6" tint="0.79998168889431442"/>
        </patternFill>
      </fill>
      <border>
        <top style="thin">
          <color theme="0"/>
        </top>
        <bottom style="thin">
          <color theme="0"/>
        </bottom>
      </border>
    </dxf>
  </dxfs>
  <tableStyles count="0" defaultTableStyle="TableStyleMedium2" defaultPivotStyle="PivotStyleLight16"/>
  <colors>
    <mruColors>
      <color rgb="FFFFCC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7</xdr:row>
      <xdr:rowOff>76200</xdr:rowOff>
    </xdr:from>
    <xdr:to>
      <xdr:col>9</xdr:col>
      <xdr:colOff>409576</xdr:colOff>
      <xdr:row>10</xdr:row>
      <xdr:rowOff>123825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476500" y="1409700"/>
          <a:ext cx="4791076" cy="619125"/>
          <a:chOff x="2476500" y="1409700"/>
          <a:chExt cx="4791076" cy="619125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 txBox="1"/>
        </xdr:nvSpPr>
        <xdr:spPr>
          <a:xfrm>
            <a:off x="2476500" y="1409700"/>
            <a:ext cx="4791076" cy="619125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noFill/>
          </a:ln>
          <a:effectLst>
            <a:outerShdw blurRad="57785" dist="33020" dir="3180000" algn="ctr">
              <a:srgbClr val="000000">
                <a:alpha val="30000"/>
              </a:srgbClr>
            </a:outerShdw>
          </a:effectLst>
          <a:scene3d>
            <a:camera prst="orthographicFront">
              <a:rot lat="0" lon="0" rev="0"/>
            </a:camera>
            <a:lightRig rig="brightRoom" dir="t">
              <a:rot lat="0" lon="0" rev="600000"/>
            </a:lightRig>
          </a:scene3d>
          <a:sp3d prstMaterial="metal">
            <a:bevelT w="38100" h="57150" prst="angle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49" name="Txt_User" hidden="1">
                <a:extLst>
                  <a:ext uri="{63B3BB69-23CF-44E3-9099-C40C66FF867C}">
                    <a14:compatExt spid="_x0000_s2049"/>
                  </a:ext>
                  <a:ext uri="{FF2B5EF4-FFF2-40B4-BE49-F238E27FC236}">
                    <a16:creationId xmlns:a16="http://schemas.microsoft.com/office/drawing/2014/main" id="{00000000-0008-0000-0000-000001080000}"/>
                  </a:ext>
                </a:extLst>
              </xdr:cNvPr>
              <xdr:cNvSpPr/>
            </xdr:nvSpPr>
            <xdr:spPr bwMode="auto">
              <a:xfrm>
                <a:off x="3810000" y="1485900"/>
                <a:ext cx="2257425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0" name="Txt_PassWord" hidden="1">
                <a:extLst>
                  <a:ext uri="{63B3BB69-23CF-44E3-9099-C40C66FF867C}">
                    <a14:compatExt spid="_x0000_s2050"/>
                  </a:ext>
                  <a:ext uri="{FF2B5EF4-FFF2-40B4-BE49-F238E27FC236}">
                    <a16:creationId xmlns:a16="http://schemas.microsoft.com/office/drawing/2014/main" id="{00000000-0008-0000-0000-000002080000}"/>
                  </a:ext>
                </a:extLst>
              </xdr:cNvPr>
              <xdr:cNvSpPr/>
            </xdr:nvSpPr>
            <xdr:spPr bwMode="auto">
              <a:xfrm>
                <a:off x="3810000" y="1743075"/>
                <a:ext cx="2257425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1" name="CommandConnexion" hidden="1">
                <a:extLst>
                  <a:ext uri="{63B3BB69-23CF-44E3-9099-C40C66FF867C}">
                    <a14:compatExt spid="_x0000_s2051"/>
                  </a:ext>
                  <a:ext uri="{FF2B5EF4-FFF2-40B4-BE49-F238E27FC236}">
                    <a16:creationId xmlns:a16="http://schemas.microsoft.com/office/drawing/2014/main" id="{00000000-0008-0000-0000-000003080000}"/>
                  </a:ext>
                </a:extLst>
              </xdr:cNvPr>
              <xdr:cNvSpPr/>
            </xdr:nvSpPr>
            <xdr:spPr bwMode="auto">
              <a:xfrm>
                <a:off x="6086475" y="1581150"/>
                <a:ext cx="1152525" cy="31432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2543175" y="1466850"/>
            <a:ext cx="1238251" cy="201600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1400" b="1"/>
              <a:t>Utilisateur:</a:t>
            </a:r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2533649" y="1733550"/>
            <a:ext cx="1238251" cy="200025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1400" b="1"/>
              <a:t>Mot de passe: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AM/Documents/SupplySheets/Planning%202019-2020/Planning%202020_MwesoAppro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meline 2019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C12" totalsRowShown="0" tableBorderDxfId="3">
  <autoFilter ref="A3:C12">
    <filterColumn colId="0" hiddenButton="1"/>
    <filterColumn colId="1" hiddenButton="1"/>
    <filterColumn colId="2" hiddenButton="1"/>
  </autoFilter>
  <tableColumns count="3">
    <tableColumn id="1" name="Jour férié effectif" dataDxfId="2"/>
    <tableColumn id="2" name="Nom/Fête" dataDxfId="1"/>
    <tableColumn id="3" name="Jour Férié calendaire légal" dataDxfId="0">
      <calculatedColumnFormula>DATE($B$2,1,1)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"/>
  <sheetViews>
    <sheetView showGridLines="0" showRowColHeaders="0" workbookViewId="0">
      <selection activeCell="D13" sqref="D13"/>
    </sheetView>
  </sheetViews>
  <sheetFormatPr baseColWidth="10" defaultRowHeight="15" x14ac:dyDescent="0.25"/>
  <cols>
    <col min="1" max="16384" width="11.42578125" style="75"/>
  </cols>
  <sheetData/>
  <sheetProtection algorithmName="SHA-512" hashValue="q+4xv+wbAUbjjVYuedFSd3JVLndKFrimdGuLRFTEIqNl8kKnBwB7dQnQicdwOyrmMEx1gW85ZOGz3BVGnitNmw==" saltValue="KSlXtVDdgAsA8XofRrdQ/Q==" spinCount="100000" sheet="1" objects="1" scenarios="1"/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Txt_User">
          <controlPr defaultSize="0" autoLine="0" r:id="rId5">
            <anchor moveWithCells="1">
              <from>
                <xdr:col>5</xdr:col>
                <xdr:colOff>0</xdr:colOff>
                <xdr:row>7</xdr:row>
                <xdr:rowOff>152400</xdr:rowOff>
              </from>
              <to>
                <xdr:col>7</xdr:col>
                <xdr:colOff>733425</xdr:colOff>
                <xdr:row>8</xdr:row>
                <xdr:rowOff>180975</xdr:rowOff>
              </to>
            </anchor>
          </controlPr>
        </control>
      </mc:Choice>
      <mc:Fallback>
        <control shapeId="2049" r:id="rId4" name="Txt_User"/>
      </mc:Fallback>
    </mc:AlternateContent>
    <mc:AlternateContent xmlns:mc="http://schemas.openxmlformats.org/markup-compatibility/2006">
      <mc:Choice Requires="x14">
        <control shapeId="2050" r:id="rId6" name="Txt_PassWord">
          <controlPr defaultSize="0" autoLine="0" r:id="rId5">
            <anchor moveWithCells="1">
              <from>
                <xdr:col>5</xdr:col>
                <xdr:colOff>0</xdr:colOff>
                <xdr:row>9</xdr:row>
                <xdr:rowOff>28575</xdr:rowOff>
              </from>
              <to>
                <xdr:col>7</xdr:col>
                <xdr:colOff>733425</xdr:colOff>
                <xdr:row>10</xdr:row>
                <xdr:rowOff>57150</xdr:rowOff>
              </to>
            </anchor>
          </controlPr>
        </control>
      </mc:Choice>
      <mc:Fallback>
        <control shapeId="2050" r:id="rId6" name="Txt_PassWord"/>
      </mc:Fallback>
    </mc:AlternateContent>
    <mc:AlternateContent xmlns:mc="http://schemas.openxmlformats.org/markup-compatibility/2006">
      <mc:Choice Requires="x14">
        <control shapeId="2051" r:id="rId7" name="CommandConnexion">
          <controlPr defaultSize="0" autoLine="0" r:id="rId8">
            <anchor moveWithCells="1">
              <from>
                <xdr:col>7</xdr:col>
                <xdr:colOff>752475</xdr:colOff>
                <xdr:row>8</xdr:row>
                <xdr:rowOff>57150</xdr:rowOff>
              </from>
              <to>
                <xdr:col>9</xdr:col>
                <xdr:colOff>381000</xdr:colOff>
                <xdr:row>9</xdr:row>
                <xdr:rowOff>180975</xdr:rowOff>
              </to>
            </anchor>
          </controlPr>
        </control>
      </mc:Choice>
      <mc:Fallback>
        <control shapeId="2051" r:id="rId7" name="CommandConnex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Z18"/>
  <sheetViews>
    <sheetView showGridLines="0" tabSelected="1" topLeftCell="A4" workbookViewId="0">
      <pane xSplit="9" ySplit="3" topLeftCell="J7" activePane="bottomRight" state="frozen"/>
      <selection activeCell="A4" sqref="A4"/>
      <selection pane="topRight" activeCell="I4" sqref="I4"/>
      <selection pane="bottomLeft" activeCell="A7" sqref="A7"/>
      <selection pane="bottomRight" activeCell="F13" sqref="F13"/>
    </sheetView>
  </sheetViews>
  <sheetFormatPr baseColWidth="10" defaultColWidth="9.140625" defaultRowHeight="15" x14ac:dyDescent="0.25"/>
  <cols>
    <col min="1" max="1" width="2.7109375" customWidth="1"/>
    <col min="2" max="2" width="17.5703125" customWidth="1"/>
    <col min="3" max="3" width="10.5703125" bestFit="1" customWidth="1"/>
    <col min="4" max="4" width="8.5703125" bestFit="1" customWidth="1"/>
    <col min="5" max="7" width="6" customWidth="1"/>
    <col min="8" max="8" width="8.7109375" customWidth="1"/>
    <col min="9" max="9" width="2.7109375" customWidth="1"/>
    <col min="10" max="10" width="3.28515625" customWidth="1"/>
    <col min="11" max="375" width="3.140625" customWidth="1"/>
  </cols>
  <sheetData>
    <row r="1" spans="1:390" ht="30" hidden="1" customHeight="1" x14ac:dyDescent="0.3">
      <c r="A1" s="9"/>
      <c r="G1" s="18"/>
      <c r="J1" s="25" t="s">
        <v>18</v>
      </c>
      <c r="K1" s="24"/>
    </row>
    <row r="2" spans="1:390" ht="21" hidden="1" customHeight="1" x14ac:dyDescent="0.25">
      <c r="A2" s="9"/>
      <c r="G2" s="18"/>
      <c r="J2" s="23" t="s">
        <v>17</v>
      </c>
      <c r="K2" s="23"/>
      <c r="L2" s="23"/>
      <c r="M2" s="23"/>
      <c r="O2" s="22" t="s">
        <v>16</v>
      </c>
      <c r="P2" s="22"/>
      <c r="Q2" s="22"/>
      <c r="R2" s="22"/>
      <c r="T2" s="21" t="s">
        <v>15</v>
      </c>
      <c r="U2" s="21"/>
      <c r="V2" s="21"/>
      <c r="W2" s="21"/>
      <c r="Y2" s="20" t="s">
        <v>14</v>
      </c>
      <c r="Z2" s="20"/>
      <c r="AA2" s="20"/>
      <c r="AB2" s="20"/>
      <c r="AD2" s="19" t="s">
        <v>13</v>
      </c>
      <c r="AE2" s="19"/>
      <c r="AF2" s="19"/>
      <c r="AG2" s="19"/>
    </row>
    <row r="3" spans="1:390" ht="21" hidden="1" customHeight="1" x14ac:dyDescent="0.25">
      <c r="A3" s="9"/>
      <c r="G3" s="18"/>
      <c r="I3" s="17"/>
    </row>
    <row r="4" spans="1:390" s="44" customFormat="1" ht="32.25" customHeight="1" x14ac:dyDescent="0.35">
      <c r="A4" s="58"/>
      <c r="B4" s="65" t="s">
        <v>39</v>
      </c>
      <c r="C4" s="59"/>
      <c r="D4" s="59"/>
      <c r="E4" s="59"/>
      <c r="F4" s="59"/>
      <c r="G4" s="60"/>
      <c r="H4" s="61"/>
      <c r="I4" s="43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 t="str">
        <f>IF(TEXT(W5,"mmmm yyy")=J4,"",PROPER(TEXT(W5,"mmmm aaa")))</f>
        <v>Janvier 2021</v>
      </c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2"/>
      <c r="AM4" s="62"/>
      <c r="AN4" s="62"/>
      <c r="AO4" s="62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 t="str">
        <f>IF(OR(TEXT(BA5,"mmmm aaa")=AT4,TEXT(BA5,"mmmm aaa")=AM4,TEXT(BA5,"mmmm aaa")=AF4,TEXT(BA5,"mmmm aaa")=Y4),"",TEXT(BA5,"mmmm aaa"))</f>
        <v>février 2021</v>
      </c>
      <c r="BB4" s="62"/>
      <c r="BC4" s="62"/>
      <c r="BD4" s="62"/>
      <c r="BE4" s="62"/>
      <c r="BF4" s="62"/>
      <c r="BG4" s="62"/>
      <c r="BH4" s="62"/>
      <c r="BI4" s="62"/>
      <c r="BJ4" s="62"/>
      <c r="BK4" s="62"/>
      <c r="BL4" s="62"/>
      <c r="BM4" s="62"/>
      <c r="BN4" s="62"/>
      <c r="BO4" s="62"/>
      <c r="BP4" s="62"/>
      <c r="BQ4" s="62"/>
      <c r="BR4" s="62"/>
      <c r="BS4" s="62"/>
      <c r="BT4" s="62"/>
      <c r="BU4" s="62"/>
      <c r="BV4" s="62"/>
      <c r="BW4" s="62"/>
      <c r="BX4" s="62"/>
      <c r="BY4" s="62"/>
      <c r="BZ4" s="62"/>
      <c r="CA4" s="62"/>
      <c r="CB4" s="62"/>
      <c r="CC4" s="62"/>
      <c r="CD4" s="62"/>
      <c r="CE4" s="62" t="str">
        <f>IF(OR(TEXT(CE5,"mmmm aaa")=BX4,TEXT(CE5,"mmmm  aaa")=BQ4,TEXT(CE5,"mmmm aaa")=BJ4),"",TEXT(CE5,"mmmm aaa"))</f>
        <v>mars 2021</v>
      </c>
      <c r="CF4" s="62"/>
      <c r="CG4" s="62"/>
      <c r="CH4" s="62"/>
      <c r="CI4" s="62"/>
      <c r="CJ4" s="62"/>
      <c r="CK4" s="62"/>
      <c r="CL4" s="62"/>
      <c r="CM4" s="62"/>
      <c r="CN4" s="62"/>
      <c r="CO4" s="62"/>
      <c r="CP4" s="62"/>
      <c r="CQ4" s="62"/>
      <c r="CR4" s="62"/>
      <c r="CS4" s="62"/>
      <c r="CT4" s="62"/>
      <c r="CU4" s="62"/>
      <c r="CV4" s="62"/>
      <c r="CW4" s="62"/>
      <c r="CX4" s="62"/>
      <c r="CY4" s="62"/>
      <c r="CZ4" s="62"/>
      <c r="DA4" s="62"/>
      <c r="DB4" s="62"/>
      <c r="DC4" s="62"/>
      <c r="DD4" s="62"/>
      <c r="DE4" s="62"/>
      <c r="DF4" s="62"/>
      <c r="DG4" s="62"/>
      <c r="DH4" s="62"/>
      <c r="DI4" s="62"/>
      <c r="DJ4" s="62" t="str">
        <f>IF(TEXT(DJ5,"mmmm aaa")=DC4,"",TEXT(DJ5,"mmmm aaa"))</f>
        <v>avril 2021</v>
      </c>
      <c r="DK4" s="62"/>
      <c r="DL4" s="62"/>
      <c r="DM4" s="62"/>
      <c r="DN4" s="62"/>
      <c r="DO4" s="62"/>
      <c r="DP4" s="62"/>
      <c r="DQ4" s="62"/>
      <c r="DR4" s="62"/>
      <c r="DS4" s="62"/>
      <c r="DT4" s="62"/>
      <c r="DU4" s="62"/>
      <c r="DV4" s="62"/>
      <c r="DW4" s="62"/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2"/>
      <c r="EL4" s="62"/>
      <c r="EM4" s="62"/>
      <c r="EN4" s="62"/>
      <c r="EO4" s="62"/>
      <c r="EP4" s="62" t="str">
        <f>IF(OR(TEXT(EP5,"mmm aaa")=EI4,TEXT(EP5,"mmmm aaa")=EB4,TEXT(EP5,"mmmm aaa")=DU4,TEXT(EP5,"mmmm aaa")=DN4),"",TEXT(EP5,"mmmm aaa"))</f>
        <v>mai 2021</v>
      </c>
      <c r="EQ4" s="62"/>
      <c r="ER4" s="62"/>
      <c r="ES4" s="62"/>
      <c r="ET4" s="62"/>
      <c r="EU4" s="62"/>
      <c r="EV4" s="62"/>
      <c r="EW4" s="62"/>
      <c r="EX4" s="62"/>
      <c r="EY4" s="62"/>
      <c r="EZ4" s="62"/>
      <c r="FA4" s="62"/>
      <c r="FB4" s="62"/>
      <c r="FC4" s="62"/>
      <c r="FD4" s="62"/>
      <c r="FE4" s="62"/>
      <c r="FF4" s="62"/>
      <c r="FG4" s="62"/>
      <c r="FH4" s="62"/>
      <c r="FI4" s="62"/>
      <c r="FJ4" s="62"/>
      <c r="FK4" s="62"/>
      <c r="FL4" s="62"/>
      <c r="FM4" s="62"/>
      <c r="FN4" s="62"/>
      <c r="FO4" s="62"/>
      <c r="FP4" s="62"/>
      <c r="FQ4" s="62"/>
      <c r="FR4" s="62" t="str">
        <f>IF(OR(TEXT(FR5,"mmm aaa")=FK4,TEXT(FR5,"mmmm aaa")=FD4,TEXT(FR5,"mmmm aaa")=EW4,TEXT(FR5,"mmmm aaa")=EP4),"",TEXT(FR5,"mmmm aaa"))</f>
        <v>juin 2021</v>
      </c>
      <c r="FS4" s="62"/>
      <c r="FT4" s="62"/>
      <c r="FU4" s="62"/>
      <c r="FV4" s="62"/>
      <c r="FW4" s="62"/>
      <c r="FX4" s="62"/>
      <c r="FY4" s="62"/>
      <c r="FZ4" s="62"/>
      <c r="GA4" s="62"/>
      <c r="GB4" s="62"/>
      <c r="GC4" s="62"/>
      <c r="GD4" s="62"/>
      <c r="GE4" s="62"/>
      <c r="GF4" s="62"/>
      <c r="GG4" s="62"/>
      <c r="GH4" s="62"/>
      <c r="GI4" s="62"/>
      <c r="GJ4" s="62"/>
      <c r="GK4" s="62"/>
      <c r="GL4" s="62"/>
      <c r="GM4" s="62"/>
      <c r="GN4" s="62"/>
      <c r="GO4" s="62"/>
      <c r="GP4" s="62"/>
      <c r="GQ4" s="62"/>
      <c r="GR4" s="62"/>
      <c r="GS4" s="62"/>
      <c r="GT4" s="62"/>
      <c r="GU4" s="62"/>
      <c r="GV4" s="62" t="str">
        <f>IF(OR(TEXT(GV5,"mmm aaa")=GO4,TEXT(GV5,"mmmm aaa")=GH4,TEXT(GV5,"mmmm aaa")=GA4,TEXT(GV5,"mmmm aaa")=FT4),"",TEXT(GV5,"mmmm aaa"))</f>
        <v>juillet 2021</v>
      </c>
      <c r="GW4" s="62"/>
      <c r="GX4" s="62"/>
      <c r="GY4" s="62"/>
      <c r="GZ4" s="62"/>
      <c r="HA4" s="62"/>
      <c r="HB4" s="62"/>
      <c r="HC4" s="62"/>
      <c r="HD4" s="62"/>
      <c r="HE4" s="62"/>
      <c r="HF4" s="62"/>
      <c r="HG4" s="62"/>
      <c r="HH4" s="62"/>
      <c r="HI4" s="62"/>
      <c r="HJ4" s="62"/>
      <c r="HK4" s="62"/>
      <c r="HL4" s="62"/>
      <c r="HM4" s="62"/>
      <c r="HN4" s="62"/>
      <c r="HO4" s="62"/>
      <c r="HP4" s="62"/>
      <c r="HQ4" s="62"/>
      <c r="HR4" s="62"/>
      <c r="HS4" s="62"/>
      <c r="HT4" s="62"/>
      <c r="HU4" s="62"/>
      <c r="HV4" s="62"/>
      <c r="HW4" s="62"/>
      <c r="HX4" s="62"/>
      <c r="HY4" s="62"/>
      <c r="HZ4" s="62"/>
      <c r="IA4" s="62"/>
      <c r="IB4" s="62" t="str">
        <f>IF(OR(TEXT(IB5,"mmmm aaa")=HU4,TEXT(IB5,"mmmm aaa")=HN4,TEXT(IB5,"mmmm aaa")=HG4,TEXT(IB5,"mmmm aaa")=GZ4),"",TEXT(IB5,"mmmm aaa"))</f>
        <v>août 2021</v>
      </c>
      <c r="IC4" s="62"/>
      <c r="ID4" s="62"/>
      <c r="IE4" s="62"/>
      <c r="IF4" s="62"/>
      <c r="IG4" s="62"/>
      <c r="IH4" s="62"/>
      <c r="II4" s="62"/>
      <c r="IJ4" s="62"/>
      <c r="IK4" s="62"/>
      <c r="IL4" s="62"/>
      <c r="IM4" s="62"/>
      <c r="IN4" s="62"/>
      <c r="IO4" s="62"/>
      <c r="IP4" s="62"/>
      <c r="IQ4" s="62"/>
      <c r="IR4" s="62"/>
      <c r="IS4" s="62"/>
      <c r="IT4" s="62"/>
      <c r="IU4" s="62"/>
      <c r="IV4" s="62"/>
      <c r="IW4" s="62"/>
      <c r="IX4" s="62"/>
      <c r="IY4" s="62"/>
      <c r="IZ4" s="62"/>
      <c r="JA4" s="62"/>
      <c r="JB4" s="62"/>
      <c r="JC4" s="62"/>
      <c r="JD4" s="62" t="str">
        <f>IF(OR(TEXT(JD5,"mmmm aaa")=IW4,TEXT(JD5,"mmmm aaa")=IP4,TEXT(JD5,"mmmm aaa")=II4,TEXT(JD5,"mmmm aaa")=IB4),"",TEXT(JD5,"mmmm aaa"))</f>
        <v>septembre 2021</v>
      </c>
      <c r="JE4" s="62"/>
      <c r="JF4" s="62"/>
      <c r="JG4" s="62"/>
      <c r="JH4" s="62"/>
      <c r="JI4" s="62"/>
      <c r="JJ4" s="62"/>
      <c r="JK4" s="62"/>
      <c r="JL4" s="62"/>
      <c r="JM4" s="62"/>
      <c r="JN4" s="62"/>
      <c r="JO4" s="62"/>
      <c r="JP4" s="62"/>
      <c r="JQ4" s="62"/>
      <c r="JR4" s="62"/>
      <c r="JS4" s="62"/>
      <c r="JT4" s="62"/>
      <c r="JU4" s="62"/>
      <c r="JV4" s="62"/>
      <c r="JW4" s="62"/>
      <c r="JX4" s="62"/>
      <c r="JY4" s="62"/>
      <c r="JZ4" s="62"/>
      <c r="KA4" s="62"/>
      <c r="KB4" s="62"/>
      <c r="KC4" s="62"/>
      <c r="KD4" s="62"/>
      <c r="KE4" s="62"/>
      <c r="KF4" s="62"/>
      <c r="KG4" s="62"/>
      <c r="KH4" s="62"/>
      <c r="KI4" s="62" t="str">
        <f>IF(OR(TEXT(KI5,"mmmm aaa")=KB4,TEXT(KI5,"mmmm aaa")=JU4,TEXT(KI5,"mmmm aaa")=JN4,TEXT(KI5,"mmmm aaa")=JG4),"",TEXT(KI5,"mmmm aaa"))</f>
        <v>octobre 2021</v>
      </c>
      <c r="KJ4" s="62"/>
      <c r="KK4" s="62"/>
      <c r="KL4" s="62"/>
      <c r="KM4" s="62"/>
      <c r="KN4" s="62"/>
      <c r="KO4" s="62"/>
      <c r="KP4" s="62"/>
      <c r="KQ4" s="62"/>
      <c r="KR4" s="62"/>
      <c r="KS4" s="62"/>
      <c r="KT4" s="62"/>
      <c r="KU4" s="62"/>
      <c r="KV4" s="62"/>
      <c r="KW4" s="62"/>
      <c r="KX4" s="62"/>
      <c r="KY4" s="62"/>
      <c r="KZ4" s="62"/>
      <c r="LA4" s="62"/>
      <c r="LB4" s="62"/>
      <c r="LC4" s="62"/>
      <c r="LD4" s="62"/>
      <c r="LE4" s="62"/>
      <c r="LF4" s="62"/>
      <c r="LG4" s="62"/>
      <c r="LH4" s="62"/>
      <c r="LI4" s="62"/>
      <c r="LJ4" s="62"/>
      <c r="LK4" s="62"/>
      <c r="LL4" s="62"/>
      <c r="LM4" s="62"/>
      <c r="LN4" s="62"/>
      <c r="LO4" s="62" t="str">
        <f>IF(OR(TEXT(LO5,"mmmm aaa")=LH4,TEXT(LO5,"mmmm aaa")=LA4,TEXT(LO5,"mmmm aaa")=KT4,TEXT(LO5,"mmmm aaa")=KM4),"",TEXT(LO5,"mmmm aaa"))</f>
        <v>novembre 2021</v>
      </c>
      <c r="LP4" s="62"/>
      <c r="LQ4" s="62"/>
      <c r="LR4" s="62"/>
      <c r="LS4" s="62"/>
      <c r="LT4" s="62"/>
      <c r="LU4" s="62"/>
      <c r="LV4" s="62"/>
      <c r="LW4" s="62"/>
      <c r="LX4" s="62"/>
      <c r="LY4" s="62"/>
      <c r="LZ4" s="62"/>
      <c r="MA4" s="62"/>
      <c r="MB4" s="62"/>
      <c r="MC4" s="62"/>
      <c r="MD4" s="62"/>
      <c r="ME4" s="62"/>
      <c r="MF4" s="62"/>
      <c r="MG4" s="62"/>
      <c r="MH4" s="62"/>
      <c r="MI4" s="62"/>
      <c r="MJ4" s="62"/>
      <c r="MK4" s="62"/>
      <c r="ML4" s="62"/>
      <c r="MM4" s="62"/>
      <c r="MN4" s="62"/>
      <c r="MO4" s="62"/>
      <c r="MP4" s="62"/>
      <c r="MQ4" s="62"/>
      <c r="MR4" s="62" t="str">
        <f>IF(OR(TEXT(MR5,"mmmm aaa")=MK4,TEXT(MR5,"mmmm aaa")=MD4,TEXT(MR5,"mmmm aaa")=LW4,TEXT(MR5,"mmmm aaa")=LP4),"",TEXT(MR5,"mmmm aaa"))</f>
        <v>décembre 2021</v>
      </c>
      <c r="MS4" s="62"/>
      <c r="MT4" s="62"/>
      <c r="MU4" s="62"/>
      <c r="MV4" s="62"/>
      <c r="MW4" s="62"/>
      <c r="MX4" s="62"/>
      <c r="MY4" s="62"/>
      <c r="MZ4" s="62"/>
      <c r="NA4" s="62"/>
      <c r="NB4" s="62"/>
      <c r="NC4" s="62"/>
      <c r="ND4" s="62"/>
      <c r="NE4" s="62"/>
      <c r="NF4" s="62"/>
      <c r="NG4" s="62"/>
      <c r="NH4" s="62"/>
      <c r="NI4" s="62"/>
      <c r="NJ4" s="62"/>
      <c r="NK4" s="62"/>
      <c r="NZ4" s="43"/>
    </row>
    <row r="5" spans="1:390" ht="16.5" customHeight="1" x14ac:dyDescent="0.3">
      <c r="A5" s="9"/>
      <c r="B5" s="16"/>
      <c r="C5" s="15"/>
      <c r="D5" s="15"/>
      <c r="E5" s="15"/>
      <c r="F5" s="15"/>
      <c r="G5" s="82"/>
      <c r="H5" s="82"/>
      <c r="J5" s="63">
        <v>44197</v>
      </c>
      <c r="K5" s="63">
        <f t="shared" ref="K5:BV5" si="0">J5+1</f>
        <v>44198</v>
      </c>
      <c r="L5" s="63">
        <f t="shared" si="0"/>
        <v>44199</v>
      </c>
      <c r="M5" s="63">
        <f t="shared" si="0"/>
        <v>44200</v>
      </c>
      <c r="N5" s="63">
        <f t="shared" si="0"/>
        <v>44201</v>
      </c>
      <c r="O5" s="63">
        <f t="shared" si="0"/>
        <v>44202</v>
      </c>
      <c r="P5" s="63">
        <f t="shared" si="0"/>
        <v>44203</v>
      </c>
      <c r="Q5" s="63">
        <f t="shared" si="0"/>
        <v>44204</v>
      </c>
      <c r="R5" s="63">
        <f t="shared" si="0"/>
        <v>44205</v>
      </c>
      <c r="S5" s="63">
        <f t="shared" si="0"/>
        <v>44206</v>
      </c>
      <c r="T5" s="63">
        <f t="shared" si="0"/>
        <v>44207</v>
      </c>
      <c r="U5" s="63">
        <f t="shared" si="0"/>
        <v>44208</v>
      </c>
      <c r="V5" s="63">
        <f t="shared" si="0"/>
        <v>44209</v>
      </c>
      <c r="W5" s="63">
        <f t="shared" si="0"/>
        <v>44210</v>
      </c>
      <c r="X5" s="63">
        <f t="shared" si="0"/>
        <v>44211</v>
      </c>
      <c r="Y5" s="63">
        <f t="shared" si="0"/>
        <v>44212</v>
      </c>
      <c r="Z5" s="63">
        <f t="shared" si="0"/>
        <v>44213</v>
      </c>
      <c r="AA5" s="63">
        <f t="shared" si="0"/>
        <v>44214</v>
      </c>
      <c r="AB5" s="63">
        <f t="shared" si="0"/>
        <v>44215</v>
      </c>
      <c r="AC5" s="63">
        <f t="shared" si="0"/>
        <v>44216</v>
      </c>
      <c r="AD5" s="63">
        <f t="shared" si="0"/>
        <v>44217</v>
      </c>
      <c r="AE5" s="63">
        <f t="shared" si="0"/>
        <v>44218</v>
      </c>
      <c r="AF5" s="63">
        <f t="shared" si="0"/>
        <v>44219</v>
      </c>
      <c r="AG5" s="63">
        <f t="shared" si="0"/>
        <v>44220</v>
      </c>
      <c r="AH5" s="63">
        <f t="shared" si="0"/>
        <v>44221</v>
      </c>
      <c r="AI5" s="63">
        <f t="shared" si="0"/>
        <v>44222</v>
      </c>
      <c r="AJ5" s="63">
        <f t="shared" si="0"/>
        <v>44223</v>
      </c>
      <c r="AK5" s="63">
        <f t="shared" si="0"/>
        <v>44224</v>
      </c>
      <c r="AL5" s="63">
        <f t="shared" si="0"/>
        <v>44225</v>
      </c>
      <c r="AM5" s="63">
        <f t="shared" si="0"/>
        <v>44226</v>
      </c>
      <c r="AN5" s="63">
        <f t="shared" si="0"/>
        <v>44227</v>
      </c>
      <c r="AO5" s="63">
        <f t="shared" si="0"/>
        <v>44228</v>
      </c>
      <c r="AP5" s="63">
        <f t="shared" si="0"/>
        <v>44229</v>
      </c>
      <c r="AQ5" s="63">
        <f t="shared" si="0"/>
        <v>44230</v>
      </c>
      <c r="AR5" s="63">
        <f t="shared" si="0"/>
        <v>44231</v>
      </c>
      <c r="AS5" s="63">
        <f t="shared" si="0"/>
        <v>44232</v>
      </c>
      <c r="AT5" s="63">
        <f t="shared" si="0"/>
        <v>44233</v>
      </c>
      <c r="AU5" s="63">
        <f t="shared" si="0"/>
        <v>44234</v>
      </c>
      <c r="AV5" s="63">
        <f t="shared" si="0"/>
        <v>44235</v>
      </c>
      <c r="AW5" s="63">
        <f t="shared" si="0"/>
        <v>44236</v>
      </c>
      <c r="AX5" s="63">
        <f t="shared" si="0"/>
        <v>44237</v>
      </c>
      <c r="AY5" s="63">
        <f t="shared" si="0"/>
        <v>44238</v>
      </c>
      <c r="AZ5" s="63">
        <f t="shared" si="0"/>
        <v>44239</v>
      </c>
      <c r="BA5" s="63">
        <f t="shared" si="0"/>
        <v>44240</v>
      </c>
      <c r="BB5" s="63">
        <f t="shared" si="0"/>
        <v>44241</v>
      </c>
      <c r="BC5" s="63">
        <f t="shared" si="0"/>
        <v>44242</v>
      </c>
      <c r="BD5" s="63">
        <f t="shared" si="0"/>
        <v>44243</v>
      </c>
      <c r="BE5" s="63">
        <f t="shared" si="0"/>
        <v>44244</v>
      </c>
      <c r="BF5" s="63">
        <f t="shared" si="0"/>
        <v>44245</v>
      </c>
      <c r="BG5" s="63">
        <f t="shared" si="0"/>
        <v>44246</v>
      </c>
      <c r="BH5" s="63">
        <f t="shared" si="0"/>
        <v>44247</v>
      </c>
      <c r="BI5" s="63">
        <f t="shared" si="0"/>
        <v>44248</v>
      </c>
      <c r="BJ5" s="63">
        <f t="shared" si="0"/>
        <v>44249</v>
      </c>
      <c r="BK5" s="63">
        <f t="shared" si="0"/>
        <v>44250</v>
      </c>
      <c r="BL5" s="63">
        <f t="shared" si="0"/>
        <v>44251</v>
      </c>
      <c r="BM5" s="63">
        <f t="shared" si="0"/>
        <v>44252</v>
      </c>
      <c r="BN5" s="63">
        <f t="shared" si="0"/>
        <v>44253</v>
      </c>
      <c r="BO5" s="63">
        <f t="shared" si="0"/>
        <v>44254</v>
      </c>
      <c r="BP5" s="63">
        <f t="shared" si="0"/>
        <v>44255</v>
      </c>
      <c r="BQ5" s="63">
        <f t="shared" si="0"/>
        <v>44256</v>
      </c>
      <c r="BR5" s="63">
        <f t="shared" si="0"/>
        <v>44257</v>
      </c>
      <c r="BS5" s="63">
        <f t="shared" si="0"/>
        <v>44258</v>
      </c>
      <c r="BT5" s="63">
        <f t="shared" si="0"/>
        <v>44259</v>
      </c>
      <c r="BU5" s="63">
        <f t="shared" si="0"/>
        <v>44260</v>
      </c>
      <c r="BV5" s="63">
        <f t="shared" si="0"/>
        <v>44261</v>
      </c>
      <c r="BW5" s="63">
        <f t="shared" ref="BW5:EH5" si="1">BV5+1</f>
        <v>44262</v>
      </c>
      <c r="BX5" s="63">
        <f t="shared" si="1"/>
        <v>44263</v>
      </c>
      <c r="BY5" s="63">
        <f t="shared" si="1"/>
        <v>44264</v>
      </c>
      <c r="BZ5" s="63">
        <f t="shared" si="1"/>
        <v>44265</v>
      </c>
      <c r="CA5" s="63">
        <f t="shared" si="1"/>
        <v>44266</v>
      </c>
      <c r="CB5" s="63">
        <f t="shared" si="1"/>
        <v>44267</v>
      </c>
      <c r="CC5" s="63">
        <f t="shared" si="1"/>
        <v>44268</v>
      </c>
      <c r="CD5" s="63">
        <f t="shared" si="1"/>
        <v>44269</v>
      </c>
      <c r="CE5" s="63">
        <f t="shared" si="1"/>
        <v>44270</v>
      </c>
      <c r="CF5" s="63">
        <f t="shared" si="1"/>
        <v>44271</v>
      </c>
      <c r="CG5" s="63">
        <f t="shared" si="1"/>
        <v>44272</v>
      </c>
      <c r="CH5" s="63">
        <f t="shared" si="1"/>
        <v>44273</v>
      </c>
      <c r="CI5" s="63">
        <f t="shared" si="1"/>
        <v>44274</v>
      </c>
      <c r="CJ5" s="63">
        <f t="shared" si="1"/>
        <v>44275</v>
      </c>
      <c r="CK5" s="63">
        <f t="shared" si="1"/>
        <v>44276</v>
      </c>
      <c r="CL5" s="63">
        <f t="shared" si="1"/>
        <v>44277</v>
      </c>
      <c r="CM5" s="63">
        <f t="shared" si="1"/>
        <v>44278</v>
      </c>
      <c r="CN5" s="63">
        <f t="shared" si="1"/>
        <v>44279</v>
      </c>
      <c r="CO5" s="63">
        <f t="shared" si="1"/>
        <v>44280</v>
      </c>
      <c r="CP5" s="63">
        <f t="shared" si="1"/>
        <v>44281</v>
      </c>
      <c r="CQ5" s="63">
        <f t="shared" si="1"/>
        <v>44282</v>
      </c>
      <c r="CR5" s="63">
        <f t="shared" si="1"/>
        <v>44283</v>
      </c>
      <c r="CS5" s="63">
        <f t="shared" si="1"/>
        <v>44284</v>
      </c>
      <c r="CT5" s="63">
        <f t="shared" si="1"/>
        <v>44285</v>
      </c>
      <c r="CU5" s="63">
        <f t="shared" si="1"/>
        <v>44286</v>
      </c>
      <c r="CV5" s="63">
        <f t="shared" si="1"/>
        <v>44287</v>
      </c>
      <c r="CW5" s="63">
        <f t="shared" si="1"/>
        <v>44288</v>
      </c>
      <c r="CX5" s="63">
        <f t="shared" si="1"/>
        <v>44289</v>
      </c>
      <c r="CY5" s="63">
        <f t="shared" si="1"/>
        <v>44290</v>
      </c>
      <c r="CZ5" s="63">
        <f t="shared" si="1"/>
        <v>44291</v>
      </c>
      <c r="DA5" s="63">
        <f t="shared" si="1"/>
        <v>44292</v>
      </c>
      <c r="DB5" s="63">
        <f t="shared" si="1"/>
        <v>44293</v>
      </c>
      <c r="DC5" s="63">
        <f t="shared" si="1"/>
        <v>44294</v>
      </c>
      <c r="DD5" s="63">
        <f t="shared" si="1"/>
        <v>44295</v>
      </c>
      <c r="DE5" s="63">
        <f t="shared" si="1"/>
        <v>44296</v>
      </c>
      <c r="DF5" s="63">
        <f t="shared" si="1"/>
        <v>44297</v>
      </c>
      <c r="DG5" s="63">
        <f t="shared" si="1"/>
        <v>44298</v>
      </c>
      <c r="DH5" s="63">
        <f t="shared" si="1"/>
        <v>44299</v>
      </c>
      <c r="DI5" s="63">
        <f t="shared" si="1"/>
        <v>44300</v>
      </c>
      <c r="DJ5" s="63">
        <f t="shared" si="1"/>
        <v>44301</v>
      </c>
      <c r="DK5" s="63">
        <f t="shared" si="1"/>
        <v>44302</v>
      </c>
      <c r="DL5" s="63">
        <f t="shared" si="1"/>
        <v>44303</v>
      </c>
      <c r="DM5" s="63">
        <f t="shared" si="1"/>
        <v>44304</v>
      </c>
      <c r="DN5" s="63">
        <f t="shared" si="1"/>
        <v>44305</v>
      </c>
      <c r="DO5" s="63">
        <f t="shared" si="1"/>
        <v>44306</v>
      </c>
      <c r="DP5" s="63">
        <f t="shared" si="1"/>
        <v>44307</v>
      </c>
      <c r="DQ5" s="63">
        <f t="shared" si="1"/>
        <v>44308</v>
      </c>
      <c r="DR5" s="63">
        <f t="shared" si="1"/>
        <v>44309</v>
      </c>
      <c r="DS5" s="63">
        <f t="shared" si="1"/>
        <v>44310</v>
      </c>
      <c r="DT5" s="63">
        <f t="shared" si="1"/>
        <v>44311</v>
      </c>
      <c r="DU5" s="63">
        <f t="shared" si="1"/>
        <v>44312</v>
      </c>
      <c r="DV5" s="63">
        <f t="shared" si="1"/>
        <v>44313</v>
      </c>
      <c r="DW5" s="63">
        <f t="shared" si="1"/>
        <v>44314</v>
      </c>
      <c r="DX5" s="63">
        <f t="shared" si="1"/>
        <v>44315</v>
      </c>
      <c r="DY5" s="63">
        <f t="shared" si="1"/>
        <v>44316</v>
      </c>
      <c r="DZ5" s="63">
        <f t="shared" si="1"/>
        <v>44317</v>
      </c>
      <c r="EA5" s="63">
        <f t="shared" si="1"/>
        <v>44318</v>
      </c>
      <c r="EB5" s="63">
        <f t="shared" si="1"/>
        <v>44319</v>
      </c>
      <c r="EC5" s="63">
        <f t="shared" si="1"/>
        <v>44320</v>
      </c>
      <c r="ED5" s="63">
        <f t="shared" si="1"/>
        <v>44321</v>
      </c>
      <c r="EE5" s="63">
        <f t="shared" si="1"/>
        <v>44322</v>
      </c>
      <c r="EF5" s="63">
        <f t="shared" si="1"/>
        <v>44323</v>
      </c>
      <c r="EG5" s="63">
        <f t="shared" si="1"/>
        <v>44324</v>
      </c>
      <c r="EH5" s="63">
        <f t="shared" si="1"/>
        <v>44325</v>
      </c>
      <c r="EI5" s="63">
        <f t="shared" ref="EI5:GT5" si="2">EH5+1</f>
        <v>44326</v>
      </c>
      <c r="EJ5" s="63">
        <f t="shared" si="2"/>
        <v>44327</v>
      </c>
      <c r="EK5" s="63">
        <f t="shared" si="2"/>
        <v>44328</v>
      </c>
      <c r="EL5" s="63">
        <f t="shared" si="2"/>
        <v>44329</v>
      </c>
      <c r="EM5" s="63">
        <f t="shared" si="2"/>
        <v>44330</v>
      </c>
      <c r="EN5" s="63">
        <f t="shared" si="2"/>
        <v>44331</v>
      </c>
      <c r="EO5" s="63">
        <f t="shared" si="2"/>
        <v>44332</v>
      </c>
      <c r="EP5" s="63">
        <f t="shared" si="2"/>
        <v>44333</v>
      </c>
      <c r="EQ5" s="63">
        <f t="shared" si="2"/>
        <v>44334</v>
      </c>
      <c r="ER5" s="63">
        <f t="shared" si="2"/>
        <v>44335</v>
      </c>
      <c r="ES5" s="63">
        <f t="shared" si="2"/>
        <v>44336</v>
      </c>
      <c r="ET5" s="63">
        <f t="shared" si="2"/>
        <v>44337</v>
      </c>
      <c r="EU5" s="63">
        <f t="shared" si="2"/>
        <v>44338</v>
      </c>
      <c r="EV5" s="63">
        <f t="shared" si="2"/>
        <v>44339</v>
      </c>
      <c r="EW5" s="63">
        <f t="shared" si="2"/>
        <v>44340</v>
      </c>
      <c r="EX5" s="63">
        <f t="shared" si="2"/>
        <v>44341</v>
      </c>
      <c r="EY5" s="63">
        <f t="shared" si="2"/>
        <v>44342</v>
      </c>
      <c r="EZ5" s="63">
        <f t="shared" si="2"/>
        <v>44343</v>
      </c>
      <c r="FA5" s="63">
        <f t="shared" si="2"/>
        <v>44344</v>
      </c>
      <c r="FB5" s="63">
        <f t="shared" si="2"/>
        <v>44345</v>
      </c>
      <c r="FC5" s="63">
        <f t="shared" si="2"/>
        <v>44346</v>
      </c>
      <c r="FD5" s="63">
        <f t="shared" si="2"/>
        <v>44347</v>
      </c>
      <c r="FE5" s="63">
        <f t="shared" si="2"/>
        <v>44348</v>
      </c>
      <c r="FF5" s="63">
        <f t="shared" si="2"/>
        <v>44349</v>
      </c>
      <c r="FG5" s="63">
        <f t="shared" si="2"/>
        <v>44350</v>
      </c>
      <c r="FH5" s="63">
        <f t="shared" si="2"/>
        <v>44351</v>
      </c>
      <c r="FI5" s="63">
        <f t="shared" si="2"/>
        <v>44352</v>
      </c>
      <c r="FJ5" s="63">
        <f t="shared" si="2"/>
        <v>44353</v>
      </c>
      <c r="FK5" s="63">
        <f t="shared" si="2"/>
        <v>44354</v>
      </c>
      <c r="FL5" s="63">
        <f t="shared" si="2"/>
        <v>44355</v>
      </c>
      <c r="FM5" s="63">
        <f t="shared" si="2"/>
        <v>44356</v>
      </c>
      <c r="FN5" s="63">
        <f t="shared" si="2"/>
        <v>44357</v>
      </c>
      <c r="FO5" s="63">
        <f t="shared" si="2"/>
        <v>44358</v>
      </c>
      <c r="FP5" s="63">
        <f t="shared" si="2"/>
        <v>44359</v>
      </c>
      <c r="FQ5" s="63">
        <f t="shared" si="2"/>
        <v>44360</v>
      </c>
      <c r="FR5" s="63">
        <f t="shared" si="2"/>
        <v>44361</v>
      </c>
      <c r="FS5" s="63">
        <f t="shared" si="2"/>
        <v>44362</v>
      </c>
      <c r="FT5" s="63">
        <f t="shared" si="2"/>
        <v>44363</v>
      </c>
      <c r="FU5" s="63">
        <f t="shared" si="2"/>
        <v>44364</v>
      </c>
      <c r="FV5" s="63">
        <f t="shared" si="2"/>
        <v>44365</v>
      </c>
      <c r="FW5" s="63">
        <f t="shared" si="2"/>
        <v>44366</v>
      </c>
      <c r="FX5" s="63">
        <f t="shared" si="2"/>
        <v>44367</v>
      </c>
      <c r="FY5" s="63">
        <f t="shared" si="2"/>
        <v>44368</v>
      </c>
      <c r="FZ5" s="63">
        <f t="shared" si="2"/>
        <v>44369</v>
      </c>
      <c r="GA5" s="63">
        <f t="shared" si="2"/>
        <v>44370</v>
      </c>
      <c r="GB5" s="63">
        <f t="shared" si="2"/>
        <v>44371</v>
      </c>
      <c r="GC5" s="63">
        <f t="shared" si="2"/>
        <v>44372</v>
      </c>
      <c r="GD5" s="63">
        <f t="shared" si="2"/>
        <v>44373</v>
      </c>
      <c r="GE5" s="63">
        <f t="shared" si="2"/>
        <v>44374</v>
      </c>
      <c r="GF5" s="63">
        <f t="shared" si="2"/>
        <v>44375</v>
      </c>
      <c r="GG5" s="63">
        <f t="shared" si="2"/>
        <v>44376</v>
      </c>
      <c r="GH5" s="63">
        <f t="shared" si="2"/>
        <v>44377</v>
      </c>
      <c r="GI5" s="63">
        <f t="shared" si="2"/>
        <v>44378</v>
      </c>
      <c r="GJ5" s="63">
        <f t="shared" si="2"/>
        <v>44379</v>
      </c>
      <c r="GK5" s="63">
        <f t="shared" si="2"/>
        <v>44380</v>
      </c>
      <c r="GL5" s="63">
        <f t="shared" si="2"/>
        <v>44381</v>
      </c>
      <c r="GM5" s="63">
        <f t="shared" si="2"/>
        <v>44382</v>
      </c>
      <c r="GN5" s="63">
        <f t="shared" si="2"/>
        <v>44383</v>
      </c>
      <c r="GO5" s="63">
        <f t="shared" si="2"/>
        <v>44384</v>
      </c>
      <c r="GP5" s="63">
        <f t="shared" si="2"/>
        <v>44385</v>
      </c>
      <c r="GQ5" s="63">
        <f t="shared" si="2"/>
        <v>44386</v>
      </c>
      <c r="GR5" s="63">
        <f t="shared" si="2"/>
        <v>44387</v>
      </c>
      <c r="GS5" s="63">
        <f t="shared" si="2"/>
        <v>44388</v>
      </c>
      <c r="GT5" s="63">
        <f t="shared" si="2"/>
        <v>44389</v>
      </c>
      <c r="GU5" s="63">
        <f t="shared" ref="GU5:JF5" si="3">GT5+1</f>
        <v>44390</v>
      </c>
      <c r="GV5" s="63">
        <f t="shared" si="3"/>
        <v>44391</v>
      </c>
      <c r="GW5" s="63">
        <f t="shared" si="3"/>
        <v>44392</v>
      </c>
      <c r="GX5" s="63">
        <f t="shared" si="3"/>
        <v>44393</v>
      </c>
      <c r="GY5" s="63">
        <f t="shared" si="3"/>
        <v>44394</v>
      </c>
      <c r="GZ5" s="63">
        <f t="shared" si="3"/>
        <v>44395</v>
      </c>
      <c r="HA5" s="63">
        <f t="shared" si="3"/>
        <v>44396</v>
      </c>
      <c r="HB5" s="63">
        <f t="shared" si="3"/>
        <v>44397</v>
      </c>
      <c r="HC5" s="63">
        <f t="shared" si="3"/>
        <v>44398</v>
      </c>
      <c r="HD5" s="63">
        <f t="shared" si="3"/>
        <v>44399</v>
      </c>
      <c r="HE5" s="63">
        <f t="shared" si="3"/>
        <v>44400</v>
      </c>
      <c r="HF5" s="63">
        <f t="shared" si="3"/>
        <v>44401</v>
      </c>
      <c r="HG5" s="63">
        <f t="shared" si="3"/>
        <v>44402</v>
      </c>
      <c r="HH5" s="63">
        <f t="shared" si="3"/>
        <v>44403</v>
      </c>
      <c r="HI5" s="63">
        <f t="shared" si="3"/>
        <v>44404</v>
      </c>
      <c r="HJ5" s="63">
        <f t="shared" si="3"/>
        <v>44405</v>
      </c>
      <c r="HK5" s="63">
        <f t="shared" si="3"/>
        <v>44406</v>
      </c>
      <c r="HL5" s="63">
        <f t="shared" si="3"/>
        <v>44407</v>
      </c>
      <c r="HM5" s="63">
        <f t="shared" si="3"/>
        <v>44408</v>
      </c>
      <c r="HN5" s="63">
        <f t="shared" si="3"/>
        <v>44409</v>
      </c>
      <c r="HO5" s="63">
        <f t="shared" si="3"/>
        <v>44410</v>
      </c>
      <c r="HP5" s="63">
        <f t="shared" si="3"/>
        <v>44411</v>
      </c>
      <c r="HQ5" s="63">
        <f t="shared" si="3"/>
        <v>44412</v>
      </c>
      <c r="HR5" s="63">
        <f t="shared" si="3"/>
        <v>44413</v>
      </c>
      <c r="HS5" s="63">
        <f t="shared" si="3"/>
        <v>44414</v>
      </c>
      <c r="HT5" s="63">
        <f t="shared" si="3"/>
        <v>44415</v>
      </c>
      <c r="HU5" s="63">
        <f t="shared" si="3"/>
        <v>44416</v>
      </c>
      <c r="HV5" s="63">
        <f t="shared" si="3"/>
        <v>44417</v>
      </c>
      <c r="HW5" s="63">
        <f t="shared" si="3"/>
        <v>44418</v>
      </c>
      <c r="HX5" s="63">
        <f t="shared" si="3"/>
        <v>44419</v>
      </c>
      <c r="HY5" s="63">
        <f t="shared" si="3"/>
        <v>44420</v>
      </c>
      <c r="HZ5" s="63">
        <f t="shared" si="3"/>
        <v>44421</v>
      </c>
      <c r="IA5" s="63">
        <f t="shared" si="3"/>
        <v>44422</v>
      </c>
      <c r="IB5" s="63">
        <f t="shared" si="3"/>
        <v>44423</v>
      </c>
      <c r="IC5" s="63">
        <f t="shared" si="3"/>
        <v>44424</v>
      </c>
      <c r="ID5" s="63">
        <f t="shared" si="3"/>
        <v>44425</v>
      </c>
      <c r="IE5" s="63">
        <f t="shared" si="3"/>
        <v>44426</v>
      </c>
      <c r="IF5" s="63">
        <f t="shared" si="3"/>
        <v>44427</v>
      </c>
      <c r="IG5" s="63">
        <f t="shared" si="3"/>
        <v>44428</v>
      </c>
      <c r="IH5" s="63">
        <f t="shared" si="3"/>
        <v>44429</v>
      </c>
      <c r="II5" s="63">
        <f t="shared" si="3"/>
        <v>44430</v>
      </c>
      <c r="IJ5" s="63">
        <f t="shared" si="3"/>
        <v>44431</v>
      </c>
      <c r="IK5" s="63">
        <f t="shared" si="3"/>
        <v>44432</v>
      </c>
      <c r="IL5" s="63">
        <f t="shared" si="3"/>
        <v>44433</v>
      </c>
      <c r="IM5" s="63">
        <f t="shared" si="3"/>
        <v>44434</v>
      </c>
      <c r="IN5" s="63">
        <f t="shared" si="3"/>
        <v>44435</v>
      </c>
      <c r="IO5" s="63">
        <f t="shared" si="3"/>
        <v>44436</v>
      </c>
      <c r="IP5" s="63">
        <f t="shared" si="3"/>
        <v>44437</v>
      </c>
      <c r="IQ5" s="63">
        <f t="shared" si="3"/>
        <v>44438</v>
      </c>
      <c r="IR5" s="63">
        <f t="shared" si="3"/>
        <v>44439</v>
      </c>
      <c r="IS5" s="63">
        <f t="shared" si="3"/>
        <v>44440</v>
      </c>
      <c r="IT5" s="63">
        <f t="shared" si="3"/>
        <v>44441</v>
      </c>
      <c r="IU5" s="63">
        <f t="shared" si="3"/>
        <v>44442</v>
      </c>
      <c r="IV5" s="63">
        <f t="shared" si="3"/>
        <v>44443</v>
      </c>
      <c r="IW5" s="63">
        <f t="shared" si="3"/>
        <v>44444</v>
      </c>
      <c r="IX5" s="63">
        <f t="shared" si="3"/>
        <v>44445</v>
      </c>
      <c r="IY5" s="63">
        <f t="shared" si="3"/>
        <v>44446</v>
      </c>
      <c r="IZ5" s="63">
        <f t="shared" si="3"/>
        <v>44447</v>
      </c>
      <c r="JA5" s="63">
        <f t="shared" si="3"/>
        <v>44448</v>
      </c>
      <c r="JB5" s="63">
        <f t="shared" si="3"/>
        <v>44449</v>
      </c>
      <c r="JC5" s="63">
        <f t="shared" si="3"/>
        <v>44450</v>
      </c>
      <c r="JD5" s="63">
        <f t="shared" si="3"/>
        <v>44451</v>
      </c>
      <c r="JE5" s="63">
        <f t="shared" si="3"/>
        <v>44452</v>
      </c>
      <c r="JF5" s="63">
        <f t="shared" si="3"/>
        <v>44453</v>
      </c>
      <c r="JG5" s="63">
        <f t="shared" ref="JG5:LR5" si="4">JF5+1</f>
        <v>44454</v>
      </c>
      <c r="JH5" s="63">
        <f t="shared" si="4"/>
        <v>44455</v>
      </c>
      <c r="JI5" s="63">
        <f t="shared" si="4"/>
        <v>44456</v>
      </c>
      <c r="JJ5" s="63">
        <f t="shared" si="4"/>
        <v>44457</v>
      </c>
      <c r="JK5" s="63">
        <f t="shared" si="4"/>
        <v>44458</v>
      </c>
      <c r="JL5" s="63">
        <f t="shared" si="4"/>
        <v>44459</v>
      </c>
      <c r="JM5" s="63">
        <f t="shared" si="4"/>
        <v>44460</v>
      </c>
      <c r="JN5" s="63">
        <f t="shared" si="4"/>
        <v>44461</v>
      </c>
      <c r="JO5" s="63">
        <f t="shared" si="4"/>
        <v>44462</v>
      </c>
      <c r="JP5" s="63">
        <f t="shared" si="4"/>
        <v>44463</v>
      </c>
      <c r="JQ5" s="63">
        <f t="shared" si="4"/>
        <v>44464</v>
      </c>
      <c r="JR5" s="63">
        <f t="shared" si="4"/>
        <v>44465</v>
      </c>
      <c r="JS5" s="63">
        <f t="shared" si="4"/>
        <v>44466</v>
      </c>
      <c r="JT5" s="63">
        <f t="shared" si="4"/>
        <v>44467</v>
      </c>
      <c r="JU5" s="63">
        <f t="shared" si="4"/>
        <v>44468</v>
      </c>
      <c r="JV5" s="63">
        <f t="shared" si="4"/>
        <v>44469</v>
      </c>
      <c r="JW5" s="63">
        <f t="shared" si="4"/>
        <v>44470</v>
      </c>
      <c r="JX5" s="63">
        <f t="shared" si="4"/>
        <v>44471</v>
      </c>
      <c r="JY5" s="63">
        <f t="shared" si="4"/>
        <v>44472</v>
      </c>
      <c r="JZ5" s="63">
        <f t="shared" si="4"/>
        <v>44473</v>
      </c>
      <c r="KA5" s="63">
        <f t="shared" si="4"/>
        <v>44474</v>
      </c>
      <c r="KB5" s="63">
        <f t="shared" si="4"/>
        <v>44475</v>
      </c>
      <c r="KC5" s="63">
        <f t="shared" si="4"/>
        <v>44476</v>
      </c>
      <c r="KD5" s="63">
        <f t="shared" si="4"/>
        <v>44477</v>
      </c>
      <c r="KE5" s="63">
        <f t="shared" si="4"/>
        <v>44478</v>
      </c>
      <c r="KF5" s="63">
        <f t="shared" si="4"/>
        <v>44479</v>
      </c>
      <c r="KG5" s="63">
        <f t="shared" si="4"/>
        <v>44480</v>
      </c>
      <c r="KH5" s="63">
        <f t="shared" si="4"/>
        <v>44481</v>
      </c>
      <c r="KI5" s="63">
        <f t="shared" si="4"/>
        <v>44482</v>
      </c>
      <c r="KJ5" s="63">
        <f t="shared" si="4"/>
        <v>44483</v>
      </c>
      <c r="KK5" s="63">
        <f t="shared" si="4"/>
        <v>44484</v>
      </c>
      <c r="KL5" s="63">
        <f t="shared" si="4"/>
        <v>44485</v>
      </c>
      <c r="KM5" s="63">
        <f t="shared" si="4"/>
        <v>44486</v>
      </c>
      <c r="KN5" s="63">
        <f t="shared" si="4"/>
        <v>44487</v>
      </c>
      <c r="KO5" s="63">
        <f t="shared" si="4"/>
        <v>44488</v>
      </c>
      <c r="KP5" s="63">
        <f t="shared" si="4"/>
        <v>44489</v>
      </c>
      <c r="KQ5" s="63">
        <f t="shared" si="4"/>
        <v>44490</v>
      </c>
      <c r="KR5" s="63">
        <f t="shared" si="4"/>
        <v>44491</v>
      </c>
      <c r="KS5" s="63">
        <f t="shared" si="4"/>
        <v>44492</v>
      </c>
      <c r="KT5" s="63">
        <f t="shared" si="4"/>
        <v>44493</v>
      </c>
      <c r="KU5" s="63">
        <f t="shared" si="4"/>
        <v>44494</v>
      </c>
      <c r="KV5" s="63">
        <f t="shared" si="4"/>
        <v>44495</v>
      </c>
      <c r="KW5" s="63">
        <f t="shared" si="4"/>
        <v>44496</v>
      </c>
      <c r="KX5" s="63">
        <f t="shared" si="4"/>
        <v>44497</v>
      </c>
      <c r="KY5" s="63">
        <f t="shared" si="4"/>
        <v>44498</v>
      </c>
      <c r="KZ5" s="63">
        <f t="shared" si="4"/>
        <v>44499</v>
      </c>
      <c r="LA5" s="63">
        <f t="shared" si="4"/>
        <v>44500</v>
      </c>
      <c r="LB5" s="63">
        <f t="shared" si="4"/>
        <v>44501</v>
      </c>
      <c r="LC5" s="63">
        <f t="shared" si="4"/>
        <v>44502</v>
      </c>
      <c r="LD5" s="63">
        <f t="shared" si="4"/>
        <v>44503</v>
      </c>
      <c r="LE5" s="63">
        <f t="shared" si="4"/>
        <v>44504</v>
      </c>
      <c r="LF5" s="63">
        <f t="shared" si="4"/>
        <v>44505</v>
      </c>
      <c r="LG5" s="63">
        <f t="shared" si="4"/>
        <v>44506</v>
      </c>
      <c r="LH5" s="63">
        <f t="shared" si="4"/>
        <v>44507</v>
      </c>
      <c r="LI5" s="63">
        <f t="shared" si="4"/>
        <v>44508</v>
      </c>
      <c r="LJ5" s="63">
        <f t="shared" si="4"/>
        <v>44509</v>
      </c>
      <c r="LK5" s="63">
        <f t="shared" si="4"/>
        <v>44510</v>
      </c>
      <c r="LL5" s="63">
        <f t="shared" si="4"/>
        <v>44511</v>
      </c>
      <c r="LM5" s="63">
        <f t="shared" si="4"/>
        <v>44512</v>
      </c>
      <c r="LN5" s="63">
        <f t="shared" si="4"/>
        <v>44513</v>
      </c>
      <c r="LO5" s="63">
        <f t="shared" si="4"/>
        <v>44514</v>
      </c>
      <c r="LP5" s="63">
        <f t="shared" si="4"/>
        <v>44515</v>
      </c>
      <c r="LQ5" s="63">
        <f t="shared" si="4"/>
        <v>44516</v>
      </c>
      <c r="LR5" s="63">
        <f t="shared" si="4"/>
        <v>44517</v>
      </c>
      <c r="LS5" s="63">
        <f t="shared" ref="LS5:NK5" si="5">LR5+1</f>
        <v>44518</v>
      </c>
      <c r="LT5" s="63">
        <f t="shared" si="5"/>
        <v>44519</v>
      </c>
      <c r="LU5" s="63">
        <f t="shared" si="5"/>
        <v>44520</v>
      </c>
      <c r="LV5" s="63">
        <f t="shared" si="5"/>
        <v>44521</v>
      </c>
      <c r="LW5" s="63">
        <f t="shared" si="5"/>
        <v>44522</v>
      </c>
      <c r="LX5" s="63">
        <f t="shared" si="5"/>
        <v>44523</v>
      </c>
      <c r="LY5" s="63">
        <f t="shared" si="5"/>
        <v>44524</v>
      </c>
      <c r="LZ5" s="63">
        <f t="shared" si="5"/>
        <v>44525</v>
      </c>
      <c r="MA5" s="63">
        <f t="shared" si="5"/>
        <v>44526</v>
      </c>
      <c r="MB5" s="63">
        <f t="shared" si="5"/>
        <v>44527</v>
      </c>
      <c r="MC5" s="63">
        <f t="shared" si="5"/>
        <v>44528</v>
      </c>
      <c r="MD5" s="63">
        <f t="shared" si="5"/>
        <v>44529</v>
      </c>
      <c r="ME5" s="63">
        <f t="shared" si="5"/>
        <v>44530</v>
      </c>
      <c r="MF5" s="63">
        <f t="shared" si="5"/>
        <v>44531</v>
      </c>
      <c r="MG5" s="63">
        <f t="shared" si="5"/>
        <v>44532</v>
      </c>
      <c r="MH5" s="63">
        <f t="shared" si="5"/>
        <v>44533</v>
      </c>
      <c r="MI5" s="63">
        <f t="shared" si="5"/>
        <v>44534</v>
      </c>
      <c r="MJ5" s="63">
        <f t="shared" si="5"/>
        <v>44535</v>
      </c>
      <c r="MK5" s="63">
        <f t="shared" si="5"/>
        <v>44536</v>
      </c>
      <c r="ML5" s="63">
        <f t="shared" si="5"/>
        <v>44537</v>
      </c>
      <c r="MM5" s="63">
        <f t="shared" si="5"/>
        <v>44538</v>
      </c>
      <c r="MN5" s="63">
        <f t="shared" si="5"/>
        <v>44539</v>
      </c>
      <c r="MO5" s="63">
        <f t="shared" si="5"/>
        <v>44540</v>
      </c>
      <c r="MP5" s="63">
        <f t="shared" si="5"/>
        <v>44541</v>
      </c>
      <c r="MQ5" s="63">
        <f t="shared" si="5"/>
        <v>44542</v>
      </c>
      <c r="MR5" s="63">
        <f t="shared" si="5"/>
        <v>44543</v>
      </c>
      <c r="MS5" s="63">
        <f t="shared" si="5"/>
        <v>44544</v>
      </c>
      <c r="MT5" s="63">
        <f t="shared" si="5"/>
        <v>44545</v>
      </c>
      <c r="MU5" s="63">
        <f t="shared" si="5"/>
        <v>44546</v>
      </c>
      <c r="MV5" s="63">
        <f t="shared" si="5"/>
        <v>44547</v>
      </c>
      <c r="MW5" s="63">
        <f t="shared" si="5"/>
        <v>44548</v>
      </c>
      <c r="MX5" s="63">
        <f t="shared" si="5"/>
        <v>44549</v>
      </c>
      <c r="MY5" s="63">
        <f t="shared" si="5"/>
        <v>44550</v>
      </c>
      <c r="MZ5" s="63">
        <f t="shared" si="5"/>
        <v>44551</v>
      </c>
      <c r="NA5" s="63">
        <f t="shared" si="5"/>
        <v>44552</v>
      </c>
      <c r="NB5" s="63">
        <f t="shared" si="5"/>
        <v>44553</v>
      </c>
      <c r="NC5" s="63">
        <f t="shared" si="5"/>
        <v>44554</v>
      </c>
      <c r="ND5" s="63">
        <f t="shared" si="5"/>
        <v>44555</v>
      </c>
      <c r="NE5" s="63">
        <f t="shared" si="5"/>
        <v>44556</v>
      </c>
      <c r="NF5" s="63">
        <f t="shared" si="5"/>
        <v>44557</v>
      </c>
      <c r="NG5" s="63">
        <f t="shared" si="5"/>
        <v>44558</v>
      </c>
      <c r="NH5" s="63">
        <f t="shared" si="5"/>
        <v>44559</v>
      </c>
      <c r="NI5" s="63">
        <f t="shared" si="5"/>
        <v>44560</v>
      </c>
      <c r="NJ5" s="63">
        <f t="shared" si="5"/>
        <v>44561</v>
      </c>
      <c r="NK5" s="63">
        <f t="shared" si="5"/>
        <v>44562</v>
      </c>
    </row>
    <row r="6" spans="1:390" ht="20.25" customHeight="1" x14ac:dyDescent="0.25">
      <c r="A6" s="9"/>
      <c r="B6" s="83"/>
      <c r="C6" s="83"/>
      <c r="D6" s="83"/>
      <c r="E6" s="83"/>
      <c r="F6" s="83"/>
      <c r="G6" s="83"/>
      <c r="H6" s="83"/>
      <c r="I6" s="12"/>
      <c r="J6" s="64" t="str">
        <f t="shared" ref="J6:BU6" si="6">LEFT(TEXT(J5,"jjj"),1)</f>
        <v>v</v>
      </c>
      <c r="K6" s="64" t="str">
        <f t="shared" si="6"/>
        <v>s</v>
      </c>
      <c r="L6" s="64" t="str">
        <f t="shared" si="6"/>
        <v>d</v>
      </c>
      <c r="M6" s="64" t="str">
        <f t="shared" si="6"/>
        <v>l</v>
      </c>
      <c r="N6" s="64" t="str">
        <f t="shared" si="6"/>
        <v>m</v>
      </c>
      <c r="O6" s="64" t="str">
        <f t="shared" si="6"/>
        <v>m</v>
      </c>
      <c r="P6" s="64" t="str">
        <f t="shared" si="6"/>
        <v>j</v>
      </c>
      <c r="Q6" s="64" t="str">
        <f t="shared" si="6"/>
        <v>v</v>
      </c>
      <c r="R6" s="64" t="str">
        <f t="shared" si="6"/>
        <v>s</v>
      </c>
      <c r="S6" s="64" t="str">
        <f t="shared" si="6"/>
        <v>d</v>
      </c>
      <c r="T6" s="64" t="str">
        <f t="shared" si="6"/>
        <v>l</v>
      </c>
      <c r="U6" s="64" t="str">
        <f t="shared" si="6"/>
        <v>m</v>
      </c>
      <c r="V6" s="64" t="str">
        <f t="shared" si="6"/>
        <v>m</v>
      </c>
      <c r="W6" s="64" t="str">
        <f t="shared" si="6"/>
        <v>j</v>
      </c>
      <c r="X6" s="64" t="str">
        <f t="shared" si="6"/>
        <v>v</v>
      </c>
      <c r="Y6" s="64" t="str">
        <f t="shared" si="6"/>
        <v>s</v>
      </c>
      <c r="Z6" s="64" t="str">
        <f t="shared" si="6"/>
        <v>d</v>
      </c>
      <c r="AA6" s="64" t="str">
        <f t="shared" si="6"/>
        <v>l</v>
      </c>
      <c r="AB6" s="64" t="str">
        <f t="shared" si="6"/>
        <v>m</v>
      </c>
      <c r="AC6" s="64" t="str">
        <f t="shared" si="6"/>
        <v>m</v>
      </c>
      <c r="AD6" s="64" t="str">
        <f t="shared" si="6"/>
        <v>j</v>
      </c>
      <c r="AE6" s="64" t="str">
        <f t="shared" si="6"/>
        <v>v</v>
      </c>
      <c r="AF6" s="64" t="str">
        <f t="shared" si="6"/>
        <v>s</v>
      </c>
      <c r="AG6" s="64" t="str">
        <f t="shared" si="6"/>
        <v>d</v>
      </c>
      <c r="AH6" s="64" t="str">
        <f t="shared" si="6"/>
        <v>l</v>
      </c>
      <c r="AI6" s="64" t="str">
        <f t="shared" si="6"/>
        <v>m</v>
      </c>
      <c r="AJ6" s="64" t="str">
        <f t="shared" si="6"/>
        <v>m</v>
      </c>
      <c r="AK6" s="64" t="str">
        <f t="shared" si="6"/>
        <v>j</v>
      </c>
      <c r="AL6" s="64" t="str">
        <f t="shared" si="6"/>
        <v>v</v>
      </c>
      <c r="AM6" s="64" t="str">
        <f t="shared" si="6"/>
        <v>s</v>
      </c>
      <c r="AN6" s="64" t="str">
        <f t="shared" si="6"/>
        <v>d</v>
      </c>
      <c r="AO6" s="64" t="str">
        <f t="shared" si="6"/>
        <v>l</v>
      </c>
      <c r="AP6" s="64" t="str">
        <f t="shared" si="6"/>
        <v>m</v>
      </c>
      <c r="AQ6" s="64" t="str">
        <f t="shared" si="6"/>
        <v>m</v>
      </c>
      <c r="AR6" s="64" t="str">
        <f t="shared" si="6"/>
        <v>j</v>
      </c>
      <c r="AS6" s="64" t="str">
        <f t="shared" si="6"/>
        <v>v</v>
      </c>
      <c r="AT6" s="64" t="str">
        <f t="shared" si="6"/>
        <v>s</v>
      </c>
      <c r="AU6" s="64" t="str">
        <f t="shared" si="6"/>
        <v>d</v>
      </c>
      <c r="AV6" s="64" t="str">
        <f t="shared" si="6"/>
        <v>l</v>
      </c>
      <c r="AW6" s="64" t="str">
        <f t="shared" si="6"/>
        <v>m</v>
      </c>
      <c r="AX6" s="64" t="str">
        <f t="shared" si="6"/>
        <v>m</v>
      </c>
      <c r="AY6" s="64" t="str">
        <f t="shared" si="6"/>
        <v>j</v>
      </c>
      <c r="AZ6" s="64" t="str">
        <f t="shared" si="6"/>
        <v>v</v>
      </c>
      <c r="BA6" s="64" t="str">
        <f t="shared" si="6"/>
        <v>s</v>
      </c>
      <c r="BB6" s="64" t="str">
        <f t="shared" si="6"/>
        <v>d</v>
      </c>
      <c r="BC6" s="64" t="str">
        <f t="shared" si="6"/>
        <v>l</v>
      </c>
      <c r="BD6" s="64" t="str">
        <f t="shared" si="6"/>
        <v>m</v>
      </c>
      <c r="BE6" s="64" t="str">
        <f t="shared" si="6"/>
        <v>m</v>
      </c>
      <c r="BF6" s="64" t="str">
        <f t="shared" si="6"/>
        <v>j</v>
      </c>
      <c r="BG6" s="64" t="str">
        <f t="shared" si="6"/>
        <v>v</v>
      </c>
      <c r="BH6" s="64" t="str">
        <f t="shared" si="6"/>
        <v>s</v>
      </c>
      <c r="BI6" s="64" t="str">
        <f t="shared" si="6"/>
        <v>d</v>
      </c>
      <c r="BJ6" s="64" t="str">
        <f t="shared" si="6"/>
        <v>l</v>
      </c>
      <c r="BK6" s="64" t="str">
        <f t="shared" si="6"/>
        <v>m</v>
      </c>
      <c r="BL6" s="64" t="str">
        <f t="shared" si="6"/>
        <v>m</v>
      </c>
      <c r="BM6" s="64" t="str">
        <f t="shared" si="6"/>
        <v>j</v>
      </c>
      <c r="BN6" s="64" t="str">
        <f t="shared" si="6"/>
        <v>v</v>
      </c>
      <c r="BO6" s="64" t="str">
        <f t="shared" si="6"/>
        <v>s</v>
      </c>
      <c r="BP6" s="64" t="str">
        <f t="shared" si="6"/>
        <v>d</v>
      </c>
      <c r="BQ6" s="64" t="str">
        <f t="shared" si="6"/>
        <v>l</v>
      </c>
      <c r="BR6" s="64" t="str">
        <f t="shared" si="6"/>
        <v>m</v>
      </c>
      <c r="BS6" s="64" t="str">
        <f t="shared" si="6"/>
        <v>m</v>
      </c>
      <c r="BT6" s="64" t="str">
        <f t="shared" si="6"/>
        <v>j</v>
      </c>
      <c r="BU6" s="64" t="str">
        <f t="shared" si="6"/>
        <v>v</v>
      </c>
      <c r="BV6" s="64" t="str">
        <f t="shared" ref="BV6:EG6" si="7">LEFT(TEXT(BV5,"jjj"),1)</f>
        <v>s</v>
      </c>
      <c r="BW6" s="64" t="str">
        <f t="shared" si="7"/>
        <v>d</v>
      </c>
      <c r="BX6" s="64" t="str">
        <f t="shared" si="7"/>
        <v>l</v>
      </c>
      <c r="BY6" s="64" t="str">
        <f t="shared" si="7"/>
        <v>m</v>
      </c>
      <c r="BZ6" s="64" t="str">
        <f t="shared" si="7"/>
        <v>m</v>
      </c>
      <c r="CA6" s="64" t="str">
        <f t="shared" si="7"/>
        <v>j</v>
      </c>
      <c r="CB6" s="64" t="str">
        <f t="shared" si="7"/>
        <v>v</v>
      </c>
      <c r="CC6" s="64" t="str">
        <f t="shared" si="7"/>
        <v>s</v>
      </c>
      <c r="CD6" s="64" t="str">
        <f t="shared" si="7"/>
        <v>d</v>
      </c>
      <c r="CE6" s="64" t="str">
        <f t="shared" si="7"/>
        <v>l</v>
      </c>
      <c r="CF6" s="64" t="str">
        <f t="shared" si="7"/>
        <v>m</v>
      </c>
      <c r="CG6" s="64" t="str">
        <f t="shared" si="7"/>
        <v>m</v>
      </c>
      <c r="CH6" s="64" t="str">
        <f t="shared" si="7"/>
        <v>j</v>
      </c>
      <c r="CI6" s="64" t="str">
        <f t="shared" si="7"/>
        <v>v</v>
      </c>
      <c r="CJ6" s="64" t="str">
        <f t="shared" si="7"/>
        <v>s</v>
      </c>
      <c r="CK6" s="64" t="str">
        <f t="shared" si="7"/>
        <v>d</v>
      </c>
      <c r="CL6" s="64" t="str">
        <f t="shared" si="7"/>
        <v>l</v>
      </c>
      <c r="CM6" s="64" t="str">
        <f t="shared" si="7"/>
        <v>m</v>
      </c>
      <c r="CN6" s="64" t="str">
        <f t="shared" si="7"/>
        <v>m</v>
      </c>
      <c r="CO6" s="64" t="str">
        <f t="shared" si="7"/>
        <v>j</v>
      </c>
      <c r="CP6" s="64" t="str">
        <f t="shared" si="7"/>
        <v>v</v>
      </c>
      <c r="CQ6" s="64" t="str">
        <f t="shared" si="7"/>
        <v>s</v>
      </c>
      <c r="CR6" s="64" t="str">
        <f t="shared" si="7"/>
        <v>d</v>
      </c>
      <c r="CS6" s="64" t="str">
        <f t="shared" si="7"/>
        <v>l</v>
      </c>
      <c r="CT6" s="64" t="str">
        <f t="shared" si="7"/>
        <v>m</v>
      </c>
      <c r="CU6" s="64" t="str">
        <f t="shared" si="7"/>
        <v>m</v>
      </c>
      <c r="CV6" s="64" t="str">
        <f t="shared" si="7"/>
        <v>j</v>
      </c>
      <c r="CW6" s="64" t="str">
        <f t="shared" si="7"/>
        <v>v</v>
      </c>
      <c r="CX6" s="64" t="str">
        <f t="shared" si="7"/>
        <v>s</v>
      </c>
      <c r="CY6" s="64" t="str">
        <f t="shared" si="7"/>
        <v>d</v>
      </c>
      <c r="CZ6" s="64" t="str">
        <f t="shared" si="7"/>
        <v>l</v>
      </c>
      <c r="DA6" s="64" t="str">
        <f t="shared" si="7"/>
        <v>m</v>
      </c>
      <c r="DB6" s="64" t="str">
        <f t="shared" si="7"/>
        <v>m</v>
      </c>
      <c r="DC6" s="64" t="str">
        <f t="shared" si="7"/>
        <v>j</v>
      </c>
      <c r="DD6" s="64" t="str">
        <f t="shared" si="7"/>
        <v>v</v>
      </c>
      <c r="DE6" s="64" t="str">
        <f t="shared" si="7"/>
        <v>s</v>
      </c>
      <c r="DF6" s="64" t="str">
        <f t="shared" si="7"/>
        <v>d</v>
      </c>
      <c r="DG6" s="64" t="str">
        <f t="shared" si="7"/>
        <v>l</v>
      </c>
      <c r="DH6" s="64" t="str">
        <f t="shared" si="7"/>
        <v>m</v>
      </c>
      <c r="DI6" s="64" t="str">
        <f t="shared" si="7"/>
        <v>m</v>
      </c>
      <c r="DJ6" s="64" t="str">
        <f t="shared" si="7"/>
        <v>j</v>
      </c>
      <c r="DK6" s="64" t="str">
        <f t="shared" si="7"/>
        <v>v</v>
      </c>
      <c r="DL6" s="64" t="str">
        <f t="shared" si="7"/>
        <v>s</v>
      </c>
      <c r="DM6" s="64" t="str">
        <f t="shared" si="7"/>
        <v>d</v>
      </c>
      <c r="DN6" s="64" t="str">
        <f t="shared" si="7"/>
        <v>l</v>
      </c>
      <c r="DO6" s="64" t="str">
        <f t="shared" si="7"/>
        <v>m</v>
      </c>
      <c r="DP6" s="64" t="str">
        <f t="shared" si="7"/>
        <v>m</v>
      </c>
      <c r="DQ6" s="64" t="str">
        <f t="shared" si="7"/>
        <v>j</v>
      </c>
      <c r="DR6" s="64" t="str">
        <f t="shared" si="7"/>
        <v>v</v>
      </c>
      <c r="DS6" s="64" t="str">
        <f t="shared" si="7"/>
        <v>s</v>
      </c>
      <c r="DT6" s="64" t="str">
        <f t="shared" si="7"/>
        <v>d</v>
      </c>
      <c r="DU6" s="64" t="str">
        <f t="shared" si="7"/>
        <v>l</v>
      </c>
      <c r="DV6" s="64" t="str">
        <f t="shared" si="7"/>
        <v>m</v>
      </c>
      <c r="DW6" s="64" t="str">
        <f t="shared" si="7"/>
        <v>m</v>
      </c>
      <c r="DX6" s="64" t="str">
        <f t="shared" si="7"/>
        <v>j</v>
      </c>
      <c r="DY6" s="64" t="str">
        <f t="shared" si="7"/>
        <v>v</v>
      </c>
      <c r="DZ6" s="64" t="str">
        <f t="shared" si="7"/>
        <v>s</v>
      </c>
      <c r="EA6" s="64" t="str">
        <f t="shared" si="7"/>
        <v>d</v>
      </c>
      <c r="EB6" s="64" t="str">
        <f t="shared" si="7"/>
        <v>l</v>
      </c>
      <c r="EC6" s="64" t="str">
        <f t="shared" si="7"/>
        <v>m</v>
      </c>
      <c r="ED6" s="64" t="str">
        <f t="shared" si="7"/>
        <v>m</v>
      </c>
      <c r="EE6" s="64" t="str">
        <f t="shared" si="7"/>
        <v>j</v>
      </c>
      <c r="EF6" s="64" t="str">
        <f t="shared" si="7"/>
        <v>v</v>
      </c>
      <c r="EG6" s="64" t="str">
        <f t="shared" si="7"/>
        <v>s</v>
      </c>
      <c r="EH6" s="64" t="str">
        <f t="shared" ref="EH6:GS6" si="8">LEFT(TEXT(EH5,"jjj"),1)</f>
        <v>d</v>
      </c>
      <c r="EI6" s="64" t="str">
        <f t="shared" si="8"/>
        <v>l</v>
      </c>
      <c r="EJ6" s="64" t="str">
        <f t="shared" si="8"/>
        <v>m</v>
      </c>
      <c r="EK6" s="64" t="str">
        <f t="shared" si="8"/>
        <v>m</v>
      </c>
      <c r="EL6" s="64" t="str">
        <f t="shared" si="8"/>
        <v>j</v>
      </c>
      <c r="EM6" s="64" t="str">
        <f t="shared" si="8"/>
        <v>v</v>
      </c>
      <c r="EN6" s="64" t="str">
        <f t="shared" si="8"/>
        <v>s</v>
      </c>
      <c r="EO6" s="64" t="str">
        <f t="shared" si="8"/>
        <v>d</v>
      </c>
      <c r="EP6" s="64" t="str">
        <f t="shared" si="8"/>
        <v>l</v>
      </c>
      <c r="EQ6" s="64" t="str">
        <f t="shared" si="8"/>
        <v>m</v>
      </c>
      <c r="ER6" s="64" t="str">
        <f t="shared" si="8"/>
        <v>m</v>
      </c>
      <c r="ES6" s="64" t="str">
        <f t="shared" si="8"/>
        <v>j</v>
      </c>
      <c r="ET6" s="64" t="str">
        <f t="shared" si="8"/>
        <v>v</v>
      </c>
      <c r="EU6" s="64" t="str">
        <f t="shared" si="8"/>
        <v>s</v>
      </c>
      <c r="EV6" s="64" t="str">
        <f t="shared" si="8"/>
        <v>d</v>
      </c>
      <c r="EW6" s="64" t="str">
        <f t="shared" si="8"/>
        <v>l</v>
      </c>
      <c r="EX6" s="64" t="str">
        <f t="shared" si="8"/>
        <v>m</v>
      </c>
      <c r="EY6" s="64" t="str">
        <f t="shared" si="8"/>
        <v>m</v>
      </c>
      <c r="EZ6" s="64" t="str">
        <f t="shared" si="8"/>
        <v>j</v>
      </c>
      <c r="FA6" s="64" t="str">
        <f t="shared" si="8"/>
        <v>v</v>
      </c>
      <c r="FB6" s="64" t="str">
        <f t="shared" si="8"/>
        <v>s</v>
      </c>
      <c r="FC6" s="64" t="str">
        <f t="shared" si="8"/>
        <v>d</v>
      </c>
      <c r="FD6" s="64" t="str">
        <f t="shared" si="8"/>
        <v>l</v>
      </c>
      <c r="FE6" s="64" t="str">
        <f t="shared" si="8"/>
        <v>m</v>
      </c>
      <c r="FF6" s="64" t="str">
        <f t="shared" si="8"/>
        <v>m</v>
      </c>
      <c r="FG6" s="64" t="str">
        <f t="shared" si="8"/>
        <v>j</v>
      </c>
      <c r="FH6" s="64" t="str">
        <f t="shared" si="8"/>
        <v>v</v>
      </c>
      <c r="FI6" s="64" t="str">
        <f t="shared" si="8"/>
        <v>s</v>
      </c>
      <c r="FJ6" s="64" t="str">
        <f t="shared" si="8"/>
        <v>d</v>
      </c>
      <c r="FK6" s="64" t="str">
        <f t="shared" si="8"/>
        <v>l</v>
      </c>
      <c r="FL6" s="64" t="str">
        <f t="shared" si="8"/>
        <v>m</v>
      </c>
      <c r="FM6" s="64" t="str">
        <f t="shared" si="8"/>
        <v>m</v>
      </c>
      <c r="FN6" s="64" t="str">
        <f t="shared" si="8"/>
        <v>j</v>
      </c>
      <c r="FO6" s="64" t="str">
        <f t="shared" si="8"/>
        <v>v</v>
      </c>
      <c r="FP6" s="64" t="str">
        <f t="shared" si="8"/>
        <v>s</v>
      </c>
      <c r="FQ6" s="64" t="str">
        <f t="shared" si="8"/>
        <v>d</v>
      </c>
      <c r="FR6" s="64" t="str">
        <f t="shared" si="8"/>
        <v>l</v>
      </c>
      <c r="FS6" s="64" t="str">
        <f t="shared" si="8"/>
        <v>m</v>
      </c>
      <c r="FT6" s="64" t="str">
        <f t="shared" si="8"/>
        <v>m</v>
      </c>
      <c r="FU6" s="64" t="str">
        <f t="shared" si="8"/>
        <v>j</v>
      </c>
      <c r="FV6" s="64" t="str">
        <f t="shared" si="8"/>
        <v>v</v>
      </c>
      <c r="FW6" s="64" t="str">
        <f t="shared" si="8"/>
        <v>s</v>
      </c>
      <c r="FX6" s="64" t="str">
        <f t="shared" si="8"/>
        <v>d</v>
      </c>
      <c r="FY6" s="64" t="str">
        <f t="shared" si="8"/>
        <v>l</v>
      </c>
      <c r="FZ6" s="64" t="str">
        <f t="shared" si="8"/>
        <v>m</v>
      </c>
      <c r="GA6" s="64" t="str">
        <f t="shared" si="8"/>
        <v>m</v>
      </c>
      <c r="GB6" s="64" t="str">
        <f t="shared" si="8"/>
        <v>j</v>
      </c>
      <c r="GC6" s="64" t="str">
        <f t="shared" si="8"/>
        <v>v</v>
      </c>
      <c r="GD6" s="64" t="str">
        <f t="shared" si="8"/>
        <v>s</v>
      </c>
      <c r="GE6" s="64" t="str">
        <f t="shared" si="8"/>
        <v>d</v>
      </c>
      <c r="GF6" s="64" t="str">
        <f t="shared" si="8"/>
        <v>l</v>
      </c>
      <c r="GG6" s="64" t="str">
        <f t="shared" si="8"/>
        <v>m</v>
      </c>
      <c r="GH6" s="64" t="str">
        <f t="shared" si="8"/>
        <v>m</v>
      </c>
      <c r="GI6" s="64" t="str">
        <f t="shared" si="8"/>
        <v>j</v>
      </c>
      <c r="GJ6" s="64" t="str">
        <f t="shared" si="8"/>
        <v>v</v>
      </c>
      <c r="GK6" s="64" t="str">
        <f t="shared" si="8"/>
        <v>s</v>
      </c>
      <c r="GL6" s="64" t="str">
        <f t="shared" si="8"/>
        <v>d</v>
      </c>
      <c r="GM6" s="64" t="str">
        <f t="shared" si="8"/>
        <v>l</v>
      </c>
      <c r="GN6" s="64" t="str">
        <f t="shared" si="8"/>
        <v>m</v>
      </c>
      <c r="GO6" s="64" t="str">
        <f t="shared" si="8"/>
        <v>m</v>
      </c>
      <c r="GP6" s="64" t="str">
        <f t="shared" si="8"/>
        <v>j</v>
      </c>
      <c r="GQ6" s="64" t="str">
        <f t="shared" si="8"/>
        <v>v</v>
      </c>
      <c r="GR6" s="64" t="str">
        <f t="shared" si="8"/>
        <v>s</v>
      </c>
      <c r="GS6" s="64" t="str">
        <f t="shared" si="8"/>
        <v>d</v>
      </c>
      <c r="GT6" s="64" t="str">
        <f t="shared" ref="GT6:JE6" si="9">LEFT(TEXT(GT5,"jjj"),1)</f>
        <v>l</v>
      </c>
      <c r="GU6" s="64" t="str">
        <f t="shared" si="9"/>
        <v>m</v>
      </c>
      <c r="GV6" s="64" t="str">
        <f t="shared" si="9"/>
        <v>m</v>
      </c>
      <c r="GW6" s="64" t="str">
        <f t="shared" si="9"/>
        <v>j</v>
      </c>
      <c r="GX6" s="64" t="str">
        <f t="shared" si="9"/>
        <v>v</v>
      </c>
      <c r="GY6" s="64" t="str">
        <f t="shared" si="9"/>
        <v>s</v>
      </c>
      <c r="GZ6" s="64" t="str">
        <f t="shared" si="9"/>
        <v>d</v>
      </c>
      <c r="HA6" s="64" t="str">
        <f t="shared" si="9"/>
        <v>l</v>
      </c>
      <c r="HB6" s="64" t="str">
        <f t="shared" si="9"/>
        <v>m</v>
      </c>
      <c r="HC6" s="64" t="str">
        <f t="shared" si="9"/>
        <v>m</v>
      </c>
      <c r="HD6" s="64" t="str">
        <f t="shared" si="9"/>
        <v>j</v>
      </c>
      <c r="HE6" s="64" t="str">
        <f t="shared" si="9"/>
        <v>v</v>
      </c>
      <c r="HF6" s="64" t="str">
        <f t="shared" si="9"/>
        <v>s</v>
      </c>
      <c r="HG6" s="64" t="str">
        <f t="shared" si="9"/>
        <v>d</v>
      </c>
      <c r="HH6" s="64" t="str">
        <f t="shared" si="9"/>
        <v>l</v>
      </c>
      <c r="HI6" s="64" t="str">
        <f t="shared" si="9"/>
        <v>m</v>
      </c>
      <c r="HJ6" s="64" t="str">
        <f t="shared" si="9"/>
        <v>m</v>
      </c>
      <c r="HK6" s="64" t="str">
        <f t="shared" si="9"/>
        <v>j</v>
      </c>
      <c r="HL6" s="64" t="str">
        <f t="shared" si="9"/>
        <v>v</v>
      </c>
      <c r="HM6" s="64" t="str">
        <f t="shared" si="9"/>
        <v>s</v>
      </c>
      <c r="HN6" s="64" t="str">
        <f t="shared" si="9"/>
        <v>d</v>
      </c>
      <c r="HO6" s="64" t="str">
        <f t="shared" si="9"/>
        <v>l</v>
      </c>
      <c r="HP6" s="64" t="str">
        <f t="shared" si="9"/>
        <v>m</v>
      </c>
      <c r="HQ6" s="64" t="str">
        <f t="shared" si="9"/>
        <v>m</v>
      </c>
      <c r="HR6" s="64" t="str">
        <f t="shared" si="9"/>
        <v>j</v>
      </c>
      <c r="HS6" s="64" t="str">
        <f t="shared" si="9"/>
        <v>v</v>
      </c>
      <c r="HT6" s="64" t="str">
        <f t="shared" si="9"/>
        <v>s</v>
      </c>
      <c r="HU6" s="64" t="str">
        <f t="shared" si="9"/>
        <v>d</v>
      </c>
      <c r="HV6" s="64" t="str">
        <f t="shared" si="9"/>
        <v>l</v>
      </c>
      <c r="HW6" s="64" t="str">
        <f t="shared" si="9"/>
        <v>m</v>
      </c>
      <c r="HX6" s="64" t="str">
        <f t="shared" si="9"/>
        <v>m</v>
      </c>
      <c r="HY6" s="64" t="str">
        <f t="shared" si="9"/>
        <v>j</v>
      </c>
      <c r="HZ6" s="64" t="str">
        <f t="shared" si="9"/>
        <v>v</v>
      </c>
      <c r="IA6" s="64" t="str">
        <f t="shared" si="9"/>
        <v>s</v>
      </c>
      <c r="IB6" s="64" t="str">
        <f t="shared" si="9"/>
        <v>d</v>
      </c>
      <c r="IC6" s="64" t="str">
        <f t="shared" si="9"/>
        <v>l</v>
      </c>
      <c r="ID6" s="64" t="str">
        <f t="shared" si="9"/>
        <v>m</v>
      </c>
      <c r="IE6" s="64" t="str">
        <f t="shared" si="9"/>
        <v>m</v>
      </c>
      <c r="IF6" s="64" t="str">
        <f t="shared" si="9"/>
        <v>j</v>
      </c>
      <c r="IG6" s="64" t="str">
        <f t="shared" si="9"/>
        <v>v</v>
      </c>
      <c r="IH6" s="64" t="str">
        <f t="shared" si="9"/>
        <v>s</v>
      </c>
      <c r="II6" s="64" t="str">
        <f t="shared" si="9"/>
        <v>d</v>
      </c>
      <c r="IJ6" s="64" t="str">
        <f t="shared" si="9"/>
        <v>l</v>
      </c>
      <c r="IK6" s="64" t="str">
        <f t="shared" si="9"/>
        <v>m</v>
      </c>
      <c r="IL6" s="64" t="str">
        <f t="shared" si="9"/>
        <v>m</v>
      </c>
      <c r="IM6" s="64" t="str">
        <f t="shared" si="9"/>
        <v>j</v>
      </c>
      <c r="IN6" s="64" t="str">
        <f t="shared" si="9"/>
        <v>v</v>
      </c>
      <c r="IO6" s="64" t="str">
        <f t="shared" si="9"/>
        <v>s</v>
      </c>
      <c r="IP6" s="64" t="str">
        <f t="shared" si="9"/>
        <v>d</v>
      </c>
      <c r="IQ6" s="64" t="str">
        <f t="shared" si="9"/>
        <v>l</v>
      </c>
      <c r="IR6" s="64" t="str">
        <f t="shared" si="9"/>
        <v>m</v>
      </c>
      <c r="IS6" s="64" t="str">
        <f t="shared" si="9"/>
        <v>m</v>
      </c>
      <c r="IT6" s="64" t="str">
        <f t="shared" si="9"/>
        <v>j</v>
      </c>
      <c r="IU6" s="64" t="str">
        <f t="shared" si="9"/>
        <v>v</v>
      </c>
      <c r="IV6" s="64" t="str">
        <f t="shared" si="9"/>
        <v>s</v>
      </c>
      <c r="IW6" s="64" t="str">
        <f t="shared" si="9"/>
        <v>d</v>
      </c>
      <c r="IX6" s="64" t="str">
        <f t="shared" si="9"/>
        <v>l</v>
      </c>
      <c r="IY6" s="64" t="str">
        <f t="shared" si="9"/>
        <v>m</v>
      </c>
      <c r="IZ6" s="64" t="str">
        <f t="shared" si="9"/>
        <v>m</v>
      </c>
      <c r="JA6" s="64" t="str">
        <f t="shared" si="9"/>
        <v>j</v>
      </c>
      <c r="JB6" s="64" t="str">
        <f t="shared" si="9"/>
        <v>v</v>
      </c>
      <c r="JC6" s="64" t="str">
        <f t="shared" si="9"/>
        <v>s</v>
      </c>
      <c r="JD6" s="64" t="str">
        <f t="shared" si="9"/>
        <v>d</v>
      </c>
      <c r="JE6" s="64" t="str">
        <f t="shared" si="9"/>
        <v>l</v>
      </c>
      <c r="JF6" s="64" t="str">
        <f t="shared" ref="JF6:LQ6" si="10">LEFT(TEXT(JF5,"jjj"),1)</f>
        <v>m</v>
      </c>
      <c r="JG6" s="64" t="str">
        <f t="shared" si="10"/>
        <v>m</v>
      </c>
      <c r="JH6" s="64" t="str">
        <f t="shared" si="10"/>
        <v>j</v>
      </c>
      <c r="JI6" s="64" t="str">
        <f t="shared" si="10"/>
        <v>v</v>
      </c>
      <c r="JJ6" s="64" t="str">
        <f t="shared" si="10"/>
        <v>s</v>
      </c>
      <c r="JK6" s="64" t="str">
        <f t="shared" si="10"/>
        <v>d</v>
      </c>
      <c r="JL6" s="64" t="str">
        <f t="shared" si="10"/>
        <v>l</v>
      </c>
      <c r="JM6" s="64" t="str">
        <f t="shared" si="10"/>
        <v>m</v>
      </c>
      <c r="JN6" s="64" t="str">
        <f t="shared" si="10"/>
        <v>m</v>
      </c>
      <c r="JO6" s="64" t="str">
        <f t="shared" si="10"/>
        <v>j</v>
      </c>
      <c r="JP6" s="64" t="str">
        <f t="shared" si="10"/>
        <v>v</v>
      </c>
      <c r="JQ6" s="64" t="str">
        <f t="shared" si="10"/>
        <v>s</v>
      </c>
      <c r="JR6" s="64" t="str">
        <f t="shared" si="10"/>
        <v>d</v>
      </c>
      <c r="JS6" s="64" t="str">
        <f t="shared" si="10"/>
        <v>l</v>
      </c>
      <c r="JT6" s="64" t="str">
        <f t="shared" si="10"/>
        <v>m</v>
      </c>
      <c r="JU6" s="64" t="str">
        <f t="shared" si="10"/>
        <v>m</v>
      </c>
      <c r="JV6" s="64" t="str">
        <f t="shared" si="10"/>
        <v>j</v>
      </c>
      <c r="JW6" s="64" t="str">
        <f t="shared" si="10"/>
        <v>v</v>
      </c>
      <c r="JX6" s="64" t="str">
        <f t="shared" si="10"/>
        <v>s</v>
      </c>
      <c r="JY6" s="64" t="str">
        <f t="shared" si="10"/>
        <v>d</v>
      </c>
      <c r="JZ6" s="64" t="str">
        <f t="shared" si="10"/>
        <v>l</v>
      </c>
      <c r="KA6" s="64" t="str">
        <f t="shared" si="10"/>
        <v>m</v>
      </c>
      <c r="KB6" s="64" t="str">
        <f t="shared" si="10"/>
        <v>m</v>
      </c>
      <c r="KC6" s="64" t="str">
        <f t="shared" si="10"/>
        <v>j</v>
      </c>
      <c r="KD6" s="64" t="str">
        <f t="shared" si="10"/>
        <v>v</v>
      </c>
      <c r="KE6" s="64" t="str">
        <f t="shared" si="10"/>
        <v>s</v>
      </c>
      <c r="KF6" s="64" t="str">
        <f t="shared" si="10"/>
        <v>d</v>
      </c>
      <c r="KG6" s="64" t="str">
        <f t="shared" si="10"/>
        <v>l</v>
      </c>
      <c r="KH6" s="64" t="str">
        <f t="shared" si="10"/>
        <v>m</v>
      </c>
      <c r="KI6" s="64" t="str">
        <f t="shared" si="10"/>
        <v>m</v>
      </c>
      <c r="KJ6" s="64" t="str">
        <f t="shared" si="10"/>
        <v>j</v>
      </c>
      <c r="KK6" s="64" t="str">
        <f t="shared" si="10"/>
        <v>v</v>
      </c>
      <c r="KL6" s="64" t="str">
        <f t="shared" si="10"/>
        <v>s</v>
      </c>
      <c r="KM6" s="64" t="str">
        <f t="shared" si="10"/>
        <v>d</v>
      </c>
      <c r="KN6" s="64" t="str">
        <f t="shared" si="10"/>
        <v>l</v>
      </c>
      <c r="KO6" s="64" t="str">
        <f t="shared" si="10"/>
        <v>m</v>
      </c>
      <c r="KP6" s="64" t="str">
        <f t="shared" si="10"/>
        <v>m</v>
      </c>
      <c r="KQ6" s="64" t="str">
        <f t="shared" si="10"/>
        <v>j</v>
      </c>
      <c r="KR6" s="64" t="str">
        <f t="shared" si="10"/>
        <v>v</v>
      </c>
      <c r="KS6" s="64" t="str">
        <f t="shared" si="10"/>
        <v>s</v>
      </c>
      <c r="KT6" s="64" t="str">
        <f t="shared" si="10"/>
        <v>d</v>
      </c>
      <c r="KU6" s="64" t="str">
        <f t="shared" si="10"/>
        <v>l</v>
      </c>
      <c r="KV6" s="64" t="str">
        <f t="shared" si="10"/>
        <v>m</v>
      </c>
      <c r="KW6" s="64" t="str">
        <f t="shared" si="10"/>
        <v>m</v>
      </c>
      <c r="KX6" s="64" t="str">
        <f t="shared" si="10"/>
        <v>j</v>
      </c>
      <c r="KY6" s="64" t="str">
        <f t="shared" si="10"/>
        <v>v</v>
      </c>
      <c r="KZ6" s="64" t="str">
        <f t="shared" si="10"/>
        <v>s</v>
      </c>
      <c r="LA6" s="64" t="str">
        <f t="shared" si="10"/>
        <v>d</v>
      </c>
      <c r="LB6" s="64" t="str">
        <f t="shared" si="10"/>
        <v>l</v>
      </c>
      <c r="LC6" s="64" t="str">
        <f t="shared" si="10"/>
        <v>m</v>
      </c>
      <c r="LD6" s="64" t="str">
        <f t="shared" si="10"/>
        <v>m</v>
      </c>
      <c r="LE6" s="64" t="str">
        <f t="shared" si="10"/>
        <v>j</v>
      </c>
      <c r="LF6" s="64" t="str">
        <f t="shared" si="10"/>
        <v>v</v>
      </c>
      <c r="LG6" s="64" t="str">
        <f t="shared" si="10"/>
        <v>s</v>
      </c>
      <c r="LH6" s="64" t="str">
        <f t="shared" si="10"/>
        <v>d</v>
      </c>
      <c r="LI6" s="64" t="str">
        <f t="shared" si="10"/>
        <v>l</v>
      </c>
      <c r="LJ6" s="64" t="str">
        <f t="shared" si="10"/>
        <v>m</v>
      </c>
      <c r="LK6" s="64" t="str">
        <f t="shared" si="10"/>
        <v>m</v>
      </c>
      <c r="LL6" s="64" t="str">
        <f t="shared" si="10"/>
        <v>j</v>
      </c>
      <c r="LM6" s="64" t="str">
        <f t="shared" si="10"/>
        <v>v</v>
      </c>
      <c r="LN6" s="64" t="str">
        <f t="shared" si="10"/>
        <v>s</v>
      </c>
      <c r="LO6" s="64" t="str">
        <f t="shared" si="10"/>
        <v>d</v>
      </c>
      <c r="LP6" s="64" t="str">
        <f t="shared" si="10"/>
        <v>l</v>
      </c>
      <c r="LQ6" s="64" t="str">
        <f t="shared" si="10"/>
        <v>m</v>
      </c>
      <c r="LR6" s="64" t="str">
        <f t="shared" ref="LR6:NJ6" si="11">LEFT(TEXT(LR5,"jjj"),1)</f>
        <v>m</v>
      </c>
      <c r="LS6" s="64" t="str">
        <f t="shared" si="11"/>
        <v>j</v>
      </c>
      <c r="LT6" s="64" t="str">
        <f t="shared" si="11"/>
        <v>v</v>
      </c>
      <c r="LU6" s="64" t="str">
        <f t="shared" si="11"/>
        <v>s</v>
      </c>
      <c r="LV6" s="64" t="str">
        <f t="shared" si="11"/>
        <v>d</v>
      </c>
      <c r="LW6" s="64" t="str">
        <f t="shared" si="11"/>
        <v>l</v>
      </c>
      <c r="LX6" s="64" t="str">
        <f t="shared" si="11"/>
        <v>m</v>
      </c>
      <c r="LY6" s="64" t="str">
        <f t="shared" si="11"/>
        <v>m</v>
      </c>
      <c r="LZ6" s="64" t="str">
        <f t="shared" si="11"/>
        <v>j</v>
      </c>
      <c r="MA6" s="64" t="str">
        <f t="shared" si="11"/>
        <v>v</v>
      </c>
      <c r="MB6" s="64" t="str">
        <f t="shared" si="11"/>
        <v>s</v>
      </c>
      <c r="MC6" s="64" t="str">
        <f t="shared" si="11"/>
        <v>d</v>
      </c>
      <c r="MD6" s="64" t="str">
        <f t="shared" si="11"/>
        <v>l</v>
      </c>
      <c r="ME6" s="64" t="str">
        <f t="shared" si="11"/>
        <v>m</v>
      </c>
      <c r="MF6" s="64" t="str">
        <f t="shared" si="11"/>
        <v>m</v>
      </c>
      <c r="MG6" s="64" t="str">
        <f t="shared" si="11"/>
        <v>j</v>
      </c>
      <c r="MH6" s="64" t="str">
        <f t="shared" si="11"/>
        <v>v</v>
      </c>
      <c r="MI6" s="64" t="str">
        <f t="shared" si="11"/>
        <v>s</v>
      </c>
      <c r="MJ6" s="64" t="str">
        <f t="shared" si="11"/>
        <v>d</v>
      </c>
      <c r="MK6" s="64" t="str">
        <f t="shared" si="11"/>
        <v>l</v>
      </c>
      <c r="ML6" s="64" t="str">
        <f t="shared" si="11"/>
        <v>m</v>
      </c>
      <c r="MM6" s="64" t="str">
        <f t="shared" si="11"/>
        <v>m</v>
      </c>
      <c r="MN6" s="64" t="str">
        <f t="shared" si="11"/>
        <v>j</v>
      </c>
      <c r="MO6" s="64" t="str">
        <f t="shared" si="11"/>
        <v>v</v>
      </c>
      <c r="MP6" s="64" t="str">
        <f t="shared" si="11"/>
        <v>s</v>
      </c>
      <c r="MQ6" s="64" t="str">
        <f t="shared" si="11"/>
        <v>d</v>
      </c>
      <c r="MR6" s="64" t="str">
        <f t="shared" si="11"/>
        <v>l</v>
      </c>
      <c r="MS6" s="64" t="str">
        <f t="shared" si="11"/>
        <v>m</v>
      </c>
      <c r="MT6" s="64" t="str">
        <f t="shared" si="11"/>
        <v>m</v>
      </c>
      <c r="MU6" s="64" t="str">
        <f t="shared" si="11"/>
        <v>j</v>
      </c>
      <c r="MV6" s="64" t="str">
        <f t="shared" si="11"/>
        <v>v</v>
      </c>
      <c r="MW6" s="64" t="str">
        <f t="shared" si="11"/>
        <v>s</v>
      </c>
      <c r="MX6" s="64" t="str">
        <f t="shared" si="11"/>
        <v>d</v>
      </c>
      <c r="MY6" s="64" t="str">
        <f t="shared" si="11"/>
        <v>l</v>
      </c>
      <c r="MZ6" s="64" t="str">
        <f t="shared" si="11"/>
        <v>m</v>
      </c>
      <c r="NA6" s="64" t="str">
        <f t="shared" si="11"/>
        <v>m</v>
      </c>
      <c r="NB6" s="64" t="str">
        <f t="shared" si="11"/>
        <v>j</v>
      </c>
      <c r="NC6" s="64" t="str">
        <f t="shared" si="11"/>
        <v>v</v>
      </c>
      <c r="ND6" s="64" t="str">
        <f t="shared" si="11"/>
        <v>s</v>
      </c>
      <c r="NE6" s="64" t="str">
        <f t="shared" si="11"/>
        <v>d</v>
      </c>
      <c r="NF6" s="64" t="str">
        <f t="shared" si="11"/>
        <v>l</v>
      </c>
      <c r="NG6" s="64" t="str">
        <f t="shared" si="11"/>
        <v>m</v>
      </c>
      <c r="NH6" s="64" t="str">
        <f t="shared" si="11"/>
        <v>m</v>
      </c>
      <c r="NI6" s="64" t="str">
        <f t="shared" si="11"/>
        <v>j</v>
      </c>
      <c r="NJ6" s="64" t="str">
        <f t="shared" si="11"/>
        <v>v</v>
      </c>
      <c r="NK6" s="64" t="str">
        <f t="shared" ref="NK6" si="12">LEFT(TEXT(NK5,"jjj"),1)</f>
        <v>s</v>
      </c>
    </row>
    <row r="7" spans="1:390" ht="11.25" customHeight="1" x14ac:dyDescent="0.25">
      <c r="A7" s="9"/>
      <c r="D7" s="14"/>
      <c r="E7" s="13"/>
      <c r="F7" s="13"/>
      <c r="G7" s="12"/>
      <c r="J7" s="77" t="str">
        <f>IFERROR(VLOOKUP(J$5,'Liste Jours Fériés'!$A$4:$B$12,2,FALSE),"")</f>
        <v>Nouvel an</v>
      </c>
      <c r="K7" s="77" t="str">
        <f>IFERROR(VLOOKUP(K$5,'Liste Jours Fériés'!$A$4:$B$12,2,FALSE),"")</f>
        <v/>
      </c>
      <c r="L7" s="77" t="str">
        <f>IFERROR(VLOOKUP(L$5,'Liste Jours Fériés'!$A$4:$B$12,2,FALSE),"")</f>
        <v/>
      </c>
      <c r="M7" s="77" t="str">
        <f>IFERROR(VLOOKUP(M$5,'Liste Jours Fériés'!$A$4:$B$12,2,FALSE),"")</f>
        <v>Marthyrs de l’indépendance</v>
      </c>
      <c r="N7" s="77" t="str">
        <f>IFERROR(VLOOKUP(N$5,'Liste Jours Fériés'!$A$4:$B$12,2,FALSE),"")</f>
        <v/>
      </c>
      <c r="O7" s="77" t="str">
        <f>IFERROR(VLOOKUP(O$5,'Liste Jours Fériés'!$A$4:$B$12,2,FALSE),"")</f>
        <v/>
      </c>
      <c r="P7" s="77" t="str">
        <f>IFERROR(VLOOKUP(P$5,'Liste Jours Fériés'!$A$4:$B$12,2,FALSE),"")</f>
        <v/>
      </c>
      <c r="Q7" s="77" t="str">
        <f>IFERROR(VLOOKUP(Q$5,'Liste Jours Fériés'!$A$4:$B$12,2,FALSE),"")</f>
        <v/>
      </c>
      <c r="R7" s="77" t="str">
        <f>IFERROR(VLOOKUP(R$5,'Liste Jours Fériés'!$A$4:$B$12,2,FALSE),"")</f>
        <v/>
      </c>
      <c r="S7" s="77" t="str">
        <f>IFERROR(VLOOKUP(S$5,'Liste Jours Fériés'!$A$4:$B$12,2,FALSE),"")</f>
        <v/>
      </c>
      <c r="T7" s="77" t="str">
        <f>IFERROR(VLOOKUP(T$5,'Liste Jours Fériés'!$A$4:$B$12,2,FALSE),"")</f>
        <v/>
      </c>
      <c r="U7" s="77" t="str">
        <f>IFERROR(VLOOKUP(U$5,'Liste Jours Fériés'!$A$4:$B$12,2,FALSE),"")</f>
        <v/>
      </c>
      <c r="V7" s="77" t="str">
        <f>IFERROR(VLOOKUP(V$5,'Liste Jours Fériés'!$A$4:$B$12,2,FALSE),"")</f>
        <v/>
      </c>
      <c r="W7" s="77" t="str">
        <f>IFERROR(VLOOKUP(W$5,'Liste Jours Fériés'!$A$4:$B$12,2,FALSE),"")</f>
        <v/>
      </c>
      <c r="X7" s="77" t="str">
        <f>IFERROR(VLOOKUP(X$5,'Liste Jours Fériés'!$A$4:$B$12,2,FALSE),"")</f>
        <v>Fête Héros Nationaux (Patrice Emery LUMUMBA)</v>
      </c>
      <c r="Y7" s="77" t="str">
        <f>IFERROR(VLOOKUP(Y$5,'Liste Jours Fériés'!$A$4:$B$12,2,FALSE),"")</f>
        <v>Fête Héros Nationaux (Laurent Désiré Kabila)</v>
      </c>
      <c r="Z7" s="77" t="str">
        <f>IFERROR(VLOOKUP(Z$5,'Liste Jours Fériés'!$A$4:$B$12,2,FALSE),"")</f>
        <v/>
      </c>
      <c r="AA7" s="77" t="str">
        <f>IFERROR(VLOOKUP(AA$5,'Liste Jours Fériés'!$A$4:$B$12,2,FALSE),"")</f>
        <v/>
      </c>
      <c r="AB7" s="77" t="str">
        <f>IFERROR(VLOOKUP(AB$5,'Liste Jours Fériés'!$A$4:$B$12,2,FALSE),"")</f>
        <v/>
      </c>
      <c r="AC7" s="77" t="str">
        <f>IFERROR(VLOOKUP(AC$5,'Liste Jours Fériés'!$A$4:$B$12,2,FALSE),"")</f>
        <v/>
      </c>
      <c r="AD7" s="77" t="str">
        <f>IFERROR(VLOOKUP(AD$5,'Liste Jours Fériés'!$A$4:$B$12,2,FALSE),"")</f>
        <v/>
      </c>
      <c r="AE7" s="77" t="str">
        <f>IFERROR(VLOOKUP(AE$5,'Liste Jours Fériés'!$A$4:$B$12,2,FALSE),"")</f>
        <v/>
      </c>
      <c r="AF7" s="77" t="str">
        <f>IFERROR(VLOOKUP(AF$5,'Liste Jours Fériés'!$A$4:$B$12,2,FALSE),"")</f>
        <v/>
      </c>
      <c r="AG7" s="77" t="str">
        <f>IFERROR(VLOOKUP(AG$5,'Liste Jours Fériés'!$A$4:$B$12,2,FALSE),"")</f>
        <v/>
      </c>
      <c r="AH7" s="77" t="str">
        <f>IFERROR(VLOOKUP(AH$5,'Liste Jours Fériés'!$A$4:$B$12,2,FALSE),"")</f>
        <v/>
      </c>
      <c r="AI7" s="77" t="str">
        <f>IFERROR(VLOOKUP(AI$5,'Liste Jours Fériés'!$A$4:$B$12,2,FALSE),"")</f>
        <v/>
      </c>
      <c r="AJ7" s="77" t="str">
        <f>IFERROR(VLOOKUP(AJ$5,'Liste Jours Fériés'!$A$4:$B$12,2,FALSE),"")</f>
        <v/>
      </c>
      <c r="AK7" s="77" t="str">
        <f>IFERROR(VLOOKUP(AK$5,'Liste Jours Fériés'!$A$4:$B$12,2,FALSE),"")</f>
        <v/>
      </c>
      <c r="AL7" s="77" t="str">
        <f>IFERROR(VLOOKUP(AL$5,'Liste Jours Fériés'!$A$4:$B$12,2,FALSE),"")</f>
        <v/>
      </c>
      <c r="AM7" s="77" t="str">
        <f>IFERROR(VLOOKUP(AM$5,'Liste Jours Fériés'!$A$4:$B$12,2,FALSE),"")</f>
        <v/>
      </c>
      <c r="AN7" s="77" t="str">
        <f>IFERROR(VLOOKUP(AN$5,'Liste Jours Fériés'!$A$4:$B$12,2,FALSE),"")</f>
        <v/>
      </c>
      <c r="AO7" s="77" t="str">
        <f>IFERROR(VLOOKUP(AO$5,'Liste Jours Fériés'!$A$4:$B$12,2,FALSE),"")</f>
        <v/>
      </c>
      <c r="AP7" s="77" t="str">
        <f>IFERROR(VLOOKUP(AP$5,'Liste Jours Fériés'!$A$4:$B$12,2,FALSE),"")</f>
        <v/>
      </c>
      <c r="AQ7" s="77" t="str">
        <f>IFERROR(VLOOKUP(AQ$5,'Liste Jours Fériés'!$A$4:$B$12,2,FALSE),"")</f>
        <v/>
      </c>
      <c r="AR7" s="77" t="str">
        <f>IFERROR(VLOOKUP(AR$5,'Liste Jours Fériés'!$A$4:$B$12,2,FALSE),"")</f>
        <v/>
      </c>
      <c r="AS7" s="77" t="str">
        <f>IFERROR(VLOOKUP(AS$5,'Liste Jours Fériés'!$A$4:$B$12,2,FALSE),"")</f>
        <v/>
      </c>
      <c r="AT7" s="77" t="str">
        <f>IFERROR(VLOOKUP(AT$5,'Liste Jours Fériés'!$A$4:$B$12,2,FALSE),"")</f>
        <v/>
      </c>
      <c r="AU7" s="77" t="str">
        <f>IFERROR(VLOOKUP(AU$5,'Liste Jours Fériés'!$A$4:$B$12,2,FALSE),"")</f>
        <v/>
      </c>
      <c r="AV7" s="77" t="str">
        <f>IFERROR(VLOOKUP(AV$5,'Liste Jours Fériés'!$A$4:$B$12,2,FALSE),"")</f>
        <v/>
      </c>
      <c r="AW7" s="77" t="str">
        <f>IFERROR(VLOOKUP(AW$5,'Liste Jours Fériés'!$A$4:$B$12,2,FALSE),"")</f>
        <v/>
      </c>
      <c r="AX7" s="77" t="str">
        <f>IFERROR(VLOOKUP(AX$5,'Liste Jours Fériés'!$A$4:$B$12,2,FALSE),"")</f>
        <v/>
      </c>
      <c r="AY7" s="77" t="str">
        <f>IFERROR(VLOOKUP(AY$5,'Liste Jours Fériés'!$A$4:$B$12,2,FALSE),"")</f>
        <v/>
      </c>
      <c r="AZ7" s="77" t="str">
        <f>IFERROR(VLOOKUP(AZ$5,'Liste Jours Fériés'!$A$4:$B$12,2,FALSE),"")</f>
        <v/>
      </c>
      <c r="BA7" s="77" t="str">
        <f>IFERROR(VLOOKUP(BA$5,'Liste Jours Fériés'!$A$4:$B$12,2,FALSE),"")</f>
        <v/>
      </c>
      <c r="BB7" s="77" t="str">
        <f>IFERROR(VLOOKUP(BB$5,'Liste Jours Fériés'!$A$4:$B$12,2,FALSE),"")</f>
        <v/>
      </c>
      <c r="BC7" s="77" t="str">
        <f>IFERROR(VLOOKUP(BC$5,'Liste Jours Fériés'!$A$4:$B$12,2,FALSE),"")</f>
        <v/>
      </c>
      <c r="BD7" s="77" t="str">
        <f>IFERROR(VLOOKUP(BD$5,'Liste Jours Fériés'!$A$4:$B$12,2,FALSE),"")</f>
        <v/>
      </c>
      <c r="BE7" s="77" t="str">
        <f>IFERROR(VLOOKUP(BE$5,'Liste Jours Fériés'!$A$4:$B$12,2,FALSE),"")</f>
        <v/>
      </c>
      <c r="BF7" s="77" t="str">
        <f>IFERROR(VLOOKUP(BF$5,'Liste Jours Fériés'!$A$4:$B$12,2,FALSE),"")</f>
        <v/>
      </c>
      <c r="BG7" s="77" t="str">
        <f>IFERROR(VLOOKUP(BG$5,'Liste Jours Fériés'!$A$4:$B$12,2,FALSE),"")</f>
        <v/>
      </c>
      <c r="BH7" s="77" t="str">
        <f>IFERROR(VLOOKUP(BH$5,'Liste Jours Fériés'!$A$4:$B$12,2,FALSE),"")</f>
        <v/>
      </c>
      <c r="BI7" s="77" t="str">
        <f>IFERROR(VLOOKUP(BI$5,'Liste Jours Fériés'!$A$4:$B$12,2,FALSE),"")</f>
        <v/>
      </c>
      <c r="BJ7" s="77" t="str">
        <f>IFERROR(VLOOKUP(BJ$5,'Liste Jours Fériés'!$A$4:$B$12,2,FALSE),"")</f>
        <v/>
      </c>
      <c r="BK7" s="77" t="str">
        <f>IFERROR(VLOOKUP(BK$5,'Liste Jours Fériés'!$A$4:$B$12,2,FALSE),"")</f>
        <v/>
      </c>
      <c r="BL7" s="77" t="str">
        <f>IFERROR(VLOOKUP(BL$5,'Liste Jours Fériés'!$A$4:$B$12,2,FALSE),"")</f>
        <v/>
      </c>
      <c r="BM7" s="77" t="str">
        <f>IFERROR(VLOOKUP(BM$5,'Liste Jours Fériés'!$A$4:$B$12,2,FALSE),"")</f>
        <v/>
      </c>
      <c r="BN7" s="77" t="str">
        <f>IFERROR(VLOOKUP(BN$5,'Liste Jours Fériés'!$A$4:$B$12,2,FALSE),"")</f>
        <v/>
      </c>
      <c r="BO7" s="77" t="str">
        <f>IFERROR(VLOOKUP(BO$5,'Liste Jours Fériés'!$A$4:$B$12,2,FALSE),"")</f>
        <v/>
      </c>
      <c r="BP7" s="77" t="str">
        <f>IFERROR(VLOOKUP(BP$5,'Liste Jours Fériés'!$A$4:$B$12,2,FALSE),"")</f>
        <v/>
      </c>
      <c r="BQ7" s="77" t="str">
        <f>IFERROR(VLOOKUP(BQ$5,'Liste Jours Fériés'!$A$4:$B$12,2,FALSE),"")</f>
        <v/>
      </c>
      <c r="BR7" s="77" t="str">
        <f>IFERROR(VLOOKUP(BR$5,'Liste Jours Fériés'!$A$4:$B$12,2,FALSE),"")</f>
        <v/>
      </c>
      <c r="BS7" s="77" t="str">
        <f>IFERROR(VLOOKUP(BS$5,'Liste Jours Fériés'!$A$4:$B$12,2,FALSE),"")</f>
        <v/>
      </c>
      <c r="BT7" s="77" t="str">
        <f>IFERROR(VLOOKUP(BT$5,'Liste Jours Fériés'!$A$4:$B$12,2,FALSE),"")</f>
        <v/>
      </c>
      <c r="BU7" s="77" t="str">
        <f>IFERROR(VLOOKUP(BU$5,'Liste Jours Fériés'!$A$4:$B$12,2,FALSE),"")</f>
        <v/>
      </c>
      <c r="BV7" s="77" t="str">
        <f>IFERROR(VLOOKUP(BV$5,'Liste Jours Fériés'!$A$4:$B$12,2,FALSE),"")</f>
        <v/>
      </c>
      <c r="BW7" s="77" t="str">
        <f>IFERROR(VLOOKUP(BW$5,'Liste Jours Fériés'!$A$4:$B$12,2,FALSE),"")</f>
        <v/>
      </c>
      <c r="BX7" s="77" t="str">
        <f>IFERROR(VLOOKUP(BX$5,'Liste Jours Fériés'!$A$4:$B$12,2,FALSE),"")</f>
        <v/>
      </c>
      <c r="BY7" s="77" t="str">
        <f>IFERROR(VLOOKUP(BY$5,'Liste Jours Fériés'!$A$4:$B$12,2,FALSE),"")</f>
        <v/>
      </c>
      <c r="BZ7" s="77" t="str">
        <f>IFERROR(VLOOKUP(BZ$5,'Liste Jours Fériés'!$A$4:$B$12,2,FALSE),"")</f>
        <v/>
      </c>
      <c r="CA7" s="77" t="str">
        <f>IFERROR(VLOOKUP(CA$5,'Liste Jours Fériés'!$A$4:$B$12,2,FALSE),"")</f>
        <v/>
      </c>
      <c r="CB7" s="77" t="str">
        <f>IFERROR(VLOOKUP(CB$5,'Liste Jours Fériés'!$A$4:$B$12,2,FALSE),"")</f>
        <v/>
      </c>
      <c r="CC7" s="77" t="str">
        <f>IFERROR(VLOOKUP(CC$5,'Liste Jours Fériés'!$A$4:$B$12,2,FALSE),"")</f>
        <v/>
      </c>
      <c r="CD7" s="77" t="str">
        <f>IFERROR(VLOOKUP(CD$5,'Liste Jours Fériés'!$A$4:$B$12,2,FALSE),"")</f>
        <v/>
      </c>
      <c r="CE7" s="77" t="str">
        <f>IFERROR(VLOOKUP(CE$5,'Liste Jours Fériés'!$A$4:$B$12,2,FALSE),"")</f>
        <v/>
      </c>
      <c r="CF7" s="77" t="str">
        <f>IFERROR(VLOOKUP(CF$5,'Liste Jours Fériés'!$A$4:$B$12,2,FALSE),"")</f>
        <v/>
      </c>
      <c r="CG7" s="77" t="str">
        <f>IFERROR(VLOOKUP(CG$5,'Liste Jours Fériés'!$A$4:$B$12,2,FALSE),"")</f>
        <v/>
      </c>
      <c r="CH7" s="77" t="str">
        <f>IFERROR(VLOOKUP(CH$5,'Liste Jours Fériés'!$A$4:$B$12,2,FALSE),"")</f>
        <v/>
      </c>
      <c r="CI7" s="77" t="str">
        <f>IFERROR(VLOOKUP(CI$5,'Liste Jours Fériés'!$A$4:$B$12,2,FALSE),"")</f>
        <v/>
      </c>
      <c r="CJ7" s="77" t="str">
        <f>IFERROR(VLOOKUP(CJ$5,'Liste Jours Fériés'!$A$4:$B$12,2,FALSE),"")</f>
        <v/>
      </c>
      <c r="CK7" s="77" t="str">
        <f>IFERROR(VLOOKUP(CK$5,'Liste Jours Fériés'!$A$4:$B$12,2,FALSE),"")</f>
        <v/>
      </c>
      <c r="CL7" s="77" t="str">
        <f>IFERROR(VLOOKUP(CL$5,'Liste Jours Fériés'!$A$4:$B$12,2,FALSE),"")</f>
        <v/>
      </c>
      <c r="CM7" s="77" t="str">
        <f>IFERROR(VLOOKUP(CM$5,'Liste Jours Fériés'!$A$4:$B$12,2,FALSE),"")</f>
        <v/>
      </c>
      <c r="CN7" s="77" t="str">
        <f>IFERROR(VLOOKUP(CN$5,'Liste Jours Fériés'!$A$4:$B$12,2,FALSE),"")</f>
        <v/>
      </c>
      <c r="CO7" s="77" t="str">
        <f>IFERROR(VLOOKUP(CO$5,'Liste Jours Fériés'!$A$4:$B$12,2,FALSE),"")</f>
        <v/>
      </c>
      <c r="CP7" s="77" t="str">
        <f>IFERROR(VLOOKUP(CP$5,'Liste Jours Fériés'!$A$4:$B$12,2,FALSE),"")</f>
        <v/>
      </c>
      <c r="CQ7" s="77" t="str">
        <f>IFERROR(VLOOKUP(CQ$5,'Liste Jours Fériés'!$A$4:$B$12,2,FALSE),"")</f>
        <v/>
      </c>
      <c r="CR7" s="77" t="str">
        <f>IFERROR(VLOOKUP(CR$5,'Liste Jours Fériés'!$A$4:$B$12,2,FALSE),"")</f>
        <v/>
      </c>
      <c r="CS7" s="77" t="str">
        <f>IFERROR(VLOOKUP(CS$5,'Liste Jours Fériés'!$A$4:$B$12,2,FALSE),"")</f>
        <v/>
      </c>
      <c r="CT7" s="77" t="str">
        <f>IFERROR(VLOOKUP(CT$5,'Liste Jours Fériés'!$A$4:$B$12,2,FALSE),"")</f>
        <v/>
      </c>
      <c r="CU7" s="77" t="str">
        <f>IFERROR(VLOOKUP(CU$5,'Liste Jours Fériés'!$A$4:$B$12,2,FALSE),"")</f>
        <v/>
      </c>
      <c r="CV7" s="77" t="str">
        <f>IFERROR(VLOOKUP(CV$5,'Liste Jours Fériés'!$A$4:$B$12,2,FALSE),"")</f>
        <v/>
      </c>
      <c r="CW7" s="77" t="str">
        <f>IFERROR(VLOOKUP(CW$5,'Liste Jours Fériés'!$A$4:$B$12,2,FALSE),"")</f>
        <v/>
      </c>
      <c r="CX7" s="77" t="str">
        <f>IFERROR(VLOOKUP(CX$5,'Liste Jours Fériés'!$A$4:$B$12,2,FALSE),"")</f>
        <v/>
      </c>
      <c r="CY7" s="77" t="str">
        <f>IFERROR(VLOOKUP(CY$5,'Liste Jours Fériés'!$A$4:$B$12,2,FALSE),"")</f>
        <v/>
      </c>
      <c r="CZ7" s="77" t="str">
        <f>IFERROR(VLOOKUP(CZ$5,'Liste Jours Fériés'!$A$4:$B$12,2,FALSE),"")</f>
        <v/>
      </c>
      <c r="DA7" s="77" t="str">
        <f>IFERROR(VLOOKUP(DA$5,'Liste Jours Fériés'!$A$4:$B$12,2,FALSE),"")</f>
        <v/>
      </c>
      <c r="DB7" s="77" t="str">
        <f>IFERROR(VLOOKUP(DB$5,'Liste Jours Fériés'!$A$4:$B$12,2,FALSE),"")</f>
        <v/>
      </c>
      <c r="DC7" s="77" t="str">
        <f>IFERROR(VLOOKUP(DC$5,'Liste Jours Fériés'!$A$4:$B$12,2,FALSE),"")</f>
        <v/>
      </c>
      <c r="DD7" s="77" t="str">
        <f>IFERROR(VLOOKUP(DD$5,'Liste Jours Fériés'!$A$4:$B$12,2,FALSE),"")</f>
        <v/>
      </c>
      <c r="DE7" s="77" t="str">
        <f>IFERROR(VLOOKUP(DE$5,'Liste Jours Fériés'!$A$4:$B$12,2,FALSE),"")</f>
        <v/>
      </c>
      <c r="DF7" s="77" t="str">
        <f>IFERROR(VLOOKUP(DF$5,'Liste Jours Fériés'!$A$4:$B$12,2,FALSE),"")</f>
        <v/>
      </c>
      <c r="DG7" s="77" t="str">
        <f>IFERROR(VLOOKUP(DG$5,'Liste Jours Fériés'!$A$4:$B$12,2,FALSE),"")</f>
        <v/>
      </c>
      <c r="DH7" s="77" t="str">
        <f>IFERROR(VLOOKUP(DH$5,'Liste Jours Fériés'!$A$4:$B$12,2,FALSE),"")</f>
        <v/>
      </c>
      <c r="DI7" s="77" t="str">
        <f>IFERROR(VLOOKUP(DI$5,'Liste Jours Fériés'!$A$4:$B$12,2,FALSE),"")</f>
        <v/>
      </c>
      <c r="DJ7" s="77" t="str">
        <f>IFERROR(VLOOKUP(DJ$5,'Liste Jours Fériés'!$A$4:$B$12,2,FALSE),"")</f>
        <v/>
      </c>
      <c r="DK7" s="77" t="str">
        <f>IFERROR(VLOOKUP(DK$5,'Liste Jours Fériés'!$A$4:$B$12,2,FALSE),"")</f>
        <v/>
      </c>
      <c r="DL7" s="77" t="str">
        <f>IFERROR(VLOOKUP(DL$5,'Liste Jours Fériés'!$A$4:$B$12,2,FALSE),"")</f>
        <v/>
      </c>
      <c r="DM7" s="77" t="str">
        <f>IFERROR(VLOOKUP(DM$5,'Liste Jours Fériés'!$A$4:$B$12,2,FALSE),"")</f>
        <v/>
      </c>
      <c r="DN7" s="77" t="str">
        <f>IFERROR(VLOOKUP(DN$5,'Liste Jours Fériés'!$A$4:$B$12,2,FALSE),"")</f>
        <v/>
      </c>
      <c r="DO7" s="77" t="str">
        <f>IFERROR(VLOOKUP(DO$5,'Liste Jours Fériés'!$A$4:$B$12,2,FALSE),"")</f>
        <v/>
      </c>
      <c r="DP7" s="77" t="str">
        <f>IFERROR(VLOOKUP(DP$5,'Liste Jours Fériés'!$A$4:$B$12,2,FALSE),"")</f>
        <v/>
      </c>
      <c r="DQ7" s="77" t="str">
        <f>IFERROR(VLOOKUP(DQ$5,'Liste Jours Fériés'!$A$4:$B$12,2,FALSE),"")</f>
        <v/>
      </c>
      <c r="DR7" s="77" t="str">
        <f>IFERROR(VLOOKUP(DR$5,'Liste Jours Fériés'!$A$4:$B$12,2,FALSE),"")</f>
        <v/>
      </c>
      <c r="DS7" s="77" t="str">
        <f>IFERROR(VLOOKUP(DS$5,'Liste Jours Fériés'!$A$4:$B$12,2,FALSE),"")</f>
        <v/>
      </c>
      <c r="DT7" s="77" t="str">
        <f>IFERROR(VLOOKUP(DT$5,'Liste Jours Fériés'!$A$4:$B$12,2,FALSE),"")</f>
        <v/>
      </c>
      <c r="DU7" s="77" t="str">
        <f>IFERROR(VLOOKUP(DU$5,'Liste Jours Fériés'!$A$4:$B$12,2,FALSE),"")</f>
        <v/>
      </c>
      <c r="DV7" s="77" t="str">
        <f>IFERROR(VLOOKUP(DV$5,'Liste Jours Fériés'!$A$4:$B$12,2,FALSE),"")</f>
        <v/>
      </c>
      <c r="DW7" s="77" t="str">
        <f>IFERROR(VLOOKUP(DW$5,'Liste Jours Fériés'!$A$4:$B$12,2,FALSE),"")</f>
        <v/>
      </c>
      <c r="DX7" s="77" t="str">
        <f>IFERROR(VLOOKUP(DX$5,'Liste Jours Fériés'!$A$4:$B$12,2,FALSE),"")</f>
        <v/>
      </c>
      <c r="DY7" s="77" t="str">
        <f>IFERROR(VLOOKUP(DY$5,'Liste Jours Fériés'!$A$4:$B$12,2,FALSE),"")</f>
        <v/>
      </c>
      <c r="DZ7" s="77" t="str">
        <f>IFERROR(VLOOKUP(DZ$5,'Liste Jours Fériés'!$A$4:$B$12,2,FALSE),"")</f>
        <v>Fête du travail</v>
      </c>
      <c r="EA7" s="77" t="str">
        <f>IFERROR(VLOOKUP(EA$5,'Liste Jours Fériés'!$A$4:$B$12,2,FALSE),"")</f>
        <v/>
      </c>
      <c r="EB7" s="77" t="str">
        <f>IFERROR(VLOOKUP(EB$5,'Liste Jours Fériés'!$A$4:$B$12,2,FALSE),"")</f>
        <v/>
      </c>
      <c r="EC7" s="77" t="str">
        <f>IFERROR(VLOOKUP(EC$5,'Liste Jours Fériés'!$A$4:$B$12,2,FALSE),"")</f>
        <v/>
      </c>
      <c r="ED7" s="77" t="str">
        <f>IFERROR(VLOOKUP(ED$5,'Liste Jours Fériés'!$A$4:$B$12,2,FALSE),"")</f>
        <v/>
      </c>
      <c r="EE7" s="77" t="str">
        <f>IFERROR(VLOOKUP(EE$5,'Liste Jours Fériés'!$A$4:$B$12,2,FALSE),"")</f>
        <v/>
      </c>
      <c r="EF7" s="77" t="str">
        <f>IFERROR(VLOOKUP(EF$5,'Liste Jours Fériés'!$A$4:$B$12,2,FALSE),"")</f>
        <v/>
      </c>
      <c r="EG7" s="77" t="str">
        <f>IFERROR(VLOOKUP(EG$5,'Liste Jours Fériés'!$A$4:$B$12,2,FALSE),"")</f>
        <v/>
      </c>
      <c r="EH7" s="77" t="str">
        <f>IFERROR(VLOOKUP(EH$5,'Liste Jours Fériés'!$A$4:$B$12,2,FALSE),"")</f>
        <v/>
      </c>
      <c r="EI7" s="77" t="str">
        <f>IFERROR(VLOOKUP(EI$5,'Liste Jours Fériés'!$A$4:$B$12,2,FALSE),"")</f>
        <v/>
      </c>
      <c r="EJ7" s="77" t="str">
        <f>IFERROR(VLOOKUP(EJ$5,'Liste Jours Fériés'!$A$4:$B$12,2,FALSE),"")</f>
        <v/>
      </c>
      <c r="EK7" s="77" t="str">
        <f>IFERROR(VLOOKUP(EK$5,'Liste Jours Fériés'!$A$4:$B$12,2,FALSE),"")</f>
        <v/>
      </c>
      <c r="EL7" s="77" t="str">
        <f>IFERROR(VLOOKUP(EL$5,'Liste Jours Fériés'!$A$4:$B$12,2,FALSE),"")</f>
        <v/>
      </c>
      <c r="EM7" s="77" t="str">
        <f>IFERROR(VLOOKUP(EM$5,'Liste Jours Fériés'!$A$4:$B$12,2,FALSE),"")</f>
        <v/>
      </c>
      <c r="EN7" s="77" t="str">
        <f>IFERROR(VLOOKUP(EN$5,'Liste Jours Fériés'!$A$4:$B$12,2,FALSE),"")</f>
        <v/>
      </c>
      <c r="EO7" s="77" t="str">
        <f>IFERROR(VLOOKUP(EO$5,'Liste Jours Fériés'!$A$4:$B$12,2,FALSE),"")</f>
        <v/>
      </c>
      <c r="EP7" s="77" t="str">
        <f>IFERROR(VLOOKUP(EP$5,'Liste Jours Fériés'!$A$4:$B$12,2,FALSE),"")</f>
        <v>Fête de la Libération</v>
      </c>
      <c r="EQ7" s="77" t="str">
        <f>IFERROR(VLOOKUP(EQ$5,'Liste Jours Fériés'!$A$4:$B$12,2,FALSE),"")</f>
        <v/>
      </c>
      <c r="ER7" s="77" t="str">
        <f>IFERROR(VLOOKUP(ER$5,'Liste Jours Fériés'!$A$4:$B$12,2,FALSE),"")</f>
        <v/>
      </c>
      <c r="ES7" s="77" t="str">
        <f>IFERROR(VLOOKUP(ES$5,'Liste Jours Fériés'!$A$4:$B$12,2,FALSE),"")</f>
        <v/>
      </c>
      <c r="ET7" s="77" t="str">
        <f>IFERROR(VLOOKUP(ET$5,'Liste Jours Fériés'!$A$4:$B$12,2,FALSE),"")</f>
        <v/>
      </c>
      <c r="EU7" s="77" t="str">
        <f>IFERROR(VLOOKUP(EU$5,'Liste Jours Fériés'!$A$4:$B$12,2,FALSE),"")</f>
        <v/>
      </c>
      <c r="EV7" s="77" t="str">
        <f>IFERROR(VLOOKUP(EV$5,'Liste Jours Fériés'!$A$4:$B$12,2,FALSE),"")</f>
        <v/>
      </c>
      <c r="EW7" s="77" t="str">
        <f>IFERROR(VLOOKUP(EW$5,'Liste Jours Fériés'!$A$4:$B$12,2,FALSE),"")</f>
        <v/>
      </c>
      <c r="EX7" s="77" t="str">
        <f>IFERROR(VLOOKUP(EX$5,'Liste Jours Fériés'!$A$4:$B$12,2,FALSE),"")</f>
        <v/>
      </c>
      <c r="EY7" s="77" t="str">
        <f>IFERROR(VLOOKUP(EY$5,'Liste Jours Fériés'!$A$4:$B$12,2,FALSE),"")</f>
        <v/>
      </c>
      <c r="EZ7" s="77" t="str">
        <f>IFERROR(VLOOKUP(EZ$5,'Liste Jours Fériés'!$A$4:$B$12,2,FALSE),"")</f>
        <v/>
      </c>
      <c r="FA7" s="77" t="str">
        <f>IFERROR(VLOOKUP(FA$5,'Liste Jours Fériés'!$A$4:$B$12,2,FALSE),"")</f>
        <v/>
      </c>
      <c r="FB7" s="77" t="str">
        <f>IFERROR(VLOOKUP(FB$5,'Liste Jours Fériés'!$A$4:$B$12,2,FALSE),"")</f>
        <v/>
      </c>
      <c r="FC7" s="77" t="str">
        <f>IFERROR(VLOOKUP(FC$5,'Liste Jours Fériés'!$A$4:$B$12,2,FALSE),"")</f>
        <v/>
      </c>
      <c r="FD7" s="77" t="str">
        <f>IFERROR(VLOOKUP(FD$5,'Liste Jours Fériés'!$A$4:$B$12,2,FALSE),"")</f>
        <v/>
      </c>
      <c r="FE7" s="77" t="str">
        <f>IFERROR(VLOOKUP(FE$5,'Liste Jours Fériés'!$A$4:$B$12,2,FALSE),"")</f>
        <v/>
      </c>
      <c r="FF7" s="77" t="str">
        <f>IFERROR(VLOOKUP(FF$5,'Liste Jours Fériés'!$A$4:$B$12,2,FALSE),"")</f>
        <v/>
      </c>
      <c r="FG7" s="77" t="str">
        <f>IFERROR(VLOOKUP(FG$5,'Liste Jours Fériés'!$A$4:$B$12,2,FALSE),"")</f>
        <v/>
      </c>
      <c r="FH7" s="77" t="str">
        <f>IFERROR(VLOOKUP(FH$5,'Liste Jours Fériés'!$A$4:$B$12,2,FALSE),"")</f>
        <v/>
      </c>
      <c r="FI7" s="77" t="str">
        <f>IFERROR(VLOOKUP(FI$5,'Liste Jours Fériés'!$A$4:$B$12,2,FALSE),"")</f>
        <v/>
      </c>
      <c r="FJ7" s="77" t="str">
        <f>IFERROR(VLOOKUP(FJ$5,'Liste Jours Fériés'!$A$4:$B$12,2,FALSE),"")</f>
        <v/>
      </c>
      <c r="FK7" s="77" t="str">
        <f>IFERROR(VLOOKUP(FK$5,'Liste Jours Fériés'!$A$4:$B$12,2,FALSE),"")</f>
        <v/>
      </c>
      <c r="FL7" s="77" t="str">
        <f>IFERROR(VLOOKUP(FL$5,'Liste Jours Fériés'!$A$4:$B$12,2,FALSE),"")</f>
        <v/>
      </c>
      <c r="FM7" s="77" t="str">
        <f>IFERROR(VLOOKUP(FM$5,'Liste Jours Fériés'!$A$4:$B$12,2,FALSE),"")</f>
        <v/>
      </c>
      <c r="FN7" s="77" t="str">
        <f>IFERROR(VLOOKUP(FN$5,'Liste Jours Fériés'!$A$4:$B$12,2,FALSE),"")</f>
        <v/>
      </c>
      <c r="FO7" s="77" t="str">
        <f>IFERROR(VLOOKUP(FO$5,'Liste Jours Fériés'!$A$4:$B$12,2,FALSE),"")</f>
        <v/>
      </c>
      <c r="FP7" s="77" t="str">
        <f>IFERROR(VLOOKUP(FP$5,'Liste Jours Fériés'!$A$4:$B$12,2,FALSE),"")</f>
        <v/>
      </c>
      <c r="FQ7" s="77" t="str">
        <f>IFERROR(VLOOKUP(FQ$5,'Liste Jours Fériés'!$A$4:$B$12,2,FALSE),"")</f>
        <v/>
      </c>
      <c r="FR7" s="77" t="str">
        <f>IFERROR(VLOOKUP(FR$5,'Liste Jours Fériés'!$A$4:$B$12,2,FALSE),"")</f>
        <v/>
      </c>
      <c r="FS7" s="77" t="str">
        <f>IFERROR(VLOOKUP(FS$5,'Liste Jours Fériés'!$A$4:$B$12,2,FALSE),"")</f>
        <v/>
      </c>
      <c r="FT7" s="77" t="str">
        <f>IFERROR(VLOOKUP(FT$5,'Liste Jours Fériés'!$A$4:$B$12,2,FALSE),"")</f>
        <v/>
      </c>
      <c r="FU7" s="77" t="str">
        <f>IFERROR(VLOOKUP(FU$5,'Liste Jours Fériés'!$A$4:$B$12,2,FALSE),"")</f>
        <v/>
      </c>
      <c r="FV7" s="77" t="str">
        <f>IFERROR(VLOOKUP(FV$5,'Liste Jours Fériés'!$A$4:$B$12,2,FALSE),"")</f>
        <v/>
      </c>
      <c r="FW7" s="77" t="str">
        <f>IFERROR(VLOOKUP(FW$5,'Liste Jours Fériés'!$A$4:$B$12,2,FALSE),"")</f>
        <v/>
      </c>
      <c r="FX7" s="77" t="str">
        <f>IFERROR(VLOOKUP(FX$5,'Liste Jours Fériés'!$A$4:$B$12,2,FALSE),"")</f>
        <v/>
      </c>
      <c r="FY7" s="77" t="str">
        <f>IFERROR(VLOOKUP(FY$5,'Liste Jours Fériés'!$A$4:$B$12,2,FALSE),"")</f>
        <v/>
      </c>
      <c r="FZ7" s="77" t="str">
        <f>IFERROR(VLOOKUP(FZ$5,'Liste Jours Fériés'!$A$4:$B$12,2,FALSE),"")</f>
        <v/>
      </c>
      <c r="GA7" s="77" t="str">
        <f>IFERROR(VLOOKUP(GA$5,'Liste Jours Fériés'!$A$4:$B$12,2,FALSE),"")</f>
        <v/>
      </c>
      <c r="GB7" s="77" t="str">
        <f>IFERROR(VLOOKUP(GB$5,'Liste Jours Fériés'!$A$4:$B$12,2,FALSE),"")</f>
        <v/>
      </c>
      <c r="GC7" s="77" t="str">
        <f>IFERROR(VLOOKUP(GC$5,'Liste Jours Fériés'!$A$4:$B$12,2,FALSE),"")</f>
        <v/>
      </c>
      <c r="GD7" s="77" t="str">
        <f>IFERROR(VLOOKUP(GD$5,'Liste Jours Fériés'!$A$4:$B$12,2,FALSE),"")</f>
        <v/>
      </c>
      <c r="GE7" s="77" t="str">
        <f>IFERROR(VLOOKUP(GE$5,'Liste Jours Fériés'!$A$4:$B$12,2,FALSE),"")</f>
        <v/>
      </c>
      <c r="GF7" s="77" t="str">
        <f>IFERROR(VLOOKUP(GF$5,'Liste Jours Fériés'!$A$4:$B$12,2,FALSE),"")</f>
        <v/>
      </c>
      <c r="GG7" s="77" t="str">
        <f>IFERROR(VLOOKUP(GG$5,'Liste Jours Fériés'!$A$4:$B$12,2,FALSE),"")</f>
        <v/>
      </c>
      <c r="GH7" s="77" t="str">
        <f>IFERROR(VLOOKUP(GH$5,'Liste Jours Fériés'!$A$4:$B$12,2,FALSE),"")</f>
        <v>Fête de l’Indépendance</v>
      </c>
      <c r="GI7" s="77" t="str">
        <f>IFERROR(VLOOKUP(GI$5,'Liste Jours Fériés'!$A$4:$B$12,2,FALSE),"")</f>
        <v/>
      </c>
      <c r="GJ7" s="77" t="str">
        <f>IFERROR(VLOOKUP(GJ$5,'Liste Jours Fériés'!$A$4:$B$12,2,FALSE),"")</f>
        <v/>
      </c>
      <c r="GK7" s="77" t="str">
        <f>IFERROR(VLOOKUP(GK$5,'Liste Jours Fériés'!$A$4:$B$12,2,FALSE),"")</f>
        <v/>
      </c>
      <c r="GL7" s="77" t="str">
        <f>IFERROR(VLOOKUP(GL$5,'Liste Jours Fériés'!$A$4:$B$12,2,FALSE),"")</f>
        <v/>
      </c>
      <c r="GM7" s="77" t="str">
        <f>IFERROR(VLOOKUP(GM$5,'Liste Jours Fériés'!$A$4:$B$12,2,FALSE),"")</f>
        <v/>
      </c>
      <c r="GN7" s="77" t="str">
        <f>IFERROR(VLOOKUP(GN$5,'Liste Jours Fériés'!$A$4:$B$12,2,FALSE),"")</f>
        <v/>
      </c>
      <c r="GO7" s="77" t="str">
        <f>IFERROR(VLOOKUP(GO$5,'Liste Jours Fériés'!$A$4:$B$12,2,FALSE),"")</f>
        <v/>
      </c>
      <c r="GP7" s="77" t="str">
        <f>IFERROR(VLOOKUP(GP$5,'Liste Jours Fériés'!$A$4:$B$12,2,FALSE),"")</f>
        <v/>
      </c>
      <c r="GQ7" s="77" t="str">
        <f>IFERROR(VLOOKUP(GQ$5,'Liste Jours Fériés'!$A$4:$B$12,2,FALSE),"")</f>
        <v/>
      </c>
      <c r="GR7" s="77" t="str">
        <f>IFERROR(VLOOKUP(GR$5,'Liste Jours Fériés'!$A$4:$B$12,2,FALSE),"")</f>
        <v/>
      </c>
      <c r="GS7" s="77" t="str">
        <f>IFERROR(VLOOKUP(GS$5,'Liste Jours Fériés'!$A$4:$B$12,2,FALSE),"")</f>
        <v/>
      </c>
      <c r="GT7" s="77" t="str">
        <f>IFERROR(VLOOKUP(GT$5,'Liste Jours Fériés'!$A$4:$B$12,2,FALSE),"")</f>
        <v/>
      </c>
      <c r="GU7" s="77" t="str">
        <f>IFERROR(VLOOKUP(GU$5,'Liste Jours Fériés'!$A$4:$B$12,2,FALSE),"")</f>
        <v/>
      </c>
      <c r="GV7" s="77" t="str">
        <f>IFERROR(VLOOKUP(GV$5,'Liste Jours Fériés'!$A$4:$B$12,2,FALSE),"")</f>
        <v/>
      </c>
      <c r="GW7" s="77" t="str">
        <f>IFERROR(VLOOKUP(GW$5,'Liste Jours Fériés'!$A$4:$B$12,2,FALSE),"")</f>
        <v/>
      </c>
      <c r="GX7" s="77" t="str">
        <f>IFERROR(VLOOKUP(GX$5,'Liste Jours Fériés'!$A$4:$B$12,2,FALSE),"")</f>
        <v/>
      </c>
      <c r="GY7" s="77" t="str">
        <f>IFERROR(VLOOKUP(GY$5,'Liste Jours Fériés'!$A$4:$B$12,2,FALSE),"")</f>
        <v/>
      </c>
      <c r="GZ7" s="77" t="str">
        <f>IFERROR(VLOOKUP(GZ$5,'Liste Jours Fériés'!$A$4:$B$12,2,FALSE),"")</f>
        <v/>
      </c>
      <c r="HA7" s="77" t="str">
        <f>IFERROR(VLOOKUP(HA$5,'Liste Jours Fériés'!$A$4:$B$12,2,FALSE),"")</f>
        <v/>
      </c>
      <c r="HB7" s="77" t="str">
        <f>IFERROR(VLOOKUP(HB$5,'Liste Jours Fériés'!$A$4:$B$12,2,FALSE),"")</f>
        <v/>
      </c>
      <c r="HC7" s="77" t="str">
        <f>IFERROR(VLOOKUP(HC$5,'Liste Jours Fériés'!$A$4:$B$12,2,FALSE),"")</f>
        <v/>
      </c>
      <c r="HD7" s="77" t="str">
        <f>IFERROR(VLOOKUP(HD$5,'Liste Jours Fériés'!$A$4:$B$12,2,FALSE),"")</f>
        <v/>
      </c>
      <c r="HE7" s="77" t="str">
        <f>IFERROR(VLOOKUP(HE$5,'Liste Jours Fériés'!$A$4:$B$12,2,FALSE),"")</f>
        <v/>
      </c>
      <c r="HF7" s="77" t="str">
        <f>IFERROR(VLOOKUP(HF$5,'Liste Jours Fériés'!$A$4:$B$12,2,FALSE),"")</f>
        <v/>
      </c>
      <c r="HG7" s="77" t="str">
        <f>IFERROR(VLOOKUP(HG$5,'Liste Jours Fériés'!$A$4:$B$12,2,FALSE),"")</f>
        <v/>
      </c>
      <c r="HH7" s="77" t="str">
        <f>IFERROR(VLOOKUP(HH$5,'Liste Jours Fériés'!$A$4:$B$12,2,FALSE),"")</f>
        <v/>
      </c>
      <c r="HI7" s="77" t="str">
        <f>IFERROR(VLOOKUP(HI$5,'Liste Jours Fériés'!$A$4:$B$12,2,FALSE),"")</f>
        <v/>
      </c>
      <c r="HJ7" s="77" t="str">
        <f>IFERROR(VLOOKUP(HJ$5,'Liste Jours Fériés'!$A$4:$B$12,2,FALSE),"")</f>
        <v/>
      </c>
      <c r="HK7" s="77" t="str">
        <f>IFERROR(VLOOKUP(HK$5,'Liste Jours Fériés'!$A$4:$B$12,2,FALSE),"")</f>
        <v/>
      </c>
      <c r="HL7" s="77" t="str">
        <f>IFERROR(VLOOKUP(HL$5,'Liste Jours Fériés'!$A$4:$B$12,2,FALSE),"")</f>
        <v/>
      </c>
      <c r="HM7" s="77" t="str">
        <f>IFERROR(VLOOKUP(HM$5,'Liste Jours Fériés'!$A$4:$B$12,2,FALSE),"")</f>
        <v/>
      </c>
      <c r="HN7" s="77" t="str">
        <f>IFERROR(VLOOKUP(HN$5,'Liste Jours Fériés'!$A$4:$B$12,2,FALSE),"")</f>
        <v>Journée des parents</v>
      </c>
      <c r="HO7" s="77" t="str">
        <f>IFERROR(VLOOKUP(HO$5,'Liste Jours Fériés'!$A$4:$B$12,2,FALSE),"")</f>
        <v/>
      </c>
      <c r="HP7" s="77" t="str">
        <f>IFERROR(VLOOKUP(HP$5,'Liste Jours Fériés'!$A$4:$B$12,2,FALSE),"")</f>
        <v/>
      </c>
      <c r="HQ7" s="77" t="str">
        <f>IFERROR(VLOOKUP(HQ$5,'Liste Jours Fériés'!$A$4:$B$12,2,FALSE),"")</f>
        <v/>
      </c>
      <c r="HR7" s="77" t="str">
        <f>IFERROR(VLOOKUP(HR$5,'Liste Jours Fériés'!$A$4:$B$12,2,FALSE),"")</f>
        <v/>
      </c>
      <c r="HS7" s="77" t="str">
        <f>IFERROR(VLOOKUP(HS$5,'Liste Jours Fériés'!$A$4:$B$12,2,FALSE),"")</f>
        <v/>
      </c>
      <c r="HT7" s="77" t="str">
        <f>IFERROR(VLOOKUP(HT$5,'Liste Jours Fériés'!$A$4:$B$12,2,FALSE),"")</f>
        <v/>
      </c>
      <c r="HU7" s="77" t="str">
        <f>IFERROR(VLOOKUP(HU$5,'Liste Jours Fériés'!$A$4:$B$12,2,FALSE),"")</f>
        <v/>
      </c>
      <c r="HV7" s="77" t="str">
        <f>IFERROR(VLOOKUP(HV$5,'Liste Jours Fériés'!$A$4:$B$12,2,FALSE),"")</f>
        <v/>
      </c>
      <c r="HW7" s="77" t="str">
        <f>IFERROR(VLOOKUP(HW$5,'Liste Jours Fériés'!$A$4:$B$12,2,FALSE),"")</f>
        <v/>
      </c>
      <c r="HX7" s="77" t="str">
        <f>IFERROR(VLOOKUP(HX$5,'Liste Jours Fériés'!$A$4:$B$12,2,FALSE),"")</f>
        <v/>
      </c>
      <c r="HY7" s="77" t="str">
        <f>IFERROR(VLOOKUP(HY$5,'Liste Jours Fériés'!$A$4:$B$12,2,FALSE),"")</f>
        <v/>
      </c>
      <c r="HZ7" s="77" t="str">
        <f>IFERROR(VLOOKUP(HZ$5,'Liste Jours Fériés'!$A$4:$B$12,2,FALSE),"")</f>
        <v/>
      </c>
      <c r="IA7" s="77" t="str">
        <f>IFERROR(VLOOKUP(IA$5,'Liste Jours Fériés'!$A$4:$B$12,2,FALSE),"")</f>
        <v/>
      </c>
      <c r="IB7" s="77" t="str">
        <f>IFERROR(VLOOKUP(IB$5,'Liste Jours Fériés'!$A$4:$B$12,2,FALSE),"")</f>
        <v/>
      </c>
      <c r="IC7" s="77" t="str">
        <f>IFERROR(VLOOKUP(IC$5,'Liste Jours Fériés'!$A$4:$B$12,2,FALSE),"")</f>
        <v/>
      </c>
      <c r="ID7" s="77" t="str">
        <f>IFERROR(VLOOKUP(ID$5,'Liste Jours Fériés'!$A$4:$B$12,2,FALSE),"")</f>
        <v/>
      </c>
      <c r="IE7" s="77" t="str">
        <f>IFERROR(VLOOKUP(IE$5,'Liste Jours Fériés'!$A$4:$B$12,2,FALSE),"")</f>
        <v/>
      </c>
      <c r="IF7" s="77" t="str">
        <f>IFERROR(VLOOKUP(IF$5,'Liste Jours Fériés'!$A$4:$B$12,2,FALSE),"")</f>
        <v/>
      </c>
      <c r="IG7" s="77" t="str">
        <f>IFERROR(VLOOKUP(IG$5,'Liste Jours Fériés'!$A$4:$B$12,2,FALSE),"")</f>
        <v/>
      </c>
      <c r="IH7" s="77" t="str">
        <f>IFERROR(VLOOKUP(IH$5,'Liste Jours Fériés'!$A$4:$B$12,2,FALSE),"")</f>
        <v/>
      </c>
      <c r="II7" s="77" t="str">
        <f>IFERROR(VLOOKUP(II$5,'Liste Jours Fériés'!$A$4:$B$12,2,FALSE),"")</f>
        <v/>
      </c>
      <c r="IJ7" s="77" t="str">
        <f>IFERROR(VLOOKUP(IJ$5,'Liste Jours Fériés'!$A$4:$B$12,2,FALSE),"")</f>
        <v/>
      </c>
      <c r="IK7" s="77" t="str">
        <f>IFERROR(VLOOKUP(IK$5,'Liste Jours Fériés'!$A$4:$B$12,2,FALSE),"")</f>
        <v/>
      </c>
      <c r="IL7" s="77" t="str">
        <f>IFERROR(VLOOKUP(IL$5,'Liste Jours Fériés'!$A$4:$B$12,2,FALSE),"")</f>
        <v/>
      </c>
      <c r="IM7" s="77" t="str">
        <f>IFERROR(VLOOKUP(IM$5,'Liste Jours Fériés'!$A$4:$B$12,2,FALSE),"")</f>
        <v/>
      </c>
      <c r="IN7" s="77" t="str">
        <f>IFERROR(VLOOKUP(IN$5,'Liste Jours Fériés'!$A$4:$B$12,2,FALSE),"")</f>
        <v/>
      </c>
      <c r="IO7" s="77" t="str">
        <f>IFERROR(VLOOKUP(IO$5,'Liste Jours Fériés'!$A$4:$B$12,2,FALSE),"")</f>
        <v/>
      </c>
      <c r="IP7" s="77" t="str">
        <f>IFERROR(VLOOKUP(IP$5,'Liste Jours Fériés'!$A$4:$B$12,2,FALSE),"")</f>
        <v/>
      </c>
      <c r="IQ7" s="77" t="str">
        <f>IFERROR(VLOOKUP(IQ$5,'Liste Jours Fériés'!$A$4:$B$12,2,FALSE),"")</f>
        <v/>
      </c>
      <c r="IR7" s="77" t="str">
        <f>IFERROR(VLOOKUP(IR$5,'Liste Jours Fériés'!$A$4:$B$12,2,FALSE),"")</f>
        <v/>
      </c>
      <c r="IS7" s="77" t="str">
        <f>IFERROR(VLOOKUP(IS$5,'Liste Jours Fériés'!$A$4:$B$12,2,FALSE),"")</f>
        <v/>
      </c>
      <c r="IT7" s="77" t="str">
        <f>IFERROR(VLOOKUP(IT$5,'Liste Jours Fériés'!$A$4:$B$12,2,FALSE),"")</f>
        <v/>
      </c>
      <c r="IU7" s="77" t="str">
        <f>IFERROR(VLOOKUP(IU$5,'Liste Jours Fériés'!$A$4:$B$12,2,FALSE),"")</f>
        <v/>
      </c>
      <c r="IV7" s="77" t="str">
        <f>IFERROR(VLOOKUP(IV$5,'Liste Jours Fériés'!$A$4:$B$12,2,FALSE),"")</f>
        <v/>
      </c>
      <c r="IW7" s="77" t="str">
        <f>IFERROR(VLOOKUP(IW$5,'Liste Jours Fériés'!$A$4:$B$12,2,FALSE),"")</f>
        <v/>
      </c>
      <c r="IX7" s="77" t="str">
        <f>IFERROR(VLOOKUP(IX$5,'Liste Jours Fériés'!$A$4:$B$12,2,FALSE),"")</f>
        <v/>
      </c>
      <c r="IY7" s="77" t="str">
        <f>IFERROR(VLOOKUP(IY$5,'Liste Jours Fériés'!$A$4:$B$12,2,FALSE),"")</f>
        <v/>
      </c>
      <c r="IZ7" s="77" t="str">
        <f>IFERROR(VLOOKUP(IZ$5,'Liste Jours Fériés'!$A$4:$B$12,2,FALSE),"")</f>
        <v/>
      </c>
      <c r="JA7" s="77" t="str">
        <f>IFERROR(VLOOKUP(JA$5,'Liste Jours Fériés'!$A$4:$B$12,2,FALSE),"")</f>
        <v/>
      </c>
      <c r="JB7" s="77" t="str">
        <f>IFERROR(VLOOKUP(JB$5,'Liste Jours Fériés'!$A$4:$B$12,2,FALSE),"")</f>
        <v/>
      </c>
      <c r="JC7" s="77" t="str">
        <f>IFERROR(VLOOKUP(JC$5,'Liste Jours Fériés'!$A$4:$B$12,2,FALSE),"")</f>
        <v/>
      </c>
      <c r="JD7" s="77" t="str">
        <f>IFERROR(VLOOKUP(JD$5,'Liste Jours Fériés'!$A$4:$B$12,2,FALSE),"")</f>
        <v/>
      </c>
      <c r="JE7" s="77" t="str">
        <f>IFERROR(VLOOKUP(JE$5,'Liste Jours Fériés'!$A$4:$B$12,2,FALSE),"")</f>
        <v/>
      </c>
      <c r="JF7" s="77" t="str">
        <f>IFERROR(VLOOKUP(JF$5,'Liste Jours Fériés'!$A$4:$B$12,2,FALSE),"")</f>
        <v/>
      </c>
      <c r="JG7" s="77" t="str">
        <f>IFERROR(VLOOKUP(JG$5,'Liste Jours Fériés'!$A$4:$B$12,2,FALSE),"")</f>
        <v/>
      </c>
      <c r="JH7" s="77" t="str">
        <f>IFERROR(VLOOKUP(JH$5,'Liste Jours Fériés'!$A$4:$B$12,2,FALSE),"")</f>
        <v/>
      </c>
      <c r="JI7" s="77" t="str">
        <f>IFERROR(VLOOKUP(JI$5,'Liste Jours Fériés'!$A$4:$B$12,2,FALSE),"")</f>
        <v/>
      </c>
      <c r="JJ7" s="77" t="str">
        <f>IFERROR(VLOOKUP(JJ$5,'Liste Jours Fériés'!$A$4:$B$12,2,FALSE),"")</f>
        <v/>
      </c>
      <c r="JK7" s="77" t="str">
        <f>IFERROR(VLOOKUP(JK$5,'Liste Jours Fériés'!$A$4:$B$12,2,FALSE),"")</f>
        <v/>
      </c>
      <c r="JL7" s="77" t="str">
        <f>IFERROR(VLOOKUP(JL$5,'Liste Jours Fériés'!$A$4:$B$12,2,FALSE),"")</f>
        <v/>
      </c>
      <c r="JM7" s="77" t="str">
        <f>IFERROR(VLOOKUP(JM$5,'Liste Jours Fériés'!$A$4:$B$12,2,FALSE),"")</f>
        <v/>
      </c>
      <c r="JN7" s="77" t="str">
        <f>IFERROR(VLOOKUP(JN$5,'Liste Jours Fériés'!$A$4:$B$12,2,FALSE),"")</f>
        <v/>
      </c>
      <c r="JO7" s="77" t="str">
        <f>IFERROR(VLOOKUP(JO$5,'Liste Jours Fériés'!$A$4:$B$12,2,FALSE),"")</f>
        <v/>
      </c>
      <c r="JP7" s="77" t="str">
        <f>IFERROR(VLOOKUP(JP$5,'Liste Jours Fériés'!$A$4:$B$12,2,FALSE),"")</f>
        <v/>
      </c>
      <c r="JQ7" s="77" t="str">
        <f>IFERROR(VLOOKUP(JQ$5,'Liste Jours Fériés'!$A$4:$B$12,2,FALSE),"")</f>
        <v/>
      </c>
      <c r="JR7" s="77" t="str">
        <f>IFERROR(VLOOKUP(JR$5,'Liste Jours Fériés'!$A$4:$B$12,2,FALSE),"")</f>
        <v/>
      </c>
      <c r="JS7" s="77" t="str">
        <f>IFERROR(VLOOKUP(JS$5,'Liste Jours Fériés'!$A$4:$B$12,2,FALSE),"")</f>
        <v/>
      </c>
      <c r="JT7" s="77" t="str">
        <f>IFERROR(VLOOKUP(JT$5,'Liste Jours Fériés'!$A$4:$B$12,2,FALSE),"")</f>
        <v/>
      </c>
      <c r="JU7" s="77" t="str">
        <f>IFERROR(VLOOKUP(JU$5,'Liste Jours Fériés'!$A$4:$B$12,2,FALSE),"")</f>
        <v/>
      </c>
      <c r="JV7" s="77" t="str">
        <f>IFERROR(VLOOKUP(JV$5,'Liste Jours Fériés'!$A$4:$B$12,2,FALSE),"")</f>
        <v/>
      </c>
      <c r="JW7" s="77" t="str">
        <f>IFERROR(VLOOKUP(JW$5,'Liste Jours Fériés'!$A$4:$B$12,2,FALSE),"")</f>
        <v/>
      </c>
      <c r="JX7" s="77" t="str">
        <f>IFERROR(VLOOKUP(JX$5,'Liste Jours Fériés'!$A$4:$B$12,2,FALSE),"")</f>
        <v/>
      </c>
      <c r="JY7" s="77" t="str">
        <f>IFERROR(VLOOKUP(JY$5,'Liste Jours Fériés'!$A$4:$B$12,2,FALSE),"")</f>
        <v/>
      </c>
      <c r="JZ7" s="77" t="str">
        <f>IFERROR(VLOOKUP(JZ$5,'Liste Jours Fériés'!$A$4:$B$12,2,FALSE),"")</f>
        <v/>
      </c>
      <c r="KA7" s="77" t="str">
        <f>IFERROR(VLOOKUP(KA$5,'Liste Jours Fériés'!$A$4:$B$12,2,FALSE),"")</f>
        <v/>
      </c>
      <c r="KB7" s="77" t="str">
        <f>IFERROR(VLOOKUP(KB$5,'Liste Jours Fériés'!$A$4:$B$12,2,FALSE),"")</f>
        <v/>
      </c>
      <c r="KC7" s="77" t="str">
        <f>IFERROR(VLOOKUP(KC$5,'Liste Jours Fériés'!$A$4:$B$12,2,FALSE),"")</f>
        <v/>
      </c>
      <c r="KD7" s="77" t="str">
        <f>IFERROR(VLOOKUP(KD$5,'Liste Jours Fériés'!$A$4:$B$12,2,FALSE),"")</f>
        <v/>
      </c>
      <c r="KE7" s="77" t="str">
        <f>IFERROR(VLOOKUP(KE$5,'Liste Jours Fériés'!$A$4:$B$12,2,FALSE),"")</f>
        <v/>
      </c>
      <c r="KF7" s="77" t="str">
        <f>IFERROR(VLOOKUP(KF$5,'Liste Jours Fériés'!$A$4:$B$12,2,FALSE),"")</f>
        <v/>
      </c>
      <c r="KG7" s="77" t="str">
        <f>IFERROR(VLOOKUP(KG$5,'Liste Jours Fériés'!$A$4:$B$12,2,FALSE),"")</f>
        <v/>
      </c>
      <c r="KH7" s="77" t="str">
        <f>IFERROR(VLOOKUP(KH$5,'Liste Jours Fériés'!$A$4:$B$12,2,FALSE),"")</f>
        <v/>
      </c>
      <c r="KI7" s="77" t="str">
        <f>IFERROR(VLOOKUP(KI$5,'Liste Jours Fériés'!$A$4:$B$12,2,FALSE),"")</f>
        <v/>
      </c>
      <c r="KJ7" s="77" t="str">
        <f>IFERROR(VLOOKUP(KJ$5,'Liste Jours Fériés'!$A$4:$B$12,2,FALSE),"")</f>
        <v/>
      </c>
      <c r="KK7" s="77" t="str">
        <f>IFERROR(VLOOKUP(KK$5,'Liste Jours Fériés'!$A$4:$B$12,2,FALSE),"")</f>
        <v/>
      </c>
      <c r="KL7" s="77" t="str">
        <f>IFERROR(VLOOKUP(KL$5,'Liste Jours Fériés'!$A$4:$B$12,2,FALSE),"")</f>
        <v/>
      </c>
      <c r="KM7" s="77" t="str">
        <f>IFERROR(VLOOKUP(KM$5,'Liste Jours Fériés'!$A$4:$B$12,2,FALSE),"")</f>
        <v/>
      </c>
      <c r="KN7" s="77" t="str">
        <f>IFERROR(VLOOKUP(KN$5,'Liste Jours Fériés'!$A$4:$B$12,2,FALSE),"")</f>
        <v/>
      </c>
      <c r="KO7" s="77" t="str">
        <f>IFERROR(VLOOKUP(KO$5,'Liste Jours Fériés'!$A$4:$B$12,2,FALSE),"")</f>
        <v/>
      </c>
      <c r="KP7" s="77" t="str">
        <f>IFERROR(VLOOKUP(KP$5,'Liste Jours Fériés'!$A$4:$B$12,2,FALSE),"")</f>
        <v/>
      </c>
      <c r="KQ7" s="77" t="str">
        <f>IFERROR(VLOOKUP(KQ$5,'Liste Jours Fériés'!$A$4:$B$12,2,FALSE),"")</f>
        <v/>
      </c>
      <c r="KR7" s="77" t="str">
        <f>IFERROR(VLOOKUP(KR$5,'Liste Jours Fériés'!$A$4:$B$12,2,FALSE),"")</f>
        <v/>
      </c>
      <c r="KS7" s="77" t="str">
        <f>IFERROR(VLOOKUP(KS$5,'Liste Jours Fériés'!$A$4:$B$12,2,FALSE),"")</f>
        <v/>
      </c>
      <c r="KT7" s="77" t="str">
        <f>IFERROR(VLOOKUP(KT$5,'Liste Jours Fériés'!$A$4:$B$12,2,FALSE),"")</f>
        <v/>
      </c>
      <c r="KU7" s="77" t="str">
        <f>IFERROR(VLOOKUP(KU$5,'Liste Jours Fériés'!$A$4:$B$12,2,FALSE),"")</f>
        <v/>
      </c>
      <c r="KV7" s="77" t="str">
        <f>IFERROR(VLOOKUP(KV$5,'Liste Jours Fériés'!$A$4:$B$12,2,FALSE),"")</f>
        <v/>
      </c>
      <c r="KW7" s="77" t="str">
        <f>IFERROR(VLOOKUP(KW$5,'Liste Jours Fériés'!$A$4:$B$12,2,FALSE),"")</f>
        <v/>
      </c>
      <c r="KX7" s="77" t="str">
        <f>IFERROR(VLOOKUP(KX$5,'Liste Jours Fériés'!$A$4:$B$12,2,FALSE),"")</f>
        <v/>
      </c>
      <c r="KY7" s="77" t="str">
        <f>IFERROR(VLOOKUP(KY$5,'Liste Jours Fériés'!$A$4:$B$12,2,FALSE),"")</f>
        <v/>
      </c>
      <c r="KZ7" s="77" t="str">
        <f>IFERROR(VLOOKUP(KZ$5,'Liste Jours Fériés'!$A$4:$B$12,2,FALSE),"")</f>
        <v/>
      </c>
      <c r="LA7" s="77" t="str">
        <f>IFERROR(VLOOKUP(LA$5,'Liste Jours Fériés'!$A$4:$B$12,2,FALSE),"")</f>
        <v/>
      </c>
      <c r="LB7" s="77" t="str">
        <f>IFERROR(VLOOKUP(LB$5,'Liste Jours Fériés'!$A$4:$B$12,2,FALSE),"")</f>
        <v/>
      </c>
      <c r="LC7" s="77" t="str">
        <f>IFERROR(VLOOKUP(LC$5,'Liste Jours Fériés'!$A$4:$B$12,2,FALSE),"")</f>
        <v/>
      </c>
      <c r="LD7" s="77" t="str">
        <f>IFERROR(VLOOKUP(LD$5,'Liste Jours Fériés'!$A$4:$B$12,2,FALSE),"")</f>
        <v/>
      </c>
      <c r="LE7" s="77" t="str">
        <f>IFERROR(VLOOKUP(LE$5,'Liste Jours Fériés'!$A$4:$B$12,2,FALSE),"")</f>
        <v/>
      </c>
      <c r="LF7" s="77" t="str">
        <f>IFERROR(VLOOKUP(LF$5,'Liste Jours Fériés'!$A$4:$B$12,2,FALSE),"")</f>
        <v/>
      </c>
      <c r="LG7" s="77" t="str">
        <f>IFERROR(VLOOKUP(LG$5,'Liste Jours Fériés'!$A$4:$B$12,2,FALSE),"")</f>
        <v/>
      </c>
      <c r="LH7" s="77" t="str">
        <f>IFERROR(VLOOKUP(LH$5,'Liste Jours Fériés'!$A$4:$B$12,2,FALSE),"")</f>
        <v/>
      </c>
      <c r="LI7" s="77" t="str">
        <f>IFERROR(VLOOKUP(LI$5,'Liste Jours Fériés'!$A$4:$B$12,2,FALSE),"")</f>
        <v/>
      </c>
      <c r="LJ7" s="77" t="str">
        <f>IFERROR(VLOOKUP(LJ$5,'Liste Jours Fériés'!$A$4:$B$12,2,FALSE),"")</f>
        <v/>
      </c>
      <c r="LK7" s="77" t="str">
        <f>IFERROR(VLOOKUP(LK$5,'Liste Jours Fériés'!$A$4:$B$12,2,FALSE),"")</f>
        <v/>
      </c>
      <c r="LL7" s="77" t="str">
        <f>IFERROR(VLOOKUP(LL$5,'Liste Jours Fériés'!$A$4:$B$12,2,FALSE),"")</f>
        <v/>
      </c>
      <c r="LM7" s="77" t="str">
        <f>IFERROR(VLOOKUP(LM$5,'Liste Jours Fériés'!$A$4:$B$12,2,FALSE),"")</f>
        <v/>
      </c>
      <c r="LN7" s="77" t="str">
        <f>IFERROR(VLOOKUP(LN$5,'Liste Jours Fériés'!$A$4:$B$12,2,FALSE),"")</f>
        <v/>
      </c>
      <c r="LO7" s="77" t="str">
        <f>IFERROR(VLOOKUP(LO$5,'Liste Jours Fériés'!$A$4:$B$12,2,FALSE),"")</f>
        <v/>
      </c>
      <c r="LP7" s="77" t="str">
        <f>IFERROR(VLOOKUP(LP$5,'Liste Jours Fériés'!$A$4:$B$12,2,FALSE),"")</f>
        <v/>
      </c>
      <c r="LQ7" s="77" t="str">
        <f>IFERROR(VLOOKUP(LQ$5,'Liste Jours Fériés'!$A$4:$B$12,2,FALSE),"")</f>
        <v/>
      </c>
      <c r="LR7" s="77" t="str">
        <f>IFERROR(VLOOKUP(LR$5,'Liste Jours Fériés'!$A$4:$B$12,2,FALSE),"")</f>
        <v/>
      </c>
      <c r="LS7" s="77" t="str">
        <f>IFERROR(VLOOKUP(LS$5,'Liste Jours Fériés'!$A$4:$B$12,2,FALSE),"")</f>
        <v/>
      </c>
      <c r="LT7" s="77" t="str">
        <f>IFERROR(VLOOKUP(LT$5,'Liste Jours Fériés'!$A$4:$B$12,2,FALSE),"")</f>
        <v/>
      </c>
      <c r="LU7" s="77" t="str">
        <f>IFERROR(VLOOKUP(LU$5,'Liste Jours Fériés'!$A$4:$B$12,2,FALSE),"")</f>
        <v/>
      </c>
      <c r="LV7" s="77" t="str">
        <f>IFERROR(VLOOKUP(LV$5,'Liste Jours Fériés'!$A$4:$B$12,2,FALSE),"")</f>
        <v/>
      </c>
      <c r="LW7" s="77" t="str">
        <f>IFERROR(VLOOKUP(LW$5,'Liste Jours Fériés'!$A$4:$B$12,2,FALSE),"")</f>
        <v/>
      </c>
      <c r="LX7" s="77" t="str">
        <f>IFERROR(VLOOKUP(LX$5,'Liste Jours Fériés'!$A$4:$B$12,2,FALSE),"")</f>
        <v/>
      </c>
      <c r="LY7" s="77" t="str">
        <f>IFERROR(VLOOKUP(LY$5,'Liste Jours Fériés'!$A$4:$B$12,2,FALSE),"")</f>
        <v/>
      </c>
      <c r="LZ7" s="77" t="str">
        <f>IFERROR(VLOOKUP(LZ$5,'Liste Jours Fériés'!$A$4:$B$12,2,FALSE),"")</f>
        <v/>
      </c>
      <c r="MA7" s="77" t="str">
        <f>IFERROR(VLOOKUP(MA$5,'Liste Jours Fériés'!$A$4:$B$12,2,FALSE),"")</f>
        <v/>
      </c>
      <c r="MB7" s="77" t="str">
        <f>IFERROR(VLOOKUP(MB$5,'Liste Jours Fériés'!$A$4:$B$12,2,FALSE),"")</f>
        <v/>
      </c>
      <c r="MC7" s="77" t="str">
        <f>IFERROR(VLOOKUP(MC$5,'Liste Jours Fériés'!$A$4:$B$12,2,FALSE),"")</f>
        <v/>
      </c>
      <c r="MD7" s="77" t="str">
        <f>IFERROR(VLOOKUP(MD$5,'Liste Jours Fériés'!$A$4:$B$12,2,FALSE),"")</f>
        <v/>
      </c>
      <c r="ME7" s="77" t="str">
        <f>IFERROR(VLOOKUP(ME$5,'Liste Jours Fériés'!$A$4:$B$12,2,FALSE),"")</f>
        <v/>
      </c>
      <c r="MF7" s="77" t="str">
        <f>IFERROR(VLOOKUP(MF$5,'Liste Jours Fériés'!$A$4:$B$12,2,FALSE),"")</f>
        <v/>
      </c>
      <c r="MG7" s="77" t="str">
        <f>IFERROR(VLOOKUP(MG$5,'Liste Jours Fériés'!$A$4:$B$12,2,FALSE),"")</f>
        <v/>
      </c>
      <c r="MH7" s="77" t="str">
        <f>IFERROR(VLOOKUP(MH$5,'Liste Jours Fériés'!$A$4:$B$12,2,FALSE),"")</f>
        <v/>
      </c>
      <c r="MI7" s="77" t="str">
        <f>IFERROR(VLOOKUP(MI$5,'Liste Jours Fériés'!$A$4:$B$12,2,FALSE),"")</f>
        <v/>
      </c>
      <c r="MJ7" s="77" t="str">
        <f>IFERROR(VLOOKUP(MJ$5,'Liste Jours Fériés'!$A$4:$B$12,2,FALSE),"")</f>
        <v/>
      </c>
      <c r="MK7" s="77" t="str">
        <f>IFERROR(VLOOKUP(MK$5,'Liste Jours Fériés'!$A$4:$B$12,2,FALSE),"")</f>
        <v/>
      </c>
      <c r="ML7" s="77" t="str">
        <f>IFERROR(VLOOKUP(ML$5,'Liste Jours Fériés'!$A$4:$B$12,2,FALSE),"")</f>
        <v/>
      </c>
      <c r="MM7" s="77" t="str">
        <f>IFERROR(VLOOKUP(MM$5,'Liste Jours Fériés'!$A$4:$B$12,2,FALSE),"")</f>
        <v/>
      </c>
      <c r="MN7" s="77" t="str">
        <f>IFERROR(VLOOKUP(MN$5,'Liste Jours Fériés'!$A$4:$B$12,2,FALSE),"")</f>
        <v/>
      </c>
      <c r="MO7" s="77" t="str">
        <f>IFERROR(VLOOKUP(MO$5,'Liste Jours Fériés'!$A$4:$B$12,2,FALSE),"")</f>
        <v/>
      </c>
      <c r="MP7" s="77" t="str">
        <f>IFERROR(VLOOKUP(MP$5,'Liste Jours Fériés'!$A$4:$B$12,2,FALSE),"")</f>
        <v/>
      </c>
      <c r="MQ7" s="77" t="str">
        <f>IFERROR(VLOOKUP(MQ$5,'Liste Jours Fériés'!$A$4:$B$12,2,FALSE),"")</f>
        <v/>
      </c>
      <c r="MR7" s="77" t="str">
        <f>IFERROR(VLOOKUP(MR$5,'Liste Jours Fériés'!$A$4:$B$12,2,FALSE),"")</f>
        <v/>
      </c>
      <c r="MS7" s="77" t="str">
        <f>IFERROR(VLOOKUP(MS$5,'Liste Jours Fériés'!$A$4:$B$12,2,FALSE),"")</f>
        <v/>
      </c>
      <c r="MT7" s="77" t="str">
        <f>IFERROR(VLOOKUP(MT$5,'Liste Jours Fériés'!$A$4:$B$12,2,FALSE),"")</f>
        <v/>
      </c>
      <c r="MU7" s="77" t="str">
        <f>IFERROR(VLOOKUP(MU$5,'Liste Jours Fériés'!$A$4:$B$12,2,FALSE),"")</f>
        <v/>
      </c>
      <c r="MV7" s="77" t="str">
        <f>IFERROR(VLOOKUP(MV$5,'Liste Jours Fériés'!$A$4:$B$12,2,FALSE),"")</f>
        <v/>
      </c>
      <c r="MW7" s="77" t="str">
        <f>IFERROR(VLOOKUP(MW$5,'Liste Jours Fériés'!$A$4:$B$12,2,FALSE),"")</f>
        <v/>
      </c>
      <c r="MX7" s="77" t="str">
        <f>IFERROR(VLOOKUP(MX$5,'Liste Jours Fériés'!$A$4:$B$12,2,FALSE),"")</f>
        <v/>
      </c>
      <c r="MY7" s="77" t="str">
        <f>IFERROR(VLOOKUP(MY$5,'Liste Jours Fériés'!$A$4:$B$12,2,FALSE),"")</f>
        <v/>
      </c>
      <c r="MZ7" s="77" t="str">
        <f>IFERROR(VLOOKUP(MZ$5,'Liste Jours Fériés'!$A$4:$B$12,2,FALSE),"")</f>
        <v/>
      </c>
      <c r="NA7" s="77" t="str">
        <f>IFERROR(VLOOKUP(NA$5,'Liste Jours Fériés'!$A$4:$B$12,2,FALSE),"")</f>
        <v/>
      </c>
      <c r="NB7" s="77" t="str">
        <f>IFERROR(VLOOKUP(NB$5,'Liste Jours Fériés'!$A$4:$B$12,2,FALSE),"")</f>
        <v/>
      </c>
      <c r="NC7" s="77" t="str">
        <f>IFERROR(VLOOKUP(NC$5,'Liste Jours Fériés'!$A$4:$B$12,2,FALSE),"")</f>
        <v/>
      </c>
      <c r="ND7" s="77" t="str">
        <f>IFERROR(VLOOKUP(ND$5,'Liste Jours Fériés'!$A$4:$B$12,2,FALSE),"")</f>
        <v>Noël</v>
      </c>
      <c r="NE7" s="77" t="str">
        <f>IFERROR(VLOOKUP(NE$5,'Liste Jours Fériés'!$A$4:$B$12,2,FALSE),"")</f>
        <v/>
      </c>
      <c r="NF7" s="77" t="str">
        <f>IFERROR(VLOOKUP(NF$5,'Liste Jours Fériés'!$A$4:$B$12,2,FALSE),"")</f>
        <v/>
      </c>
      <c r="NG7" s="77" t="str">
        <f>IFERROR(VLOOKUP(NG$5,'Liste Jours Fériés'!$A$4:$B$12,2,FALSE),"")</f>
        <v/>
      </c>
      <c r="NH7" s="77" t="str">
        <f>IFERROR(VLOOKUP(NH$5,'Liste Jours Fériés'!$A$4:$B$12,2,FALSE),"")</f>
        <v/>
      </c>
      <c r="NI7" s="77" t="str">
        <f>IFERROR(VLOOKUP(NI$5,'Liste Jours Fériés'!$A$4:$B$12,2,FALSE),"")</f>
        <v/>
      </c>
      <c r="NJ7" s="77" t="str">
        <f>IFERROR(VLOOKUP(NJ$5,'Liste Jours Fériés'!$A$4:$B$12,2,FALSE),"")</f>
        <v/>
      </c>
      <c r="NK7" s="77" t="str">
        <f>IFERROR(VLOOKUP(NK$5,'Liste Jours Fériés'!$A$4:$B$12,2,FALSE),"")</f>
        <v/>
      </c>
      <c r="NL7" s="10"/>
      <c r="NM7" s="80" t="str">
        <f>"1er Semestre "&amp;$NM$8</f>
        <v>1er Semestre 2021</v>
      </c>
      <c r="NN7" s="80"/>
      <c r="NO7" s="80"/>
      <c r="NP7" s="80"/>
      <c r="NQ7" s="80"/>
      <c r="NR7" s="80"/>
      <c r="NS7" s="80" t="str">
        <f>"2ème Semestre "&amp;$NM$8</f>
        <v>2ème Semestre 2021</v>
      </c>
      <c r="NT7" s="80"/>
      <c r="NU7" s="80"/>
      <c r="NV7" s="80"/>
      <c r="NW7" s="80"/>
      <c r="NX7" s="80"/>
    </row>
    <row r="8" spans="1:390" ht="23.25" customHeight="1" x14ac:dyDescent="0.25">
      <c r="A8" s="8"/>
      <c r="B8" s="69" t="s">
        <v>12</v>
      </c>
      <c r="C8" s="70"/>
      <c r="D8" s="71"/>
      <c r="E8" s="81" t="s">
        <v>11</v>
      </c>
      <c r="F8" s="81"/>
      <c r="G8" s="81"/>
      <c r="H8" s="11"/>
      <c r="I8" s="7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  <c r="DC8" s="78"/>
      <c r="DD8" s="78"/>
      <c r="DE8" s="78"/>
      <c r="DF8" s="78"/>
      <c r="DG8" s="78"/>
      <c r="DH8" s="78"/>
      <c r="DI8" s="78"/>
      <c r="DJ8" s="78"/>
      <c r="DK8" s="78"/>
      <c r="DL8" s="78"/>
      <c r="DM8" s="78"/>
      <c r="DN8" s="78"/>
      <c r="DO8" s="78"/>
      <c r="DP8" s="78"/>
      <c r="DQ8" s="78"/>
      <c r="DR8" s="78"/>
      <c r="DS8" s="78"/>
      <c r="DT8" s="78"/>
      <c r="DU8" s="78"/>
      <c r="DV8" s="78"/>
      <c r="DW8" s="78"/>
      <c r="DX8" s="78"/>
      <c r="DY8" s="78"/>
      <c r="DZ8" s="78"/>
      <c r="EA8" s="78"/>
      <c r="EB8" s="78"/>
      <c r="EC8" s="78"/>
      <c r="ED8" s="78"/>
      <c r="EE8" s="78"/>
      <c r="EF8" s="78"/>
      <c r="EG8" s="78"/>
      <c r="EH8" s="78"/>
      <c r="EI8" s="78"/>
      <c r="EJ8" s="78"/>
      <c r="EK8" s="78"/>
      <c r="EL8" s="78"/>
      <c r="EM8" s="78"/>
      <c r="EN8" s="78"/>
      <c r="EO8" s="78"/>
      <c r="EP8" s="78"/>
      <c r="EQ8" s="78"/>
      <c r="ER8" s="78"/>
      <c r="ES8" s="78"/>
      <c r="ET8" s="78"/>
      <c r="EU8" s="78"/>
      <c r="EV8" s="78"/>
      <c r="EW8" s="78"/>
      <c r="EX8" s="78"/>
      <c r="EY8" s="78"/>
      <c r="EZ8" s="78"/>
      <c r="FA8" s="78"/>
      <c r="FB8" s="78"/>
      <c r="FC8" s="78"/>
      <c r="FD8" s="78"/>
      <c r="FE8" s="78"/>
      <c r="FF8" s="78"/>
      <c r="FG8" s="78"/>
      <c r="FH8" s="78"/>
      <c r="FI8" s="78"/>
      <c r="FJ8" s="78"/>
      <c r="FK8" s="78"/>
      <c r="FL8" s="78"/>
      <c r="FM8" s="78"/>
      <c r="FN8" s="78"/>
      <c r="FO8" s="78"/>
      <c r="FP8" s="78"/>
      <c r="FQ8" s="78"/>
      <c r="FR8" s="78"/>
      <c r="FS8" s="78"/>
      <c r="FT8" s="78"/>
      <c r="FU8" s="78"/>
      <c r="FV8" s="78"/>
      <c r="FW8" s="78"/>
      <c r="FX8" s="78"/>
      <c r="FY8" s="78"/>
      <c r="FZ8" s="78"/>
      <c r="GA8" s="78"/>
      <c r="GB8" s="78"/>
      <c r="GC8" s="78"/>
      <c r="GD8" s="78"/>
      <c r="GE8" s="78"/>
      <c r="GF8" s="78"/>
      <c r="GG8" s="78"/>
      <c r="GH8" s="78"/>
      <c r="GI8" s="78"/>
      <c r="GJ8" s="78"/>
      <c r="GK8" s="78"/>
      <c r="GL8" s="78"/>
      <c r="GM8" s="78"/>
      <c r="GN8" s="78"/>
      <c r="GO8" s="78"/>
      <c r="GP8" s="78"/>
      <c r="GQ8" s="78"/>
      <c r="GR8" s="78"/>
      <c r="GS8" s="78"/>
      <c r="GT8" s="78"/>
      <c r="GU8" s="78"/>
      <c r="GV8" s="78"/>
      <c r="GW8" s="78"/>
      <c r="GX8" s="78"/>
      <c r="GY8" s="78"/>
      <c r="GZ8" s="78"/>
      <c r="HA8" s="78"/>
      <c r="HB8" s="78"/>
      <c r="HC8" s="78"/>
      <c r="HD8" s="78"/>
      <c r="HE8" s="78"/>
      <c r="HF8" s="78"/>
      <c r="HG8" s="78"/>
      <c r="HH8" s="78"/>
      <c r="HI8" s="78"/>
      <c r="HJ8" s="78"/>
      <c r="HK8" s="78"/>
      <c r="HL8" s="78"/>
      <c r="HM8" s="78"/>
      <c r="HN8" s="78"/>
      <c r="HO8" s="78"/>
      <c r="HP8" s="78"/>
      <c r="HQ8" s="78"/>
      <c r="HR8" s="78"/>
      <c r="HS8" s="78"/>
      <c r="HT8" s="78"/>
      <c r="HU8" s="78"/>
      <c r="HV8" s="78"/>
      <c r="HW8" s="78"/>
      <c r="HX8" s="78"/>
      <c r="HY8" s="78"/>
      <c r="HZ8" s="78"/>
      <c r="IA8" s="78"/>
      <c r="IB8" s="78"/>
      <c r="IC8" s="78"/>
      <c r="ID8" s="78"/>
      <c r="IE8" s="78"/>
      <c r="IF8" s="78"/>
      <c r="IG8" s="78"/>
      <c r="IH8" s="78"/>
      <c r="II8" s="78"/>
      <c r="IJ8" s="78"/>
      <c r="IK8" s="78"/>
      <c r="IL8" s="78"/>
      <c r="IM8" s="78"/>
      <c r="IN8" s="78"/>
      <c r="IO8" s="78"/>
      <c r="IP8" s="78"/>
      <c r="IQ8" s="78"/>
      <c r="IR8" s="78"/>
      <c r="IS8" s="78"/>
      <c r="IT8" s="78"/>
      <c r="IU8" s="78"/>
      <c r="IV8" s="78"/>
      <c r="IW8" s="78"/>
      <c r="IX8" s="78"/>
      <c r="IY8" s="78"/>
      <c r="IZ8" s="78"/>
      <c r="JA8" s="78"/>
      <c r="JB8" s="78"/>
      <c r="JC8" s="78"/>
      <c r="JD8" s="78"/>
      <c r="JE8" s="78"/>
      <c r="JF8" s="78"/>
      <c r="JG8" s="78"/>
      <c r="JH8" s="78"/>
      <c r="JI8" s="78"/>
      <c r="JJ8" s="78"/>
      <c r="JK8" s="78"/>
      <c r="JL8" s="78"/>
      <c r="JM8" s="78"/>
      <c r="JN8" s="78"/>
      <c r="JO8" s="78"/>
      <c r="JP8" s="78"/>
      <c r="JQ8" s="78"/>
      <c r="JR8" s="78"/>
      <c r="JS8" s="78"/>
      <c r="JT8" s="78"/>
      <c r="JU8" s="78"/>
      <c r="JV8" s="78"/>
      <c r="JW8" s="78"/>
      <c r="JX8" s="78"/>
      <c r="JY8" s="78"/>
      <c r="JZ8" s="78"/>
      <c r="KA8" s="78"/>
      <c r="KB8" s="78"/>
      <c r="KC8" s="78"/>
      <c r="KD8" s="78"/>
      <c r="KE8" s="78"/>
      <c r="KF8" s="78"/>
      <c r="KG8" s="78"/>
      <c r="KH8" s="78"/>
      <c r="KI8" s="78"/>
      <c r="KJ8" s="78"/>
      <c r="KK8" s="78"/>
      <c r="KL8" s="78"/>
      <c r="KM8" s="78"/>
      <c r="KN8" s="78"/>
      <c r="KO8" s="78"/>
      <c r="KP8" s="78"/>
      <c r="KQ8" s="78"/>
      <c r="KR8" s="78"/>
      <c r="KS8" s="78"/>
      <c r="KT8" s="78"/>
      <c r="KU8" s="78"/>
      <c r="KV8" s="78"/>
      <c r="KW8" s="78"/>
      <c r="KX8" s="78"/>
      <c r="KY8" s="78"/>
      <c r="KZ8" s="78"/>
      <c r="LA8" s="78"/>
      <c r="LB8" s="78"/>
      <c r="LC8" s="78"/>
      <c r="LD8" s="78"/>
      <c r="LE8" s="78"/>
      <c r="LF8" s="78"/>
      <c r="LG8" s="78"/>
      <c r="LH8" s="78"/>
      <c r="LI8" s="78"/>
      <c r="LJ8" s="78"/>
      <c r="LK8" s="78"/>
      <c r="LL8" s="78"/>
      <c r="LM8" s="78"/>
      <c r="LN8" s="78"/>
      <c r="LO8" s="78"/>
      <c r="LP8" s="78"/>
      <c r="LQ8" s="78"/>
      <c r="LR8" s="78"/>
      <c r="LS8" s="78"/>
      <c r="LT8" s="78"/>
      <c r="LU8" s="78"/>
      <c r="LV8" s="78"/>
      <c r="LW8" s="78"/>
      <c r="LX8" s="78"/>
      <c r="LY8" s="78"/>
      <c r="LZ8" s="78"/>
      <c r="MA8" s="78"/>
      <c r="MB8" s="78"/>
      <c r="MC8" s="78"/>
      <c r="MD8" s="78"/>
      <c r="ME8" s="78"/>
      <c r="MF8" s="78"/>
      <c r="MG8" s="78"/>
      <c r="MH8" s="78"/>
      <c r="MI8" s="78"/>
      <c r="MJ8" s="78"/>
      <c r="MK8" s="78"/>
      <c r="ML8" s="78"/>
      <c r="MM8" s="78"/>
      <c r="MN8" s="78"/>
      <c r="MO8" s="78"/>
      <c r="MP8" s="78"/>
      <c r="MQ8" s="78"/>
      <c r="MR8" s="78"/>
      <c r="MS8" s="78"/>
      <c r="MT8" s="78"/>
      <c r="MU8" s="78"/>
      <c r="MV8" s="78"/>
      <c r="MW8" s="78"/>
      <c r="MX8" s="78"/>
      <c r="MY8" s="78"/>
      <c r="MZ8" s="78"/>
      <c r="NA8" s="78"/>
      <c r="NB8" s="78"/>
      <c r="NC8" s="78"/>
      <c r="ND8" s="78"/>
      <c r="NE8" s="78"/>
      <c r="NF8" s="78"/>
      <c r="NG8" s="78"/>
      <c r="NH8" s="78"/>
      <c r="NI8" s="78"/>
      <c r="NJ8" s="78"/>
      <c r="NK8" s="78"/>
      <c r="NL8" s="10" t="s">
        <v>10</v>
      </c>
      <c r="NM8" s="10">
        <f t="shared" ref="NM8:NX8" si="13">YEAR(MF5)</f>
        <v>2021</v>
      </c>
      <c r="NN8" s="10">
        <f t="shared" si="13"/>
        <v>2021</v>
      </c>
      <c r="NO8" s="10">
        <f t="shared" si="13"/>
        <v>2021</v>
      </c>
      <c r="NP8" s="10">
        <f t="shared" si="13"/>
        <v>2021</v>
      </c>
      <c r="NQ8" s="10">
        <f t="shared" si="13"/>
        <v>2021</v>
      </c>
      <c r="NR8" s="10">
        <f t="shared" si="13"/>
        <v>2021</v>
      </c>
      <c r="NS8" s="10">
        <f t="shared" si="13"/>
        <v>2021</v>
      </c>
      <c r="NT8" s="10">
        <f t="shared" si="13"/>
        <v>2021</v>
      </c>
      <c r="NU8" s="10">
        <f t="shared" si="13"/>
        <v>2021</v>
      </c>
      <c r="NV8" s="10">
        <f t="shared" si="13"/>
        <v>2021</v>
      </c>
      <c r="NW8" s="10">
        <f t="shared" si="13"/>
        <v>2021</v>
      </c>
      <c r="NX8" s="10">
        <f t="shared" si="13"/>
        <v>2021</v>
      </c>
    </row>
    <row r="9" spans="1:390" s="48" customFormat="1" ht="26.25" customHeight="1" x14ac:dyDescent="0.3">
      <c r="A9" s="45"/>
      <c r="B9" s="73" t="s">
        <v>9</v>
      </c>
      <c r="C9" s="74" t="s">
        <v>8</v>
      </c>
      <c r="D9" s="6" t="s">
        <v>7</v>
      </c>
      <c r="E9" s="67" t="s">
        <v>60</v>
      </c>
      <c r="F9" s="67" t="s">
        <v>40</v>
      </c>
      <c r="G9" s="68" t="s">
        <v>59</v>
      </c>
      <c r="H9" s="66" t="s">
        <v>6</v>
      </c>
      <c r="I9" s="3"/>
      <c r="J9" s="79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79"/>
      <c r="W9" s="79"/>
      <c r="X9" s="79"/>
      <c r="Y9" s="79"/>
      <c r="Z9" s="79"/>
      <c r="AA9" s="79"/>
      <c r="AB9" s="79"/>
      <c r="AC9" s="79"/>
      <c r="AD9" s="79"/>
      <c r="AE9" s="79"/>
      <c r="AF9" s="79"/>
      <c r="AG9" s="79"/>
      <c r="AH9" s="79"/>
      <c r="AI9" s="79"/>
      <c r="AJ9" s="79"/>
      <c r="AK9" s="79"/>
      <c r="AL9" s="79"/>
      <c r="AM9" s="79"/>
      <c r="AN9" s="79"/>
      <c r="AO9" s="79"/>
      <c r="AP9" s="79"/>
      <c r="AQ9" s="79"/>
      <c r="AR9" s="79"/>
      <c r="AS9" s="79"/>
      <c r="AT9" s="79"/>
      <c r="AU9" s="79"/>
      <c r="AV9" s="79"/>
      <c r="AW9" s="79"/>
      <c r="AX9" s="79"/>
      <c r="AY9" s="79"/>
      <c r="AZ9" s="79"/>
      <c r="BA9" s="79"/>
      <c r="BB9" s="79"/>
      <c r="BC9" s="79"/>
      <c r="BD9" s="79"/>
      <c r="BE9" s="79"/>
      <c r="BF9" s="79"/>
      <c r="BG9" s="79"/>
      <c r="BH9" s="79"/>
      <c r="BI9" s="79"/>
      <c r="BJ9" s="79"/>
      <c r="BK9" s="79"/>
      <c r="BL9" s="79"/>
      <c r="BM9" s="79"/>
      <c r="BN9" s="79"/>
      <c r="BO9" s="79"/>
      <c r="BP9" s="79"/>
      <c r="BQ9" s="79"/>
      <c r="BR9" s="79"/>
      <c r="BS9" s="79"/>
      <c r="BT9" s="79"/>
      <c r="BU9" s="79"/>
      <c r="BV9" s="79"/>
      <c r="BW9" s="79"/>
      <c r="BX9" s="79"/>
      <c r="BY9" s="79"/>
      <c r="BZ9" s="79"/>
      <c r="CA9" s="79"/>
      <c r="CB9" s="79"/>
      <c r="CC9" s="79"/>
      <c r="CD9" s="79"/>
      <c r="CE9" s="79"/>
      <c r="CF9" s="79"/>
      <c r="CG9" s="79"/>
      <c r="CH9" s="79"/>
      <c r="CI9" s="79"/>
      <c r="CJ9" s="79"/>
      <c r="CK9" s="79"/>
      <c r="CL9" s="79"/>
      <c r="CM9" s="79"/>
      <c r="CN9" s="79"/>
      <c r="CO9" s="79"/>
      <c r="CP9" s="79"/>
      <c r="CQ9" s="79"/>
      <c r="CR9" s="79"/>
      <c r="CS9" s="79"/>
      <c r="CT9" s="79"/>
      <c r="CU9" s="79"/>
      <c r="CV9" s="79"/>
      <c r="CW9" s="79"/>
      <c r="CX9" s="79"/>
      <c r="CY9" s="79"/>
      <c r="CZ9" s="79"/>
      <c r="DA9" s="79"/>
      <c r="DB9" s="79"/>
      <c r="DC9" s="79"/>
      <c r="DD9" s="79"/>
      <c r="DE9" s="79"/>
      <c r="DF9" s="79"/>
      <c r="DG9" s="79"/>
      <c r="DH9" s="79"/>
      <c r="DI9" s="79"/>
      <c r="DJ9" s="79"/>
      <c r="DK9" s="79"/>
      <c r="DL9" s="79"/>
      <c r="DM9" s="79"/>
      <c r="DN9" s="79"/>
      <c r="DO9" s="79"/>
      <c r="DP9" s="79"/>
      <c r="DQ9" s="79"/>
      <c r="DR9" s="79"/>
      <c r="DS9" s="79"/>
      <c r="DT9" s="79"/>
      <c r="DU9" s="79"/>
      <c r="DV9" s="79"/>
      <c r="DW9" s="79"/>
      <c r="DX9" s="79"/>
      <c r="DY9" s="79"/>
      <c r="DZ9" s="79"/>
      <c r="EA9" s="79"/>
      <c r="EB9" s="79"/>
      <c r="EC9" s="79"/>
      <c r="ED9" s="79"/>
      <c r="EE9" s="79"/>
      <c r="EF9" s="79"/>
      <c r="EG9" s="79"/>
      <c r="EH9" s="79"/>
      <c r="EI9" s="79"/>
      <c r="EJ9" s="79"/>
      <c r="EK9" s="79"/>
      <c r="EL9" s="79"/>
      <c r="EM9" s="79"/>
      <c r="EN9" s="79"/>
      <c r="EO9" s="79"/>
      <c r="EP9" s="79"/>
      <c r="EQ9" s="79"/>
      <c r="ER9" s="79"/>
      <c r="ES9" s="79"/>
      <c r="ET9" s="79"/>
      <c r="EU9" s="79"/>
      <c r="EV9" s="79"/>
      <c r="EW9" s="79"/>
      <c r="EX9" s="79"/>
      <c r="EY9" s="79"/>
      <c r="EZ9" s="79"/>
      <c r="FA9" s="79"/>
      <c r="FB9" s="79"/>
      <c r="FC9" s="79"/>
      <c r="FD9" s="79"/>
      <c r="FE9" s="79"/>
      <c r="FF9" s="79"/>
      <c r="FG9" s="79"/>
      <c r="FH9" s="79"/>
      <c r="FI9" s="79"/>
      <c r="FJ9" s="79"/>
      <c r="FK9" s="79"/>
      <c r="FL9" s="79"/>
      <c r="FM9" s="79"/>
      <c r="FN9" s="79"/>
      <c r="FO9" s="79"/>
      <c r="FP9" s="79"/>
      <c r="FQ9" s="79"/>
      <c r="FR9" s="79"/>
      <c r="FS9" s="79"/>
      <c r="FT9" s="79"/>
      <c r="FU9" s="79"/>
      <c r="FV9" s="79"/>
      <c r="FW9" s="79"/>
      <c r="FX9" s="79"/>
      <c r="FY9" s="79"/>
      <c r="FZ9" s="79"/>
      <c r="GA9" s="79"/>
      <c r="GB9" s="79"/>
      <c r="GC9" s="79"/>
      <c r="GD9" s="79"/>
      <c r="GE9" s="79"/>
      <c r="GF9" s="79"/>
      <c r="GG9" s="79"/>
      <c r="GH9" s="79"/>
      <c r="GI9" s="79"/>
      <c r="GJ9" s="79"/>
      <c r="GK9" s="79"/>
      <c r="GL9" s="79"/>
      <c r="GM9" s="79"/>
      <c r="GN9" s="79"/>
      <c r="GO9" s="79"/>
      <c r="GP9" s="79"/>
      <c r="GQ9" s="79"/>
      <c r="GR9" s="79"/>
      <c r="GS9" s="79"/>
      <c r="GT9" s="79"/>
      <c r="GU9" s="79"/>
      <c r="GV9" s="79"/>
      <c r="GW9" s="79"/>
      <c r="GX9" s="79"/>
      <c r="GY9" s="79"/>
      <c r="GZ9" s="79"/>
      <c r="HA9" s="79"/>
      <c r="HB9" s="79"/>
      <c r="HC9" s="79"/>
      <c r="HD9" s="79"/>
      <c r="HE9" s="79"/>
      <c r="HF9" s="79"/>
      <c r="HG9" s="79"/>
      <c r="HH9" s="79"/>
      <c r="HI9" s="79"/>
      <c r="HJ9" s="79"/>
      <c r="HK9" s="79"/>
      <c r="HL9" s="79"/>
      <c r="HM9" s="79"/>
      <c r="HN9" s="79"/>
      <c r="HO9" s="79"/>
      <c r="HP9" s="79"/>
      <c r="HQ9" s="79"/>
      <c r="HR9" s="79"/>
      <c r="HS9" s="79"/>
      <c r="HT9" s="79"/>
      <c r="HU9" s="79"/>
      <c r="HV9" s="79"/>
      <c r="HW9" s="79"/>
      <c r="HX9" s="79"/>
      <c r="HY9" s="79"/>
      <c r="HZ9" s="79"/>
      <c r="IA9" s="79"/>
      <c r="IB9" s="79"/>
      <c r="IC9" s="79"/>
      <c r="ID9" s="79"/>
      <c r="IE9" s="79"/>
      <c r="IF9" s="79"/>
      <c r="IG9" s="79"/>
      <c r="IH9" s="79"/>
      <c r="II9" s="79"/>
      <c r="IJ9" s="79"/>
      <c r="IK9" s="79"/>
      <c r="IL9" s="79"/>
      <c r="IM9" s="79"/>
      <c r="IN9" s="79"/>
      <c r="IO9" s="79"/>
      <c r="IP9" s="79"/>
      <c r="IQ9" s="79"/>
      <c r="IR9" s="79"/>
      <c r="IS9" s="79"/>
      <c r="IT9" s="79"/>
      <c r="IU9" s="79"/>
      <c r="IV9" s="79"/>
      <c r="IW9" s="79"/>
      <c r="IX9" s="79"/>
      <c r="IY9" s="79"/>
      <c r="IZ9" s="79"/>
      <c r="JA9" s="79"/>
      <c r="JB9" s="79"/>
      <c r="JC9" s="79"/>
      <c r="JD9" s="79"/>
      <c r="JE9" s="79"/>
      <c r="JF9" s="79"/>
      <c r="JG9" s="79"/>
      <c r="JH9" s="79"/>
      <c r="JI9" s="79"/>
      <c r="JJ9" s="79"/>
      <c r="JK9" s="79"/>
      <c r="JL9" s="79"/>
      <c r="JM9" s="79"/>
      <c r="JN9" s="79"/>
      <c r="JO9" s="79"/>
      <c r="JP9" s="79"/>
      <c r="JQ9" s="79"/>
      <c r="JR9" s="79"/>
      <c r="JS9" s="79"/>
      <c r="JT9" s="79"/>
      <c r="JU9" s="79"/>
      <c r="JV9" s="79"/>
      <c r="JW9" s="79"/>
      <c r="JX9" s="79"/>
      <c r="JY9" s="79"/>
      <c r="JZ9" s="79"/>
      <c r="KA9" s="79"/>
      <c r="KB9" s="79"/>
      <c r="KC9" s="79"/>
      <c r="KD9" s="79"/>
      <c r="KE9" s="79"/>
      <c r="KF9" s="79"/>
      <c r="KG9" s="79"/>
      <c r="KH9" s="79"/>
      <c r="KI9" s="79"/>
      <c r="KJ9" s="79"/>
      <c r="KK9" s="79"/>
      <c r="KL9" s="79"/>
      <c r="KM9" s="79"/>
      <c r="KN9" s="79"/>
      <c r="KO9" s="79"/>
      <c r="KP9" s="79"/>
      <c r="KQ9" s="79"/>
      <c r="KR9" s="79"/>
      <c r="KS9" s="79"/>
      <c r="KT9" s="79"/>
      <c r="KU9" s="79"/>
      <c r="KV9" s="79"/>
      <c r="KW9" s="79"/>
      <c r="KX9" s="79"/>
      <c r="KY9" s="79"/>
      <c r="KZ9" s="79"/>
      <c r="LA9" s="79"/>
      <c r="LB9" s="79"/>
      <c r="LC9" s="79"/>
      <c r="LD9" s="79"/>
      <c r="LE9" s="79"/>
      <c r="LF9" s="79"/>
      <c r="LG9" s="79"/>
      <c r="LH9" s="79"/>
      <c r="LI9" s="79"/>
      <c r="LJ9" s="79"/>
      <c r="LK9" s="79"/>
      <c r="LL9" s="79"/>
      <c r="LM9" s="79"/>
      <c r="LN9" s="79"/>
      <c r="LO9" s="79"/>
      <c r="LP9" s="79"/>
      <c r="LQ9" s="79"/>
      <c r="LR9" s="79"/>
      <c r="LS9" s="79"/>
      <c r="LT9" s="79"/>
      <c r="LU9" s="79"/>
      <c r="LV9" s="79"/>
      <c r="LW9" s="79"/>
      <c r="LX9" s="79"/>
      <c r="LY9" s="79"/>
      <c r="LZ9" s="79"/>
      <c r="MA9" s="79"/>
      <c r="MB9" s="79"/>
      <c r="MC9" s="79"/>
      <c r="MD9" s="79"/>
      <c r="ME9" s="79"/>
      <c r="MF9" s="79"/>
      <c r="MG9" s="79"/>
      <c r="MH9" s="79"/>
      <c r="MI9" s="79"/>
      <c r="MJ9" s="79"/>
      <c r="MK9" s="79"/>
      <c r="ML9" s="79"/>
      <c r="MM9" s="79"/>
      <c r="MN9" s="79"/>
      <c r="MO9" s="79"/>
      <c r="MP9" s="79"/>
      <c r="MQ9" s="79"/>
      <c r="MR9" s="79"/>
      <c r="MS9" s="79"/>
      <c r="MT9" s="79"/>
      <c r="MU9" s="79"/>
      <c r="MV9" s="79"/>
      <c r="MW9" s="79"/>
      <c r="MX9" s="79"/>
      <c r="MY9" s="79"/>
      <c r="MZ9" s="79"/>
      <c r="NA9" s="79"/>
      <c r="NB9" s="79"/>
      <c r="NC9" s="79"/>
      <c r="ND9" s="79"/>
      <c r="NE9" s="79"/>
      <c r="NF9" s="79"/>
      <c r="NG9" s="79"/>
      <c r="NH9" s="79"/>
      <c r="NI9" s="79"/>
      <c r="NJ9" s="79"/>
      <c r="NK9" s="79"/>
      <c r="NL9" s="46" t="s">
        <v>5</v>
      </c>
      <c r="NM9" s="46">
        <v>1</v>
      </c>
      <c r="NN9" s="46">
        <v>2</v>
      </c>
      <c r="NO9" s="46">
        <v>3</v>
      </c>
      <c r="NP9" s="46">
        <v>4</v>
      </c>
      <c r="NQ9" s="46">
        <v>5</v>
      </c>
      <c r="NR9" s="46">
        <v>6</v>
      </c>
      <c r="NS9" s="46">
        <v>7</v>
      </c>
      <c r="NT9" s="46">
        <v>8</v>
      </c>
      <c r="NU9" s="46">
        <v>9</v>
      </c>
      <c r="NV9" s="46">
        <v>10</v>
      </c>
      <c r="NW9" s="46">
        <v>11</v>
      </c>
      <c r="NX9" s="46">
        <v>12</v>
      </c>
      <c r="NY9" s="47" t="s">
        <v>4</v>
      </c>
      <c r="NZ9" s="3"/>
    </row>
    <row r="10" spans="1:390" s="48" customFormat="1" ht="22.5" customHeight="1" x14ac:dyDescent="0.2">
      <c r="A10" s="45"/>
      <c r="B10" s="49" t="s">
        <v>50</v>
      </c>
      <c r="C10" s="50" t="s">
        <v>41</v>
      </c>
      <c r="D10" s="51" t="s">
        <v>42</v>
      </c>
      <c r="E10" s="72">
        <v>8</v>
      </c>
      <c r="F10" s="76">
        <f ca="1">(MONTH(TODAY())*H10)+E10</f>
        <v>10.25</v>
      </c>
      <c r="G10" s="52">
        <f>E10+12*H10-COUNTIF(J10:NJ10,1)</f>
        <v>27</v>
      </c>
      <c r="H10" s="53">
        <v>2.25</v>
      </c>
      <c r="I10" s="3"/>
      <c r="J10" s="54"/>
      <c r="K10" s="54"/>
      <c r="L10" s="54"/>
      <c r="M10" s="54"/>
      <c r="N10" s="54">
        <v>1</v>
      </c>
      <c r="O10" s="54">
        <v>1</v>
      </c>
      <c r="P10" s="54">
        <v>1</v>
      </c>
      <c r="Q10" s="54">
        <v>1</v>
      </c>
      <c r="R10" s="54"/>
      <c r="S10" s="54"/>
      <c r="T10" s="54">
        <v>1</v>
      </c>
      <c r="U10" s="54">
        <v>1</v>
      </c>
      <c r="V10" s="54">
        <v>1</v>
      </c>
      <c r="W10" s="54">
        <v>1</v>
      </c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  <c r="AM10" s="54"/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4"/>
      <c r="BM10" s="54"/>
      <c r="BN10" s="54"/>
      <c r="BO10" s="54"/>
      <c r="BP10" s="54"/>
      <c r="BQ10" s="54"/>
      <c r="BR10" s="54"/>
      <c r="BS10" s="54"/>
      <c r="BT10" s="54"/>
      <c r="BU10" s="54"/>
      <c r="BV10" s="54"/>
      <c r="BW10" s="54"/>
      <c r="BX10" s="54"/>
      <c r="BY10" s="54"/>
      <c r="BZ10" s="54"/>
      <c r="CA10" s="54"/>
      <c r="CB10" s="54"/>
      <c r="CC10" s="54"/>
      <c r="CD10" s="54"/>
      <c r="CE10" s="54"/>
      <c r="CF10" s="54"/>
      <c r="CG10" s="54"/>
      <c r="CH10" s="54"/>
      <c r="CI10" s="54"/>
      <c r="CJ10" s="54"/>
      <c r="CK10" s="54"/>
      <c r="CL10" s="54"/>
      <c r="CM10" s="54"/>
      <c r="CN10" s="54"/>
      <c r="CO10" s="54"/>
      <c r="CP10" s="54"/>
      <c r="CQ10" s="54"/>
      <c r="CR10" s="54"/>
      <c r="CS10" s="54"/>
      <c r="CT10" s="54"/>
      <c r="CU10" s="54"/>
      <c r="CV10" s="54"/>
      <c r="CW10" s="54"/>
      <c r="CX10" s="54"/>
      <c r="CY10" s="54"/>
      <c r="CZ10" s="54"/>
      <c r="DA10" s="54"/>
      <c r="DB10" s="54"/>
      <c r="DC10" s="54"/>
      <c r="DD10" s="54"/>
      <c r="DE10" s="54"/>
      <c r="DF10" s="54"/>
      <c r="DG10" s="54"/>
      <c r="DH10" s="54"/>
      <c r="DI10" s="54"/>
      <c r="DJ10" s="54"/>
      <c r="DK10" s="54"/>
      <c r="DL10" s="54"/>
      <c r="DM10" s="54"/>
      <c r="DN10" s="54"/>
      <c r="DO10" s="54"/>
      <c r="DP10" s="54"/>
      <c r="DQ10" s="54"/>
      <c r="DR10" s="54"/>
      <c r="DS10" s="54"/>
      <c r="DT10" s="54"/>
      <c r="DU10" s="54"/>
      <c r="DV10" s="54"/>
      <c r="DW10" s="54"/>
      <c r="DX10" s="54"/>
      <c r="DY10" s="54"/>
      <c r="DZ10" s="54"/>
      <c r="EA10" s="54"/>
      <c r="EB10" s="54"/>
      <c r="EC10" s="54"/>
      <c r="ED10" s="54"/>
      <c r="EE10" s="54"/>
      <c r="EF10" s="54"/>
      <c r="EG10" s="54"/>
      <c r="EH10" s="54"/>
      <c r="EI10" s="54"/>
      <c r="EJ10" s="54"/>
      <c r="EK10" s="54"/>
      <c r="EL10" s="54"/>
      <c r="EM10" s="54"/>
      <c r="EN10" s="54"/>
      <c r="EO10" s="54"/>
      <c r="EP10" s="54"/>
      <c r="EQ10" s="54"/>
      <c r="ER10" s="54"/>
      <c r="ES10" s="54"/>
      <c r="ET10" s="54"/>
      <c r="EU10" s="54"/>
      <c r="EV10" s="54"/>
      <c r="EW10" s="54"/>
      <c r="EX10" s="54"/>
      <c r="EY10" s="54"/>
      <c r="EZ10" s="54"/>
      <c r="FA10" s="54"/>
      <c r="FB10" s="54"/>
      <c r="FC10" s="54"/>
      <c r="FD10" s="54"/>
      <c r="FE10" s="54"/>
      <c r="FF10" s="54"/>
      <c r="FG10" s="54"/>
      <c r="FH10" s="54"/>
      <c r="FI10" s="54"/>
      <c r="FJ10" s="54"/>
      <c r="FK10" s="54"/>
      <c r="FL10" s="54"/>
      <c r="FM10" s="54"/>
      <c r="FN10" s="54"/>
      <c r="FO10" s="54"/>
      <c r="FP10" s="54"/>
      <c r="FQ10" s="54"/>
      <c r="FR10" s="54"/>
      <c r="FS10" s="54"/>
      <c r="FT10" s="54"/>
      <c r="FU10" s="54"/>
      <c r="FV10" s="54"/>
      <c r="FW10" s="54"/>
      <c r="FX10" s="54"/>
      <c r="FY10" s="54"/>
      <c r="FZ10" s="54"/>
      <c r="GA10" s="54"/>
      <c r="GB10" s="54"/>
      <c r="GC10" s="54"/>
      <c r="GD10" s="54"/>
      <c r="GE10" s="54"/>
      <c r="GF10" s="54"/>
      <c r="GG10" s="54"/>
      <c r="GH10" s="54"/>
      <c r="GI10" s="54"/>
      <c r="GJ10" s="54"/>
      <c r="GK10" s="54"/>
      <c r="GL10" s="54"/>
      <c r="GM10" s="54"/>
      <c r="GN10" s="54"/>
      <c r="GO10" s="54"/>
      <c r="GP10" s="54"/>
      <c r="GQ10" s="54"/>
      <c r="GR10" s="54"/>
      <c r="GS10" s="54"/>
      <c r="GT10" s="54"/>
      <c r="GU10" s="54"/>
      <c r="GV10" s="54"/>
      <c r="GW10" s="54"/>
      <c r="GX10" s="54"/>
      <c r="GY10" s="54"/>
      <c r="GZ10" s="54"/>
      <c r="HA10" s="54"/>
      <c r="HB10" s="54"/>
      <c r="HC10" s="54"/>
      <c r="HD10" s="54"/>
      <c r="HE10" s="54"/>
      <c r="HF10" s="54"/>
      <c r="HG10" s="54"/>
      <c r="HH10" s="54"/>
      <c r="HI10" s="54"/>
      <c r="HJ10" s="54"/>
      <c r="HK10" s="54"/>
      <c r="HL10" s="54"/>
      <c r="HM10" s="54"/>
      <c r="HN10" s="54"/>
      <c r="HO10" s="54"/>
      <c r="HP10" s="54"/>
      <c r="HQ10" s="54"/>
      <c r="HR10" s="54"/>
      <c r="HS10" s="54"/>
      <c r="HT10" s="54"/>
      <c r="HU10" s="54"/>
      <c r="HV10" s="54"/>
      <c r="HW10" s="54"/>
      <c r="HX10" s="54"/>
      <c r="HY10" s="54"/>
      <c r="HZ10" s="54"/>
      <c r="IA10" s="54"/>
      <c r="IB10" s="54"/>
      <c r="IC10" s="54"/>
      <c r="ID10" s="54"/>
      <c r="IE10" s="54"/>
      <c r="IF10" s="54"/>
      <c r="IG10" s="54"/>
      <c r="IH10" s="54"/>
      <c r="II10" s="54"/>
      <c r="IJ10" s="54"/>
      <c r="IK10" s="54"/>
      <c r="IL10" s="54"/>
      <c r="IM10" s="54"/>
      <c r="IN10" s="54"/>
      <c r="IO10" s="54"/>
      <c r="IP10" s="54"/>
      <c r="IQ10" s="54"/>
      <c r="IR10" s="54"/>
      <c r="IS10" s="54"/>
      <c r="IT10" s="54"/>
      <c r="IU10" s="54"/>
      <c r="IV10" s="54"/>
      <c r="IW10" s="54"/>
      <c r="IX10" s="54"/>
      <c r="IY10" s="54"/>
      <c r="IZ10" s="54"/>
      <c r="JA10" s="54"/>
      <c r="JB10" s="54"/>
      <c r="JC10" s="54"/>
      <c r="JD10" s="54"/>
      <c r="JE10" s="54"/>
      <c r="JF10" s="54"/>
      <c r="JG10" s="54"/>
      <c r="JH10" s="54"/>
      <c r="JI10" s="54"/>
      <c r="JJ10" s="54"/>
      <c r="JK10" s="54"/>
      <c r="JL10" s="54"/>
      <c r="JM10" s="54"/>
      <c r="JN10" s="54"/>
      <c r="JO10" s="54"/>
      <c r="JP10" s="54"/>
      <c r="JQ10" s="54"/>
      <c r="JR10" s="54"/>
      <c r="JS10" s="54"/>
      <c r="JT10" s="54"/>
      <c r="JU10" s="54"/>
      <c r="JV10" s="54"/>
      <c r="JW10" s="54"/>
      <c r="JX10" s="54"/>
      <c r="JY10" s="54"/>
      <c r="JZ10" s="54"/>
      <c r="KA10" s="54"/>
      <c r="KB10" s="54"/>
      <c r="KC10" s="54"/>
      <c r="KD10" s="54"/>
      <c r="KE10" s="54"/>
      <c r="KF10" s="54"/>
      <c r="KG10" s="54"/>
      <c r="KH10" s="54"/>
      <c r="KI10" s="54"/>
      <c r="KJ10" s="54"/>
      <c r="KK10" s="54"/>
      <c r="KL10" s="54"/>
      <c r="KM10" s="54"/>
      <c r="KN10" s="54"/>
      <c r="KO10" s="54"/>
      <c r="KP10" s="54"/>
      <c r="KQ10" s="54"/>
      <c r="KR10" s="54"/>
      <c r="KS10" s="54"/>
      <c r="KT10" s="54"/>
      <c r="KU10" s="54"/>
      <c r="KV10" s="54"/>
      <c r="KW10" s="54"/>
      <c r="KX10" s="54"/>
      <c r="KY10" s="54"/>
      <c r="KZ10" s="54"/>
      <c r="LA10" s="54"/>
      <c r="LB10" s="54"/>
      <c r="LC10" s="54"/>
      <c r="LD10" s="54"/>
      <c r="LE10" s="54"/>
      <c r="LF10" s="54"/>
      <c r="LG10" s="54"/>
      <c r="LH10" s="54"/>
      <c r="LI10" s="54"/>
      <c r="LJ10" s="54"/>
      <c r="LK10" s="54"/>
      <c r="LL10" s="54"/>
      <c r="LM10" s="54"/>
      <c r="LN10" s="54"/>
      <c r="LO10" s="54"/>
      <c r="LP10" s="54"/>
      <c r="LQ10" s="54"/>
      <c r="LR10" s="54"/>
      <c r="LS10" s="54"/>
      <c r="LT10" s="54"/>
      <c r="LU10" s="54"/>
      <c r="LV10" s="54"/>
      <c r="LW10" s="54"/>
      <c r="LX10" s="54"/>
      <c r="LY10" s="54"/>
      <c r="LZ10" s="54"/>
      <c r="MA10" s="54"/>
      <c r="MB10" s="54"/>
      <c r="MC10" s="54"/>
      <c r="MD10" s="54"/>
      <c r="ME10" s="54"/>
      <c r="MF10" s="54"/>
      <c r="MG10" s="54"/>
      <c r="MH10" s="54"/>
      <c r="MI10" s="54"/>
      <c r="MJ10" s="54"/>
      <c r="MK10" s="54"/>
      <c r="ML10" s="54"/>
      <c r="MM10" s="54"/>
      <c r="MN10" s="54"/>
      <c r="MO10" s="54"/>
      <c r="MP10" s="54"/>
      <c r="MQ10" s="54"/>
      <c r="MR10" s="54"/>
      <c r="MS10" s="54"/>
      <c r="MT10" s="54"/>
      <c r="MU10" s="54"/>
      <c r="MV10" s="54"/>
      <c r="MW10" s="54"/>
      <c r="MX10" s="54"/>
      <c r="MY10" s="54"/>
      <c r="MZ10" s="54"/>
      <c r="NA10" s="54"/>
      <c r="NB10" s="54"/>
      <c r="NC10" s="54"/>
      <c r="ND10" s="54"/>
      <c r="NE10" s="54"/>
      <c r="NF10" s="54"/>
      <c r="NG10" s="54"/>
      <c r="NH10" s="54"/>
      <c r="NI10" s="54"/>
      <c r="NJ10" s="54"/>
      <c r="NK10" s="54"/>
      <c r="NL10" s="3"/>
      <c r="NM10" s="3">
        <f>SUMPRODUCT(--(YEAR($J$5:$NK$5)=NM$8),--(MONTH($J$5:$NK$5)=NM$9),--($J10:$NK10=1))</f>
        <v>8</v>
      </c>
      <c r="NN10" s="3">
        <f>SUMPRODUCT(--(YEAR($J$5:$NK$5)=NN$8),--(MONTH($J$5:$NK$5)=NN$9),--($J10:$NK10=1))</f>
        <v>0</v>
      </c>
      <c r="NO10" s="3">
        <f t="shared" ref="NO10:NX10" si="14">SUMPRODUCT(--(YEAR($J$5:$NK$5)=NO$8),--(MONTH($J$5:$NK$5)=NO$9),--($J10:$NK10=1))</f>
        <v>0</v>
      </c>
      <c r="NP10" s="3">
        <f t="shared" si="14"/>
        <v>0</v>
      </c>
      <c r="NQ10" s="3">
        <f t="shared" si="14"/>
        <v>0</v>
      </c>
      <c r="NR10" s="3">
        <f t="shared" si="14"/>
        <v>0</v>
      </c>
      <c r="NS10" s="3">
        <f t="shared" si="14"/>
        <v>0</v>
      </c>
      <c r="NT10" s="3">
        <f t="shared" si="14"/>
        <v>0</v>
      </c>
      <c r="NU10" s="3">
        <f t="shared" si="14"/>
        <v>0</v>
      </c>
      <c r="NV10" s="3">
        <f t="shared" si="14"/>
        <v>0</v>
      </c>
      <c r="NW10" s="3">
        <f t="shared" si="14"/>
        <v>0</v>
      </c>
      <c r="NX10" s="3">
        <f t="shared" si="14"/>
        <v>0</v>
      </c>
      <c r="NY10" s="55">
        <f>SUM(NM10:NX10)</f>
        <v>8</v>
      </c>
      <c r="NZ10" s="3"/>
    </row>
    <row r="11" spans="1:390" s="48" customFormat="1" ht="22.5" customHeight="1" x14ac:dyDescent="0.2">
      <c r="A11" s="45"/>
      <c r="B11" s="49" t="s">
        <v>51</v>
      </c>
      <c r="C11" s="50" t="s">
        <v>42</v>
      </c>
      <c r="D11" s="51" t="s">
        <v>41</v>
      </c>
      <c r="E11" s="72">
        <v>12</v>
      </c>
      <c r="F11" s="76"/>
      <c r="G11" s="52">
        <f>E11+12*H11-COUNTIF(J11:NJ11,1)</f>
        <v>38.04</v>
      </c>
      <c r="H11" s="53">
        <v>2.17</v>
      </c>
      <c r="I11" s="3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54"/>
      <c r="CD11" s="54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  <c r="DO11" s="54"/>
      <c r="DP11" s="54"/>
      <c r="DQ11" s="54"/>
      <c r="DR11" s="54"/>
      <c r="DS11" s="54"/>
      <c r="DT11" s="54"/>
      <c r="DU11" s="54"/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54"/>
      <c r="EH11" s="54"/>
      <c r="EI11" s="54"/>
      <c r="EJ11" s="54"/>
      <c r="EK11" s="54"/>
      <c r="EL11" s="54"/>
      <c r="EM11" s="54"/>
      <c r="EN11" s="54"/>
      <c r="EO11" s="54"/>
      <c r="EP11" s="54"/>
      <c r="EQ11" s="54"/>
      <c r="ER11" s="54"/>
      <c r="ES11" s="54"/>
      <c r="ET11" s="54"/>
      <c r="EU11" s="54"/>
      <c r="EV11" s="54"/>
      <c r="EW11" s="54"/>
      <c r="EX11" s="54"/>
      <c r="EY11" s="54"/>
      <c r="EZ11" s="54"/>
      <c r="FA11" s="54"/>
      <c r="FB11" s="54"/>
      <c r="FC11" s="54"/>
      <c r="FD11" s="54"/>
      <c r="FE11" s="54"/>
      <c r="FF11" s="54"/>
      <c r="FG11" s="54"/>
      <c r="FH11" s="54"/>
      <c r="FI11" s="54"/>
      <c r="FJ11" s="54"/>
      <c r="FK11" s="54"/>
      <c r="FL11" s="54"/>
      <c r="FM11" s="54"/>
      <c r="FN11" s="54"/>
      <c r="FO11" s="54"/>
      <c r="FP11" s="54"/>
      <c r="FQ11" s="54"/>
      <c r="FR11" s="54"/>
      <c r="FS11" s="54"/>
      <c r="FT11" s="54"/>
      <c r="FU11" s="54"/>
      <c r="FV11" s="54"/>
      <c r="FW11" s="54"/>
      <c r="FX11" s="54"/>
      <c r="FY11" s="54"/>
      <c r="FZ11" s="54"/>
      <c r="GA11" s="54"/>
      <c r="GB11" s="54"/>
      <c r="GC11" s="54"/>
      <c r="GD11" s="54"/>
      <c r="GE11" s="54"/>
      <c r="GF11" s="54"/>
      <c r="GG11" s="54"/>
      <c r="GH11" s="54"/>
      <c r="GI11" s="54"/>
      <c r="GJ11" s="54"/>
      <c r="GK11" s="54"/>
      <c r="GL11" s="54"/>
      <c r="GM11" s="54"/>
      <c r="GN11" s="54"/>
      <c r="GO11" s="54"/>
      <c r="GP11" s="54"/>
      <c r="GQ11" s="54"/>
      <c r="GR11" s="54"/>
      <c r="GS11" s="54"/>
      <c r="GT11" s="54"/>
      <c r="GU11" s="54"/>
      <c r="GV11" s="54"/>
      <c r="GW11" s="54"/>
      <c r="GX11" s="54"/>
      <c r="GY11" s="54"/>
      <c r="GZ11" s="54"/>
      <c r="HA11" s="54"/>
      <c r="HB11" s="54"/>
      <c r="HC11" s="54"/>
      <c r="HD11" s="54"/>
      <c r="HE11" s="54"/>
      <c r="HF11" s="54"/>
      <c r="HG11" s="54"/>
      <c r="HH11" s="54"/>
      <c r="HI11" s="54"/>
      <c r="HJ11" s="54"/>
      <c r="HK11" s="54"/>
      <c r="HL11" s="54"/>
      <c r="HM11" s="54"/>
      <c r="HN11" s="54"/>
      <c r="HO11" s="54"/>
      <c r="HP11" s="54"/>
      <c r="HQ11" s="54"/>
      <c r="HR11" s="54"/>
      <c r="HS11" s="54"/>
      <c r="HT11" s="54"/>
      <c r="HU11" s="54"/>
      <c r="HV11" s="54"/>
      <c r="HW11" s="54"/>
      <c r="HX11" s="54"/>
      <c r="HY11" s="54"/>
      <c r="HZ11" s="54"/>
      <c r="IA11" s="54"/>
      <c r="IB11" s="54"/>
      <c r="IC11" s="54"/>
      <c r="ID11" s="54"/>
      <c r="IE11" s="54"/>
      <c r="IF11" s="54"/>
      <c r="IG11" s="54"/>
      <c r="IH11" s="54"/>
      <c r="II11" s="54"/>
      <c r="IJ11" s="54"/>
      <c r="IK11" s="54"/>
      <c r="IL11" s="54"/>
      <c r="IM11" s="54"/>
      <c r="IN11" s="54"/>
      <c r="IO11" s="54"/>
      <c r="IP11" s="54"/>
      <c r="IQ11" s="54"/>
      <c r="IR11" s="54"/>
      <c r="IS11" s="54"/>
      <c r="IT11" s="54"/>
      <c r="IU11" s="54"/>
      <c r="IV11" s="54"/>
      <c r="IW11" s="54"/>
      <c r="IX11" s="54"/>
      <c r="IY11" s="54"/>
      <c r="IZ11" s="54"/>
      <c r="JA11" s="54"/>
      <c r="JB11" s="54"/>
      <c r="JC11" s="54"/>
      <c r="JD11" s="54"/>
      <c r="JE11" s="54"/>
      <c r="JF11" s="54"/>
      <c r="JG11" s="54"/>
      <c r="JH11" s="54"/>
      <c r="JI11" s="54"/>
      <c r="JJ11" s="54"/>
      <c r="JK11" s="54"/>
      <c r="JL11" s="54"/>
      <c r="JM11" s="54"/>
      <c r="JN11" s="54"/>
      <c r="JO11" s="54"/>
      <c r="JP11" s="54"/>
      <c r="JQ11" s="54"/>
      <c r="JR11" s="54"/>
      <c r="JS11" s="54"/>
      <c r="JT11" s="54"/>
      <c r="JU11" s="54"/>
      <c r="JV11" s="54"/>
      <c r="JW11" s="54"/>
      <c r="JX11" s="54"/>
      <c r="JY11" s="54"/>
      <c r="JZ11" s="54"/>
      <c r="KA11" s="54"/>
      <c r="KB11" s="54"/>
      <c r="KC11" s="54"/>
      <c r="KD11" s="54"/>
      <c r="KE11" s="54"/>
      <c r="KF11" s="54"/>
      <c r="KG11" s="54"/>
      <c r="KH11" s="54"/>
      <c r="KI11" s="54"/>
      <c r="KJ11" s="54"/>
      <c r="KK11" s="54"/>
      <c r="KL11" s="54"/>
      <c r="KM11" s="54"/>
      <c r="KN11" s="54"/>
      <c r="KO11" s="54"/>
      <c r="KP11" s="54"/>
      <c r="KQ11" s="54"/>
      <c r="KR11" s="54"/>
      <c r="KS11" s="54"/>
      <c r="KT11" s="54"/>
      <c r="KU11" s="54"/>
      <c r="KV11" s="54"/>
      <c r="KW11" s="54"/>
      <c r="KX11" s="54"/>
      <c r="KY11" s="54"/>
      <c r="KZ11" s="54"/>
      <c r="LA11" s="54"/>
      <c r="LB11" s="54"/>
      <c r="LC11" s="54"/>
      <c r="LD11" s="54"/>
      <c r="LE11" s="54"/>
      <c r="LF11" s="54"/>
      <c r="LG11" s="54"/>
      <c r="LH11" s="54"/>
      <c r="LI11" s="54"/>
      <c r="LJ11" s="54"/>
      <c r="LK11" s="54"/>
      <c r="LL11" s="54"/>
      <c r="LM11" s="54"/>
      <c r="LN11" s="54"/>
      <c r="LO11" s="54"/>
      <c r="LP11" s="54"/>
      <c r="LQ11" s="54"/>
      <c r="LR11" s="54"/>
      <c r="LS11" s="54"/>
      <c r="LT11" s="54"/>
      <c r="LU11" s="54"/>
      <c r="LV11" s="54"/>
      <c r="LW11" s="54"/>
      <c r="LX11" s="54"/>
      <c r="LY11" s="54"/>
      <c r="LZ11" s="54"/>
      <c r="MA11" s="54"/>
      <c r="MB11" s="54"/>
      <c r="MC11" s="54"/>
      <c r="MD11" s="54"/>
      <c r="ME11" s="54"/>
      <c r="MF11" s="54"/>
      <c r="MG11" s="54"/>
      <c r="MH11" s="54"/>
      <c r="MI11" s="54"/>
      <c r="MJ11" s="54"/>
      <c r="MK11" s="54"/>
      <c r="ML11" s="54"/>
      <c r="MM11" s="54"/>
      <c r="MN11" s="54"/>
      <c r="MO11" s="54"/>
      <c r="MP11" s="54"/>
      <c r="MQ11" s="54"/>
      <c r="MR11" s="54"/>
      <c r="MS11" s="54"/>
      <c r="MT11" s="54"/>
      <c r="MU11" s="54"/>
      <c r="MV11" s="54"/>
      <c r="MW11" s="54"/>
      <c r="MX11" s="54"/>
      <c r="MY11" s="54"/>
      <c r="MZ11" s="54"/>
      <c r="NA11" s="54"/>
      <c r="NB11" s="54"/>
      <c r="NC11" s="54"/>
      <c r="ND11" s="54"/>
      <c r="NE11" s="54"/>
      <c r="NF11" s="54"/>
      <c r="NG11" s="54"/>
      <c r="NH11" s="54"/>
      <c r="NI11" s="54"/>
      <c r="NJ11" s="54"/>
      <c r="NK11" s="54"/>
      <c r="NL11" s="3"/>
      <c r="NM11" s="3">
        <f t="shared" ref="NM11:NM18" si="15">SUMPRODUCT(--(YEAR($J$5:$NK$5)=NM$8),--(MONTH($J$5:$NK$5)=NM$9),--($J11:$NK11=1))</f>
        <v>0</v>
      </c>
      <c r="NN11" s="3">
        <f t="shared" ref="NN11:NX18" si="16">SUMPRODUCT(--(YEAR($J$5:$NK$5)=NN$8),--(MONTH($J$5:$NK$5)=NN$9),--($J11:$NK11=1))</f>
        <v>0</v>
      </c>
      <c r="NO11" s="3">
        <f t="shared" si="16"/>
        <v>0</v>
      </c>
      <c r="NP11" s="3">
        <f t="shared" si="16"/>
        <v>0</v>
      </c>
      <c r="NQ11" s="3">
        <f t="shared" si="16"/>
        <v>0</v>
      </c>
      <c r="NR11" s="3">
        <f t="shared" si="16"/>
        <v>0</v>
      </c>
      <c r="NS11" s="3">
        <f t="shared" si="16"/>
        <v>0</v>
      </c>
      <c r="NT11" s="3">
        <f t="shared" si="16"/>
        <v>0</v>
      </c>
      <c r="NU11" s="3">
        <f t="shared" si="16"/>
        <v>0</v>
      </c>
      <c r="NV11" s="3">
        <f t="shared" si="16"/>
        <v>0</v>
      </c>
      <c r="NW11" s="3">
        <f t="shared" si="16"/>
        <v>0</v>
      </c>
      <c r="NX11" s="3">
        <f t="shared" si="16"/>
        <v>0</v>
      </c>
      <c r="NY11" s="55">
        <f>SUM(NM11:NX11)</f>
        <v>0</v>
      </c>
      <c r="NZ11" s="3"/>
    </row>
    <row r="12" spans="1:390" s="48" customFormat="1" ht="22.5" customHeight="1" x14ac:dyDescent="0.2">
      <c r="A12" s="45"/>
      <c r="B12" s="49" t="s">
        <v>52</v>
      </c>
      <c r="C12" s="50" t="s">
        <v>43</v>
      </c>
      <c r="D12" s="51" t="s">
        <v>44</v>
      </c>
      <c r="E12" s="72">
        <v>5</v>
      </c>
      <c r="F12" s="76"/>
      <c r="G12" s="52">
        <f>E12+12*H12-COUNTIF(J12:NJ12,1)</f>
        <v>29.96</v>
      </c>
      <c r="H12" s="53">
        <v>2.08</v>
      </c>
      <c r="I12" s="3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6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54"/>
      <c r="BQ12" s="54"/>
      <c r="BR12" s="54"/>
      <c r="BS12" s="54"/>
      <c r="BT12" s="54"/>
      <c r="BU12" s="54"/>
      <c r="BV12" s="54"/>
      <c r="BW12" s="54"/>
      <c r="BX12" s="54"/>
      <c r="BY12" s="54"/>
      <c r="BZ12" s="54"/>
      <c r="CA12" s="54"/>
      <c r="CB12" s="54"/>
      <c r="CC12" s="54"/>
      <c r="CD12" s="54"/>
      <c r="CE12" s="54"/>
      <c r="CF12" s="54"/>
      <c r="CG12" s="54"/>
      <c r="CH12" s="54"/>
      <c r="CI12" s="54"/>
      <c r="CJ12" s="54"/>
      <c r="CK12" s="54"/>
      <c r="CL12" s="54"/>
      <c r="CM12" s="54"/>
      <c r="CN12" s="54"/>
      <c r="CO12" s="54"/>
      <c r="CP12" s="54"/>
      <c r="CQ12" s="54"/>
      <c r="CR12" s="54"/>
      <c r="CS12" s="54"/>
      <c r="CT12" s="54"/>
      <c r="CU12" s="54"/>
      <c r="CV12" s="54"/>
      <c r="CW12" s="54"/>
      <c r="CX12" s="54"/>
      <c r="CY12" s="54"/>
      <c r="CZ12" s="54"/>
      <c r="DA12" s="54"/>
      <c r="DB12" s="54"/>
      <c r="DC12" s="54"/>
      <c r="DD12" s="54"/>
      <c r="DE12" s="54"/>
      <c r="DF12" s="54"/>
      <c r="DG12" s="54"/>
      <c r="DH12" s="54"/>
      <c r="DI12" s="54"/>
      <c r="DJ12" s="54"/>
      <c r="DK12" s="54"/>
      <c r="DL12" s="54"/>
      <c r="DM12" s="54"/>
      <c r="DN12" s="54"/>
      <c r="DO12" s="54"/>
      <c r="DP12" s="54"/>
      <c r="DQ12" s="54"/>
      <c r="DR12" s="54"/>
      <c r="DS12" s="54"/>
      <c r="DT12" s="54"/>
      <c r="DU12" s="54"/>
      <c r="DV12" s="54"/>
      <c r="DW12" s="54"/>
      <c r="DX12" s="54"/>
      <c r="DY12" s="54"/>
      <c r="DZ12" s="54"/>
      <c r="EA12" s="54"/>
      <c r="EB12" s="54"/>
      <c r="EC12" s="54"/>
      <c r="ED12" s="54"/>
      <c r="EE12" s="54"/>
      <c r="EF12" s="54"/>
      <c r="EG12" s="54"/>
      <c r="EH12" s="54"/>
      <c r="EI12" s="54"/>
      <c r="EJ12" s="54"/>
      <c r="EK12" s="54"/>
      <c r="EL12" s="54"/>
      <c r="EM12" s="54"/>
      <c r="EN12" s="54"/>
      <c r="EO12" s="54"/>
      <c r="EP12" s="54"/>
      <c r="EQ12" s="54"/>
      <c r="ER12" s="54"/>
      <c r="ES12" s="54"/>
      <c r="ET12" s="54"/>
      <c r="EU12" s="54"/>
      <c r="EV12" s="54"/>
      <c r="EW12" s="54"/>
      <c r="EX12" s="54"/>
      <c r="EY12" s="54"/>
      <c r="EZ12" s="54"/>
      <c r="FA12" s="54"/>
      <c r="FB12" s="54"/>
      <c r="FC12" s="54"/>
      <c r="FD12" s="54"/>
      <c r="FE12" s="54"/>
      <c r="FF12" s="54"/>
      <c r="FG12" s="54"/>
      <c r="FH12" s="54"/>
      <c r="FI12" s="54"/>
      <c r="FJ12" s="54"/>
      <c r="FK12" s="54"/>
      <c r="FL12" s="54"/>
      <c r="FM12" s="54"/>
      <c r="FN12" s="54"/>
      <c r="FO12" s="54"/>
      <c r="FP12" s="54"/>
      <c r="FQ12" s="54"/>
      <c r="FR12" s="54"/>
      <c r="FS12" s="54"/>
      <c r="FT12" s="54"/>
      <c r="FU12" s="54"/>
      <c r="FV12" s="54"/>
      <c r="FW12" s="54"/>
      <c r="FX12" s="54"/>
      <c r="FY12" s="54"/>
      <c r="FZ12" s="54"/>
      <c r="GA12" s="54"/>
      <c r="GB12" s="54"/>
      <c r="GC12" s="54"/>
      <c r="GD12" s="54"/>
      <c r="GE12" s="54"/>
      <c r="GF12" s="54"/>
      <c r="GG12" s="54"/>
      <c r="GH12" s="54"/>
      <c r="GI12" s="54"/>
      <c r="GJ12" s="54"/>
      <c r="GK12" s="54"/>
      <c r="GL12" s="54"/>
      <c r="GM12" s="54"/>
      <c r="GN12" s="54"/>
      <c r="GO12" s="54"/>
      <c r="GP12" s="54"/>
      <c r="GQ12" s="54"/>
      <c r="GR12" s="54"/>
      <c r="GS12" s="54"/>
      <c r="GT12" s="54"/>
      <c r="GU12" s="54"/>
      <c r="GV12" s="54"/>
      <c r="GW12" s="54"/>
      <c r="GX12" s="54"/>
      <c r="GY12" s="54"/>
      <c r="GZ12" s="54"/>
      <c r="HA12" s="54"/>
      <c r="HB12" s="54"/>
      <c r="HC12" s="54"/>
      <c r="HD12" s="54"/>
      <c r="HE12" s="54"/>
      <c r="HF12" s="54"/>
      <c r="HG12" s="54"/>
      <c r="HH12" s="54"/>
      <c r="HI12" s="54"/>
      <c r="HJ12" s="54"/>
      <c r="HK12" s="54"/>
      <c r="HL12" s="54"/>
      <c r="HM12" s="54"/>
      <c r="HN12" s="54"/>
      <c r="HO12" s="54"/>
      <c r="HP12" s="54"/>
      <c r="HQ12" s="54"/>
      <c r="HR12" s="54"/>
      <c r="HS12" s="54"/>
      <c r="HT12" s="54"/>
      <c r="HU12" s="54"/>
      <c r="HV12" s="54"/>
      <c r="HW12" s="54"/>
      <c r="HX12" s="54"/>
      <c r="HY12" s="54"/>
      <c r="HZ12" s="54"/>
      <c r="IA12" s="54"/>
      <c r="IB12" s="54"/>
      <c r="IC12" s="54"/>
      <c r="ID12" s="54"/>
      <c r="IE12" s="54"/>
      <c r="IF12" s="54"/>
      <c r="IG12" s="54"/>
      <c r="IH12" s="54"/>
      <c r="II12" s="54"/>
      <c r="IJ12" s="54"/>
      <c r="IK12" s="54"/>
      <c r="IL12" s="54"/>
      <c r="IM12" s="54"/>
      <c r="IN12" s="54"/>
      <c r="IO12" s="54"/>
      <c r="IP12" s="54"/>
      <c r="IQ12" s="54"/>
      <c r="IR12" s="54"/>
      <c r="IS12" s="54"/>
      <c r="IT12" s="54"/>
      <c r="IU12" s="54"/>
      <c r="IV12" s="54"/>
      <c r="IW12" s="54"/>
      <c r="IX12" s="54"/>
      <c r="IY12" s="54"/>
      <c r="IZ12" s="54"/>
      <c r="JA12" s="54"/>
      <c r="JB12" s="54"/>
      <c r="JC12" s="54"/>
      <c r="JD12" s="54"/>
      <c r="JE12" s="54"/>
      <c r="JF12" s="54"/>
      <c r="JG12" s="54"/>
      <c r="JH12" s="54"/>
      <c r="JI12" s="54"/>
      <c r="JJ12" s="54"/>
      <c r="JK12" s="54"/>
      <c r="JL12" s="54"/>
      <c r="JM12" s="54"/>
      <c r="JN12" s="54"/>
      <c r="JO12" s="54"/>
      <c r="JP12" s="54"/>
      <c r="JQ12" s="54"/>
      <c r="JR12" s="54"/>
      <c r="JS12" s="54"/>
      <c r="JT12" s="54"/>
      <c r="JU12" s="54"/>
      <c r="JV12" s="54"/>
      <c r="JW12" s="54"/>
      <c r="JX12" s="54"/>
      <c r="JY12" s="54"/>
      <c r="JZ12" s="54"/>
      <c r="KA12" s="54"/>
      <c r="KB12" s="54"/>
      <c r="KC12" s="54"/>
      <c r="KD12" s="54"/>
      <c r="KE12" s="54"/>
      <c r="KF12" s="54"/>
      <c r="KG12" s="54"/>
      <c r="KH12" s="54"/>
      <c r="KI12" s="54"/>
      <c r="KJ12" s="54"/>
      <c r="KK12" s="54"/>
      <c r="KL12" s="54"/>
      <c r="KM12" s="54"/>
      <c r="KN12" s="54"/>
      <c r="KO12" s="54"/>
      <c r="KP12" s="54"/>
      <c r="KQ12" s="54"/>
      <c r="KR12" s="54"/>
      <c r="KS12" s="54"/>
      <c r="KT12" s="54"/>
      <c r="KU12" s="54"/>
      <c r="KV12" s="54"/>
      <c r="KW12" s="54"/>
      <c r="KX12" s="54"/>
      <c r="KY12" s="54"/>
      <c r="KZ12" s="54"/>
      <c r="LA12" s="54"/>
      <c r="LB12" s="54"/>
      <c r="LC12" s="54"/>
      <c r="LD12" s="54"/>
      <c r="LE12" s="54"/>
      <c r="LF12" s="54"/>
      <c r="LG12" s="54"/>
      <c r="LH12" s="54"/>
      <c r="LI12" s="54"/>
      <c r="LJ12" s="54"/>
      <c r="LK12" s="54"/>
      <c r="LL12" s="54"/>
      <c r="LM12" s="54"/>
      <c r="LN12" s="54"/>
      <c r="LO12" s="54"/>
      <c r="LP12" s="54"/>
      <c r="LQ12" s="54"/>
      <c r="LR12" s="54"/>
      <c r="LS12" s="54"/>
      <c r="LT12" s="54"/>
      <c r="LU12" s="54"/>
      <c r="LV12" s="54"/>
      <c r="LW12" s="54"/>
      <c r="LX12" s="54"/>
      <c r="LY12" s="54"/>
      <c r="LZ12" s="54"/>
      <c r="MA12" s="54"/>
      <c r="MB12" s="54"/>
      <c r="MC12" s="54"/>
      <c r="MD12" s="54"/>
      <c r="ME12" s="54"/>
      <c r="MF12" s="54"/>
      <c r="MG12" s="54"/>
      <c r="MH12" s="54"/>
      <c r="MI12" s="54"/>
      <c r="MJ12" s="54"/>
      <c r="MK12" s="54"/>
      <c r="ML12" s="54"/>
      <c r="MM12" s="54"/>
      <c r="MN12" s="54"/>
      <c r="MO12" s="54"/>
      <c r="MP12" s="54"/>
      <c r="MQ12" s="54"/>
      <c r="MR12" s="54"/>
      <c r="MS12" s="54"/>
      <c r="MT12" s="54"/>
      <c r="MU12" s="54"/>
      <c r="MV12" s="54"/>
      <c r="MW12" s="54"/>
      <c r="MX12" s="54"/>
      <c r="MY12" s="54"/>
      <c r="MZ12" s="54"/>
      <c r="NA12" s="54"/>
      <c r="NB12" s="54"/>
      <c r="NC12" s="54"/>
      <c r="ND12" s="54"/>
      <c r="NE12" s="54"/>
      <c r="NF12" s="54"/>
      <c r="NG12" s="54"/>
      <c r="NH12" s="54"/>
      <c r="NI12" s="54"/>
      <c r="NJ12" s="54"/>
      <c r="NK12" s="54"/>
      <c r="NL12" s="3"/>
      <c r="NM12" s="3">
        <f t="shared" si="15"/>
        <v>0</v>
      </c>
      <c r="NN12" s="3">
        <f t="shared" si="16"/>
        <v>0</v>
      </c>
      <c r="NO12" s="3">
        <f t="shared" si="16"/>
        <v>0</v>
      </c>
      <c r="NP12" s="3">
        <f t="shared" si="16"/>
        <v>0</v>
      </c>
      <c r="NQ12" s="3">
        <f>SUMPRODUCT(--(YEAR($J$5:$NK$5)=NQ$8),--(MONTH($J$5:$NK$5)=NQ$9),--($J12:$NK12=1))</f>
        <v>0</v>
      </c>
      <c r="NR12" s="3">
        <f t="shared" si="16"/>
        <v>0</v>
      </c>
      <c r="NS12" s="3">
        <f t="shared" si="16"/>
        <v>0</v>
      </c>
      <c r="NT12" s="3">
        <f t="shared" si="16"/>
        <v>0</v>
      </c>
      <c r="NU12" s="3">
        <f t="shared" si="16"/>
        <v>0</v>
      </c>
      <c r="NV12" s="3">
        <f t="shared" si="16"/>
        <v>0</v>
      </c>
      <c r="NW12" s="3">
        <f t="shared" si="16"/>
        <v>0</v>
      </c>
      <c r="NX12" s="3">
        <f t="shared" si="16"/>
        <v>0</v>
      </c>
      <c r="NY12" s="55">
        <f>SUM(NM12:NX12)</f>
        <v>0</v>
      </c>
      <c r="NZ12" s="3"/>
    </row>
    <row r="13" spans="1:390" s="48" customFormat="1" ht="22.5" customHeight="1" x14ac:dyDescent="0.2">
      <c r="A13" s="45"/>
      <c r="B13" s="49" t="s">
        <v>53</v>
      </c>
      <c r="C13" s="50" t="s">
        <v>44</v>
      </c>
      <c r="D13" s="51" t="s">
        <v>43</v>
      </c>
      <c r="E13" s="72">
        <v>7</v>
      </c>
      <c r="F13" s="76"/>
      <c r="G13" s="52">
        <f>E13+12*H13-COUNTIF(J13:NJ13,1)</f>
        <v>33.04</v>
      </c>
      <c r="H13" s="53">
        <v>2.17</v>
      </c>
      <c r="I13" s="3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54"/>
      <c r="AP13" s="54"/>
      <c r="AQ13" s="54"/>
      <c r="AR13" s="54"/>
      <c r="AS13" s="54"/>
      <c r="AT13" s="54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L13" s="54"/>
      <c r="BM13" s="54"/>
      <c r="BN13" s="54"/>
      <c r="BO13" s="54"/>
      <c r="BP13" s="54"/>
      <c r="BQ13" s="54"/>
      <c r="BR13" s="54"/>
      <c r="BS13" s="54"/>
      <c r="BT13" s="54"/>
      <c r="BU13" s="54"/>
      <c r="BV13" s="54"/>
      <c r="BW13" s="54"/>
      <c r="BX13" s="54"/>
      <c r="BY13" s="54"/>
      <c r="BZ13" s="54"/>
      <c r="CA13" s="54"/>
      <c r="CB13" s="54"/>
      <c r="CC13" s="54"/>
      <c r="CD13" s="54"/>
      <c r="CE13" s="54"/>
      <c r="CF13" s="54"/>
      <c r="CG13" s="54"/>
      <c r="CH13" s="54"/>
      <c r="CI13" s="54"/>
      <c r="CJ13" s="54"/>
      <c r="CK13" s="54"/>
      <c r="CL13" s="54"/>
      <c r="CM13" s="54"/>
      <c r="CN13" s="54"/>
      <c r="CO13" s="54"/>
      <c r="CP13" s="54"/>
      <c r="CQ13" s="54"/>
      <c r="CR13" s="54"/>
      <c r="CS13" s="54"/>
      <c r="CT13" s="54"/>
      <c r="CU13" s="54"/>
      <c r="CV13" s="54"/>
      <c r="CW13" s="54"/>
      <c r="CX13" s="54"/>
      <c r="CY13" s="54"/>
      <c r="CZ13" s="54"/>
      <c r="DA13" s="54"/>
      <c r="DB13" s="54"/>
      <c r="DC13" s="54"/>
      <c r="DD13" s="54"/>
      <c r="DE13" s="54"/>
      <c r="DF13" s="54"/>
      <c r="DG13" s="54"/>
      <c r="DH13" s="54"/>
      <c r="DI13" s="54"/>
      <c r="DJ13" s="54"/>
      <c r="DK13" s="54"/>
      <c r="DL13" s="54"/>
      <c r="DM13" s="54"/>
      <c r="DN13" s="54"/>
      <c r="DO13" s="54"/>
      <c r="DP13" s="54"/>
      <c r="DQ13" s="54"/>
      <c r="DR13" s="54"/>
      <c r="DS13" s="54"/>
      <c r="DT13" s="54"/>
      <c r="DU13" s="54"/>
      <c r="DV13" s="54"/>
      <c r="DW13" s="54"/>
      <c r="DX13" s="54"/>
      <c r="DY13" s="54"/>
      <c r="DZ13" s="54"/>
      <c r="EA13" s="54"/>
      <c r="EB13" s="54"/>
      <c r="EC13" s="54"/>
      <c r="ED13" s="54"/>
      <c r="EE13" s="54"/>
      <c r="EF13" s="54"/>
      <c r="EG13" s="54"/>
      <c r="EH13" s="54"/>
      <c r="EI13" s="54"/>
      <c r="EJ13" s="54"/>
      <c r="EK13" s="54"/>
      <c r="EL13" s="54"/>
      <c r="EM13" s="54"/>
      <c r="EN13" s="54"/>
      <c r="EO13" s="54"/>
      <c r="EP13" s="54"/>
      <c r="EQ13" s="54"/>
      <c r="ER13" s="54"/>
      <c r="ES13" s="54"/>
      <c r="ET13" s="54"/>
      <c r="EU13" s="54"/>
      <c r="EV13" s="54"/>
      <c r="EW13" s="54"/>
      <c r="EX13" s="54"/>
      <c r="EY13" s="54"/>
      <c r="EZ13" s="54"/>
      <c r="FA13" s="54"/>
      <c r="FB13" s="54"/>
      <c r="FC13" s="54"/>
      <c r="FD13" s="54"/>
      <c r="FE13" s="54"/>
      <c r="FF13" s="54"/>
      <c r="FG13" s="54"/>
      <c r="FH13" s="54"/>
      <c r="FI13" s="54"/>
      <c r="FJ13" s="54"/>
      <c r="FK13" s="54"/>
      <c r="FL13" s="54"/>
      <c r="FM13" s="54"/>
      <c r="FN13" s="54"/>
      <c r="FO13" s="54"/>
      <c r="FP13" s="54"/>
      <c r="FQ13" s="54"/>
      <c r="FR13" s="54"/>
      <c r="FS13" s="54"/>
      <c r="FT13" s="54"/>
      <c r="FU13" s="54"/>
      <c r="FV13" s="54"/>
      <c r="FW13" s="54"/>
      <c r="FX13" s="54"/>
      <c r="FY13" s="54"/>
      <c r="FZ13" s="54"/>
      <c r="GA13" s="54"/>
      <c r="GB13" s="54"/>
      <c r="GC13" s="54"/>
      <c r="GD13" s="54"/>
      <c r="GE13" s="54"/>
      <c r="GF13" s="54"/>
      <c r="GG13" s="54"/>
      <c r="GH13" s="54"/>
      <c r="GI13" s="54"/>
      <c r="GJ13" s="54"/>
      <c r="GK13" s="54"/>
      <c r="GL13" s="54"/>
      <c r="GM13" s="54"/>
      <c r="GN13" s="54"/>
      <c r="GO13" s="54"/>
      <c r="GP13" s="54"/>
      <c r="GQ13" s="54"/>
      <c r="GR13" s="54"/>
      <c r="GS13" s="54"/>
      <c r="GT13" s="54"/>
      <c r="GU13" s="54"/>
      <c r="GV13" s="54"/>
      <c r="GW13" s="54"/>
      <c r="GX13" s="54"/>
      <c r="GY13" s="54"/>
      <c r="GZ13" s="54"/>
      <c r="HA13" s="54"/>
      <c r="HB13" s="54"/>
      <c r="HC13" s="54"/>
      <c r="HD13" s="54"/>
      <c r="HE13" s="54"/>
      <c r="HF13" s="54"/>
      <c r="HG13" s="54"/>
      <c r="HH13" s="54"/>
      <c r="HI13" s="54"/>
      <c r="HJ13" s="54"/>
      <c r="HK13" s="54"/>
      <c r="HL13" s="54"/>
      <c r="HM13" s="54"/>
      <c r="HN13" s="54"/>
      <c r="HO13" s="54"/>
      <c r="HP13" s="54"/>
      <c r="HQ13" s="54"/>
      <c r="HR13" s="54"/>
      <c r="HS13" s="54"/>
      <c r="HT13" s="54"/>
      <c r="HU13" s="54"/>
      <c r="HV13" s="54"/>
      <c r="HW13" s="54"/>
      <c r="HX13" s="54"/>
      <c r="HY13" s="54"/>
      <c r="HZ13" s="54"/>
      <c r="IA13" s="54"/>
      <c r="IB13" s="54"/>
      <c r="IC13" s="54"/>
      <c r="ID13" s="54"/>
      <c r="IE13" s="54"/>
      <c r="IF13" s="54"/>
      <c r="IG13" s="54"/>
      <c r="IH13" s="54"/>
      <c r="II13" s="54"/>
      <c r="IJ13" s="54"/>
      <c r="IK13" s="54"/>
      <c r="IL13" s="54"/>
      <c r="IM13" s="54"/>
      <c r="IN13" s="54"/>
      <c r="IO13" s="54"/>
      <c r="IP13" s="54"/>
      <c r="IQ13" s="54"/>
      <c r="IR13" s="54"/>
      <c r="IS13" s="54"/>
      <c r="IT13" s="54"/>
      <c r="IU13" s="54"/>
      <c r="IV13" s="54"/>
      <c r="IW13" s="54"/>
      <c r="IX13" s="54"/>
      <c r="IY13" s="54"/>
      <c r="IZ13" s="54"/>
      <c r="JA13" s="54"/>
      <c r="JB13" s="54"/>
      <c r="JC13" s="54"/>
      <c r="JD13" s="54"/>
      <c r="JE13" s="54"/>
      <c r="JF13" s="54"/>
      <c r="JG13" s="54"/>
      <c r="JH13" s="54"/>
      <c r="JI13" s="54"/>
      <c r="JJ13" s="54"/>
      <c r="JK13" s="54"/>
      <c r="JL13" s="54"/>
      <c r="JM13" s="54"/>
      <c r="JN13" s="54"/>
      <c r="JO13" s="54"/>
      <c r="JP13" s="54"/>
      <c r="JQ13" s="54"/>
      <c r="JR13" s="54"/>
      <c r="JS13" s="54"/>
      <c r="JT13" s="54"/>
      <c r="JU13" s="54"/>
      <c r="JV13" s="54"/>
      <c r="JW13" s="54"/>
      <c r="JX13" s="54"/>
      <c r="JY13" s="54"/>
      <c r="JZ13" s="54"/>
      <c r="KA13" s="54"/>
      <c r="KB13" s="54"/>
      <c r="KC13" s="54"/>
      <c r="KD13" s="54"/>
      <c r="KE13" s="54"/>
      <c r="KF13" s="54"/>
      <c r="KG13" s="54"/>
      <c r="KH13" s="54"/>
      <c r="KI13" s="54"/>
      <c r="KJ13" s="54"/>
      <c r="KK13" s="54"/>
      <c r="KL13" s="54"/>
      <c r="KM13" s="54"/>
      <c r="KN13" s="54"/>
      <c r="KO13" s="54"/>
      <c r="KP13" s="54"/>
      <c r="KQ13" s="54"/>
      <c r="KR13" s="54"/>
      <c r="KS13" s="54"/>
      <c r="KT13" s="54"/>
      <c r="KU13" s="54"/>
      <c r="KV13" s="54"/>
      <c r="KW13" s="54"/>
      <c r="KX13" s="54"/>
      <c r="KY13" s="54"/>
      <c r="KZ13" s="54"/>
      <c r="LA13" s="54"/>
      <c r="LB13" s="54"/>
      <c r="LC13" s="54"/>
      <c r="LD13" s="54"/>
      <c r="LE13" s="54"/>
      <c r="LF13" s="54"/>
      <c r="LG13" s="54"/>
      <c r="LH13" s="54"/>
      <c r="LI13" s="54"/>
      <c r="LJ13" s="54"/>
      <c r="LK13" s="54"/>
      <c r="LL13" s="54"/>
      <c r="LM13" s="54"/>
      <c r="LN13" s="54"/>
      <c r="LO13" s="54"/>
      <c r="LP13" s="54"/>
      <c r="LQ13" s="54"/>
      <c r="LR13" s="54"/>
      <c r="LS13" s="54"/>
      <c r="LT13" s="54"/>
      <c r="LU13" s="54"/>
      <c r="LV13" s="54"/>
      <c r="LW13" s="54"/>
      <c r="LX13" s="54"/>
      <c r="LY13" s="54"/>
      <c r="LZ13" s="54"/>
      <c r="MA13" s="54"/>
      <c r="MB13" s="54"/>
      <c r="MC13" s="54"/>
      <c r="MD13" s="54"/>
      <c r="ME13" s="54"/>
      <c r="MF13" s="54"/>
      <c r="MG13" s="54"/>
      <c r="MH13" s="54"/>
      <c r="MI13" s="54"/>
      <c r="MJ13" s="54"/>
      <c r="MK13" s="54"/>
      <c r="ML13" s="54"/>
      <c r="MM13" s="54"/>
      <c r="MN13" s="54"/>
      <c r="MO13" s="54"/>
      <c r="MP13" s="54"/>
      <c r="MQ13" s="54"/>
      <c r="MR13" s="54"/>
      <c r="MS13" s="54"/>
      <c r="MT13" s="54"/>
      <c r="MU13" s="54"/>
      <c r="MV13" s="54"/>
      <c r="MW13" s="54"/>
      <c r="MX13" s="54"/>
      <c r="MY13" s="54"/>
      <c r="MZ13" s="54"/>
      <c r="NA13" s="54"/>
      <c r="NB13" s="54"/>
      <c r="NC13" s="54"/>
      <c r="ND13" s="54"/>
      <c r="NE13" s="54"/>
      <c r="NF13" s="54"/>
      <c r="NG13" s="54"/>
      <c r="NH13" s="54"/>
      <c r="NI13" s="54"/>
      <c r="NJ13" s="54"/>
      <c r="NK13" s="54"/>
      <c r="NL13" s="3"/>
      <c r="NM13" s="3">
        <f t="shared" si="15"/>
        <v>0</v>
      </c>
      <c r="NN13" s="3">
        <f t="shared" si="16"/>
        <v>0</v>
      </c>
      <c r="NO13" s="3">
        <f t="shared" si="16"/>
        <v>0</v>
      </c>
      <c r="NP13" s="3">
        <f t="shared" si="16"/>
        <v>0</v>
      </c>
      <c r="NQ13" s="3">
        <f t="shared" si="16"/>
        <v>0</v>
      </c>
      <c r="NR13" s="3">
        <f t="shared" si="16"/>
        <v>0</v>
      </c>
      <c r="NS13" s="3">
        <f t="shared" si="16"/>
        <v>0</v>
      </c>
      <c r="NT13" s="3">
        <f t="shared" si="16"/>
        <v>0</v>
      </c>
      <c r="NU13" s="3">
        <f t="shared" si="16"/>
        <v>0</v>
      </c>
      <c r="NV13" s="3">
        <f t="shared" si="16"/>
        <v>0</v>
      </c>
      <c r="NW13" s="3">
        <f t="shared" si="16"/>
        <v>0</v>
      </c>
      <c r="NX13" s="3">
        <f t="shared" si="16"/>
        <v>0</v>
      </c>
      <c r="NY13" s="55">
        <f>SUM(NM13:NX13)</f>
        <v>0</v>
      </c>
      <c r="NZ13" s="3"/>
    </row>
    <row r="14" spans="1:390" s="48" customFormat="1" ht="22.5" customHeight="1" x14ac:dyDescent="0.2">
      <c r="A14" s="45"/>
      <c r="B14" s="49" t="s">
        <v>54</v>
      </c>
      <c r="C14" s="57" t="s">
        <v>45</v>
      </c>
      <c r="D14" s="51" t="s">
        <v>46</v>
      </c>
      <c r="E14" s="72">
        <v>3</v>
      </c>
      <c r="F14" s="76"/>
      <c r="G14" s="52">
        <f>E14+12*H14-COUNTIF(J14:NJ14,1)</f>
        <v>27.96</v>
      </c>
      <c r="H14" s="53">
        <v>2.08</v>
      </c>
      <c r="I14" s="3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4"/>
      <c r="BM14" s="54"/>
      <c r="BN14" s="54"/>
      <c r="BO14" s="54"/>
      <c r="BP14" s="54"/>
      <c r="BQ14" s="54"/>
      <c r="BR14" s="54"/>
      <c r="BS14" s="54"/>
      <c r="BT14" s="54"/>
      <c r="BU14" s="54"/>
      <c r="BV14" s="54"/>
      <c r="BW14" s="54"/>
      <c r="BX14" s="54"/>
      <c r="BY14" s="54"/>
      <c r="BZ14" s="54"/>
      <c r="CA14" s="54"/>
      <c r="CB14" s="54"/>
      <c r="CC14" s="54"/>
      <c r="CD14" s="54"/>
      <c r="CE14" s="54"/>
      <c r="CF14" s="54"/>
      <c r="CG14" s="54"/>
      <c r="CH14" s="54"/>
      <c r="CI14" s="54"/>
      <c r="CJ14" s="54"/>
      <c r="CK14" s="54"/>
      <c r="CL14" s="54"/>
      <c r="CM14" s="54"/>
      <c r="CN14" s="54"/>
      <c r="CO14" s="54"/>
      <c r="CP14" s="54"/>
      <c r="CQ14" s="54"/>
      <c r="CR14" s="54"/>
      <c r="CS14" s="54"/>
      <c r="CT14" s="54"/>
      <c r="CU14" s="54"/>
      <c r="CV14" s="54"/>
      <c r="CW14" s="54"/>
      <c r="CX14" s="54"/>
      <c r="CY14" s="54"/>
      <c r="CZ14" s="54"/>
      <c r="DA14" s="54"/>
      <c r="DB14" s="54"/>
      <c r="DC14" s="54"/>
      <c r="DD14" s="54"/>
      <c r="DE14" s="54"/>
      <c r="DF14" s="54"/>
      <c r="DG14" s="54"/>
      <c r="DH14" s="54"/>
      <c r="DI14" s="54"/>
      <c r="DJ14" s="54"/>
      <c r="DK14" s="54"/>
      <c r="DL14" s="54"/>
      <c r="DM14" s="54"/>
      <c r="DN14" s="54"/>
      <c r="DO14" s="54"/>
      <c r="DP14" s="54"/>
      <c r="DQ14" s="54"/>
      <c r="DR14" s="54"/>
      <c r="DS14" s="54"/>
      <c r="DT14" s="54"/>
      <c r="DU14" s="54"/>
      <c r="DV14" s="54"/>
      <c r="DW14" s="54"/>
      <c r="DX14" s="54"/>
      <c r="DY14" s="54"/>
      <c r="DZ14" s="54"/>
      <c r="EA14" s="54"/>
      <c r="EB14" s="54"/>
      <c r="EC14" s="54"/>
      <c r="ED14" s="54"/>
      <c r="EE14" s="54"/>
      <c r="EF14" s="54"/>
      <c r="EG14" s="54"/>
      <c r="EH14" s="54"/>
      <c r="EI14" s="54"/>
      <c r="EJ14" s="54"/>
      <c r="EK14" s="54"/>
      <c r="EL14" s="54"/>
      <c r="EM14" s="54"/>
      <c r="EN14" s="54"/>
      <c r="EO14" s="54"/>
      <c r="EP14" s="54"/>
      <c r="EQ14" s="54"/>
      <c r="ER14" s="54"/>
      <c r="ES14" s="54"/>
      <c r="ET14" s="54"/>
      <c r="EU14" s="54"/>
      <c r="EV14" s="54"/>
      <c r="EW14" s="54"/>
      <c r="EX14" s="54"/>
      <c r="EY14" s="54"/>
      <c r="EZ14" s="54"/>
      <c r="FA14" s="54"/>
      <c r="FB14" s="54"/>
      <c r="FC14" s="54"/>
      <c r="FD14" s="54"/>
      <c r="FE14" s="54"/>
      <c r="FF14" s="54"/>
      <c r="FG14" s="54"/>
      <c r="FH14" s="54"/>
      <c r="FI14" s="54"/>
      <c r="FJ14" s="54"/>
      <c r="FK14" s="54"/>
      <c r="FL14" s="54"/>
      <c r="FM14" s="54"/>
      <c r="FN14" s="54"/>
      <c r="FO14" s="54"/>
      <c r="FP14" s="54"/>
      <c r="FQ14" s="54"/>
      <c r="FR14" s="54"/>
      <c r="FS14" s="54"/>
      <c r="FT14" s="54"/>
      <c r="FU14" s="54"/>
      <c r="FV14" s="54"/>
      <c r="FW14" s="54"/>
      <c r="FX14" s="54"/>
      <c r="FY14" s="54"/>
      <c r="FZ14" s="54"/>
      <c r="GA14" s="54"/>
      <c r="GB14" s="54"/>
      <c r="GC14" s="54"/>
      <c r="GD14" s="54"/>
      <c r="GE14" s="54"/>
      <c r="GF14" s="54"/>
      <c r="GG14" s="54"/>
      <c r="GH14" s="54"/>
      <c r="GI14" s="54"/>
      <c r="GJ14" s="54"/>
      <c r="GK14" s="54"/>
      <c r="GL14" s="54"/>
      <c r="GM14" s="54"/>
      <c r="GN14" s="54"/>
      <c r="GO14" s="54"/>
      <c r="GP14" s="54"/>
      <c r="GQ14" s="54"/>
      <c r="GR14" s="54"/>
      <c r="GS14" s="54"/>
      <c r="GT14" s="54"/>
      <c r="GU14" s="54"/>
      <c r="GV14" s="54"/>
      <c r="GW14" s="54"/>
      <c r="GX14" s="54"/>
      <c r="GY14" s="54"/>
      <c r="GZ14" s="54"/>
      <c r="HA14" s="54"/>
      <c r="HB14" s="54"/>
      <c r="HC14" s="54"/>
      <c r="HD14" s="54"/>
      <c r="HE14" s="54"/>
      <c r="HF14" s="54"/>
      <c r="HG14" s="54"/>
      <c r="HH14" s="54"/>
      <c r="HI14" s="54"/>
      <c r="HJ14" s="54"/>
      <c r="HK14" s="54"/>
      <c r="HL14" s="54"/>
      <c r="HM14" s="54"/>
      <c r="HN14" s="54"/>
      <c r="HO14" s="54"/>
      <c r="HP14" s="54"/>
      <c r="HQ14" s="54"/>
      <c r="HR14" s="54"/>
      <c r="HS14" s="54"/>
      <c r="HT14" s="54"/>
      <c r="HU14" s="54"/>
      <c r="HV14" s="54"/>
      <c r="HW14" s="54"/>
      <c r="HX14" s="54"/>
      <c r="HY14" s="54"/>
      <c r="HZ14" s="54"/>
      <c r="IA14" s="54"/>
      <c r="IB14" s="54"/>
      <c r="IC14" s="54"/>
      <c r="ID14" s="54"/>
      <c r="IE14" s="54"/>
      <c r="IF14" s="54"/>
      <c r="IG14" s="54"/>
      <c r="IH14" s="54"/>
      <c r="II14" s="54"/>
      <c r="IJ14" s="54"/>
      <c r="IK14" s="54"/>
      <c r="IL14" s="54"/>
      <c r="IM14" s="54"/>
      <c r="IN14" s="54"/>
      <c r="IO14" s="54"/>
      <c r="IP14" s="54"/>
      <c r="IQ14" s="54"/>
      <c r="IR14" s="54"/>
      <c r="IS14" s="54"/>
      <c r="IT14" s="54"/>
      <c r="IU14" s="54"/>
      <c r="IV14" s="54"/>
      <c r="IW14" s="54"/>
      <c r="IX14" s="54"/>
      <c r="IY14" s="54"/>
      <c r="IZ14" s="54"/>
      <c r="JA14" s="54"/>
      <c r="JB14" s="54"/>
      <c r="JC14" s="54"/>
      <c r="JD14" s="54"/>
      <c r="JE14" s="54"/>
      <c r="JF14" s="54"/>
      <c r="JG14" s="54"/>
      <c r="JH14" s="54"/>
      <c r="JI14" s="54"/>
      <c r="JJ14" s="54"/>
      <c r="JK14" s="54"/>
      <c r="JL14" s="54"/>
      <c r="JM14" s="54"/>
      <c r="JN14" s="54"/>
      <c r="JO14" s="54"/>
      <c r="JP14" s="54"/>
      <c r="JQ14" s="54"/>
      <c r="JR14" s="54"/>
      <c r="JS14" s="54"/>
      <c r="JT14" s="54"/>
      <c r="JU14" s="54"/>
      <c r="JV14" s="54"/>
      <c r="JW14" s="54"/>
      <c r="JX14" s="54"/>
      <c r="JY14" s="54"/>
      <c r="JZ14" s="54"/>
      <c r="KA14" s="54"/>
      <c r="KB14" s="54"/>
      <c r="KC14" s="54"/>
      <c r="KD14" s="54"/>
      <c r="KE14" s="54"/>
      <c r="KF14" s="54"/>
      <c r="KG14" s="54"/>
      <c r="KH14" s="54"/>
      <c r="KI14" s="54"/>
      <c r="KJ14" s="54"/>
      <c r="KK14" s="54"/>
      <c r="KL14" s="54"/>
      <c r="KM14" s="54"/>
      <c r="KN14" s="54"/>
      <c r="KO14" s="54"/>
      <c r="KP14" s="54"/>
      <c r="KQ14" s="54"/>
      <c r="KR14" s="54"/>
      <c r="KS14" s="54"/>
      <c r="KT14" s="54"/>
      <c r="KU14" s="54"/>
      <c r="KV14" s="54"/>
      <c r="KW14" s="54"/>
      <c r="KX14" s="54"/>
      <c r="KY14" s="54"/>
      <c r="KZ14" s="54"/>
      <c r="LA14" s="54"/>
      <c r="LB14" s="54"/>
      <c r="LC14" s="54"/>
      <c r="LD14" s="54"/>
      <c r="LE14" s="54"/>
      <c r="LF14" s="54"/>
      <c r="LG14" s="54"/>
      <c r="LH14" s="54"/>
      <c r="LI14" s="54"/>
      <c r="LJ14" s="54"/>
      <c r="LK14" s="54"/>
      <c r="LL14" s="54"/>
      <c r="LM14" s="54"/>
      <c r="LN14" s="54"/>
      <c r="LO14" s="54"/>
      <c r="LP14" s="54"/>
      <c r="LQ14" s="54"/>
      <c r="LR14" s="54"/>
      <c r="LS14" s="54"/>
      <c r="LT14" s="54"/>
      <c r="LU14" s="54"/>
      <c r="LV14" s="54"/>
      <c r="LW14" s="54"/>
      <c r="LX14" s="54"/>
      <c r="LY14" s="54"/>
      <c r="LZ14" s="54"/>
      <c r="MA14" s="54"/>
      <c r="MB14" s="54"/>
      <c r="MC14" s="54"/>
      <c r="MD14" s="54"/>
      <c r="ME14" s="54"/>
      <c r="MF14" s="54"/>
      <c r="MG14" s="54"/>
      <c r="MH14" s="54"/>
      <c r="MI14" s="54"/>
      <c r="MJ14" s="54"/>
      <c r="MK14" s="54"/>
      <c r="ML14" s="54"/>
      <c r="MM14" s="54"/>
      <c r="MN14" s="54"/>
      <c r="MO14" s="54"/>
      <c r="MP14" s="54"/>
      <c r="MQ14" s="54"/>
      <c r="MR14" s="54"/>
      <c r="MS14" s="54"/>
      <c r="MT14" s="54"/>
      <c r="MU14" s="54"/>
      <c r="MV14" s="54"/>
      <c r="MW14" s="54"/>
      <c r="MX14" s="54"/>
      <c r="MY14" s="54"/>
      <c r="MZ14" s="54"/>
      <c r="NA14" s="54"/>
      <c r="NB14" s="54"/>
      <c r="NC14" s="54"/>
      <c r="ND14" s="54"/>
      <c r="NE14" s="54"/>
      <c r="NF14" s="54"/>
      <c r="NG14" s="54"/>
      <c r="NH14" s="54"/>
      <c r="NI14" s="54"/>
      <c r="NJ14" s="54"/>
      <c r="NK14" s="54"/>
      <c r="NL14" s="3"/>
      <c r="NM14" s="3">
        <f t="shared" si="15"/>
        <v>0</v>
      </c>
      <c r="NN14" s="3">
        <f t="shared" si="16"/>
        <v>0</v>
      </c>
      <c r="NO14" s="3">
        <f t="shared" si="16"/>
        <v>0</v>
      </c>
      <c r="NP14" s="3">
        <f t="shared" si="16"/>
        <v>0</v>
      </c>
      <c r="NQ14" s="3">
        <f t="shared" si="16"/>
        <v>0</v>
      </c>
      <c r="NR14" s="3">
        <f t="shared" si="16"/>
        <v>0</v>
      </c>
      <c r="NS14" s="3">
        <f t="shared" si="16"/>
        <v>0</v>
      </c>
      <c r="NT14" s="3">
        <f t="shared" si="16"/>
        <v>0</v>
      </c>
      <c r="NU14" s="3">
        <f t="shared" si="16"/>
        <v>0</v>
      </c>
      <c r="NV14" s="3">
        <f t="shared" si="16"/>
        <v>0</v>
      </c>
      <c r="NW14" s="3">
        <f t="shared" si="16"/>
        <v>0</v>
      </c>
      <c r="NX14" s="3">
        <f t="shared" si="16"/>
        <v>0</v>
      </c>
      <c r="NY14" s="55">
        <f>SUM(NM14:NX14)</f>
        <v>0</v>
      </c>
      <c r="NZ14" s="3"/>
    </row>
    <row r="15" spans="1:390" ht="22.5" customHeight="1" x14ac:dyDescent="0.25">
      <c r="B15" s="49" t="s">
        <v>55</v>
      </c>
      <c r="C15" s="57" t="s">
        <v>46</v>
      </c>
      <c r="D15" s="51" t="s">
        <v>45</v>
      </c>
      <c r="E15" s="72">
        <v>11</v>
      </c>
      <c r="F15" s="76"/>
      <c r="G15" s="52">
        <f t="shared" ref="G15:G18" si="17">E15+12*H15-COUNTIF(J15:NJ15,1)</f>
        <v>37.04</v>
      </c>
      <c r="H15" s="53">
        <v>2.17</v>
      </c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4"/>
      <c r="AS15" s="54"/>
      <c r="AT15" s="54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4"/>
      <c r="BL15" s="54"/>
      <c r="BM15" s="54"/>
      <c r="BN15" s="54"/>
      <c r="BO15" s="54"/>
      <c r="BP15" s="54"/>
      <c r="BQ15" s="54"/>
      <c r="BR15" s="54"/>
      <c r="BS15" s="54"/>
      <c r="BT15" s="54"/>
      <c r="BU15" s="54"/>
      <c r="BV15" s="54"/>
      <c r="BW15" s="54"/>
      <c r="BX15" s="54"/>
      <c r="BY15" s="54"/>
      <c r="BZ15" s="54"/>
      <c r="CA15" s="54"/>
      <c r="CB15" s="54"/>
      <c r="CC15" s="54"/>
      <c r="CD15" s="54"/>
      <c r="CE15" s="54"/>
      <c r="CF15" s="54"/>
      <c r="CG15" s="54"/>
      <c r="CH15" s="54"/>
      <c r="CI15" s="54"/>
      <c r="CJ15" s="54"/>
      <c r="CK15" s="54"/>
      <c r="CL15" s="54"/>
      <c r="CM15" s="54"/>
      <c r="CN15" s="54"/>
      <c r="CO15" s="54"/>
      <c r="CP15" s="54"/>
      <c r="CQ15" s="54"/>
      <c r="CR15" s="54"/>
      <c r="CS15" s="54"/>
      <c r="CT15" s="54"/>
      <c r="CU15" s="54"/>
      <c r="CV15" s="54"/>
      <c r="CW15" s="54"/>
      <c r="CX15" s="54"/>
      <c r="CY15" s="54"/>
      <c r="CZ15" s="54"/>
      <c r="DA15" s="54"/>
      <c r="DB15" s="54"/>
      <c r="DC15" s="54"/>
      <c r="DD15" s="54"/>
      <c r="DE15" s="54"/>
      <c r="DF15" s="54"/>
      <c r="DG15" s="54"/>
      <c r="DH15" s="54"/>
      <c r="DI15" s="54"/>
      <c r="DJ15" s="54"/>
      <c r="DK15" s="54"/>
      <c r="DL15" s="54"/>
      <c r="DM15" s="54"/>
      <c r="DN15" s="54"/>
      <c r="DO15" s="54"/>
      <c r="DP15" s="54"/>
      <c r="DQ15" s="54"/>
      <c r="DR15" s="54"/>
      <c r="DS15" s="54"/>
      <c r="DT15" s="54"/>
      <c r="DU15" s="54"/>
      <c r="DV15" s="54"/>
      <c r="DW15" s="54"/>
      <c r="DX15" s="54"/>
      <c r="DY15" s="54"/>
      <c r="DZ15" s="54"/>
      <c r="EA15" s="54"/>
      <c r="EB15" s="54"/>
      <c r="EC15" s="54"/>
      <c r="ED15" s="54"/>
      <c r="EE15" s="54"/>
      <c r="EF15" s="54"/>
      <c r="EG15" s="54"/>
      <c r="EH15" s="54"/>
      <c r="EI15" s="54"/>
      <c r="EJ15" s="54"/>
      <c r="EK15" s="54"/>
      <c r="EL15" s="54"/>
      <c r="EM15" s="54"/>
      <c r="EN15" s="54"/>
      <c r="EO15" s="54"/>
      <c r="EP15" s="54"/>
      <c r="EQ15" s="54"/>
      <c r="ER15" s="54"/>
      <c r="ES15" s="54"/>
      <c r="ET15" s="54"/>
      <c r="EU15" s="54"/>
      <c r="EV15" s="54"/>
      <c r="EW15" s="54"/>
      <c r="EX15" s="54"/>
      <c r="EY15" s="54"/>
      <c r="EZ15" s="54"/>
      <c r="FA15" s="54"/>
      <c r="FB15" s="54"/>
      <c r="FC15" s="54"/>
      <c r="FD15" s="54"/>
      <c r="FE15" s="54"/>
      <c r="FF15" s="54"/>
      <c r="FG15" s="54"/>
      <c r="FH15" s="54"/>
      <c r="FI15" s="54"/>
      <c r="FJ15" s="54"/>
      <c r="FK15" s="54"/>
      <c r="FL15" s="54"/>
      <c r="FM15" s="54"/>
      <c r="FN15" s="54"/>
      <c r="FO15" s="54"/>
      <c r="FP15" s="54"/>
      <c r="FQ15" s="54"/>
      <c r="FR15" s="54"/>
      <c r="FS15" s="54"/>
      <c r="FT15" s="54"/>
      <c r="FU15" s="54"/>
      <c r="FV15" s="54"/>
      <c r="FW15" s="54"/>
      <c r="FX15" s="54"/>
      <c r="FY15" s="54"/>
      <c r="FZ15" s="54"/>
      <c r="GA15" s="54"/>
      <c r="GB15" s="54"/>
      <c r="GC15" s="54"/>
      <c r="GD15" s="54"/>
      <c r="GE15" s="54"/>
      <c r="GF15" s="54"/>
      <c r="GG15" s="54"/>
      <c r="GH15" s="54"/>
      <c r="GI15" s="54"/>
      <c r="GJ15" s="54"/>
      <c r="GK15" s="54"/>
      <c r="GL15" s="54"/>
      <c r="GM15" s="54"/>
      <c r="GN15" s="54"/>
      <c r="GO15" s="54"/>
      <c r="GP15" s="54"/>
      <c r="GQ15" s="54"/>
      <c r="GR15" s="54"/>
      <c r="GS15" s="54"/>
      <c r="GT15" s="54"/>
      <c r="GU15" s="54"/>
      <c r="GV15" s="54"/>
      <c r="GW15" s="54"/>
      <c r="GX15" s="54"/>
      <c r="GY15" s="54"/>
      <c r="GZ15" s="54"/>
      <c r="HA15" s="54"/>
      <c r="HB15" s="54"/>
      <c r="HC15" s="54"/>
      <c r="HD15" s="54"/>
      <c r="HE15" s="54"/>
      <c r="HF15" s="54"/>
      <c r="HG15" s="54"/>
      <c r="HH15" s="54"/>
      <c r="HI15" s="54"/>
      <c r="HJ15" s="54"/>
      <c r="HK15" s="54"/>
      <c r="HL15" s="54"/>
      <c r="HM15" s="54"/>
      <c r="HN15" s="54"/>
      <c r="HO15" s="54"/>
      <c r="HP15" s="54"/>
      <c r="HQ15" s="54"/>
      <c r="HR15" s="54"/>
      <c r="HS15" s="54"/>
      <c r="HT15" s="54"/>
      <c r="HU15" s="54"/>
      <c r="HV15" s="54"/>
      <c r="HW15" s="54"/>
      <c r="HX15" s="54"/>
      <c r="HY15" s="54"/>
      <c r="HZ15" s="54"/>
      <c r="IA15" s="54"/>
      <c r="IB15" s="54"/>
      <c r="IC15" s="54"/>
      <c r="ID15" s="54"/>
      <c r="IE15" s="54"/>
      <c r="IF15" s="54"/>
      <c r="IG15" s="54"/>
      <c r="IH15" s="54"/>
      <c r="II15" s="54"/>
      <c r="IJ15" s="54"/>
      <c r="IK15" s="54"/>
      <c r="IL15" s="54"/>
      <c r="IM15" s="54"/>
      <c r="IN15" s="54"/>
      <c r="IO15" s="54"/>
      <c r="IP15" s="54"/>
      <c r="IQ15" s="54"/>
      <c r="IR15" s="54"/>
      <c r="IS15" s="54"/>
      <c r="IT15" s="54"/>
      <c r="IU15" s="54"/>
      <c r="IV15" s="54"/>
      <c r="IW15" s="54"/>
      <c r="IX15" s="54"/>
      <c r="IY15" s="54"/>
      <c r="IZ15" s="54"/>
      <c r="JA15" s="54"/>
      <c r="JB15" s="54"/>
      <c r="JC15" s="54"/>
      <c r="JD15" s="54"/>
      <c r="JE15" s="54"/>
      <c r="JF15" s="54"/>
      <c r="JG15" s="54"/>
      <c r="JH15" s="54"/>
      <c r="JI15" s="54"/>
      <c r="JJ15" s="54"/>
      <c r="JK15" s="54"/>
      <c r="JL15" s="54"/>
      <c r="JM15" s="54"/>
      <c r="JN15" s="54"/>
      <c r="JO15" s="54"/>
      <c r="JP15" s="54"/>
      <c r="JQ15" s="54"/>
      <c r="JR15" s="54"/>
      <c r="JS15" s="54"/>
      <c r="JT15" s="54"/>
      <c r="JU15" s="54"/>
      <c r="JV15" s="54"/>
      <c r="JW15" s="54"/>
      <c r="JX15" s="54"/>
      <c r="JY15" s="54"/>
      <c r="JZ15" s="54"/>
      <c r="KA15" s="54"/>
      <c r="KB15" s="54"/>
      <c r="KC15" s="54"/>
      <c r="KD15" s="54"/>
      <c r="KE15" s="54"/>
      <c r="KF15" s="54"/>
      <c r="KG15" s="54"/>
      <c r="KH15" s="54"/>
      <c r="KI15" s="54"/>
      <c r="KJ15" s="54"/>
      <c r="KK15" s="54"/>
      <c r="KL15" s="54"/>
      <c r="KM15" s="54"/>
      <c r="KN15" s="54"/>
      <c r="KO15" s="54"/>
      <c r="KP15" s="54"/>
      <c r="KQ15" s="54"/>
      <c r="KR15" s="54"/>
      <c r="KS15" s="54"/>
      <c r="KT15" s="54"/>
      <c r="KU15" s="54"/>
      <c r="KV15" s="54"/>
      <c r="KW15" s="54"/>
      <c r="KX15" s="54"/>
      <c r="KY15" s="54"/>
      <c r="KZ15" s="54"/>
      <c r="LA15" s="54"/>
      <c r="LB15" s="54"/>
      <c r="LC15" s="54"/>
      <c r="LD15" s="54"/>
      <c r="LE15" s="54"/>
      <c r="LF15" s="54"/>
      <c r="LG15" s="54"/>
      <c r="LH15" s="54"/>
      <c r="LI15" s="54"/>
      <c r="LJ15" s="54"/>
      <c r="LK15" s="54"/>
      <c r="LL15" s="54"/>
      <c r="LM15" s="54"/>
      <c r="LN15" s="54"/>
      <c r="LO15" s="54"/>
      <c r="LP15" s="54"/>
      <c r="LQ15" s="54"/>
      <c r="LR15" s="54"/>
      <c r="LS15" s="54"/>
      <c r="LT15" s="54"/>
      <c r="LU15" s="54"/>
      <c r="LV15" s="54"/>
      <c r="LW15" s="54"/>
      <c r="LX15" s="54"/>
      <c r="LY15" s="54"/>
      <c r="LZ15" s="54"/>
      <c r="MA15" s="54"/>
      <c r="MB15" s="54"/>
      <c r="MC15" s="54"/>
      <c r="MD15" s="54"/>
      <c r="ME15" s="54"/>
      <c r="MF15" s="54"/>
      <c r="MG15" s="54"/>
      <c r="MH15" s="54"/>
      <c r="MI15" s="54"/>
      <c r="MJ15" s="54"/>
      <c r="MK15" s="54"/>
      <c r="ML15" s="54"/>
      <c r="MM15" s="54"/>
      <c r="MN15" s="54"/>
      <c r="MO15" s="54"/>
      <c r="MP15" s="54"/>
      <c r="MQ15" s="54"/>
      <c r="MR15" s="54"/>
      <c r="MS15" s="54"/>
      <c r="MT15" s="54"/>
      <c r="MU15" s="54"/>
      <c r="MV15" s="54"/>
      <c r="MW15" s="54"/>
      <c r="MX15" s="54"/>
      <c r="MY15" s="54"/>
      <c r="MZ15" s="54"/>
      <c r="NA15" s="54"/>
      <c r="NB15" s="54"/>
      <c r="NC15" s="54"/>
      <c r="ND15" s="54"/>
      <c r="NE15" s="54"/>
      <c r="NF15" s="54"/>
      <c r="NG15" s="54"/>
      <c r="NH15" s="54"/>
      <c r="NI15" s="54"/>
      <c r="NJ15" s="54"/>
      <c r="NK15" s="54"/>
      <c r="NL15" s="3"/>
      <c r="NM15" s="3">
        <f t="shared" si="15"/>
        <v>0</v>
      </c>
      <c r="NN15" s="3">
        <f t="shared" si="16"/>
        <v>0</v>
      </c>
      <c r="NO15" s="3">
        <f t="shared" si="16"/>
        <v>0</v>
      </c>
      <c r="NP15" s="3">
        <f t="shared" si="16"/>
        <v>0</v>
      </c>
      <c r="NQ15" s="3">
        <f t="shared" si="16"/>
        <v>0</v>
      </c>
      <c r="NR15" s="3">
        <f t="shared" si="16"/>
        <v>0</v>
      </c>
      <c r="NS15" s="3">
        <f t="shared" si="16"/>
        <v>0</v>
      </c>
      <c r="NT15" s="3">
        <f t="shared" si="16"/>
        <v>0</v>
      </c>
      <c r="NU15" s="3">
        <f t="shared" si="16"/>
        <v>0</v>
      </c>
      <c r="NV15" s="3">
        <f t="shared" si="16"/>
        <v>0</v>
      </c>
      <c r="NW15" s="3">
        <f t="shared" si="16"/>
        <v>0</v>
      </c>
      <c r="NX15" s="3">
        <f t="shared" si="16"/>
        <v>0</v>
      </c>
      <c r="NY15" s="55">
        <f t="shared" ref="NY15:NY18" si="18">SUM(NM15:NX15)</f>
        <v>0</v>
      </c>
    </row>
    <row r="16" spans="1:390" ht="22.5" customHeight="1" x14ac:dyDescent="0.25">
      <c r="B16" s="49" t="s">
        <v>56</v>
      </c>
      <c r="C16" s="57" t="s">
        <v>47</v>
      </c>
      <c r="D16" s="51" t="s">
        <v>48</v>
      </c>
      <c r="E16" s="72">
        <v>6</v>
      </c>
      <c r="F16" s="76"/>
      <c r="G16" s="52">
        <f t="shared" si="17"/>
        <v>30.96</v>
      </c>
      <c r="H16" s="53">
        <v>2.08</v>
      </c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L16" s="54"/>
      <c r="BM16" s="54"/>
      <c r="BN16" s="54"/>
      <c r="BO16" s="54"/>
      <c r="BP16" s="54"/>
      <c r="BQ16" s="54"/>
      <c r="BR16" s="54"/>
      <c r="BS16" s="54"/>
      <c r="BT16" s="54"/>
      <c r="BU16" s="54"/>
      <c r="BV16" s="54"/>
      <c r="BW16" s="54"/>
      <c r="BX16" s="54"/>
      <c r="BY16" s="54"/>
      <c r="BZ16" s="54"/>
      <c r="CA16" s="54"/>
      <c r="CB16" s="54"/>
      <c r="CC16" s="54"/>
      <c r="CD16" s="54"/>
      <c r="CE16" s="54"/>
      <c r="CF16" s="54"/>
      <c r="CG16" s="54"/>
      <c r="CH16" s="54"/>
      <c r="CI16" s="54"/>
      <c r="CJ16" s="54"/>
      <c r="CK16" s="54"/>
      <c r="CL16" s="54"/>
      <c r="CM16" s="54"/>
      <c r="CN16" s="54"/>
      <c r="CO16" s="54"/>
      <c r="CP16" s="54"/>
      <c r="CQ16" s="54"/>
      <c r="CR16" s="54"/>
      <c r="CS16" s="54"/>
      <c r="CT16" s="54"/>
      <c r="CU16" s="54"/>
      <c r="CV16" s="54"/>
      <c r="CW16" s="54"/>
      <c r="CX16" s="54"/>
      <c r="CY16" s="54"/>
      <c r="CZ16" s="54"/>
      <c r="DA16" s="54"/>
      <c r="DB16" s="54"/>
      <c r="DC16" s="54"/>
      <c r="DD16" s="54"/>
      <c r="DE16" s="54"/>
      <c r="DF16" s="54"/>
      <c r="DG16" s="54"/>
      <c r="DH16" s="54"/>
      <c r="DI16" s="54"/>
      <c r="DJ16" s="54"/>
      <c r="DK16" s="54"/>
      <c r="DL16" s="54"/>
      <c r="DM16" s="54"/>
      <c r="DN16" s="54"/>
      <c r="DO16" s="54"/>
      <c r="DP16" s="54"/>
      <c r="DQ16" s="54"/>
      <c r="DR16" s="54"/>
      <c r="DS16" s="54"/>
      <c r="DT16" s="54"/>
      <c r="DU16" s="54"/>
      <c r="DV16" s="54"/>
      <c r="DW16" s="54"/>
      <c r="DX16" s="54"/>
      <c r="DY16" s="54"/>
      <c r="DZ16" s="54"/>
      <c r="EA16" s="54"/>
      <c r="EB16" s="54"/>
      <c r="EC16" s="54"/>
      <c r="ED16" s="54"/>
      <c r="EE16" s="54"/>
      <c r="EF16" s="54"/>
      <c r="EG16" s="54"/>
      <c r="EH16" s="54"/>
      <c r="EI16" s="54"/>
      <c r="EJ16" s="54"/>
      <c r="EK16" s="54"/>
      <c r="EL16" s="54"/>
      <c r="EM16" s="54"/>
      <c r="EN16" s="54"/>
      <c r="EO16" s="54"/>
      <c r="EP16" s="54"/>
      <c r="EQ16" s="54"/>
      <c r="ER16" s="54"/>
      <c r="ES16" s="54"/>
      <c r="ET16" s="54"/>
      <c r="EU16" s="54"/>
      <c r="EV16" s="54"/>
      <c r="EW16" s="54"/>
      <c r="EX16" s="54"/>
      <c r="EY16" s="54"/>
      <c r="EZ16" s="54"/>
      <c r="FA16" s="54"/>
      <c r="FB16" s="54"/>
      <c r="FC16" s="54"/>
      <c r="FD16" s="54"/>
      <c r="FE16" s="54"/>
      <c r="FF16" s="54"/>
      <c r="FG16" s="54"/>
      <c r="FH16" s="54"/>
      <c r="FI16" s="54"/>
      <c r="FJ16" s="54"/>
      <c r="FK16" s="54"/>
      <c r="FL16" s="54"/>
      <c r="FM16" s="54"/>
      <c r="FN16" s="54"/>
      <c r="FO16" s="54"/>
      <c r="FP16" s="54"/>
      <c r="FQ16" s="54"/>
      <c r="FR16" s="54"/>
      <c r="FS16" s="54"/>
      <c r="FT16" s="54"/>
      <c r="FU16" s="54"/>
      <c r="FV16" s="54"/>
      <c r="FW16" s="54"/>
      <c r="FX16" s="54"/>
      <c r="FY16" s="54"/>
      <c r="FZ16" s="54"/>
      <c r="GA16" s="54"/>
      <c r="GB16" s="54"/>
      <c r="GC16" s="54"/>
      <c r="GD16" s="54"/>
      <c r="GE16" s="54"/>
      <c r="GF16" s="54"/>
      <c r="GG16" s="54"/>
      <c r="GH16" s="54"/>
      <c r="GI16" s="54"/>
      <c r="GJ16" s="54"/>
      <c r="GK16" s="54"/>
      <c r="GL16" s="54"/>
      <c r="GM16" s="54"/>
      <c r="GN16" s="54"/>
      <c r="GO16" s="54"/>
      <c r="GP16" s="54"/>
      <c r="GQ16" s="54"/>
      <c r="GR16" s="54"/>
      <c r="GS16" s="54"/>
      <c r="GT16" s="54"/>
      <c r="GU16" s="54"/>
      <c r="GV16" s="54"/>
      <c r="GW16" s="54"/>
      <c r="GX16" s="54"/>
      <c r="GY16" s="54"/>
      <c r="GZ16" s="54"/>
      <c r="HA16" s="54"/>
      <c r="HB16" s="54"/>
      <c r="HC16" s="54"/>
      <c r="HD16" s="54"/>
      <c r="HE16" s="54"/>
      <c r="HF16" s="54"/>
      <c r="HG16" s="54"/>
      <c r="HH16" s="54"/>
      <c r="HI16" s="54"/>
      <c r="HJ16" s="54"/>
      <c r="HK16" s="54"/>
      <c r="HL16" s="54"/>
      <c r="HM16" s="54"/>
      <c r="HN16" s="54"/>
      <c r="HO16" s="54"/>
      <c r="HP16" s="54"/>
      <c r="HQ16" s="54"/>
      <c r="HR16" s="54"/>
      <c r="HS16" s="54"/>
      <c r="HT16" s="54"/>
      <c r="HU16" s="54"/>
      <c r="HV16" s="54"/>
      <c r="HW16" s="54"/>
      <c r="HX16" s="54"/>
      <c r="HY16" s="54"/>
      <c r="HZ16" s="54"/>
      <c r="IA16" s="54"/>
      <c r="IB16" s="54"/>
      <c r="IC16" s="54"/>
      <c r="ID16" s="54"/>
      <c r="IE16" s="54"/>
      <c r="IF16" s="54"/>
      <c r="IG16" s="54"/>
      <c r="IH16" s="54"/>
      <c r="II16" s="54"/>
      <c r="IJ16" s="54"/>
      <c r="IK16" s="54"/>
      <c r="IL16" s="54"/>
      <c r="IM16" s="54"/>
      <c r="IN16" s="54"/>
      <c r="IO16" s="54"/>
      <c r="IP16" s="54"/>
      <c r="IQ16" s="54"/>
      <c r="IR16" s="54"/>
      <c r="IS16" s="54"/>
      <c r="IT16" s="54"/>
      <c r="IU16" s="54"/>
      <c r="IV16" s="54"/>
      <c r="IW16" s="54"/>
      <c r="IX16" s="54"/>
      <c r="IY16" s="54"/>
      <c r="IZ16" s="54"/>
      <c r="JA16" s="54"/>
      <c r="JB16" s="54"/>
      <c r="JC16" s="54"/>
      <c r="JD16" s="54"/>
      <c r="JE16" s="54"/>
      <c r="JF16" s="54"/>
      <c r="JG16" s="54"/>
      <c r="JH16" s="54"/>
      <c r="JI16" s="54"/>
      <c r="JJ16" s="54"/>
      <c r="JK16" s="54"/>
      <c r="JL16" s="54"/>
      <c r="JM16" s="54"/>
      <c r="JN16" s="54"/>
      <c r="JO16" s="54"/>
      <c r="JP16" s="54"/>
      <c r="JQ16" s="54"/>
      <c r="JR16" s="54"/>
      <c r="JS16" s="54"/>
      <c r="JT16" s="54"/>
      <c r="JU16" s="54"/>
      <c r="JV16" s="54"/>
      <c r="JW16" s="54"/>
      <c r="JX16" s="54"/>
      <c r="JY16" s="54"/>
      <c r="JZ16" s="54"/>
      <c r="KA16" s="54"/>
      <c r="KB16" s="54"/>
      <c r="KC16" s="54"/>
      <c r="KD16" s="54"/>
      <c r="KE16" s="54"/>
      <c r="KF16" s="54"/>
      <c r="KG16" s="54"/>
      <c r="KH16" s="54"/>
      <c r="KI16" s="54"/>
      <c r="KJ16" s="54"/>
      <c r="KK16" s="54"/>
      <c r="KL16" s="54"/>
      <c r="KM16" s="54"/>
      <c r="KN16" s="54"/>
      <c r="KO16" s="54"/>
      <c r="KP16" s="54"/>
      <c r="KQ16" s="54"/>
      <c r="KR16" s="54"/>
      <c r="KS16" s="54"/>
      <c r="KT16" s="54"/>
      <c r="KU16" s="54"/>
      <c r="KV16" s="54"/>
      <c r="KW16" s="54"/>
      <c r="KX16" s="54"/>
      <c r="KY16" s="54"/>
      <c r="KZ16" s="54"/>
      <c r="LA16" s="54"/>
      <c r="LB16" s="54"/>
      <c r="LC16" s="54"/>
      <c r="LD16" s="54"/>
      <c r="LE16" s="54"/>
      <c r="LF16" s="54"/>
      <c r="LG16" s="54"/>
      <c r="LH16" s="54"/>
      <c r="LI16" s="54"/>
      <c r="LJ16" s="54"/>
      <c r="LK16" s="54"/>
      <c r="LL16" s="54"/>
      <c r="LM16" s="54"/>
      <c r="LN16" s="54"/>
      <c r="LO16" s="54"/>
      <c r="LP16" s="54"/>
      <c r="LQ16" s="54"/>
      <c r="LR16" s="54"/>
      <c r="LS16" s="54"/>
      <c r="LT16" s="54"/>
      <c r="LU16" s="54"/>
      <c r="LV16" s="54"/>
      <c r="LW16" s="54"/>
      <c r="LX16" s="54"/>
      <c r="LY16" s="54"/>
      <c r="LZ16" s="54"/>
      <c r="MA16" s="54"/>
      <c r="MB16" s="54"/>
      <c r="MC16" s="54"/>
      <c r="MD16" s="54"/>
      <c r="ME16" s="54"/>
      <c r="MF16" s="54"/>
      <c r="MG16" s="54"/>
      <c r="MH16" s="54"/>
      <c r="MI16" s="54"/>
      <c r="MJ16" s="54"/>
      <c r="MK16" s="54"/>
      <c r="ML16" s="54"/>
      <c r="MM16" s="54"/>
      <c r="MN16" s="54"/>
      <c r="MO16" s="54"/>
      <c r="MP16" s="54"/>
      <c r="MQ16" s="54"/>
      <c r="MR16" s="54"/>
      <c r="MS16" s="54"/>
      <c r="MT16" s="54"/>
      <c r="MU16" s="54"/>
      <c r="MV16" s="54"/>
      <c r="MW16" s="54"/>
      <c r="MX16" s="54"/>
      <c r="MY16" s="54"/>
      <c r="MZ16" s="54"/>
      <c r="NA16" s="54"/>
      <c r="NB16" s="54"/>
      <c r="NC16" s="54"/>
      <c r="ND16" s="54"/>
      <c r="NE16" s="54"/>
      <c r="NF16" s="54"/>
      <c r="NG16" s="54"/>
      <c r="NH16" s="54"/>
      <c r="NI16" s="54"/>
      <c r="NJ16" s="54"/>
      <c r="NK16" s="54"/>
      <c r="NL16" s="3"/>
      <c r="NM16" s="3">
        <f t="shared" si="15"/>
        <v>0</v>
      </c>
      <c r="NN16" s="3">
        <f t="shared" si="16"/>
        <v>0</v>
      </c>
      <c r="NO16" s="3">
        <f t="shared" si="16"/>
        <v>0</v>
      </c>
      <c r="NP16" s="3">
        <f t="shared" si="16"/>
        <v>0</v>
      </c>
      <c r="NQ16" s="3">
        <f t="shared" si="16"/>
        <v>0</v>
      </c>
      <c r="NR16" s="3">
        <f t="shared" si="16"/>
        <v>0</v>
      </c>
      <c r="NS16" s="3">
        <f t="shared" si="16"/>
        <v>0</v>
      </c>
      <c r="NT16" s="3">
        <f t="shared" si="16"/>
        <v>0</v>
      </c>
      <c r="NU16" s="3">
        <f t="shared" si="16"/>
        <v>0</v>
      </c>
      <c r="NV16" s="3">
        <f t="shared" si="16"/>
        <v>0</v>
      </c>
      <c r="NW16" s="3">
        <f t="shared" si="16"/>
        <v>0</v>
      </c>
      <c r="NX16" s="3">
        <f t="shared" si="16"/>
        <v>0</v>
      </c>
      <c r="NY16" s="55">
        <f t="shared" si="18"/>
        <v>0</v>
      </c>
    </row>
    <row r="17" spans="2:389" ht="22.5" customHeight="1" x14ac:dyDescent="0.25">
      <c r="B17" s="49" t="s">
        <v>57</v>
      </c>
      <c r="C17" s="57" t="s">
        <v>48</v>
      </c>
      <c r="D17" s="51" t="s">
        <v>47</v>
      </c>
      <c r="E17" s="72">
        <v>9</v>
      </c>
      <c r="F17" s="76"/>
      <c r="G17" s="52">
        <f t="shared" si="17"/>
        <v>33.96</v>
      </c>
      <c r="H17" s="53">
        <v>2.08</v>
      </c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  <c r="AN17" s="54"/>
      <c r="AO17" s="54"/>
      <c r="AP17" s="54"/>
      <c r="AQ17" s="54"/>
      <c r="AR17" s="54"/>
      <c r="AS17" s="54"/>
      <c r="AT17" s="54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  <c r="BL17" s="54"/>
      <c r="BM17" s="54"/>
      <c r="BN17" s="54"/>
      <c r="BO17" s="54"/>
      <c r="BP17" s="54"/>
      <c r="BQ17" s="54"/>
      <c r="BR17" s="54"/>
      <c r="BS17" s="54"/>
      <c r="BT17" s="54"/>
      <c r="BU17" s="54"/>
      <c r="BV17" s="54"/>
      <c r="BW17" s="54"/>
      <c r="BX17" s="54"/>
      <c r="BY17" s="54"/>
      <c r="BZ17" s="54"/>
      <c r="CA17" s="54"/>
      <c r="CB17" s="54"/>
      <c r="CC17" s="54"/>
      <c r="CD17" s="54"/>
      <c r="CE17" s="54"/>
      <c r="CF17" s="54"/>
      <c r="CG17" s="54"/>
      <c r="CH17" s="54"/>
      <c r="CI17" s="54"/>
      <c r="CJ17" s="54"/>
      <c r="CK17" s="54"/>
      <c r="CL17" s="54"/>
      <c r="CM17" s="54"/>
      <c r="CN17" s="54"/>
      <c r="CO17" s="54"/>
      <c r="CP17" s="54"/>
      <c r="CQ17" s="54"/>
      <c r="CR17" s="54"/>
      <c r="CS17" s="54"/>
      <c r="CT17" s="54"/>
      <c r="CU17" s="54"/>
      <c r="CV17" s="54"/>
      <c r="CW17" s="54"/>
      <c r="CX17" s="54"/>
      <c r="CY17" s="54"/>
      <c r="CZ17" s="54"/>
      <c r="DA17" s="54"/>
      <c r="DB17" s="54"/>
      <c r="DC17" s="54"/>
      <c r="DD17" s="54"/>
      <c r="DE17" s="54"/>
      <c r="DF17" s="54"/>
      <c r="DG17" s="54"/>
      <c r="DH17" s="54"/>
      <c r="DI17" s="54"/>
      <c r="DJ17" s="54"/>
      <c r="DK17" s="54"/>
      <c r="DL17" s="54"/>
      <c r="DM17" s="54"/>
      <c r="DN17" s="54"/>
      <c r="DO17" s="54"/>
      <c r="DP17" s="54"/>
      <c r="DQ17" s="54"/>
      <c r="DR17" s="54"/>
      <c r="DS17" s="54"/>
      <c r="DT17" s="54"/>
      <c r="DU17" s="54"/>
      <c r="DV17" s="54"/>
      <c r="DW17" s="54"/>
      <c r="DX17" s="54"/>
      <c r="DY17" s="54"/>
      <c r="DZ17" s="54"/>
      <c r="EA17" s="54"/>
      <c r="EB17" s="54"/>
      <c r="EC17" s="54"/>
      <c r="ED17" s="54"/>
      <c r="EE17" s="54"/>
      <c r="EF17" s="54"/>
      <c r="EG17" s="54"/>
      <c r="EH17" s="54"/>
      <c r="EI17" s="54"/>
      <c r="EJ17" s="54"/>
      <c r="EK17" s="54"/>
      <c r="EL17" s="54"/>
      <c r="EM17" s="54"/>
      <c r="EN17" s="54"/>
      <c r="EO17" s="54"/>
      <c r="EP17" s="54"/>
      <c r="EQ17" s="54"/>
      <c r="ER17" s="54"/>
      <c r="ES17" s="54"/>
      <c r="ET17" s="54"/>
      <c r="EU17" s="54"/>
      <c r="EV17" s="54"/>
      <c r="EW17" s="54"/>
      <c r="EX17" s="54"/>
      <c r="EY17" s="54"/>
      <c r="EZ17" s="54"/>
      <c r="FA17" s="54"/>
      <c r="FB17" s="54"/>
      <c r="FC17" s="54"/>
      <c r="FD17" s="54"/>
      <c r="FE17" s="54"/>
      <c r="FF17" s="54"/>
      <c r="FG17" s="54"/>
      <c r="FH17" s="54"/>
      <c r="FI17" s="54"/>
      <c r="FJ17" s="54"/>
      <c r="FK17" s="54"/>
      <c r="FL17" s="54"/>
      <c r="FM17" s="54"/>
      <c r="FN17" s="54"/>
      <c r="FO17" s="54"/>
      <c r="FP17" s="54"/>
      <c r="FQ17" s="54"/>
      <c r="FR17" s="54"/>
      <c r="FS17" s="54"/>
      <c r="FT17" s="54"/>
      <c r="FU17" s="54"/>
      <c r="FV17" s="54"/>
      <c r="FW17" s="54"/>
      <c r="FX17" s="54"/>
      <c r="FY17" s="54"/>
      <c r="FZ17" s="54"/>
      <c r="GA17" s="54"/>
      <c r="GB17" s="54"/>
      <c r="GC17" s="54"/>
      <c r="GD17" s="54"/>
      <c r="GE17" s="54"/>
      <c r="GF17" s="54"/>
      <c r="GG17" s="54"/>
      <c r="GH17" s="54"/>
      <c r="GI17" s="54"/>
      <c r="GJ17" s="54"/>
      <c r="GK17" s="54"/>
      <c r="GL17" s="54"/>
      <c r="GM17" s="54"/>
      <c r="GN17" s="54"/>
      <c r="GO17" s="54"/>
      <c r="GP17" s="54"/>
      <c r="GQ17" s="54"/>
      <c r="GR17" s="54"/>
      <c r="GS17" s="54"/>
      <c r="GT17" s="54"/>
      <c r="GU17" s="54"/>
      <c r="GV17" s="54"/>
      <c r="GW17" s="54"/>
      <c r="GX17" s="54"/>
      <c r="GY17" s="54"/>
      <c r="GZ17" s="54"/>
      <c r="HA17" s="54"/>
      <c r="HB17" s="54"/>
      <c r="HC17" s="54"/>
      <c r="HD17" s="54"/>
      <c r="HE17" s="54"/>
      <c r="HF17" s="54"/>
      <c r="HG17" s="54"/>
      <c r="HH17" s="54"/>
      <c r="HI17" s="54"/>
      <c r="HJ17" s="54"/>
      <c r="HK17" s="54"/>
      <c r="HL17" s="54"/>
      <c r="HM17" s="54"/>
      <c r="HN17" s="54"/>
      <c r="HO17" s="54"/>
      <c r="HP17" s="54"/>
      <c r="HQ17" s="54"/>
      <c r="HR17" s="54"/>
      <c r="HS17" s="54"/>
      <c r="HT17" s="54"/>
      <c r="HU17" s="54"/>
      <c r="HV17" s="54"/>
      <c r="HW17" s="54"/>
      <c r="HX17" s="54"/>
      <c r="HY17" s="54"/>
      <c r="HZ17" s="54"/>
      <c r="IA17" s="54"/>
      <c r="IB17" s="54"/>
      <c r="IC17" s="54"/>
      <c r="ID17" s="54"/>
      <c r="IE17" s="54"/>
      <c r="IF17" s="54"/>
      <c r="IG17" s="54"/>
      <c r="IH17" s="54"/>
      <c r="II17" s="54"/>
      <c r="IJ17" s="54"/>
      <c r="IK17" s="54"/>
      <c r="IL17" s="54"/>
      <c r="IM17" s="54"/>
      <c r="IN17" s="54"/>
      <c r="IO17" s="54"/>
      <c r="IP17" s="54"/>
      <c r="IQ17" s="54"/>
      <c r="IR17" s="54"/>
      <c r="IS17" s="54"/>
      <c r="IT17" s="54"/>
      <c r="IU17" s="54"/>
      <c r="IV17" s="54"/>
      <c r="IW17" s="54"/>
      <c r="IX17" s="54"/>
      <c r="IY17" s="54"/>
      <c r="IZ17" s="54"/>
      <c r="JA17" s="54"/>
      <c r="JB17" s="54"/>
      <c r="JC17" s="54"/>
      <c r="JD17" s="54"/>
      <c r="JE17" s="54"/>
      <c r="JF17" s="54"/>
      <c r="JG17" s="54"/>
      <c r="JH17" s="54"/>
      <c r="JI17" s="54"/>
      <c r="JJ17" s="54"/>
      <c r="JK17" s="54"/>
      <c r="JL17" s="54"/>
      <c r="JM17" s="54"/>
      <c r="JN17" s="54"/>
      <c r="JO17" s="54"/>
      <c r="JP17" s="54"/>
      <c r="JQ17" s="54"/>
      <c r="JR17" s="54"/>
      <c r="JS17" s="54"/>
      <c r="JT17" s="54"/>
      <c r="JU17" s="54"/>
      <c r="JV17" s="54"/>
      <c r="JW17" s="54"/>
      <c r="JX17" s="54"/>
      <c r="JY17" s="54"/>
      <c r="JZ17" s="54"/>
      <c r="KA17" s="54"/>
      <c r="KB17" s="54"/>
      <c r="KC17" s="54"/>
      <c r="KD17" s="54"/>
      <c r="KE17" s="54"/>
      <c r="KF17" s="54"/>
      <c r="KG17" s="54"/>
      <c r="KH17" s="54"/>
      <c r="KI17" s="54"/>
      <c r="KJ17" s="54"/>
      <c r="KK17" s="54"/>
      <c r="KL17" s="54"/>
      <c r="KM17" s="54"/>
      <c r="KN17" s="54"/>
      <c r="KO17" s="54"/>
      <c r="KP17" s="54"/>
      <c r="KQ17" s="54"/>
      <c r="KR17" s="54"/>
      <c r="KS17" s="54"/>
      <c r="KT17" s="54"/>
      <c r="KU17" s="54"/>
      <c r="KV17" s="54"/>
      <c r="KW17" s="54"/>
      <c r="KX17" s="54"/>
      <c r="KY17" s="54"/>
      <c r="KZ17" s="54"/>
      <c r="LA17" s="54"/>
      <c r="LB17" s="54"/>
      <c r="LC17" s="54"/>
      <c r="LD17" s="54"/>
      <c r="LE17" s="54"/>
      <c r="LF17" s="54"/>
      <c r="LG17" s="54"/>
      <c r="LH17" s="54"/>
      <c r="LI17" s="54"/>
      <c r="LJ17" s="54"/>
      <c r="LK17" s="54"/>
      <c r="LL17" s="54"/>
      <c r="LM17" s="54"/>
      <c r="LN17" s="54"/>
      <c r="LO17" s="54"/>
      <c r="LP17" s="54"/>
      <c r="LQ17" s="54"/>
      <c r="LR17" s="54"/>
      <c r="LS17" s="54"/>
      <c r="LT17" s="54"/>
      <c r="LU17" s="54"/>
      <c r="LV17" s="54"/>
      <c r="LW17" s="54"/>
      <c r="LX17" s="54"/>
      <c r="LY17" s="54"/>
      <c r="LZ17" s="54"/>
      <c r="MA17" s="54"/>
      <c r="MB17" s="54"/>
      <c r="MC17" s="54"/>
      <c r="MD17" s="54"/>
      <c r="ME17" s="54"/>
      <c r="MF17" s="54"/>
      <c r="MG17" s="54"/>
      <c r="MH17" s="54"/>
      <c r="MI17" s="54"/>
      <c r="MJ17" s="54"/>
      <c r="MK17" s="54"/>
      <c r="ML17" s="54"/>
      <c r="MM17" s="54"/>
      <c r="MN17" s="54"/>
      <c r="MO17" s="54"/>
      <c r="MP17" s="54"/>
      <c r="MQ17" s="54"/>
      <c r="MR17" s="54"/>
      <c r="MS17" s="54"/>
      <c r="MT17" s="54"/>
      <c r="MU17" s="54"/>
      <c r="MV17" s="54"/>
      <c r="MW17" s="54"/>
      <c r="MX17" s="54"/>
      <c r="MY17" s="54"/>
      <c r="MZ17" s="54"/>
      <c r="NA17" s="54"/>
      <c r="NB17" s="54"/>
      <c r="NC17" s="54"/>
      <c r="ND17" s="54"/>
      <c r="NE17" s="54"/>
      <c r="NF17" s="54"/>
      <c r="NG17" s="54"/>
      <c r="NH17" s="54"/>
      <c r="NI17" s="54"/>
      <c r="NJ17" s="54"/>
      <c r="NK17" s="54"/>
      <c r="NL17" s="3"/>
      <c r="NM17" s="3">
        <f t="shared" si="15"/>
        <v>0</v>
      </c>
      <c r="NN17" s="3">
        <f t="shared" si="16"/>
        <v>0</v>
      </c>
      <c r="NO17" s="3">
        <f t="shared" si="16"/>
        <v>0</v>
      </c>
      <c r="NP17" s="3">
        <f t="shared" si="16"/>
        <v>0</v>
      </c>
      <c r="NQ17" s="3">
        <f t="shared" si="16"/>
        <v>0</v>
      </c>
      <c r="NR17" s="3">
        <f t="shared" si="16"/>
        <v>0</v>
      </c>
      <c r="NS17" s="3">
        <f t="shared" si="16"/>
        <v>0</v>
      </c>
      <c r="NT17" s="3">
        <f t="shared" si="16"/>
        <v>0</v>
      </c>
      <c r="NU17" s="3">
        <f t="shared" si="16"/>
        <v>0</v>
      </c>
      <c r="NV17" s="3">
        <f t="shared" si="16"/>
        <v>0</v>
      </c>
      <c r="NW17" s="3">
        <f t="shared" si="16"/>
        <v>0</v>
      </c>
      <c r="NX17" s="3">
        <f t="shared" si="16"/>
        <v>0</v>
      </c>
      <c r="NY17" s="55">
        <f t="shared" si="18"/>
        <v>0</v>
      </c>
    </row>
    <row r="18" spans="2:389" ht="22.5" customHeight="1" x14ac:dyDescent="0.25">
      <c r="B18" s="49" t="s">
        <v>58</v>
      </c>
      <c r="C18" s="57" t="s">
        <v>49</v>
      </c>
      <c r="D18" s="51"/>
      <c r="E18" s="72">
        <v>4</v>
      </c>
      <c r="F18" s="76"/>
      <c r="G18" s="52">
        <f t="shared" si="17"/>
        <v>28.96</v>
      </c>
      <c r="H18" s="53">
        <v>2.08</v>
      </c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  <c r="CC18" s="54"/>
      <c r="CD18" s="54"/>
      <c r="CE18" s="54"/>
      <c r="CF18" s="54"/>
      <c r="CG18" s="54"/>
      <c r="CH18" s="54"/>
      <c r="CI18" s="54"/>
      <c r="CJ18" s="54"/>
      <c r="CK18" s="54"/>
      <c r="CL18" s="54"/>
      <c r="CM18" s="54"/>
      <c r="CN18" s="54"/>
      <c r="CO18" s="54"/>
      <c r="CP18" s="54"/>
      <c r="CQ18" s="54"/>
      <c r="CR18" s="54"/>
      <c r="CS18" s="54"/>
      <c r="CT18" s="54"/>
      <c r="CU18" s="54"/>
      <c r="CV18" s="54"/>
      <c r="CW18" s="54"/>
      <c r="CX18" s="54"/>
      <c r="CY18" s="54"/>
      <c r="CZ18" s="54"/>
      <c r="DA18" s="54"/>
      <c r="DB18" s="54"/>
      <c r="DC18" s="54"/>
      <c r="DD18" s="54"/>
      <c r="DE18" s="54"/>
      <c r="DF18" s="54"/>
      <c r="DG18" s="54"/>
      <c r="DH18" s="54"/>
      <c r="DI18" s="54"/>
      <c r="DJ18" s="54"/>
      <c r="DK18" s="54"/>
      <c r="DL18" s="54"/>
      <c r="DM18" s="54"/>
      <c r="DN18" s="54"/>
      <c r="DO18" s="54"/>
      <c r="DP18" s="54"/>
      <c r="DQ18" s="54"/>
      <c r="DR18" s="54"/>
      <c r="DS18" s="54"/>
      <c r="DT18" s="54"/>
      <c r="DU18" s="54"/>
      <c r="DV18" s="54"/>
      <c r="DW18" s="54"/>
      <c r="DX18" s="54"/>
      <c r="DY18" s="54"/>
      <c r="DZ18" s="54"/>
      <c r="EA18" s="54"/>
      <c r="EB18" s="54"/>
      <c r="EC18" s="54"/>
      <c r="ED18" s="54"/>
      <c r="EE18" s="54"/>
      <c r="EF18" s="54"/>
      <c r="EG18" s="54"/>
      <c r="EH18" s="54"/>
      <c r="EI18" s="54"/>
      <c r="EJ18" s="54"/>
      <c r="EK18" s="54"/>
      <c r="EL18" s="54"/>
      <c r="EM18" s="54"/>
      <c r="EN18" s="54"/>
      <c r="EO18" s="54"/>
      <c r="EP18" s="54"/>
      <c r="EQ18" s="54"/>
      <c r="ER18" s="54"/>
      <c r="ES18" s="54"/>
      <c r="ET18" s="54"/>
      <c r="EU18" s="54"/>
      <c r="EV18" s="54"/>
      <c r="EW18" s="54"/>
      <c r="EX18" s="54"/>
      <c r="EY18" s="54"/>
      <c r="EZ18" s="54"/>
      <c r="FA18" s="54"/>
      <c r="FB18" s="54"/>
      <c r="FC18" s="54"/>
      <c r="FD18" s="54"/>
      <c r="FE18" s="54"/>
      <c r="FF18" s="54"/>
      <c r="FG18" s="54"/>
      <c r="FH18" s="54"/>
      <c r="FI18" s="54"/>
      <c r="FJ18" s="54"/>
      <c r="FK18" s="54"/>
      <c r="FL18" s="54"/>
      <c r="FM18" s="54"/>
      <c r="FN18" s="54"/>
      <c r="FO18" s="54"/>
      <c r="FP18" s="54"/>
      <c r="FQ18" s="54"/>
      <c r="FR18" s="54"/>
      <c r="FS18" s="54"/>
      <c r="FT18" s="54"/>
      <c r="FU18" s="54"/>
      <c r="FV18" s="54"/>
      <c r="FW18" s="54"/>
      <c r="FX18" s="54"/>
      <c r="FY18" s="54"/>
      <c r="FZ18" s="54"/>
      <c r="GA18" s="54"/>
      <c r="GB18" s="54"/>
      <c r="GC18" s="54"/>
      <c r="GD18" s="54"/>
      <c r="GE18" s="54"/>
      <c r="GF18" s="54"/>
      <c r="GG18" s="54"/>
      <c r="GH18" s="54"/>
      <c r="GI18" s="54"/>
      <c r="GJ18" s="54"/>
      <c r="GK18" s="54"/>
      <c r="GL18" s="54"/>
      <c r="GM18" s="54"/>
      <c r="GN18" s="54"/>
      <c r="GO18" s="54"/>
      <c r="GP18" s="54"/>
      <c r="GQ18" s="54"/>
      <c r="GR18" s="54"/>
      <c r="GS18" s="54"/>
      <c r="GT18" s="54"/>
      <c r="GU18" s="54"/>
      <c r="GV18" s="54"/>
      <c r="GW18" s="54"/>
      <c r="GX18" s="54"/>
      <c r="GY18" s="54"/>
      <c r="GZ18" s="54"/>
      <c r="HA18" s="54"/>
      <c r="HB18" s="54"/>
      <c r="HC18" s="54"/>
      <c r="HD18" s="54"/>
      <c r="HE18" s="54"/>
      <c r="HF18" s="54"/>
      <c r="HG18" s="54"/>
      <c r="HH18" s="54"/>
      <c r="HI18" s="54"/>
      <c r="HJ18" s="54"/>
      <c r="HK18" s="54"/>
      <c r="HL18" s="54"/>
      <c r="HM18" s="54"/>
      <c r="HN18" s="54"/>
      <c r="HO18" s="54"/>
      <c r="HP18" s="54"/>
      <c r="HQ18" s="54"/>
      <c r="HR18" s="54"/>
      <c r="HS18" s="54"/>
      <c r="HT18" s="54"/>
      <c r="HU18" s="54"/>
      <c r="HV18" s="54"/>
      <c r="HW18" s="54"/>
      <c r="HX18" s="54"/>
      <c r="HY18" s="54"/>
      <c r="HZ18" s="54"/>
      <c r="IA18" s="54"/>
      <c r="IB18" s="54"/>
      <c r="IC18" s="54"/>
      <c r="ID18" s="54"/>
      <c r="IE18" s="54"/>
      <c r="IF18" s="54"/>
      <c r="IG18" s="54"/>
      <c r="IH18" s="54"/>
      <c r="II18" s="54"/>
      <c r="IJ18" s="54"/>
      <c r="IK18" s="54"/>
      <c r="IL18" s="54"/>
      <c r="IM18" s="54"/>
      <c r="IN18" s="54"/>
      <c r="IO18" s="54"/>
      <c r="IP18" s="54"/>
      <c r="IQ18" s="54"/>
      <c r="IR18" s="54"/>
      <c r="IS18" s="54"/>
      <c r="IT18" s="54"/>
      <c r="IU18" s="54"/>
      <c r="IV18" s="54"/>
      <c r="IW18" s="54"/>
      <c r="IX18" s="54"/>
      <c r="IY18" s="54"/>
      <c r="IZ18" s="54"/>
      <c r="JA18" s="54"/>
      <c r="JB18" s="54"/>
      <c r="JC18" s="54"/>
      <c r="JD18" s="54"/>
      <c r="JE18" s="54"/>
      <c r="JF18" s="54"/>
      <c r="JG18" s="54"/>
      <c r="JH18" s="54"/>
      <c r="JI18" s="54"/>
      <c r="JJ18" s="54"/>
      <c r="JK18" s="54"/>
      <c r="JL18" s="54"/>
      <c r="JM18" s="54"/>
      <c r="JN18" s="54"/>
      <c r="JO18" s="54"/>
      <c r="JP18" s="54"/>
      <c r="JQ18" s="54"/>
      <c r="JR18" s="54"/>
      <c r="JS18" s="54"/>
      <c r="JT18" s="54"/>
      <c r="JU18" s="54"/>
      <c r="JV18" s="54"/>
      <c r="JW18" s="54"/>
      <c r="JX18" s="54"/>
      <c r="JY18" s="54"/>
      <c r="JZ18" s="54"/>
      <c r="KA18" s="54"/>
      <c r="KB18" s="54"/>
      <c r="KC18" s="54"/>
      <c r="KD18" s="54"/>
      <c r="KE18" s="54"/>
      <c r="KF18" s="54"/>
      <c r="KG18" s="54"/>
      <c r="KH18" s="54"/>
      <c r="KI18" s="54"/>
      <c r="KJ18" s="54"/>
      <c r="KK18" s="54"/>
      <c r="KL18" s="54"/>
      <c r="KM18" s="54"/>
      <c r="KN18" s="54"/>
      <c r="KO18" s="54"/>
      <c r="KP18" s="54"/>
      <c r="KQ18" s="54"/>
      <c r="KR18" s="54"/>
      <c r="KS18" s="54"/>
      <c r="KT18" s="54"/>
      <c r="KU18" s="54"/>
      <c r="KV18" s="54"/>
      <c r="KW18" s="54"/>
      <c r="KX18" s="54"/>
      <c r="KY18" s="54"/>
      <c r="KZ18" s="54"/>
      <c r="LA18" s="54"/>
      <c r="LB18" s="54"/>
      <c r="LC18" s="54"/>
      <c r="LD18" s="54"/>
      <c r="LE18" s="54"/>
      <c r="LF18" s="54"/>
      <c r="LG18" s="54"/>
      <c r="LH18" s="54"/>
      <c r="LI18" s="54"/>
      <c r="LJ18" s="54"/>
      <c r="LK18" s="54"/>
      <c r="LL18" s="54"/>
      <c r="LM18" s="54"/>
      <c r="LN18" s="54"/>
      <c r="LO18" s="54"/>
      <c r="LP18" s="54"/>
      <c r="LQ18" s="54"/>
      <c r="LR18" s="54"/>
      <c r="LS18" s="54"/>
      <c r="LT18" s="54"/>
      <c r="LU18" s="54"/>
      <c r="LV18" s="54"/>
      <c r="LW18" s="54"/>
      <c r="LX18" s="54"/>
      <c r="LY18" s="54"/>
      <c r="LZ18" s="54"/>
      <c r="MA18" s="54"/>
      <c r="MB18" s="54"/>
      <c r="MC18" s="54"/>
      <c r="MD18" s="54"/>
      <c r="ME18" s="54"/>
      <c r="MF18" s="54"/>
      <c r="MG18" s="54"/>
      <c r="MH18" s="54"/>
      <c r="MI18" s="54"/>
      <c r="MJ18" s="54"/>
      <c r="MK18" s="54"/>
      <c r="ML18" s="54"/>
      <c r="MM18" s="54"/>
      <c r="MN18" s="54"/>
      <c r="MO18" s="54"/>
      <c r="MP18" s="54"/>
      <c r="MQ18" s="54"/>
      <c r="MR18" s="54"/>
      <c r="MS18" s="54"/>
      <c r="MT18" s="54"/>
      <c r="MU18" s="54"/>
      <c r="MV18" s="54"/>
      <c r="MW18" s="54"/>
      <c r="MX18" s="54"/>
      <c r="MY18" s="54"/>
      <c r="MZ18" s="54"/>
      <c r="NA18" s="54"/>
      <c r="NB18" s="54"/>
      <c r="NC18" s="54"/>
      <c r="ND18" s="54"/>
      <c r="NE18" s="54"/>
      <c r="NF18" s="54"/>
      <c r="NG18" s="54"/>
      <c r="NH18" s="54"/>
      <c r="NI18" s="54"/>
      <c r="NJ18" s="54"/>
      <c r="NK18" s="54"/>
      <c r="NL18" s="3"/>
      <c r="NM18" s="3">
        <f t="shared" si="15"/>
        <v>0</v>
      </c>
      <c r="NN18" s="3">
        <f t="shared" si="16"/>
        <v>0</v>
      </c>
      <c r="NO18" s="3">
        <f t="shared" si="16"/>
        <v>0</v>
      </c>
      <c r="NP18" s="3">
        <f t="shared" si="16"/>
        <v>0</v>
      </c>
      <c r="NQ18" s="3">
        <f t="shared" si="16"/>
        <v>0</v>
      </c>
      <c r="NR18" s="3">
        <f t="shared" si="16"/>
        <v>0</v>
      </c>
      <c r="NS18" s="3">
        <f t="shared" si="16"/>
        <v>0</v>
      </c>
      <c r="NT18" s="3">
        <f t="shared" si="16"/>
        <v>0</v>
      </c>
      <c r="NU18" s="3">
        <f t="shared" si="16"/>
        <v>0</v>
      </c>
      <c r="NV18" s="3">
        <f t="shared" si="16"/>
        <v>0</v>
      </c>
      <c r="NW18" s="3">
        <f t="shared" si="16"/>
        <v>0</v>
      </c>
      <c r="NX18" s="3">
        <f t="shared" si="16"/>
        <v>0</v>
      </c>
      <c r="NY18" s="55">
        <f t="shared" si="18"/>
        <v>0</v>
      </c>
    </row>
  </sheetData>
  <mergeCells count="371">
    <mergeCell ref="NK7:NK9"/>
    <mergeCell ref="G5:H5"/>
    <mergeCell ref="B6:H6"/>
    <mergeCell ref="J7:J9"/>
    <mergeCell ref="K7:K9"/>
    <mergeCell ref="L7:L9"/>
    <mergeCell ref="M7:M9"/>
    <mergeCell ref="T7:T9"/>
    <mergeCell ref="U7:U9"/>
    <mergeCell ref="V7:V9"/>
    <mergeCell ref="W7:W9"/>
    <mergeCell ref="X7:X9"/>
    <mergeCell ref="Y7:Y9"/>
    <mergeCell ref="N7:N9"/>
    <mergeCell ref="O7:O9"/>
    <mergeCell ref="P7:P9"/>
    <mergeCell ref="Q7:Q9"/>
    <mergeCell ref="R7:R9"/>
    <mergeCell ref="S7:S9"/>
    <mergeCell ref="AF7:AF9"/>
    <mergeCell ref="AG7:AG9"/>
    <mergeCell ref="AH7:AH9"/>
    <mergeCell ref="AI7:AI9"/>
    <mergeCell ref="AJ7:AJ9"/>
    <mergeCell ref="AK7:AK9"/>
    <mergeCell ref="Z7:Z9"/>
    <mergeCell ref="AA7:AA9"/>
    <mergeCell ref="AB7:AB9"/>
    <mergeCell ref="AC7:AC9"/>
    <mergeCell ref="AD7:AD9"/>
    <mergeCell ref="AE7:AE9"/>
    <mergeCell ref="AR7:AR9"/>
    <mergeCell ref="AS7:AS9"/>
    <mergeCell ref="AT7:AT9"/>
    <mergeCell ref="AU7:AU9"/>
    <mergeCell ref="AV7:AV9"/>
    <mergeCell ref="AW7:AW9"/>
    <mergeCell ref="AL7:AL9"/>
    <mergeCell ref="AM7:AM9"/>
    <mergeCell ref="AN7:AN9"/>
    <mergeCell ref="AO7:AO9"/>
    <mergeCell ref="AP7:AP9"/>
    <mergeCell ref="AQ7:AQ9"/>
    <mergeCell ref="BD7:BD9"/>
    <mergeCell ref="BE7:BE9"/>
    <mergeCell ref="BF7:BF9"/>
    <mergeCell ref="BG7:BG9"/>
    <mergeCell ref="BH7:BH9"/>
    <mergeCell ref="BI7:BI9"/>
    <mergeCell ref="AX7:AX9"/>
    <mergeCell ref="AY7:AY9"/>
    <mergeCell ref="AZ7:AZ9"/>
    <mergeCell ref="BA7:BA9"/>
    <mergeCell ref="BB7:BB9"/>
    <mergeCell ref="BC7:BC9"/>
    <mergeCell ref="BP7:BP9"/>
    <mergeCell ref="BQ7:BQ9"/>
    <mergeCell ref="BR7:BR9"/>
    <mergeCell ref="BS7:BS9"/>
    <mergeCell ref="BT7:BT9"/>
    <mergeCell ref="BU7:BU9"/>
    <mergeCell ref="BJ7:BJ9"/>
    <mergeCell ref="BK7:BK9"/>
    <mergeCell ref="BL7:BL9"/>
    <mergeCell ref="BM7:BM9"/>
    <mergeCell ref="BN7:BN9"/>
    <mergeCell ref="BO7:BO9"/>
    <mergeCell ref="CB7:CB9"/>
    <mergeCell ref="CC7:CC9"/>
    <mergeCell ref="CD7:CD9"/>
    <mergeCell ref="CE7:CE9"/>
    <mergeCell ref="CF7:CF9"/>
    <mergeCell ref="CG7:CG9"/>
    <mergeCell ref="BV7:BV9"/>
    <mergeCell ref="BW7:BW9"/>
    <mergeCell ref="BX7:BX9"/>
    <mergeCell ref="BY7:BY9"/>
    <mergeCell ref="BZ7:BZ9"/>
    <mergeCell ref="CA7:CA9"/>
    <mergeCell ref="CN7:CN9"/>
    <mergeCell ref="CO7:CO9"/>
    <mergeCell ref="CP7:CP9"/>
    <mergeCell ref="CQ7:CQ9"/>
    <mergeCell ref="CR7:CR9"/>
    <mergeCell ref="CS7:CS9"/>
    <mergeCell ref="CH7:CH9"/>
    <mergeCell ref="CI7:CI9"/>
    <mergeCell ref="CJ7:CJ9"/>
    <mergeCell ref="CK7:CK9"/>
    <mergeCell ref="CL7:CL9"/>
    <mergeCell ref="CM7:CM9"/>
    <mergeCell ref="CZ7:CZ9"/>
    <mergeCell ref="DA7:DA9"/>
    <mergeCell ref="DB7:DB9"/>
    <mergeCell ref="DC7:DC9"/>
    <mergeCell ref="DD7:DD9"/>
    <mergeCell ref="DE7:DE9"/>
    <mergeCell ref="CT7:CT9"/>
    <mergeCell ref="CU7:CU9"/>
    <mergeCell ref="CV7:CV9"/>
    <mergeCell ref="CW7:CW9"/>
    <mergeCell ref="CX7:CX9"/>
    <mergeCell ref="CY7:CY9"/>
    <mergeCell ref="DL7:DL9"/>
    <mergeCell ref="DM7:DM9"/>
    <mergeCell ref="DN7:DN9"/>
    <mergeCell ref="DO7:DO9"/>
    <mergeCell ref="DP7:DP9"/>
    <mergeCell ref="DQ7:DQ9"/>
    <mergeCell ref="DF7:DF9"/>
    <mergeCell ref="DG7:DG9"/>
    <mergeCell ref="DH7:DH9"/>
    <mergeCell ref="DI7:DI9"/>
    <mergeCell ref="DJ7:DJ9"/>
    <mergeCell ref="DK7:DK9"/>
    <mergeCell ref="DX7:DX9"/>
    <mergeCell ref="DY7:DY9"/>
    <mergeCell ref="DZ7:DZ9"/>
    <mergeCell ref="EA7:EA9"/>
    <mergeCell ref="EB7:EB9"/>
    <mergeCell ref="EC7:EC9"/>
    <mergeCell ref="DR7:DR9"/>
    <mergeCell ref="DS7:DS9"/>
    <mergeCell ref="DT7:DT9"/>
    <mergeCell ref="DU7:DU9"/>
    <mergeCell ref="DV7:DV9"/>
    <mergeCell ref="DW7:DW9"/>
    <mergeCell ref="EJ7:EJ9"/>
    <mergeCell ref="EK7:EK9"/>
    <mergeCell ref="EL7:EL9"/>
    <mergeCell ref="EM7:EM9"/>
    <mergeCell ref="EN7:EN9"/>
    <mergeCell ref="EO7:EO9"/>
    <mergeCell ref="ED7:ED9"/>
    <mergeCell ref="EE7:EE9"/>
    <mergeCell ref="EF7:EF9"/>
    <mergeCell ref="EG7:EG9"/>
    <mergeCell ref="EH7:EH9"/>
    <mergeCell ref="EI7:EI9"/>
    <mergeCell ref="EV7:EV9"/>
    <mergeCell ref="EW7:EW9"/>
    <mergeCell ref="EX7:EX9"/>
    <mergeCell ref="EY7:EY9"/>
    <mergeCell ref="EZ7:EZ9"/>
    <mergeCell ref="FA7:FA9"/>
    <mergeCell ref="EP7:EP9"/>
    <mergeCell ref="EQ7:EQ9"/>
    <mergeCell ref="ER7:ER9"/>
    <mergeCell ref="ES7:ES9"/>
    <mergeCell ref="ET7:ET9"/>
    <mergeCell ref="EU7:EU9"/>
    <mergeCell ref="FH7:FH9"/>
    <mergeCell ref="FI7:FI9"/>
    <mergeCell ref="FJ7:FJ9"/>
    <mergeCell ref="FK7:FK9"/>
    <mergeCell ref="FL7:FL9"/>
    <mergeCell ref="FM7:FM9"/>
    <mergeCell ref="FB7:FB9"/>
    <mergeCell ref="FC7:FC9"/>
    <mergeCell ref="FD7:FD9"/>
    <mergeCell ref="FE7:FE9"/>
    <mergeCell ref="FF7:FF9"/>
    <mergeCell ref="FG7:FG9"/>
    <mergeCell ref="FT7:FT9"/>
    <mergeCell ref="FU7:FU9"/>
    <mergeCell ref="FV7:FV9"/>
    <mergeCell ref="FW7:FW9"/>
    <mergeCell ref="FX7:FX9"/>
    <mergeCell ref="FY7:FY9"/>
    <mergeCell ref="FN7:FN9"/>
    <mergeCell ref="FO7:FO9"/>
    <mergeCell ref="FP7:FP9"/>
    <mergeCell ref="FQ7:FQ9"/>
    <mergeCell ref="FR7:FR9"/>
    <mergeCell ref="FS7:FS9"/>
    <mergeCell ref="GF7:GF9"/>
    <mergeCell ref="GG7:GG9"/>
    <mergeCell ref="GH7:GH9"/>
    <mergeCell ref="GI7:GI9"/>
    <mergeCell ref="GJ7:GJ9"/>
    <mergeCell ref="GK7:GK9"/>
    <mergeCell ref="FZ7:FZ9"/>
    <mergeCell ref="GA7:GA9"/>
    <mergeCell ref="GB7:GB9"/>
    <mergeCell ref="GC7:GC9"/>
    <mergeCell ref="GD7:GD9"/>
    <mergeCell ref="GE7:GE9"/>
    <mergeCell ref="GR7:GR9"/>
    <mergeCell ref="GS7:GS9"/>
    <mergeCell ref="GT7:GT9"/>
    <mergeCell ref="GU7:GU9"/>
    <mergeCell ref="GV7:GV9"/>
    <mergeCell ref="GW7:GW9"/>
    <mergeCell ref="GL7:GL9"/>
    <mergeCell ref="GM7:GM9"/>
    <mergeCell ref="GN7:GN9"/>
    <mergeCell ref="GO7:GO9"/>
    <mergeCell ref="GP7:GP9"/>
    <mergeCell ref="GQ7:GQ9"/>
    <mergeCell ref="HD7:HD9"/>
    <mergeCell ref="HE7:HE9"/>
    <mergeCell ref="HF7:HF9"/>
    <mergeCell ref="HG7:HG9"/>
    <mergeCell ref="HH7:HH9"/>
    <mergeCell ref="HI7:HI9"/>
    <mergeCell ref="GX7:GX9"/>
    <mergeCell ref="GY7:GY9"/>
    <mergeCell ref="GZ7:GZ9"/>
    <mergeCell ref="HA7:HA9"/>
    <mergeCell ref="HB7:HB9"/>
    <mergeCell ref="HC7:HC9"/>
    <mergeCell ref="HP7:HP9"/>
    <mergeCell ref="HQ7:HQ9"/>
    <mergeCell ref="HR7:HR9"/>
    <mergeCell ref="HS7:HS9"/>
    <mergeCell ref="HT7:HT9"/>
    <mergeCell ref="HU7:HU9"/>
    <mergeCell ref="HJ7:HJ9"/>
    <mergeCell ref="HK7:HK9"/>
    <mergeCell ref="HL7:HL9"/>
    <mergeCell ref="HM7:HM9"/>
    <mergeCell ref="HN7:HN9"/>
    <mergeCell ref="HO7:HO9"/>
    <mergeCell ref="IB7:IB9"/>
    <mergeCell ref="IC7:IC9"/>
    <mergeCell ref="ID7:ID9"/>
    <mergeCell ref="IE7:IE9"/>
    <mergeCell ref="IF7:IF9"/>
    <mergeCell ref="IG7:IG9"/>
    <mergeCell ref="HV7:HV9"/>
    <mergeCell ref="HW7:HW9"/>
    <mergeCell ref="HX7:HX9"/>
    <mergeCell ref="HY7:HY9"/>
    <mergeCell ref="HZ7:HZ9"/>
    <mergeCell ref="IA7:IA9"/>
    <mergeCell ref="IN7:IN9"/>
    <mergeCell ref="IO7:IO9"/>
    <mergeCell ref="IP7:IP9"/>
    <mergeCell ref="IQ7:IQ9"/>
    <mergeCell ref="IR7:IR9"/>
    <mergeCell ref="IS7:IS9"/>
    <mergeCell ref="IH7:IH9"/>
    <mergeCell ref="II7:II9"/>
    <mergeCell ref="IJ7:IJ9"/>
    <mergeCell ref="IK7:IK9"/>
    <mergeCell ref="IL7:IL9"/>
    <mergeCell ref="IM7:IM9"/>
    <mergeCell ref="IZ7:IZ9"/>
    <mergeCell ref="JA7:JA9"/>
    <mergeCell ref="JB7:JB9"/>
    <mergeCell ref="JC7:JC9"/>
    <mergeCell ref="JD7:JD9"/>
    <mergeCell ref="JE7:JE9"/>
    <mergeCell ref="IT7:IT9"/>
    <mergeCell ref="IU7:IU9"/>
    <mergeCell ref="IV7:IV9"/>
    <mergeCell ref="IW7:IW9"/>
    <mergeCell ref="IX7:IX9"/>
    <mergeCell ref="IY7:IY9"/>
    <mergeCell ref="JL7:JL9"/>
    <mergeCell ref="JM7:JM9"/>
    <mergeCell ref="JN7:JN9"/>
    <mergeCell ref="JO7:JO9"/>
    <mergeCell ref="JP7:JP9"/>
    <mergeCell ref="JQ7:JQ9"/>
    <mergeCell ref="JF7:JF9"/>
    <mergeCell ref="JG7:JG9"/>
    <mergeCell ref="JH7:JH9"/>
    <mergeCell ref="JI7:JI9"/>
    <mergeCell ref="JJ7:JJ9"/>
    <mergeCell ref="JK7:JK9"/>
    <mergeCell ref="JX7:JX9"/>
    <mergeCell ref="JY7:JY9"/>
    <mergeCell ref="JZ7:JZ9"/>
    <mergeCell ref="KA7:KA9"/>
    <mergeCell ref="KB7:KB9"/>
    <mergeCell ref="KC7:KC9"/>
    <mergeCell ref="JR7:JR9"/>
    <mergeCell ref="JS7:JS9"/>
    <mergeCell ref="JT7:JT9"/>
    <mergeCell ref="JU7:JU9"/>
    <mergeCell ref="JV7:JV9"/>
    <mergeCell ref="JW7:JW9"/>
    <mergeCell ref="KJ7:KJ9"/>
    <mergeCell ref="KK7:KK9"/>
    <mergeCell ref="KL7:KL9"/>
    <mergeCell ref="KM7:KM9"/>
    <mergeCell ref="KN7:KN9"/>
    <mergeCell ref="KO7:KO9"/>
    <mergeCell ref="KD7:KD9"/>
    <mergeCell ref="KE7:KE9"/>
    <mergeCell ref="KF7:KF9"/>
    <mergeCell ref="KG7:KG9"/>
    <mergeCell ref="KH7:KH9"/>
    <mergeCell ref="KI7:KI9"/>
    <mergeCell ref="KV7:KV9"/>
    <mergeCell ref="KW7:KW9"/>
    <mergeCell ref="KX7:KX9"/>
    <mergeCell ref="KY7:KY9"/>
    <mergeCell ref="KZ7:KZ9"/>
    <mergeCell ref="LA7:LA9"/>
    <mergeCell ref="KP7:KP9"/>
    <mergeCell ref="KQ7:KQ9"/>
    <mergeCell ref="KR7:KR9"/>
    <mergeCell ref="KS7:KS9"/>
    <mergeCell ref="KT7:KT9"/>
    <mergeCell ref="KU7:KU9"/>
    <mergeCell ref="LH7:LH9"/>
    <mergeCell ref="LI7:LI9"/>
    <mergeCell ref="LJ7:LJ9"/>
    <mergeCell ref="LK7:LK9"/>
    <mergeCell ref="LL7:LL9"/>
    <mergeCell ref="LM7:LM9"/>
    <mergeCell ref="LB7:LB9"/>
    <mergeCell ref="LC7:LC9"/>
    <mergeCell ref="LD7:LD9"/>
    <mergeCell ref="LE7:LE9"/>
    <mergeCell ref="LF7:LF9"/>
    <mergeCell ref="LG7:LG9"/>
    <mergeCell ref="MD7:MD9"/>
    <mergeCell ref="ME7:ME9"/>
    <mergeCell ref="LT7:LT9"/>
    <mergeCell ref="LU7:LU9"/>
    <mergeCell ref="LV7:LV9"/>
    <mergeCell ref="LW7:LW9"/>
    <mergeCell ref="LX7:LX9"/>
    <mergeCell ref="LY7:LY9"/>
    <mergeCell ref="LN7:LN9"/>
    <mergeCell ref="LO7:LO9"/>
    <mergeCell ref="LP7:LP9"/>
    <mergeCell ref="LQ7:LQ9"/>
    <mergeCell ref="LR7:LR9"/>
    <mergeCell ref="LS7:LS9"/>
    <mergeCell ref="LZ7:LZ9"/>
    <mergeCell ref="MA7:MA9"/>
    <mergeCell ref="MB7:MB9"/>
    <mergeCell ref="MC7:MC9"/>
    <mergeCell ref="NM7:NR7"/>
    <mergeCell ref="NS7:NX7"/>
    <mergeCell ref="E8:G8"/>
    <mergeCell ref="ND7:ND9"/>
    <mergeCell ref="NE7:NE9"/>
    <mergeCell ref="NF7:NF9"/>
    <mergeCell ref="NG7:NG9"/>
    <mergeCell ref="NH7:NH9"/>
    <mergeCell ref="NI7:NI9"/>
    <mergeCell ref="MX7:MX9"/>
    <mergeCell ref="MY7:MY9"/>
    <mergeCell ref="MZ7:MZ9"/>
    <mergeCell ref="NA7:NA9"/>
    <mergeCell ref="NB7:NB9"/>
    <mergeCell ref="NC7:NC9"/>
    <mergeCell ref="MR7:MR9"/>
    <mergeCell ref="MS7:MS9"/>
    <mergeCell ref="MT7:MT9"/>
    <mergeCell ref="MU7:MU9"/>
    <mergeCell ref="MV7:MV9"/>
    <mergeCell ref="MW7:MW9"/>
    <mergeCell ref="ML7:ML9"/>
    <mergeCell ref="NJ7:NJ9"/>
    <mergeCell ref="MM7:MM9"/>
    <mergeCell ref="MN7:MN9"/>
    <mergeCell ref="MO7:MO9"/>
    <mergeCell ref="MP7:MP9"/>
    <mergeCell ref="MQ7:MQ9"/>
    <mergeCell ref="MF7:MF9"/>
    <mergeCell ref="MG7:MG9"/>
    <mergeCell ref="MH7:MH9"/>
    <mergeCell ref="MI7:MI9"/>
    <mergeCell ref="MJ7:MJ9"/>
    <mergeCell ref="MK7:MK9"/>
  </mergeCells>
  <conditionalFormatting sqref="J4:NK4">
    <cfRule type="expression" dxfId="8" priority="14">
      <formula>ISEVEN(MONTH(J5))</formula>
    </cfRule>
    <cfRule type="expression" dxfId="7" priority="15">
      <formula>NOT(ISEVEN(MONTH(J5)))</formula>
    </cfRule>
  </conditionalFormatting>
  <conditionalFormatting sqref="J6:NK18">
    <cfRule type="expression" dxfId="6" priority="5">
      <formula>TODAY()=J$5</formula>
    </cfRule>
  </conditionalFormatting>
  <conditionalFormatting sqref="J10:NK18">
    <cfRule type="expression" dxfId="5" priority="16">
      <formula>WEEKDAY(J$5,2)&gt;5</formula>
    </cfRule>
  </conditionalFormatting>
  <pageMargins left="0.7" right="0.7" top="0.75" bottom="0.75" header="0.3" footer="0.3"/>
  <pageSetup paperSize="9" orientation="portrait" horizontalDpi="300" verticalDpi="3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128043F-004C-47FC-A69E-7B10F4ECE879}">
            <xm:f>NOT(ISNA(VLOOKUP(J$5,'Liste Jours Fériés'!$A$4:$A$12,1,FALSE)))</xm:f>
            <x14:dxf>
              <fill>
                <patternFill patternType="lightVertical">
                  <fgColor rgb="FFFF0000"/>
                </patternFill>
              </fill>
            </x14:dxf>
          </x14:cfRule>
          <xm:sqref>J10:NK18</xm:sqref>
        </x14:conditionalFormatting>
        <x14:conditionalFormatting xmlns:xm="http://schemas.microsoft.com/office/excel/2006/main">
          <x14:cfRule type="iconSet" priority="32" id="{E732AD49-36A7-4DAC-98FA-52DA33E1B8E1}">
            <x14:iconSet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Symbols2" iconId="0"/>
              <x14:cfIcon iconSet="3Symbols2" iconId="1"/>
            </x14:iconSet>
          </x14:cfRule>
          <xm:sqref>J10:NK18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M29"/>
  <sheetViews>
    <sheetView showGridLines="0" showRowColHeaders="0" workbookViewId="0">
      <selection activeCell="A14" sqref="A14:C23"/>
    </sheetView>
  </sheetViews>
  <sheetFormatPr baseColWidth="10" defaultColWidth="0" defaultRowHeight="15" x14ac:dyDescent="0.25"/>
  <cols>
    <col min="1" max="1" width="23.7109375" bestFit="1" customWidth="1"/>
    <col min="2" max="2" width="47.5703125" bestFit="1" customWidth="1"/>
    <col min="3" max="3" width="25.28515625" bestFit="1" customWidth="1"/>
    <col min="4" max="4" width="25.28515625" hidden="1" customWidth="1"/>
    <col min="5" max="5" width="9.140625" hidden="1" customWidth="1"/>
    <col min="6" max="6" width="28.7109375" hidden="1" customWidth="1"/>
    <col min="7" max="7" width="11.140625" hidden="1" customWidth="1"/>
    <col min="8" max="8" width="9.140625" hidden="1" customWidth="1"/>
    <col min="9" max="9" width="17.85546875" hidden="1" customWidth="1"/>
    <col min="10" max="10" width="21.42578125" hidden="1" customWidth="1"/>
    <col min="11" max="11" width="27.42578125" hidden="1" customWidth="1"/>
    <col min="12" max="12" width="21.42578125" hidden="1" customWidth="1"/>
    <col min="13" max="13" width="19.85546875" hidden="1" customWidth="1"/>
    <col min="14" max="16384" width="9.140625" hidden="1"/>
  </cols>
  <sheetData>
    <row r="1" spans="1:12" x14ac:dyDescent="0.25">
      <c r="G1" s="2">
        <v>2</v>
      </c>
      <c r="H1" s="39">
        <v>2020</v>
      </c>
      <c r="I1" s="38"/>
    </row>
    <row r="2" spans="1:12" ht="18.75" x14ac:dyDescent="0.3">
      <c r="A2" s="1" t="s">
        <v>36</v>
      </c>
      <c r="B2" s="42">
        <v>2021</v>
      </c>
    </row>
    <row r="3" spans="1:12" ht="18.75" x14ac:dyDescent="0.3">
      <c r="A3" t="s">
        <v>37</v>
      </c>
      <c r="B3" t="s">
        <v>35</v>
      </c>
      <c r="C3" t="s">
        <v>38</v>
      </c>
      <c r="E3" s="93" t="s">
        <v>34</v>
      </c>
      <c r="F3" s="93"/>
      <c r="G3" s="37" t="s">
        <v>33</v>
      </c>
      <c r="H3" s="5" t="s">
        <v>3</v>
      </c>
      <c r="I3" s="36" t="s">
        <v>32</v>
      </c>
      <c r="J3" s="35" t="s">
        <v>31</v>
      </c>
      <c r="K3" t="s">
        <v>30</v>
      </c>
      <c r="L3" s="34" t="s">
        <v>29</v>
      </c>
    </row>
    <row r="4" spans="1:12" x14ac:dyDescent="0.25">
      <c r="A4" s="28">
        <f>DATE($B$2,1,1)</f>
        <v>44197</v>
      </c>
      <c r="B4" s="29" t="s">
        <v>28</v>
      </c>
      <c r="C4" s="27">
        <f t="shared" ref="C4" si="0">DATE($B$2,1,1)</f>
        <v>44197</v>
      </c>
      <c r="D4" s="27"/>
      <c r="E4" s="94" t="s">
        <v>2</v>
      </c>
      <c r="F4" s="94"/>
      <c r="G4" s="33">
        <v>6</v>
      </c>
      <c r="H4" s="5">
        <v>5</v>
      </c>
      <c r="I4" s="4">
        <f>DATE($H$1,$G$1,DAY(L4)-H4+1)</f>
        <v>43863</v>
      </c>
      <c r="J4" s="30">
        <f>IF(NETWORKDAYS(I4,I4,$A$4:$A$12)&gt;0,I4,IF(NETWORKDAYS(I4-1,I4-1,$A$4:$A$12)&gt;0,I4-1,IF(NETWORKDAYS(I4-2,I4-2,$A$4:$A$12)&gt;0,I4-2,I4-3)))</f>
        <v>43861</v>
      </c>
      <c r="K4" s="31">
        <f>DATE($H$1,$G$1,G4)</f>
        <v>43867</v>
      </c>
      <c r="L4" s="30">
        <f>IF(NETWORKDAYS(K4,K4,JrFer)&gt;0,K4,IF(NETWORKDAYS(K4+1,K4+1,JrFer)&gt;0,K4+1,IF(NETWORKDAYS(K4+2,K4+2,JrFer)&gt;0,K4+2,K4+3)))</f>
        <v>43867</v>
      </c>
    </row>
    <row r="5" spans="1:12" x14ac:dyDescent="0.25">
      <c r="A5" s="28">
        <f>DATE($B$2,1,4)</f>
        <v>44200</v>
      </c>
      <c r="B5" s="29" t="s">
        <v>27</v>
      </c>
      <c r="C5" s="27">
        <f>DATE($B$2,1,4)</f>
        <v>44200</v>
      </c>
      <c r="D5" s="27"/>
      <c r="E5" s="94" t="s">
        <v>1</v>
      </c>
      <c r="F5" s="94"/>
      <c r="G5" s="33">
        <v>5</v>
      </c>
      <c r="H5" s="5">
        <v>4</v>
      </c>
      <c r="I5" s="4">
        <f>DATE($H$1,$G$1,DAY(L5)-H5+1)</f>
        <v>43863</v>
      </c>
      <c r="J5" s="30">
        <f>IF(NETWORKDAYS(I5,I5,$A$4:$A$12)&gt;0,I5,IF(NETWORKDAYS(I5-1,I5-1,$A$4:$A$12)&gt;0,I5-1,IF(NETWORKDAYS(I5-2,I5-2,$A$4:$A$12)&gt;0,I5-2,I5-3)))</f>
        <v>43861</v>
      </c>
      <c r="K5" s="31">
        <f>DATE($H$1,$G$1,G5)</f>
        <v>43866</v>
      </c>
      <c r="L5" s="30">
        <f>IF(NETWORKDAYS(K5,K5,JrFer)&gt;0,K5,IF(NETWORKDAYS(K5+1,K5+1,JrFer)&gt;0,K5+1,IF(NETWORKDAYS(K5+2,K5+2,JrFer)&gt;0,K5+2,K5+3)))</f>
        <v>43866</v>
      </c>
    </row>
    <row r="6" spans="1:12" x14ac:dyDescent="0.25">
      <c r="A6" s="28">
        <f>DATE($B$2,1,16)</f>
        <v>44212</v>
      </c>
      <c r="B6" s="29" t="s">
        <v>26</v>
      </c>
      <c r="C6" s="27">
        <f>DATE($B$2,1,16)</f>
        <v>44212</v>
      </c>
      <c r="D6" s="27"/>
      <c r="E6" s="94" t="s">
        <v>25</v>
      </c>
      <c r="F6" s="94"/>
      <c r="G6" s="32">
        <v>17</v>
      </c>
      <c r="H6" s="5">
        <v>3</v>
      </c>
      <c r="I6" s="4">
        <f>DATE($H$1,$G$1,DAY(L6)-H6+1)</f>
        <v>43876</v>
      </c>
      <c r="J6" s="30">
        <f>IF(NETWORKDAYS(I6,I6,$A$4:$A$12)&gt;0,I6,IF(NETWORKDAYS(I6-1,I6-1,$A$4:$A$12)&gt;0,I6-1,IF(NETWORKDAYS(I6-2,I6-2,$A$4:$A$12)&gt;0,I6-2,I6-3)))</f>
        <v>43875</v>
      </c>
      <c r="K6" s="31">
        <f>DATE($H$1,$G$1,G6)</f>
        <v>43878</v>
      </c>
      <c r="L6" s="30">
        <f>IF(NETWORKDAYS(K6,K6,JrFer)&gt;0,K6,IF(NETWORKDAYS(K6+1,K6+1,JrFer)&gt;0,K6+1,IF(NETWORKDAYS(K6+2,K6+2,JrFer)&gt;0,K6+2,K6+3)))</f>
        <v>43878</v>
      </c>
    </row>
    <row r="7" spans="1:12" x14ac:dyDescent="0.25">
      <c r="A7" s="28">
        <f>DATE($B$2,1,15)</f>
        <v>44211</v>
      </c>
      <c r="B7" s="29" t="s">
        <v>24</v>
      </c>
      <c r="C7" s="27">
        <f>DATE($B$2,1,17)</f>
        <v>44213</v>
      </c>
      <c r="D7" s="27"/>
      <c r="E7" s="94" t="s">
        <v>0</v>
      </c>
      <c r="F7" s="94"/>
      <c r="G7" s="32">
        <v>31</v>
      </c>
      <c r="H7" s="5">
        <v>5</v>
      </c>
      <c r="I7" s="4">
        <f>DATE($H$1,$G$1,DAY(L7)-H7+1)</f>
        <v>43859</v>
      </c>
      <c r="J7" s="30">
        <f>IF(NETWORKDAYS(I7,I7,$A$4:$A$12)&gt;0,I7,IF(NETWORKDAYS(I7-1,I7-1,$A$4:$A$12)&gt;0,I7-1,IF(NETWORKDAYS(I7-2,I7-2,$A$4:$A$12)&gt;0,I7-2,I7-3)))</f>
        <v>43859</v>
      </c>
      <c r="K7" s="31">
        <f>DATE($H$1,$G$1,G7)</f>
        <v>43892</v>
      </c>
      <c r="L7" s="30">
        <f>IF(NETWORKDAYS(K7,K7,JrFer)&gt;0,K7,IF(NETWORKDAYS(K7+1,K7+1,JrFer)&gt;0,K7+1,IF(NETWORKDAYS(K7+2,K7+2,JrFer)&gt;0,K7+2,K7+3)))</f>
        <v>43892</v>
      </c>
    </row>
    <row r="8" spans="1:12" x14ac:dyDescent="0.25">
      <c r="A8" s="28">
        <f>DATE($B$2,5,1)</f>
        <v>44317</v>
      </c>
      <c r="B8" s="29" t="s">
        <v>23</v>
      </c>
      <c r="C8" s="27">
        <f>DATE($B$2,5,1)</f>
        <v>44317</v>
      </c>
      <c r="D8" s="27"/>
    </row>
    <row r="9" spans="1:12" x14ac:dyDescent="0.25">
      <c r="A9" s="28">
        <f>DATE($B$2,5,17)</f>
        <v>44333</v>
      </c>
      <c r="B9" s="29" t="s">
        <v>22</v>
      </c>
      <c r="C9" s="27">
        <f>DATE($B$2,5,17)</f>
        <v>44333</v>
      </c>
      <c r="D9" s="27"/>
    </row>
    <row r="10" spans="1:12" x14ac:dyDescent="0.25">
      <c r="A10" s="28">
        <f>DATE($B$2,6,30)</f>
        <v>44377</v>
      </c>
      <c r="B10" s="29" t="s">
        <v>21</v>
      </c>
      <c r="C10" s="27">
        <f>DATE($B$2,6,30)</f>
        <v>44377</v>
      </c>
      <c r="D10" s="27"/>
    </row>
    <row r="11" spans="1:12" x14ac:dyDescent="0.25">
      <c r="A11" s="28">
        <f>DATE($B$2,8,1)</f>
        <v>44409</v>
      </c>
      <c r="B11" s="29" t="s">
        <v>20</v>
      </c>
      <c r="C11" s="27">
        <f>DATE($B$2,8,1)</f>
        <v>44409</v>
      </c>
      <c r="D11" s="27"/>
    </row>
    <row r="12" spans="1:12" x14ac:dyDescent="0.25">
      <c r="A12" s="40">
        <f>DATE($B$2,12,25)</f>
        <v>44555</v>
      </c>
      <c r="B12" s="41" t="s">
        <v>19</v>
      </c>
      <c r="C12" s="27">
        <f>DATE($B$2,12,25)</f>
        <v>44555</v>
      </c>
      <c r="D12" s="27"/>
    </row>
    <row r="13" spans="1:12" ht="15.75" thickBot="1" x14ac:dyDescent="0.3"/>
    <row r="14" spans="1:12" x14ac:dyDescent="0.25">
      <c r="A14" s="84"/>
      <c r="B14" s="85"/>
      <c r="C14" s="86"/>
      <c r="E14" s="26"/>
    </row>
    <row r="15" spans="1:12" x14ac:dyDescent="0.25">
      <c r="A15" s="87"/>
      <c r="B15" s="88"/>
      <c r="C15" s="89"/>
    </row>
    <row r="16" spans="1:12" x14ac:dyDescent="0.25">
      <c r="A16" s="87"/>
      <c r="B16" s="88"/>
      <c r="C16" s="89"/>
    </row>
    <row r="17" spans="1:12" x14ac:dyDescent="0.25">
      <c r="A17" s="87"/>
      <c r="B17" s="88"/>
      <c r="C17" s="89"/>
    </row>
    <row r="18" spans="1:12" x14ac:dyDescent="0.25">
      <c r="A18" s="87"/>
      <c r="B18" s="88"/>
      <c r="C18" s="89"/>
      <c r="K18">
        <v>1</v>
      </c>
      <c r="L18">
        <v>2019</v>
      </c>
    </row>
    <row r="19" spans="1:12" x14ac:dyDescent="0.25">
      <c r="A19" s="87"/>
      <c r="B19" s="88"/>
      <c r="C19" s="89"/>
      <c r="K19">
        <v>2</v>
      </c>
      <c r="L19">
        <v>2020</v>
      </c>
    </row>
    <row r="20" spans="1:12" x14ac:dyDescent="0.25">
      <c r="A20" s="87"/>
      <c r="B20" s="88"/>
      <c r="C20" s="89"/>
      <c r="K20">
        <v>3</v>
      </c>
      <c r="L20">
        <v>2021</v>
      </c>
    </row>
    <row r="21" spans="1:12" x14ac:dyDescent="0.25">
      <c r="A21" s="87"/>
      <c r="B21" s="88"/>
      <c r="C21" s="89"/>
      <c r="K21">
        <v>4</v>
      </c>
      <c r="L21">
        <v>2022</v>
      </c>
    </row>
    <row r="22" spans="1:12" x14ac:dyDescent="0.25">
      <c r="A22" s="87"/>
      <c r="B22" s="88"/>
      <c r="C22" s="89"/>
      <c r="K22">
        <v>5</v>
      </c>
      <c r="L22">
        <v>2023</v>
      </c>
    </row>
    <row r="23" spans="1:12" ht="15.75" thickBot="1" x14ac:dyDescent="0.3">
      <c r="A23" s="90"/>
      <c r="B23" s="91"/>
      <c r="C23" s="92"/>
      <c r="K23">
        <v>6</v>
      </c>
      <c r="L23">
        <v>2024</v>
      </c>
    </row>
    <row r="24" spans="1:12" x14ac:dyDescent="0.25">
      <c r="K24">
        <v>7</v>
      </c>
      <c r="L24">
        <v>2025</v>
      </c>
    </row>
    <row r="25" spans="1:12" x14ac:dyDescent="0.25">
      <c r="K25">
        <v>8</v>
      </c>
      <c r="L25">
        <v>2026</v>
      </c>
    </row>
    <row r="26" spans="1:12" x14ac:dyDescent="0.25">
      <c r="K26">
        <v>9</v>
      </c>
      <c r="L26">
        <v>2027</v>
      </c>
    </row>
    <row r="27" spans="1:12" x14ac:dyDescent="0.25">
      <c r="K27">
        <v>10</v>
      </c>
      <c r="L27">
        <v>2028</v>
      </c>
    </row>
    <row r="28" spans="1:12" x14ac:dyDescent="0.25">
      <c r="K28">
        <v>11</v>
      </c>
      <c r="L28">
        <v>2029</v>
      </c>
    </row>
    <row r="29" spans="1:12" x14ac:dyDescent="0.25">
      <c r="K29">
        <v>12</v>
      </c>
      <c r="L29">
        <v>2030</v>
      </c>
    </row>
  </sheetData>
  <mergeCells count="6">
    <mergeCell ref="A14:C23"/>
    <mergeCell ref="E3:F3"/>
    <mergeCell ref="E4:F4"/>
    <mergeCell ref="E5:F5"/>
    <mergeCell ref="E6:F6"/>
    <mergeCell ref="E7:F7"/>
  </mergeCells>
  <dataValidations disablePrompts="1" count="2">
    <dataValidation type="list" allowBlank="1" showInputMessage="1" showErrorMessage="1" sqref="H1">
      <formula1>Annee</formula1>
    </dataValidation>
    <dataValidation type="list" allowBlank="1" showInputMessage="1" showErrorMessage="1" sqref="G1">
      <formula1>Mois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D1BC9EE-A42A-4597-B766-D9F4A62F9D3D}">
            <xm:f>MATCH('\Users\SOAM\Documents\SupplySheets\Planning 2019-2020\[Planning 2020_MwesoAppro.xlsb]Timeline 2019'!#REF!,$A$3:$A$19,0)</xm:f>
            <x14:dxf/>
          </x14:cfRule>
          <xm:sqref>J11:PQ18 J19:J25 K19:PQ19 M20:PQ25 K20:L29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Connexion</vt:lpstr>
      <vt:lpstr>Planning Congés &amp; Rapports</vt:lpstr>
      <vt:lpstr>Liste Jours Fériés</vt:lpstr>
      <vt:lpstr>Annee</vt:lpstr>
      <vt:lpstr>JoursFeries</vt:lpstr>
      <vt:lpstr>JrFer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Alimasi Hans</dc:creator>
  <cp:lastModifiedBy>Alimasi Hans</cp:lastModifiedBy>
  <cp:lastPrinted>2020-03-14T10:12:21Z</cp:lastPrinted>
  <dcterms:created xsi:type="dcterms:W3CDTF">2019-12-14T17:28:11Z</dcterms:created>
  <dcterms:modified xsi:type="dcterms:W3CDTF">2021-01-10T16:50:55Z</dcterms:modified>
</cp:coreProperties>
</file>