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531"/>
  <workbookPr defaultThemeVersion="124226"/>
  <mc:AlternateContent xmlns:mc="http://schemas.openxmlformats.org/markup-compatibility/2006">
    <mc:Choice Requires="x15">
      <x15ac:absPath xmlns:x15ac="http://schemas.microsoft.com/office/spreadsheetml/2010/11/ac" url="C:\Users\danhc\Documents\"/>
    </mc:Choice>
  </mc:AlternateContent>
  <xr:revisionPtr revIDLastSave="0" documentId="8_{5CF10C6A-E41A-43F9-AEF1-26914F5B03B1}" xr6:coauthVersionLast="47" xr6:coauthVersionMax="47" xr10:uidLastSave="{00000000-0000-0000-0000-000000000000}"/>
  <bookViews>
    <workbookView xWindow="-108" yWindow="-108" windowWidth="23256" windowHeight="12456" xr2:uid="{00000000-000D-0000-FFFF-FFFF00000000}"/>
  </bookViews>
  <sheets>
    <sheet name="Feuil1" sheetId="1" r:id="rId1"/>
    <sheet name="Feuil3" sheetId="3" r:id="rId2"/>
  </sheets>
  <definedNames>
    <definedName name="An">Feuil1!$H$12</definedName>
    <definedName name="Fer">Feuil1!$H$13:$H$25</definedName>
  </definedNames>
  <calcPr calcId="181029"/>
</workbook>
</file>

<file path=xl/calcChain.xml><?xml version="1.0" encoding="utf-8"?>
<calcChain xmlns="http://schemas.openxmlformats.org/spreadsheetml/2006/main">
  <c r="F12" i="1" l="1"/>
  <c r="F11" i="1"/>
  <c r="F10" i="1"/>
  <c r="H23" i="1" l="1"/>
  <c r="H22" i="1"/>
  <c r="H20" i="1"/>
  <c r="H14" i="1"/>
  <c r="H17" i="1" s="1"/>
  <c r="H16" i="1" l="1"/>
  <c r="H13" i="1"/>
  <c r="B11" i="1" s="1"/>
  <c r="H18" i="1"/>
  <c r="H15" i="1"/>
  <c r="H19" i="1" s="1"/>
  <c r="H21" i="1"/>
  <c r="H24" i="1"/>
  <c r="H25" i="1"/>
  <c r="B12" i="1" l="1"/>
</calcChain>
</file>

<file path=xl/sharedStrings.xml><?xml version="1.0" encoding="utf-8"?>
<sst xmlns="http://schemas.openxmlformats.org/spreadsheetml/2006/main" count="25" uniqueCount="22">
  <si>
    <r>
      <t>Date de départ en </t>
    </r>
    <r>
      <rPr>
        <u/>
        <sz val="10"/>
        <color rgb="FF333333"/>
        <rFont val="Verdana"/>
        <family val="2"/>
      </rPr>
      <t>Cellule A1</t>
    </r>
    <r>
      <rPr>
        <sz val="10"/>
        <color rgb="FF333333"/>
        <rFont val="Verdana"/>
        <family val="2"/>
      </rPr>
      <t> (=09/08/2013), je souhaiterai que le résultat en </t>
    </r>
    <r>
      <rPr>
        <u/>
        <sz val="10"/>
        <color rgb="FF333333"/>
        <rFont val="Verdana"/>
        <family val="2"/>
      </rPr>
      <t>Cellule B1</t>
    </r>
    <r>
      <rPr>
        <sz val="10"/>
        <color rgb="FF333333"/>
        <rFont val="Verdana"/>
        <family val="2"/>
      </rPr>
      <t> (</t>
    </r>
    <r>
      <rPr>
        <b/>
        <sz val="10"/>
        <color rgb="FF333333"/>
        <rFont val="Verdana"/>
        <family val="2"/>
      </rPr>
      <t>=26/08/2013</t>
    </r>
    <r>
      <rPr>
        <sz val="10"/>
        <color rgb="FF333333"/>
        <rFont val="Verdana"/>
        <family val="2"/>
      </rPr>
      <t>) du calcul soit la date de départ +15 jours calendaires.</t>
    </r>
  </si>
  <si>
    <r>
      <t>Ce délai est de 15 jours calendaires (tous les jours comptent). Il commence à courir le lendemain de la date de la </t>
    </r>
    <r>
      <rPr>
        <u/>
        <sz val="10"/>
        <color rgb="FF333333"/>
        <rFont val="Verdana"/>
        <family val="2"/>
      </rPr>
      <t>Cellule A1</t>
    </r>
  </si>
  <si>
    <t>Lorsque le dernier jour du délai de 15 jours tombe un samedi, un dimanche ou un jour férié ou chômé, il est prorogé jusqu’au premier jour ouvrable suivant. Par exemple, si le délai de rétractation se termine un samedi, le dernier jour du délai sera reporté au lundi suivant. </t>
  </si>
  <si>
    <t>Date Début</t>
  </si>
  <si>
    <t>Somme</t>
  </si>
  <si>
    <t>Moyenne</t>
  </si>
  <si>
    <t>Résultat cumulé</t>
  </si>
  <si>
    <t>Nombre</t>
  </si>
  <si>
    <t>Jour de l'An</t>
  </si>
  <si>
    <t>Lundi de Pâques</t>
  </si>
  <si>
    <t>Premier Mai</t>
  </si>
  <si>
    <t>Ascension</t>
  </si>
  <si>
    <t>Lundi de Pentecôte</t>
  </si>
  <si>
    <t>Fête Nationale</t>
  </si>
  <si>
    <t>Assomption</t>
  </si>
  <si>
    <t>Toussaint</t>
  </si>
  <si>
    <t>Armistice 1918</t>
  </si>
  <si>
    <t>Noël</t>
  </si>
  <si>
    <t>Pâques</t>
  </si>
  <si>
    <t>Pentecôte</t>
  </si>
  <si>
    <t>jours</t>
  </si>
  <si>
    <t>ajouter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</si>
</sst>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quot;Fériés &quot;0"/>
    <numFmt numFmtId="165" formatCode="&quot; &quot;dddd\ * dd\-mm\-yy&quot; &quot;"/>
    <numFmt numFmtId="166" formatCode="ddd\ dd/mm/yyyy"/>
    <numFmt numFmtId="168" formatCode="[$-80C]dddd\ d\ mmmm\ yyyy;@"/>
  </numFmts>
  <fonts count="9" x14ac:knownFonts="1">
    <font>
      <sz val="11"/>
      <color theme="1"/>
      <name val="Calibri"/>
      <family val="2"/>
      <scheme val="minor"/>
    </font>
    <font>
      <sz val="10"/>
      <color rgb="FF333333"/>
      <name val="Verdana"/>
      <family val="2"/>
    </font>
    <font>
      <u/>
      <sz val="10"/>
      <color rgb="FF333333"/>
      <name val="Verdana"/>
      <family val="2"/>
    </font>
    <font>
      <b/>
      <sz val="10"/>
      <color rgb="FF333333"/>
      <name val="Verdana"/>
      <family val="2"/>
    </font>
    <font>
      <sz val="8"/>
      <color rgb="FF000000"/>
      <name val="Verdana"/>
      <family val="2"/>
    </font>
    <font>
      <sz val="11"/>
      <color indexed="18"/>
      <name val="Calibri"/>
      <family val="2"/>
      <scheme val="minor"/>
    </font>
    <font>
      <b/>
      <sz val="11"/>
      <color indexed="18"/>
      <name val="Calibri"/>
      <family val="2"/>
      <scheme val="minor"/>
    </font>
    <font>
      <b/>
      <sz val="11"/>
      <color rgb="FFFF0000"/>
      <name val="Calibri"/>
      <family val="2"/>
      <scheme val="minor"/>
    </font>
    <font>
      <sz val="8"/>
      <name val="Calibri"/>
      <family val="2"/>
      <scheme val="minor"/>
    </font>
  </fonts>
  <fills count="5">
    <fill>
      <patternFill patternType="none"/>
    </fill>
    <fill>
      <patternFill patternType="gray125"/>
    </fill>
    <fill>
      <patternFill patternType="solid">
        <fgColor indexed="26"/>
        <bgColor indexed="64"/>
      </patternFill>
    </fill>
    <fill>
      <patternFill patternType="solid">
        <fgColor rgb="FFFFFF99"/>
        <bgColor indexed="64"/>
      </patternFill>
    </fill>
    <fill>
      <patternFill patternType="solid">
        <fgColor rgb="FF92D050"/>
        <bgColor indexed="64"/>
      </patternFill>
    </fill>
  </fills>
  <borders count="1">
    <border>
      <left/>
      <right/>
      <top/>
      <bottom/>
      <diagonal/>
    </border>
  </borders>
  <cellStyleXfs count="1">
    <xf numFmtId="0" fontId="0" fillId="0" borderId="0"/>
  </cellStyleXfs>
  <cellXfs count="12">
    <xf numFmtId="0" fontId="0" fillId="0" borderId="0" xfId="0"/>
    <xf numFmtId="0" fontId="1" fillId="0" borderId="0" xfId="0" applyFont="1"/>
    <xf numFmtId="0" fontId="4" fillId="0" borderId="0" xfId="0" applyFont="1" applyAlignment="1">
      <alignment horizontal="left" readingOrder="1"/>
    </xf>
    <xf numFmtId="166" fontId="0" fillId="0" borderId="0" xfId="0" applyNumberFormat="1"/>
    <xf numFmtId="165" fontId="5" fillId="2" borderId="0" xfId="0" quotePrefix="1" applyNumberFormat="1" applyFont="1" applyFill="1" applyAlignment="1">
      <alignment vertical="center"/>
    </xf>
    <xf numFmtId="164" fontId="6" fillId="2" borderId="0" xfId="0" applyNumberFormat="1" applyFont="1" applyFill="1" applyAlignment="1">
      <alignment horizontal="center" vertical="center"/>
    </xf>
    <xf numFmtId="0" fontId="7" fillId="0" borderId="0" xfId="0" applyFont="1" applyAlignment="1">
      <alignment horizontal="center"/>
    </xf>
    <xf numFmtId="0" fontId="0" fillId="0" borderId="0" xfId="0" applyFill="1"/>
    <xf numFmtId="166" fontId="0" fillId="0" borderId="0" xfId="0" applyNumberFormat="1" applyFill="1"/>
    <xf numFmtId="166" fontId="0" fillId="3" borderId="0" xfId="0" applyNumberFormat="1" applyFill="1"/>
    <xf numFmtId="14" fontId="0" fillId="0" borderId="0" xfId="0" applyNumberFormat="1"/>
    <xf numFmtId="168" fontId="0" fillId="4" borderId="0" xfId="0" applyNumberFormat="1" applyFill="1"/>
  </cellXfs>
  <cellStyles count="1">
    <cellStyle name="Normal" xfId="0" builtinId="0"/>
  </cellStyles>
  <dxfs count="0"/>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3"/>
  <sheetViews>
    <sheetView tabSelected="1" topLeftCell="A5" zoomScale="90" zoomScaleNormal="90" workbookViewId="0">
      <selection activeCell="B15" sqref="B15:B16"/>
    </sheetView>
  </sheetViews>
  <sheetFormatPr baseColWidth="10" defaultColWidth="11.44140625" defaultRowHeight="14.4" x14ac:dyDescent="0.3"/>
  <cols>
    <col min="1" max="1" width="5.33203125" customWidth="1"/>
    <col min="2" max="3" width="15.5546875" customWidth="1"/>
    <col min="4" max="4" width="2.21875" bestFit="1" customWidth="1"/>
    <col min="6" max="6" width="20.109375" bestFit="1" customWidth="1"/>
    <col min="7" max="7" width="5.5546875" customWidth="1"/>
    <col min="8" max="8" width="22.88671875" bestFit="1" customWidth="1"/>
  </cols>
  <sheetData>
    <row r="1" spans="1:9" x14ac:dyDescent="0.3">
      <c r="A1" s="1" t="s">
        <v>0</v>
      </c>
      <c r="B1" s="3"/>
      <c r="C1" s="3"/>
      <c r="F1" s="3"/>
      <c r="G1" s="3"/>
    </row>
    <row r="2" spans="1:9" x14ac:dyDescent="0.3">
      <c r="F2" s="2"/>
      <c r="G2" s="2"/>
    </row>
    <row r="3" spans="1:9" x14ac:dyDescent="0.3">
      <c r="A3" s="1" t="s">
        <v>1</v>
      </c>
    </row>
    <row r="4" spans="1:9" x14ac:dyDescent="0.3">
      <c r="A4" s="1" t="s">
        <v>2</v>
      </c>
    </row>
    <row r="6" spans="1:9" x14ac:dyDescent="0.3">
      <c r="A6" s="1"/>
    </row>
    <row r="7" spans="1:9" x14ac:dyDescent="0.3">
      <c r="A7" s="1"/>
    </row>
    <row r="9" spans="1:9" x14ac:dyDescent="0.3">
      <c r="B9" s="6" t="s">
        <v>3</v>
      </c>
      <c r="C9" s="6"/>
      <c r="F9" s="6"/>
      <c r="G9" s="6"/>
    </row>
    <row r="10" spans="1:9" x14ac:dyDescent="0.3">
      <c r="B10" s="9">
        <v>45427</v>
      </c>
      <c r="C10" s="9" t="s">
        <v>21</v>
      </c>
      <c r="D10">
        <v>3</v>
      </c>
      <c r="E10" t="s">
        <v>20</v>
      </c>
      <c r="F10" s="11">
        <f>B10+D10</f>
        <v>45430</v>
      </c>
      <c r="G10" s="3"/>
    </row>
    <row r="11" spans="1:9" x14ac:dyDescent="0.3">
      <c r="B11" s="3">
        <f>F10</f>
        <v>45430</v>
      </c>
      <c r="C11" s="3"/>
      <c r="D11">
        <v>3</v>
      </c>
      <c r="E11" t="s">
        <v>20</v>
      </c>
      <c r="F11" s="11">
        <f>B11+D11</f>
        <v>45433</v>
      </c>
      <c r="G11" s="3"/>
    </row>
    <row r="12" spans="1:9" x14ac:dyDescent="0.3">
      <c r="B12" s="3">
        <f>B11+1</f>
        <v>45431</v>
      </c>
      <c r="C12" s="3"/>
      <c r="D12">
        <v>5</v>
      </c>
      <c r="E12" t="s">
        <v>20</v>
      </c>
      <c r="F12" s="11">
        <f>B12+D12</f>
        <v>45436</v>
      </c>
      <c r="G12" s="3"/>
      <c r="H12" s="5">
        <v>2024</v>
      </c>
    </row>
    <row r="13" spans="1:9" x14ac:dyDescent="0.3">
      <c r="A13" s="7"/>
      <c r="B13" s="8"/>
      <c r="C13" s="8"/>
      <c r="D13" s="7"/>
      <c r="E13" s="7"/>
      <c r="F13" s="8"/>
      <c r="G13" s="8"/>
      <c r="H13" s="4">
        <f>DATE(An,1,1)</f>
        <v>45292</v>
      </c>
      <c r="I13" t="s">
        <v>8</v>
      </c>
    </row>
    <row r="14" spans="1:9" x14ac:dyDescent="0.3">
      <c r="A14" s="7"/>
      <c r="B14" s="8"/>
      <c r="C14" s="8"/>
      <c r="D14" s="7"/>
      <c r="E14" s="7"/>
      <c r="F14" s="8"/>
      <c r="G14" s="8"/>
      <c r="H14" s="4">
        <f>DATE(An,3,29.56+0.979*MOD(204-11*MOD(An,19),30)-WEEKDAY(DATE(An,3,28.56+0.979*MOD(204-11*MOD(An,19),30))))</f>
        <v>45382</v>
      </c>
      <c r="I14" t="s">
        <v>18</v>
      </c>
    </row>
    <row r="15" spans="1:9" x14ac:dyDescent="0.3">
      <c r="A15" s="7"/>
      <c r="B15" s="8"/>
      <c r="C15" s="8"/>
      <c r="D15" s="7"/>
      <c r="E15" s="7"/>
      <c r="F15" s="8"/>
      <c r="G15" s="8"/>
      <c r="H15" s="4">
        <f>DATE(An,3,29.56+0.979*MOD(204-11*MOD(An,19),30)-WEEKDAY(DATE(An,3,28.56+0.979*MOD(204-11*MOD(An,19),30))))+1</f>
        <v>45383</v>
      </c>
      <c r="I15" t="s">
        <v>9</v>
      </c>
    </row>
    <row r="16" spans="1:9" x14ac:dyDescent="0.3">
      <c r="A16" s="7"/>
      <c r="B16" s="8"/>
      <c r="C16" s="8"/>
      <c r="D16" s="7"/>
      <c r="E16" s="7"/>
      <c r="F16" s="8"/>
      <c r="G16" s="8"/>
      <c r="H16" s="4">
        <f>DATE(An,5,1)</f>
        <v>45413</v>
      </c>
      <c r="I16" t="s">
        <v>10</v>
      </c>
    </row>
    <row r="17" spans="1:9" x14ac:dyDescent="0.3">
      <c r="A17" s="7"/>
      <c r="B17" s="8"/>
      <c r="C17" s="8"/>
      <c r="D17" s="7"/>
      <c r="E17" s="7"/>
      <c r="F17" s="8"/>
      <c r="G17" s="8"/>
      <c r="H17" s="4">
        <f>H14+39</f>
        <v>45421</v>
      </c>
      <c r="I17" t="s">
        <v>11</v>
      </c>
    </row>
    <row r="18" spans="1:9" x14ac:dyDescent="0.3">
      <c r="A18" s="7"/>
      <c r="B18" s="8"/>
      <c r="C18" s="8"/>
      <c r="D18" s="7"/>
      <c r="E18" s="7"/>
      <c r="F18" s="8"/>
      <c r="G18" s="8"/>
      <c r="H18" s="4">
        <f>H14+49</f>
        <v>45431</v>
      </c>
      <c r="I18" t="s">
        <v>19</v>
      </c>
    </row>
    <row r="19" spans="1:9" x14ac:dyDescent="0.3">
      <c r="A19" s="7"/>
      <c r="B19" s="8"/>
      <c r="C19" s="8"/>
      <c r="D19" s="7"/>
      <c r="E19" s="7"/>
      <c r="F19" s="8"/>
      <c r="G19" s="8"/>
      <c r="H19" s="4">
        <f>H15+49</f>
        <v>45432</v>
      </c>
      <c r="I19" t="s">
        <v>12</v>
      </c>
    </row>
    <row r="20" spans="1:9" x14ac:dyDescent="0.3">
      <c r="A20" s="7"/>
      <c r="B20" s="8"/>
      <c r="C20" s="8"/>
      <c r="D20" s="7"/>
      <c r="E20" s="7"/>
      <c r="F20" s="8"/>
      <c r="G20" s="8"/>
      <c r="H20" s="4">
        <f>DATE(An,7,21)</f>
        <v>45494</v>
      </c>
      <c r="I20" t="s">
        <v>13</v>
      </c>
    </row>
    <row r="21" spans="1:9" x14ac:dyDescent="0.3">
      <c r="A21" s="7"/>
      <c r="B21" s="8"/>
      <c r="C21" s="8"/>
      <c r="D21" s="7"/>
      <c r="E21" s="7"/>
      <c r="F21" s="8"/>
      <c r="G21" s="8"/>
      <c r="H21" s="4">
        <f>DATE(An,8,15)</f>
        <v>45519</v>
      </c>
      <c r="I21" t="s">
        <v>14</v>
      </c>
    </row>
    <row r="22" spans="1:9" x14ac:dyDescent="0.3">
      <c r="A22" s="7"/>
      <c r="B22" s="8"/>
      <c r="C22" s="8"/>
      <c r="D22" s="7"/>
      <c r="E22" s="7"/>
      <c r="F22" s="8"/>
      <c r="G22" s="8"/>
      <c r="H22" s="4">
        <f>DATE(An,11,1)</f>
        <v>45597</v>
      </c>
      <c r="I22" t="s">
        <v>15</v>
      </c>
    </row>
    <row r="23" spans="1:9" x14ac:dyDescent="0.3">
      <c r="A23" s="7"/>
      <c r="B23" s="8"/>
      <c r="C23" s="8"/>
      <c r="D23" s="7"/>
      <c r="E23" s="7"/>
      <c r="F23" s="8"/>
      <c r="G23" s="8"/>
      <c r="H23" s="4">
        <f>DATE(An,11,11)</f>
        <v>45607</v>
      </c>
      <c r="I23" t="s">
        <v>16</v>
      </c>
    </row>
    <row r="24" spans="1:9" x14ac:dyDescent="0.3">
      <c r="A24" s="7"/>
      <c r="B24" s="8"/>
      <c r="C24" s="8"/>
      <c r="D24" s="7"/>
      <c r="E24" s="7"/>
      <c r="F24" s="8"/>
      <c r="G24" s="8"/>
      <c r="H24" s="4">
        <f>DATE(An,12,25)</f>
        <v>45651</v>
      </c>
      <c r="I24" t="s">
        <v>17</v>
      </c>
    </row>
    <row r="25" spans="1:9" x14ac:dyDescent="0.3">
      <c r="A25" s="7"/>
      <c r="B25" s="8"/>
      <c r="C25" s="8"/>
      <c r="D25" s="7"/>
      <c r="E25" s="7"/>
      <c r="F25" s="8"/>
      <c r="G25" s="8"/>
      <c r="H25" s="4">
        <f>DATE(An+1,1,1)</f>
        <v>45658</v>
      </c>
      <c r="I25" t="s">
        <v>8</v>
      </c>
    </row>
    <row r="26" spans="1:9" x14ac:dyDescent="0.3">
      <c r="A26" s="7"/>
      <c r="B26" s="8"/>
      <c r="C26" s="8"/>
      <c r="D26" s="7"/>
      <c r="E26" s="7"/>
      <c r="F26" s="8"/>
      <c r="G26" s="8"/>
    </row>
    <row r="27" spans="1:9" x14ac:dyDescent="0.3">
      <c r="A27" s="7"/>
      <c r="B27" s="8"/>
      <c r="C27" s="8"/>
      <c r="D27" s="7"/>
      <c r="E27" s="7"/>
      <c r="F27" s="8"/>
      <c r="G27" s="8"/>
    </row>
    <row r="28" spans="1:9" x14ac:dyDescent="0.3">
      <c r="A28" s="7"/>
      <c r="B28" s="7"/>
      <c r="C28" s="7"/>
      <c r="D28" s="7"/>
      <c r="E28" s="7"/>
      <c r="F28" s="7"/>
      <c r="G28" s="7"/>
    </row>
    <row r="31" spans="1:9" x14ac:dyDescent="0.3">
      <c r="B31" s="10"/>
      <c r="F31" s="10"/>
      <c r="G31" s="10"/>
    </row>
    <row r="32" spans="1:9" x14ac:dyDescent="0.3">
      <c r="B32" s="10"/>
      <c r="F32" s="10"/>
      <c r="G32" s="10"/>
    </row>
    <row r="33" spans="2:7" x14ac:dyDescent="0.3">
      <c r="B33" s="10"/>
      <c r="F33" s="10"/>
      <c r="G33" s="10"/>
    </row>
  </sheetData>
  <phoneticPr fontId="8" type="noConversion"/>
  <pageMargins left="0.7" right="0.7" top="0.75" bottom="0.75" header="0.3" footer="0.3"/>
  <pageSetup paperSize="9" orientation="portrait" horizont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ColWidth="11.44140625" defaultRowHeight="14.4" x14ac:dyDescent="0.3"/>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9BC91D8EE0E3E74A9EEA3EB9E7217021" ma:contentTypeVersion="15" ma:contentTypeDescription="Create a new document." ma:contentTypeScope="" ma:versionID="21e7fbaeae05434b6ab2b778e627e276">
  <xsd:schema xmlns:xsd="http://www.w3.org/2001/XMLSchema" xmlns:xs="http://www.w3.org/2001/XMLSchema" xmlns:p="http://schemas.microsoft.com/office/2006/metadata/properties" xmlns:ns3="63bcf43a-abb8-41a6-ac66-96751bdb1efd" xmlns:ns4="6d567635-8f67-4098-bb04-9ba7be9a898b" targetNamespace="http://schemas.microsoft.com/office/2006/metadata/properties" ma:root="true" ma:fieldsID="d36b921bbc6809c4d16055cb265123b3" ns3:_="" ns4:_="">
    <xsd:import namespace="63bcf43a-abb8-41a6-ac66-96751bdb1efd"/>
    <xsd:import namespace="6d567635-8f67-4098-bb04-9ba7be9a898b"/>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DateTaken" minOccurs="0"/>
                <xsd:element ref="ns3:MediaLengthInSeconds" minOccurs="0"/>
                <xsd:element ref="ns4:SharedWithUsers" minOccurs="0"/>
                <xsd:element ref="ns4:SharedWithDetails" minOccurs="0"/>
                <xsd:element ref="ns4:SharingHintHash" minOccurs="0"/>
                <xsd:element ref="ns3:MediaServiceLocation" minOccurs="0"/>
                <xsd:element ref="ns3:MediaServiceObjectDetectorVersions" minOccurs="0"/>
                <xsd:element ref="ns3:MediaServiceSystemTags" minOccurs="0"/>
                <xsd:element ref="ns3: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3bcf43a-abb8-41a6-ac66-96751bdb1efd"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DateTaken" ma:index="14" nillable="true" ma:displayName="MediaServiceDateTaken" ma:internalName="MediaServiceDateTaken" ma:readOnly="true">
      <xsd:simpleType>
        <xsd:restriction base="dms:Text"/>
      </xsd:simpleType>
    </xsd:element>
    <xsd:element name="MediaLengthInSeconds" ma:index="15" nillable="true" ma:displayName="MediaLengthInSeconds" ma:hidden="true" ma:internalName="MediaLengthInSeconds" ma:readOnly="true">
      <xsd:simpleType>
        <xsd:restriction base="dms:Unknown"/>
      </xsd:simpleType>
    </xsd:element>
    <xsd:element name="MediaServiceLocation" ma:index="19" nillable="true" ma:displayName="Location" ma:description="" ma:indexed="true" ma:internalName="MediaServiceLocation" ma:readOnly="true">
      <xsd:simpleType>
        <xsd:restriction base="dms:Text"/>
      </xsd:simpleType>
    </xsd:element>
    <xsd:element name="MediaServiceObjectDetectorVersions" ma:index="20" nillable="true" ma:displayName="MediaServiceObjectDetectorVersions" ma:description="" ma:hidden="true" ma:indexed="true" ma:internalName="MediaServiceObjectDetectorVersions" ma:readOnly="true">
      <xsd:simpleType>
        <xsd:restriction base="dms:Text"/>
      </xsd:simpleType>
    </xsd:element>
    <xsd:element name="MediaServiceSystemTags" ma:index="21" nillable="true" ma:displayName="MediaServiceSystemTags" ma:hidden="true" ma:internalName="MediaServiceSystemTags" ma:readOnly="true">
      <xsd:simpleType>
        <xsd:restriction base="dms:Note"/>
      </xsd:simpleType>
    </xsd:element>
    <xsd:element name="MediaServiceSearchProperties" ma:index="22"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6d567635-8f67-4098-bb04-9ba7be9a898b" elementFormDefault="qualified">
    <xsd:import namespace="http://schemas.microsoft.com/office/2006/documentManagement/types"/>
    <xsd:import namespace="http://schemas.microsoft.com/office/infopath/2007/PartnerControls"/>
    <xsd:element name="SharedWithUsers" ma:index="16"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Shared With Details" ma:internalName="SharedWithDetails" ma:readOnly="true">
      <xsd:simpleType>
        <xsd:restriction base="dms:Note">
          <xsd:maxLength value="255"/>
        </xsd:restriction>
      </xsd:simpleType>
    </xsd:element>
    <xsd:element name="SharingHintHash" ma:index="18"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BB964BB1-13DA-4F61-981E-FCCA7743875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3bcf43a-abb8-41a6-ac66-96751bdb1efd"/>
    <ds:schemaRef ds:uri="6d567635-8f67-4098-bb04-9ba7be9a898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1BF0241-DC15-4102-9B98-3373479BE861}">
  <ds:schemaRefs>
    <ds:schemaRef ds:uri="http://schemas.microsoft.com/sharepoint/v3/contenttype/forms"/>
  </ds:schemaRefs>
</ds:datastoreItem>
</file>

<file path=customXml/itemProps3.xml><?xml version="1.0" encoding="utf-8"?>
<ds:datastoreItem xmlns:ds="http://schemas.openxmlformats.org/officeDocument/2006/customXml" ds:itemID="{1131D98B-2BF6-4570-BCED-508EBC6EDCD2}">
  <ds:schemaRefs>
    <ds:schemaRef ds:uri="http://purl.org/dc/elements/1.1/"/>
    <ds:schemaRef ds:uri="http://purl.org/dc/dcmitype/"/>
    <ds:schemaRef ds:uri="http://schemas.openxmlformats.org/package/2006/metadata/core-properties"/>
    <ds:schemaRef ds:uri="http://www.w3.org/XML/1998/namespace"/>
    <ds:schemaRef ds:uri="http://schemas.microsoft.com/office/2006/metadata/properties"/>
    <ds:schemaRef ds:uri="http://purl.org/dc/terms/"/>
    <ds:schemaRef ds:uri="http://schemas.microsoft.com/office/2006/documentManagement/types"/>
    <ds:schemaRef ds:uri="http://schemas.microsoft.com/office/infopath/2007/PartnerControls"/>
    <ds:schemaRef ds:uri="6d567635-8f67-4098-bb04-9ba7be9a898b"/>
    <ds:schemaRef ds:uri="63bcf43a-abb8-41a6-ac66-96751bdb1ef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Feuil3</vt:lpstr>
      <vt:lpstr>An</vt:lpstr>
      <vt:lpstr>Fer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JHA</dc:creator>
  <cp:lastModifiedBy>Danhiez Christine</cp:lastModifiedBy>
  <dcterms:created xsi:type="dcterms:W3CDTF">2013-08-06T12:27:07Z</dcterms:created>
  <dcterms:modified xsi:type="dcterms:W3CDTF">2024-05-17T10:43:03Z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0x0101009BC91D8EE0E3E74A9EEA3EB9E7217021</vt:lpwstr>
  </property>
</Properties>
</file>