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xl/_rels/workbook.xml.rels" ContentType="application/vnd.openxmlformats-package.relationship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activeTab="0" firstSheet="0" showHorizontalScroll="true" showSheetTabs="true" showVerticalScroll="true" tabRatio="204" windowHeight="8192" windowWidth="16384" xWindow="0" yWindow="0"/>
  </bookViews>
  <sheets>
    <sheet name="semaine" sheetId="1" state="visible" r:id="rId2"/>
    <sheet name="lundi" sheetId="2" state="visible" r:id="rId3"/>
  </sheets>
  <definedNames>
    <definedName function="false" hidden="false" name="bdd" vbProcedure="false">semaine!$B$3:$H$12</definedName>
    <definedName function="false" hidden="false" name="tdr" vbProcedure="false">semaine!$L$3:$L$12</definedName>
    <definedName function="false" hidden="false" name="valconca" vbProcedure="false">semaine!$K$3:$K$12</definedName>
  </definedNames>
  <calcPr iterateCount="100" refMode="A1" iterate="false" iterateDelta="0.001"/>
</workbook>
</file>

<file path=xl/sharedStrings.xml><?xml version="1.0" encoding="utf-8"?>
<sst xmlns="http://schemas.openxmlformats.org/spreadsheetml/2006/main" count="92" uniqueCount="50">
  <si>
    <t>ma base de données</t>
  </si>
  <si>
    <t>SUPPORT A MA RECHERCHE</t>
  </si>
  <si>
    <t>annulé ?</t>
  </si>
  <si>
    <t>jour</t>
  </si>
  <si>
    <t>a/b</t>
  </si>
  <si>
    <t>accompagnateur</t>
  </si>
  <si>
    <t>heure</t>
  </si>
  <si>
    <t>cvt</t>
  </si>
  <si>
    <t>observation</t>
  </si>
  <si>
    <t>euros</t>
  </si>
  <si>
    <t>val concat</t>
  </si>
  <si>
    <t>tab de recherche</t>
  </si>
  <si>
    <t>lundi</t>
  </si>
  <si>
    <t>ok</t>
  </si>
  <si>
    <t>a</t>
  </si>
  <si>
    <t>dupont</t>
  </si>
  <si>
    <t>12h00</t>
  </si>
  <si>
    <t>paf</t>
  </si>
  <si>
    <t>annulé</t>
  </si>
  <si>
    <t>marcel</t>
  </si>
  <si>
    <t>pif</t>
  </si>
  <si>
    <t>b</t>
  </si>
  <si>
    <t>amandine</t>
  </si>
  <si>
    <t>pof</t>
  </si>
  <si>
    <t>francine</t>
  </si>
  <si>
    <t>12h30</t>
  </si>
  <si>
    <t>riri</t>
  </si>
  <si>
    <t>papoute</t>
  </si>
  <si>
    <t>loulou</t>
  </si>
  <si>
    <t>pirouette</t>
  </si>
  <si>
    <t>fifi</t>
  </si>
  <si>
    <t>chouchou</t>
  </si>
  <si>
    <t>boum</t>
  </si>
  <si>
    <t>marco</t>
  </si>
  <si>
    <t>bam</t>
  </si>
  <si>
    <t>polo</t>
  </si>
  <si>
    <t>oup</t>
  </si>
  <si>
    <t>choupi</t>
  </si>
  <si>
    <t>TOT</t>
  </si>
  <si>
    <t>val concatenee recherchee</t>
  </si>
  <si>
    <t>(fct de N2 et N4)</t>
  </si>
  <si>
    <t>Avec conditions</t>
  </si>
  <si>
    <t>occurrence dans valconca de J15</t>
  </si>
  <si>
    <t>liste heure</t>
  </si>
  <si>
    <t>liste jour</t>
  </si>
  <si>
    <t>annulé ou pas ?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</si>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</sst>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>
  <numFmts count="2">
    <numFmt formatCode="GENERAL" numFmtId="164"/>
    <numFmt formatCode="DDD\ D" numFmtId="165"/>
  </numFmts>
  <fonts count="7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trike val="true"/>
      <sz val="10"/>
      <name val="Arial"/>
      <family val="2"/>
    </font>
    <font>
      <b val="true"/>
      <sz val="10"/>
      <name val="Arial"/>
      <family val="2"/>
    </font>
    <font>
      <i val="true"/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3399FF"/>
        <bgColor rgb="FF33CCCC"/>
      </patternFill>
    </fill>
    <fill>
      <patternFill patternType="solid">
        <fgColor rgb="FFFFFF99"/>
        <bgColor rgb="FFFFFF66"/>
      </patternFill>
    </fill>
    <fill>
      <patternFill patternType="solid">
        <fgColor rgb="FFFFFF66"/>
        <bgColor rgb="FFFFFF99"/>
      </patternFill>
    </fill>
    <fill>
      <patternFill patternType="solid">
        <fgColor rgb="FFFFFFFF"/>
        <bgColor rgb="FFEEEEEE"/>
      </patternFill>
    </fill>
    <fill>
      <patternFill patternType="solid">
        <fgColor rgb="FFFF3333"/>
        <bgColor rgb="FFFF6600"/>
      </patternFill>
    </fill>
    <fill>
      <patternFill patternType="solid">
        <fgColor rgb="FFFFFF00"/>
        <bgColor rgb="FFFFFF66"/>
      </patternFill>
    </fill>
    <fill>
      <patternFill patternType="solid">
        <fgColor rgb="FFEEEEEE"/>
        <bgColor rgb="FFFFFFFF"/>
      </patternFill>
    </fill>
  </fills>
  <borders count="10">
    <border diagonalDown="false" diagonalUp="false">
      <left/>
      <right/>
      <top/>
      <bottom/>
      <diagonal/>
    </border>
    <border diagonalDown="false" diagonalUp="false">
      <left style="thin"/>
      <right style="thin"/>
      <top style="thin"/>
      <bottom/>
      <diagonal/>
    </border>
    <border diagonalDown="false" diagonalUp="false">
      <left style="thin"/>
      <right style="thin"/>
      <top style="thin"/>
      <bottom style="thin"/>
      <diagonal/>
    </border>
    <border diagonalDown="false" diagonalUp="false">
      <left style="thin"/>
      <right/>
      <top/>
      <bottom/>
      <diagonal/>
    </border>
    <border diagonalDown="false" diagonalUp="false">
      <left/>
      <right style="thin"/>
      <top/>
      <bottom/>
      <diagonal/>
    </border>
    <border diagonalDown="false" diagonalUp="false">
      <left style="thin"/>
      <right/>
      <top style="thin"/>
      <bottom/>
      <diagonal/>
    </border>
    <border diagonalDown="false" diagonalUp="false">
      <left/>
      <right style="thin"/>
      <top style="thin"/>
      <bottom/>
      <diagonal/>
    </border>
    <border diagonalDown="false" diagonalUp="false">
      <left style="thin"/>
      <right/>
      <top/>
      <bottom style="thin"/>
      <diagonal/>
    </border>
    <border diagonalDown="false" diagonalUp="false">
      <left/>
      <right style="thin"/>
      <top/>
      <bottom style="thin"/>
      <diagonal/>
    </border>
    <border diagonalDown="false" diagonalUp="false">
      <left/>
      <right/>
      <top/>
      <bottom style="thin"/>
      <diagonal/>
    </border>
  </borders>
  <cellStyleXfs count="21">
    <xf applyAlignment="true" applyBorder="true" applyFont="true" applyProtection="true" borderId="0" fillId="0" fontId="0" numFmtId="164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1" numFmtId="0"/>
    <xf applyAlignment="false" applyBorder="false" applyFont="true" applyProtection="false" borderId="0" fillId="0" fontId="1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1" numFmtId="43"/>
    <xf applyAlignment="false" applyBorder="false" applyFont="true" applyProtection="false" borderId="0" fillId="0" fontId="1" numFmtId="41"/>
    <xf applyAlignment="false" applyBorder="false" applyFont="true" applyProtection="false" borderId="0" fillId="0" fontId="1" numFmtId="44"/>
    <xf applyAlignment="false" applyBorder="false" applyFont="true" applyProtection="false" borderId="0" fillId="0" fontId="1" numFmtId="42"/>
    <xf applyAlignment="false" applyBorder="false" applyFont="true" applyProtection="false" borderId="0" fillId="0" fontId="1" numFmtId="9"/>
    <xf applyAlignment="true" applyBorder="true" applyFont="true" applyProtection="true" borderId="0" fillId="0" fontId="4" numFmtId="164">
      <alignment horizontal="center" indent="0" shrinkToFit="false" textRotation="0" vertical="center" wrapText="false"/>
      <protection hidden="false" locked="true"/>
    </xf>
  </cellStyleXfs>
  <cellXfs count="34">
    <xf applyAlignment="false" applyBorder="false" applyFont="false" applyProtection="false" borderId="0" fillId="0" fontId="0" numFmtId="164" xfId="0">
      <alignment horizontal="general" indent="0" shrinkToFit="false" textRotation="0" vertical="bottom" wrapText="false"/>
      <protection hidden="false" locked="true"/>
    </xf>
    <xf applyAlignment="true" applyBorder="true" applyFont="true" applyProtection="false" borderId="0" fillId="0" fontId="5" numFmtId="164" xfId="0">
      <alignment horizontal="center" indent="0" shrinkToFit="false" textRotation="0" vertical="center" wrapText="false"/>
      <protection hidden="false" locked="true"/>
    </xf>
    <xf applyAlignment="true" applyBorder="true" applyFont="true" applyProtection="false" borderId="1" fillId="0" fontId="5" numFmtId="164" xfId="0">
      <alignment horizontal="center" indent="0" shrinkToFit="false" textRotation="0" vertical="center" wrapText="false"/>
      <protection hidden="false" locked="true"/>
    </xf>
    <xf applyAlignment="false" applyBorder="false" applyFont="false" applyProtection="false" borderId="0" fillId="2" fontId="0" numFmtId="164" xfId="0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2" fontId="5" numFmtId="164" xfId="0">
      <alignment horizontal="general" indent="0" shrinkToFit="false" textRotation="0" vertical="bottom" wrapText="false"/>
      <protection hidden="false" locked="true"/>
    </xf>
    <xf applyAlignment="true" applyBorder="true" applyFont="true" applyProtection="false" borderId="2" fillId="2" fontId="0" numFmtId="164" xfId="0">
      <alignment horizontal="center" indent="0" shrinkToFit="false" textRotation="0" vertical="bottom" wrapText="false"/>
      <protection hidden="false" locked="true"/>
    </xf>
    <xf applyAlignment="false" applyBorder="true" applyFont="false" applyProtection="false" borderId="3" fillId="0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true" applyProtection="false" borderId="0" fillId="3" fontId="5" numFmtId="164" xfId="0">
      <alignment horizontal="general" indent="0" shrinkToFit="false" textRotation="0" vertical="bottom" wrapText="false"/>
      <protection hidden="false" locked="true"/>
    </xf>
    <xf applyAlignment="false" applyBorder="true" applyFont="true" applyProtection="false" borderId="4" fillId="4" fontId="5" numFmtId="164" xfId="0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5" fontId="0" numFmtId="164" xfId="0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0" numFmtId="164" xfId="0">
      <alignment horizontal="general" indent="0" shrinkToFit="false" textRotation="0" vertical="bottom" wrapText="false"/>
      <protection hidden="false" locked="true"/>
    </xf>
    <xf applyAlignment="true" applyBorder="true" applyFont="false" applyProtection="false" borderId="2" fillId="2" fontId="0" numFmtId="165" xfId="0">
      <alignment horizontal="center" indent="0" shrinkToFit="false" textRotation="0" vertical="bottom" wrapText="false"/>
      <protection hidden="false" locked="true"/>
    </xf>
    <xf applyAlignment="false" applyBorder="true" applyFont="false" applyProtection="false" borderId="0" fillId="3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4" fillId="4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2" fillId="2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0" fillId="0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4" fillId="0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true" applyProtection="false" borderId="0" fillId="0" fontId="5" numFmtId="164" xfId="0">
      <alignment horizontal="right" indent="0" shrinkToFit="false" textRotation="0" vertical="bottom" wrapText="false"/>
      <protection hidden="false" locked="true"/>
    </xf>
    <xf applyAlignment="false" applyBorder="false" applyFont="true" applyProtection="false" borderId="0" fillId="0" fontId="5" numFmtId="164" xfId="0">
      <alignment horizontal="general" indent="0" shrinkToFit="false" textRotation="0" vertical="bottom" wrapText="false"/>
      <protection hidden="false" locked="true"/>
    </xf>
    <xf applyAlignment="false" applyBorder="true" applyFont="true" applyProtection="false" borderId="0" fillId="6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4" fillId="6" fontId="0" numFmtId="164" xfId="0">
      <alignment horizontal="general" indent="0" shrinkToFit="false" textRotation="0" vertical="bottom" wrapText="false"/>
      <protection hidden="false" locked="true"/>
    </xf>
    <xf applyAlignment="true" applyBorder="true" applyFont="true" applyProtection="false" borderId="5" fillId="7" fontId="0" numFmtId="164" xfId="0">
      <alignment horizontal="right" indent="0" shrinkToFit="false" textRotation="0" vertical="bottom" wrapText="false"/>
      <protection hidden="false" locked="true"/>
    </xf>
    <xf applyAlignment="false" applyBorder="true" applyFont="false" applyProtection="false" borderId="6" fillId="7" fontId="0" numFmtId="164" xfId="0">
      <alignment horizontal="general" indent="0" shrinkToFit="false" textRotation="0" vertical="bottom" wrapText="false"/>
      <protection hidden="false" locked="true"/>
    </xf>
    <xf applyAlignment="true" applyBorder="true" applyFont="true" applyProtection="false" borderId="3" fillId="0" fontId="6" numFmtId="164" xfId="0">
      <alignment horizontal="right" indent="0" shrinkToFit="false" textRotation="0" vertical="bottom" wrapText="false"/>
      <protection hidden="false" locked="true"/>
    </xf>
    <xf applyAlignment="false" applyBorder="true" applyFont="true" applyProtection="false" borderId="0" fillId="8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4" fillId="8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0" fillId="8" fontId="0" numFmtId="164" xfId="0">
      <alignment horizontal="general" indent="0" shrinkToFit="false" textRotation="0" vertical="bottom" wrapText="false"/>
      <protection hidden="false" locked="true"/>
    </xf>
    <xf applyAlignment="true" applyBorder="true" applyFont="true" applyProtection="false" borderId="7" fillId="0" fontId="6" numFmtId="164" xfId="0">
      <alignment horizontal="right" indent="0" shrinkToFit="false" textRotation="0" vertical="bottom" wrapText="false"/>
      <protection hidden="false" locked="true"/>
    </xf>
    <xf applyAlignment="false" applyBorder="true" applyFont="false" applyProtection="false" borderId="8" fillId="0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true" applyProtection="false" borderId="3" fillId="0" fontId="5" numFmtId="164" xfId="0">
      <alignment horizontal="general" indent="0" shrinkToFit="false" textRotation="0" vertical="bottom" wrapText="false"/>
      <protection hidden="false" locked="true"/>
    </xf>
    <xf applyAlignment="false" applyBorder="true" applyFont="true" applyProtection="false" borderId="4" fillId="0" fontId="5" numFmtId="164" xfId="0">
      <alignment horizontal="general" indent="0" shrinkToFit="false" textRotation="0" vertical="bottom" wrapText="false"/>
      <protection hidden="false" locked="true"/>
    </xf>
    <xf applyAlignment="false" applyBorder="true" applyFont="true" applyProtection="false" borderId="3" fillId="0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7" fillId="0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9" fillId="0" fontId="0" numFmtId="164" xfId="0">
      <alignment horizontal="general" indent="0" shrinkToFit="false" textRotation="0" vertical="bottom" wrapText="false"/>
      <protection hidden="false" locked="true"/>
    </xf>
  </cellXfs>
  <cellStyles count="7">
    <cellStyle builtinId="0" customBuiltin="false" name="Normal" xfId="0"/>
    <cellStyle builtinId="3" customBuiltin="false" name="Comma" xfId="15"/>
    <cellStyle builtinId="6" customBuiltin="false" name="Comma [0]" xfId="16"/>
    <cellStyle builtinId="4" customBuiltin="false" name="Currency" xfId="17"/>
    <cellStyle builtinId="7" customBuiltin="false" name="Currency [0]" xfId="18"/>
    <cellStyle builtinId="5" customBuiltin="false" name="Percent" xfId="19"/>
    <cellStyle builtinId="54" customBuiltin="true" name="annulé" xfId="20"/>
  </cellStyles>
  <dxfs count="1">
    <dxf>
      <alignment horizontal="center" indent="0" shrinkToFit="false" textRotation="0" vertical="center" wrapText="false"/>
      <font>
        <strike val="true"/>
        <sz val="10"/>
        <name val="Arial"/>
        <family val="2"/>
      </font>
      <numFmt formatCode="GENERAL" numFmtId="164"/>
      <fill>
        <patternFill>
          <bgColor rgb="00FFFFFF"/>
        </patternFill>
      </fill>
    </dxf>
  </dxfs>
  <colors>
    <indexedColors>
      <rgbColor rgb="FF000000"/>
      <rgbColor rgb="FFFFFFFF"/>
      <rgbColor rgb="FFFF3333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EEEEEE"/>
      <rgbColor rgb="FFCCFFFF"/>
      <rgbColor rgb="FF660066"/>
      <rgbColor rgb="FFFF8080"/>
      <rgbColor rgb="FF0066CC"/>
      <rgbColor rgb="FFCCCCFF"/>
      <rgbColor rgb="FF000080"/>
      <rgbColor rgb="FFFF00FF"/>
      <rgbColor rgb="FFFFFF66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99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Q26"/>
  <sheetViews>
    <sheetView colorId="64" defaultGridColor="true" rightToLeft="false" showFormulas="false" showGridLines="true" showOutlineSymbols="true" showRowColHeaders="true" showZeros="true" tabSelected="true" topLeftCell="A1" view="normal" windowProtection="false" workbookViewId="0" zoomScale="85" zoomScaleNormal="85" zoomScalePageLayoutView="100">
      <selection activeCell="H17" activeCellId="0" pane="topLeft" sqref="H17"/>
    </sheetView>
  </sheetViews>
  <sheetFormatPr defaultRowHeight="12.85"/>
  <cols>
    <col collapsed="false" hidden="false" max="1" min="1" style="0" width="8.45918367346939"/>
    <col collapsed="false" hidden="false" max="2" min="2" style="0" width="6.6530612244898"/>
    <col collapsed="false" hidden="false" max="3" min="3" style="0" width="4.3265306122449"/>
    <col collapsed="false" hidden="false" max="4" min="4" style="0" width="16.9438775510204"/>
    <col collapsed="false" hidden="false" max="5" min="5" style="0" width="7.1530612244898"/>
    <col collapsed="false" hidden="false" max="6" min="6" style="0" width="4.3265306122449"/>
    <col collapsed="false" hidden="false" max="7" min="7" style="0" width="13.2755102040816"/>
    <col collapsed="false" hidden="false" max="8" min="8" style="0" width="8.95408163265306"/>
    <col collapsed="false" hidden="false" max="9" min="9" style="0" width="4.31122448979592"/>
    <col collapsed="false" hidden="false" max="10" min="10" style="0" width="10.9438775510204"/>
    <col collapsed="false" hidden="false" max="11" min="11" style="0" width="11.5204081632653"/>
    <col collapsed="false" hidden="false" max="12" min="12" style="0" width="16.2602040816327"/>
    <col collapsed="false" hidden="false" max="13" min="13" style="0" width="4.47448979591837"/>
    <col collapsed="false" hidden="false" max="14" min="14" style="0" width="3.97959183673469"/>
    <col collapsed="false" hidden="false" max="15" min="15" style="0" width="12.7704081632653"/>
    <col collapsed="false" hidden="false" max="16" min="16" style="0" width="17.25"/>
    <col collapsed="false" hidden="false" max="17" min="17" style="0" width="12.9387755102041"/>
    <col collapsed="false" hidden="false" max="1025" min="18" style="0" width="11.5204081632653"/>
  </cols>
  <sheetData>
    <row collapsed="false" customFormat="false" customHeight="false" hidden="false" ht="12.85" outlineLevel="0" r="1">
      <c r="B1" s="1" t="s">
        <v>0</v>
      </c>
      <c r="C1" s="1"/>
      <c r="D1" s="1"/>
      <c r="E1" s="1"/>
      <c r="F1" s="1"/>
      <c r="G1" s="1"/>
      <c r="J1" s="2" t="s">
        <v>1</v>
      </c>
      <c r="K1" s="2"/>
      <c r="L1" s="2"/>
      <c r="N1" s="3"/>
      <c r="O1" s="3"/>
      <c r="P1" s="3"/>
      <c r="Q1" s="3"/>
    </row>
    <row collapsed="false" customFormat="false" customHeight="false" hidden="false" ht="13.4" outlineLevel="0" r="2">
      <c r="A2" s="0" t="s">
        <v>2</v>
      </c>
      <c r="B2" s="4" t="s">
        <v>3</v>
      </c>
      <c r="C2" s="4" t="s">
        <v>4</v>
      </c>
      <c r="D2" s="4" t="s">
        <v>5</v>
      </c>
      <c r="E2" s="4" t="s">
        <v>6</v>
      </c>
      <c r="F2" s="4" t="s">
        <v>7</v>
      </c>
      <c r="G2" s="4" t="s">
        <v>8</v>
      </c>
      <c r="H2" s="5" t="s">
        <v>9</v>
      </c>
      <c r="J2" s="6"/>
      <c r="K2" s="7" t="s">
        <v>10</v>
      </c>
      <c r="L2" s="8" t="s">
        <v>11</v>
      </c>
      <c r="N2" s="3"/>
      <c r="O2" s="3" t="s">
        <v>3</v>
      </c>
      <c r="P2" s="9" t="s">
        <v>12</v>
      </c>
      <c r="Q2" s="3"/>
    </row>
    <row collapsed="false" customFormat="false" customHeight="false" hidden="false" ht="13.4" outlineLevel="0" r="3">
      <c r="A3" s="10" t="s">
        <v>13</v>
      </c>
      <c r="B3" s="11" t="n">
        <v>43801</v>
      </c>
      <c r="C3" s="5" t="s">
        <v>14</v>
      </c>
      <c r="D3" s="5" t="s">
        <v>15</v>
      </c>
      <c r="E3" s="5" t="s">
        <v>16</v>
      </c>
      <c r="F3" s="5" t="n">
        <v>10</v>
      </c>
      <c r="G3" s="5" t="s">
        <v>17</v>
      </c>
      <c r="H3" s="5" t="n">
        <v>10</v>
      </c>
      <c r="J3" s="6" t="str">
        <f aca="false">TEXT(B3,"nnnn")</f>
        <v>lundi </v>
      </c>
      <c r="K3" s="12" t="str">
        <f aca="false">TEXT(E3,"hh:mm")&amp;LEFT(J3,3)</f>
        <v>12h00lun</v>
      </c>
      <c r="L3" s="13" t="str">
        <f aca="false">K3&amp;"_"&amp;COUNTIF($K$3:K3,K3)</f>
        <v>12h00lun_1</v>
      </c>
      <c r="N3" s="3"/>
      <c r="O3" s="3"/>
      <c r="P3" s="3"/>
      <c r="Q3" s="3"/>
    </row>
    <row collapsed="false" customFormat="false" customHeight="false" hidden="false" ht="13.4" outlineLevel="0" r="4">
      <c r="A4" s="10" t="s">
        <v>18</v>
      </c>
      <c r="B4" s="11" t="n">
        <v>43801</v>
      </c>
      <c r="C4" s="5" t="s">
        <v>14</v>
      </c>
      <c r="D4" s="5" t="s">
        <v>19</v>
      </c>
      <c r="E4" s="5" t="s">
        <v>16</v>
      </c>
      <c r="F4" s="5" t="n">
        <v>5</v>
      </c>
      <c r="G4" s="5" t="s">
        <v>20</v>
      </c>
      <c r="H4" s="5" t="n">
        <v>50</v>
      </c>
      <c r="J4" s="6" t="str">
        <f aca="false">TEXT(B4,"nnnn")</f>
        <v>lundi </v>
      </c>
      <c r="K4" s="12" t="str">
        <f aca="false">TEXT(E4,"hh:mm")&amp;LEFT(J4,3)</f>
        <v>12h00lun</v>
      </c>
      <c r="L4" s="13" t="str">
        <f aca="false">K4&amp;"_"&amp;COUNTIF($K$3:K4,K4)</f>
        <v>12h00lun_2</v>
      </c>
      <c r="N4" s="3"/>
      <c r="O4" s="3" t="s">
        <v>6</v>
      </c>
      <c r="P4" s="9" t="s">
        <v>16</v>
      </c>
      <c r="Q4" s="3"/>
    </row>
    <row collapsed="false" customFormat="false" customHeight="false" hidden="false" ht="13.4" outlineLevel="0" r="5">
      <c r="A5" s="10" t="s">
        <v>13</v>
      </c>
      <c r="B5" s="11" t="n">
        <v>43801</v>
      </c>
      <c r="C5" s="5" t="s">
        <v>21</v>
      </c>
      <c r="D5" s="5" t="s">
        <v>22</v>
      </c>
      <c r="E5" s="5"/>
      <c r="F5" s="5" t="n">
        <v>7</v>
      </c>
      <c r="G5" s="5" t="s">
        <v>23</v>
      </c>
      <c r="H5" s="5" t="n">
        <v>60</v>
      </c>
      <c r="J5" s="6" t="str">
        <f aca="false">TEXT(B5,"nnnn")</f>
        <v>lundi </v>
      </c>
      <c r="K5" s="12" t="str">
        <f aca="false">TEXT(E5,"hh:mm")&amp;LEFT(J5,3)</f>
        <v>00:00lun</v>
      </c>
      <c r="L5" s="13" t="str">
        <f aca="false">K5&amp;"_"&amp;COUNTIF($K$3:K5,K5)</f>
        <v>00:00lun_1</v>
      </c>
      <c r="N5" s="3"/>
      <c r="O5" s="3"/>
      <c r="P5" s="3"/>
      <c r="Q5" s="3"/>
    </row>
    <row collapsed="false" customFormat="false" customHeight="false" hidden="false" ht="13.4" outlineLevel="0" r="6">
      <c r="A6" s="10" t="s">
        <v>13</v>
      </c>
      <c r="B6" s="11" t="n">
        <v>43802</v>
      </c>
      <c r="C6" s="5" t="s">
        <v>21</v>
      </c>
      <c r="D6" s="5" t="s">
        <v>24</v>
      </c>
      <c r="E6" s="5" t="s">
        <v>25</v>
      </c>
      <c r="F6" s="5" t="n">
        <v>5</v>
      </c>
      <c r="G6" s="5" t="s">
        <v>26</v>
      </c>
      <c r="H6" s="5" t="n">
        <v>70</v>
      </c>
      <c r="J6" s="6" t="str">
        <f aca="false">TEXT(B6,"nnnn")</f>
        <v>mardi </v>
      </c>
      <c r="K6" s="12" t="str">
        <f aca="false">TEXT(E6,"hh:mm")&amp;LEFT(J6,3)</f>
        <v>12h30mar</v>
      </c>
      <c r="L6" s="13" t="str">
        <f aca="false">K6&amp;"_"&amp;COUNTIF($K$3:K6,K6)</f>
        <v>12h30mar_1</v>
      </c>
      <c r="N6" s="14"/>
      <c r="O6" s="14" t="str">
        <f aca="false">C2</f>
        <v>a/b</v>
      </c>
      <c r="P6" s="14" t="str">
        <f aca="false">D2</f>
        <v>accompagnateur</v>
      </c>
      <c r="Q6" s="14" t="str">
        <f aca="false">"nb cvts"&amp;"("&amp;SUM($Q$7:$Q$12)&amp;")"</f>
        <v>nb cvts(15)</v>
      </c>
    </row>
    <row collapsed="false" customFormat="false" customHeight="false" hidden="false" ht="13.4" outlineLevel="0" r="7">
      <c r="A7" s="10" t="s">
        <v>13</v>
      </c>
      <c r="B7" s="11" t="n">
        <v>43802</v>
      </c>
      <c r="C7" s="5" t="s">
        <v>21</v>
      </c>
      <c r="D7" s="5" t="s">
        <v>27</v>
      </c>
      <c r="E7" s="5" t="s">
        <v>25</v>
      </c>
      <c r="F7" s="5" t="n">
        <v>6</v>
      </c>
      <c r="G7" s="5" t="s">
        <v>28</v>
      </c>
      <c r="H7" s="5" t="n">
        <v>150</v>
      </c>
      <c r="J7" s="6" t="str">
        <f aca="false">TEXT(B7,"nnnn")</f>
        <v>mardi </v>
      </c>
      <c r="K7" s="12" t="str">
        <f aca="false">TEXT(E7,"hh:mm")&amp;LEFT(J7,3)</f>
        <v>12h30mar</v>
      </c>
      <c r="L7" s="13" t="str">
        <f aca="false">K7&amp;"_"&amp;COUNTIF($K$3:K7,K7)</f>
        <v>12h30mar_2</v>
      </c>
      <c r="N7" s="14" t="n">
        <v>1</v>
      </c>
      <c r="O7" s="14" t="str">
        <f aca="false">IF(ROWS($O$7:O7)&lt;=$K$18,INDEX(bdd,MATCH($K$15&amp;"_"&amp;$N7,tdr,0),2),"")</f>
        <v>a</v>
      </c>
      <c r="P7" s="14" t="str">
        <f aca="false">IF(ROWS($P$7:P7)&lt;=$K$18,INDEX(bdd,MATCH($K$15&amp;"_"&amp;$N7,tdr,0),3),"")</f>
        <v>dupont</v>
      </c>
      <c r="Q7" s="14" t="n">
        <f aca="false">IF(ROWS($Q$7:Q7)&lt;=$K$18,INDEX(bdd,MATCH($K$15&amp;"_"&amp;$N7,tdr,0),5),"")</f>
        <v>10</v>
      </c>
    </row>
    <row collapsed="false" customFormat="false" customHeight="false" hidden="false" ht="13.4" outlineLevel="0" r="8">
      <c r="A8" s="10" t="s">
        <v>18</v>
      </c>
      <c r="B8" s="11" t="n">
        <v>43803</v>
      </c>
      <c r="C8" s="5" t="s">
        <v>14</v>
      </c>
      <c r="D8" s="5" t="s">
        <v>29</v>
      </c>
      <c r="E8" s="5" t="s">
        <v>16</v>
      </c>
      <c r="F8" s="5" t="n">
        <v>78</v>
      </c>
      <c r="G8" s="5" t="s">
        <v>30</v>
      </c>
      <c r="H8" s="5" t="n">
        <v>300</v>
      </c>
      <c r="J8" s="6" t="str">
        <f aca="false">TEXT(B8,"nnnn")</f>
        <v>mercredi </v>
      </c>
      <c r="K8" s="12" t="str">
        <f aca="false">TEXT(E8,"hh:mm")&amp;LEFT(J8,3)</f>
        <v>12h00mer</v>
      </c>
      <c r="L8" s="13" t="str">
        <f aca="false">K8&amp;"_"&amp;COUNTIF($K$3:K8,K8)</f>
        <v>12h00mer_1</v>
      </c>
      <c r="N8" s="14" t="n">
        <v>2</v>
      </c>
      <c r="O8" s="14" t="str">
        <f aca="false">IF(ROWS($O$7:O8)&lt;=$K$18,INDEX(bdd,MATCH($K$15&amp;"_"&amp;$N8,tdr,0),2),"")</f>
        <v>a</v>
      </c>
      <c r="P8" s="14" t="str">
        <f aca="false">IF(ROWS($P$7:P8)&lt;=$K$18,INDEX(bdd,MATCH($K$15&amp;"_"&amp;$N8,tdr,0),3),"")</f>
        <v>marcel</v>
      </c>
      <c r="Q8" s="14" t="n">
        <f aca="false">IF(ROWS($Q$7:Q8)&lt;=$K$18,INDEX(bdd,MATCH($K$15&amp;"_"&amp;$N8,tdr,0),5),"")</f>
        <v>5</v>
      </c>
    </row>
    <row collapsed="false" customFormat="false" customHeight="false" hidden="false" ht="13.4" outlineLevel="0" r="9">
      <c r="A9" s="10" t="s">
        <v>13</v>
      </c>
      <c r="B9" s="11" t="n">
        <v>43803</v>
      </c>
      <c r="C9" s="5" t="s">
        <v>14</v>
      </c>
      <c r="D9" s="5" t="s">
        <v>31</v>
      </c>
      <c r="E9" s="5" t="s">
        <v>16</v>
      </c>
      <c r="F9" s="5" t="n">
        <v>5</v>
      </c>
      <c r="G9" s="5" t="s">
        <v>32</v>
      </c>
      <c r="H9" s="5" t="n">
        <v>40</v>
      </c>
      <c r="J9" s="6" t="str">
        <f aca="false">TEXT(B9,"nnnn")</f>
        <v>mercredi </v>
      </c>
      <c r="K9" s="12" t="str">
        <f aca="false">TEXT(E9,"hh:mm")&amp;LEFT(J9,3)</f>
        <v>12h00mer</v>
      </c>
      <c r="L9" s="13" t="str">
        <f aca="false">K9&amp;"_"&amp;COUNTIF($K$3:K9,K9)</f>
        <v>12h00mer_2</v>
      </c>
      <c r="N9" s="14" t="n">
        <v>3</v>
      </c>
      <c r="O9" s="14" t="str">
        <f aca="false">IF(ROWS($O$7:O9)&lt;=$K$18,INDEX(bdd,MATCH($K$15&amp;"_"&amp;$N9,tdr,0),2),"")</f>
        <v/>
      </c>
      <c r="P9" s="14" t="str">
        <f aca="false">IF(ROWS($P$7:P9)&lt;=$K$18,INDEX(bdd,MATCH($K$15&amp;"_"&amp;$N9,tdr,0),3),"")</f>
        <v/>
      </c>
      <c r="Q9" s="14" t="str">
        <f aca="false">IF(ROWS($Q$7:Q9)&lt;=$K$18,INDEX(bdd,MATCH($K$15&amp;"_"&amp;$N9,tdr,0),5),"")</f>
        <v/>
      </c>
    </row>
    <row collapsed="false" customFormat="false" customHeight="false" hidden="false" ht="13.4" outlineLevel="0" r="10">
      <c r="A10" s="10" t="s">
        <v>13</v>
      </c>
      <c r="B10" s="11" t="n">
        <v>43803</v>
      </c>
      <c r="C10" s="5" t="s">
        <v>21</v>
      </c>
      <c r="D10" s="5" t="s">
        <v>33</v>
      </c>
      <c r="E10" s="5" t="s">
        <v>25</v>
      </c>
      <c r="F10" s="5" t="n">
        <v>12</v>
      </c>
      <c r="G10" s="5" t="s">
        <v>34</v>
      </c>
      <c r="H10" s="5" t="n">
        <v>75</v>
      </c>
      <c r="J10" s="6" t="str">
        <f aca="false">TEXT(B10,"nnnn")</f>
        <v>mercredi </v>
      </c>
      <c r="K10" s="12" t="str">
        <f aca="false">TEXT(E10,"hh:mm")&amp;LEFT(J10,3)</f>
        <v>12h30mer</v>
      </c>
      <c r="L10" s="13" t="str">
        <f aca="false">K10&amp;"_"&amp;COUNTIF($K$3:K10,K10)</f>
        <v>12h30mer_1</v>
      </c>
      <c r="N10" s="14" t="n">
        <v>4</v>
      </c>
      <c r="O10" s="14" t="str">
        <f aca="false">IF(ROWS($O$7:O10)&lt;=$K$18,INDEX(bdd,MATCH($K$15&amp;"_"&amp;$N10,tdr,0),2),"")</f>
        <v/>
      </c>
      <c r="P10" s="14" t="str">
        <f aca="false">IF(ROWS($P$7:P10)&lt;=$K$18,INDEX(bdd,MATCH($K$15&amp;"_"&amp;$N10,tdr,0),3),"")</f>
        <v/>
      </c>
      <c r="Q10" s="14" t="str">
        <f aca="false">IF(ROWS($Q$7:Q10)&lt;=$K$18,INDEX(bdd,MATCH($K$15&amp;"_"&amp;$N10,tdr,0),5),"")</f>
        <v/>
      </c>
    </row>
    <row collapsed="false" customFormat="false" customHeight="false" hidden="false" ht="13.4" outlineLevel="0" r="11">
      <c r="A11" s="10" t="s">
        <v>18</v>
      </c>
      <c r="B11" s="11" t="n">
        <v>43804</v>
      </c>
      <c r="C11" s="5" t="s">
        <v>21</v>
      </c>
      <c r="D11" s="5" t="s">
        <v>35</v>
      </c>
      <c r="E11" s="5" t="s">
        <v>25</v>
      </c>
      <c r="F11" s="5" t="n">
        <v>36</v>
      </c>
      <c r="G11" s="5" t="s">
        <v>36</v>
      </c>
      <c r="H11" s="5" t="n">
        <v>12</v>
      </c>
      <c r="J11" s="6" t="str">
        <f aca="false">TEXT(B11,"nnnn")</f>
        <v>jeudi </v>
      </c>
      <c r="K11" s="12" t="str">
        <f aca="false">TEXT(E11,"hh:mm")&amp;LEFT(J11,3)</f>
        <v>12h30jeu</v>
      </c>
      <c r="L11" s="13" t="str">
        <f aca="false">K11&amp;"_"&amp;COUNTIF($K$3:K11,K11)</f>
        <v>12h30jeu_1</v>
      </c>
      <c r="N11" s="14" t="n">
        <v>5</v>
      </c>
      <c r="O11" s="14" t="str">
        <f aca="false">IF(ROWS($O$7:O11)&lt;=$K$18,INDEX(bdd,MATCH($K$15&amp;"_"&amp;$N11,tdr,0),2),"")</f>
        <v/>
      </c>
      <c r="P11" s="14" t="str">
        <f aca="false">IF(ROWS($P$7:P11)&lt;=$K$18,INDEX(bdd,MATCH($K$15&amp;"_"&amp;$N11,tdr,0),3),"")</f>
        <v/>
      </c>
      <c r="Q11" s="14" t="str">
        <f aca="false">IF(ROWS($Q$7:Q11)&lt;=$K$18,INDEX(bdd,MATCH($K$15&amp;"_"&amp;$N11,tdr,0),5),"")</f>
        <v/>
      </c>
    </row>
    <row collapsed="false" customFormat="false" customHeight="false" hidden="false" ht="13.4" outlineLevel="0" r="12">
      <c r="A12" s="10" t="s">
        <v>13</v>
      </c>
      <c r="B12" s="11" t="n">
        <v>43805</v>
      </c>
      <c r="C12" s="5" t="s">
        <v>14</v>
      </c>
      <c r="D12" s="5" t="s">
        <v>37</v>
      </c>
      <c r="E12" s="5" t="s">
        <v>16</v>
      </c>
      <c r="F12" s="5" t="n">
        <v>45</v>
      </c>
      <c r="G12" s="5" t="s">
        <v>23</v>
      </c>
      <c r="H12" s="5" t="n">
        <v>85</v>
      </c>
      <c r="J12" s="6" t="str">
        <f aca="false">TEXT(B12,"nnnn")</f>
        <v>vendredi </v>
      </c>
      <c r="K12" s="12" t="str">
        <f aca="false">TEXT(E12,"hh:mm")&amp;LEFT(J12,3)</f>
        <v>12h00ven</v>
      </c>
      <c r="L12" s="13" t="str">
        <f aca="false">K12&amp;"_"&amp;COUNTIF($K$3:K12,K12)</f>
        <v>12h00ven_1</v>
      </c>
      <c r="N12" s="14" t="n">
        <v>6</v>
      </c>
      <c r="O12" s="14" t="str">
        <f aca="false">IF(ROWS($O$7:O12)&lt;=$K$18,INDEX(bdd,MATCH($K$15&amp;"_"&amp;$N12,tdr,0),2),"")</f>
        <v/>
      </c>
      <c r="P12" s="14" t="str">
        <f aca="false">IF(ROWS($P$7:P12)&lt;=$K$18,INDEX(bdd,MATCH($K$15&amp;"_"&amp;$N12,tdr,0),3),"")</f>
        <v/>
      </c>
      <c r="Q12" s="14" t="str">
        <f aca="false">IF(ROWS($Q$7:Q12)&lt;=$K$18,INDEX(bdd,MATCH($K$15&amp;"_"&amp;$N12,tdr,0),5),"")</f>
        <v/>
      </c>
    </row>
    <row collapsed="false" customFormat="false" customHeight="false" hidden="false" ht="12.85" outlineLevel="0" r="13">
      <c r="J13" s="6"/>
      <c r="K13" s="15"/>
      <c r="L13" s="16"/>
    </row>
    <row collapsed="false" customFormat="false" customHeight="false" hidden="false" ht="14" outlineLevel="0" r="14">
      <c r="E14" s="17" t="s">
        <v>38</v>
      </c>
      <c r="F14" s="18" t="n">
        <f aca="false">SUM(F3:F12)</f>
        <v>209</v>
      </c>
      <c r="G14" s="17" t="s">
        <v>38</v>
      </c>
      <c r="H14" s="18" t="n">
        <f aca="false">SUM(H3:H12)</f>
        <v>852</v>
      </c>
      <c r="J14" s="6"/>
      <c r="K14" s="19" t="s">
        <v>39</v>
      </c>
      <c r="L14" s="20"/>
    </row>
    <row collapsed="false" customFormat="false" customHeight="false" hidden="false" ht="13.4" outlineLevel="0" r="15">
      <c r="J15" s="6"/>
      <c r="K15" s="19" t="str">
        <f aca="false">TEXT(P4,"hh:mm")&amp;LEFT(P2,3)</f>
        <v>12h00lun</v>
      </c>
      <c r="L15" s="20" t="s">
        <v>40</v>
      </c>
    </row>
    <row collapsed="false" customFormat="false" customHeight="false" hidden="false" ht="12.85" outlineLevel="0" r="16">
      <c r="G16" s="21" t="s">
        <v>38</v>
      </c>
      <c r="H16" s="22" t="n">
        <f aca="false">SUMIFS(H3:H12,A3:A12,"ok",C3:C12,"a")</f>
        <v>135</v>
      </c>
      <c r="J16" s="6"/>
      <c r="K16" s="15"/>
      <c r="L16" s="16"/>
    </row>
    <row collapsed="false" customFormat="false" customHeight="false" hidden="false" ht="14" outlineLevel="0" r="17">
      <c r="G17" s="23" t="s">
        <v>41</v>
      </c>
      <c r="H17" s="16"/>
      <c r="J17" s="6"/>
      <c r="K17" s="24" t="s">
        <v>42</v>
      </c>
      <c r="L17" s="25"/>
    </row>
    <row collapsed="false" customFormat="false" customHeight="false" hidden="false" ht="14" outlineLevel="0" r="18">
      <c r="G18" s="23" t="s">
        <v>13</v>
      </c>
      <c r="H18" s="16"/>
      <c r="J18" s="6"/>
      <c r="K18" s="26" t="n">
        <f aca="false">COUNTIF(valconca,K15)</f>
        <v>2</v>
      </c>
      <c r="L18" s="25"/>
    </row>
    <row collapsed="false" customFormat="false" customHeight="false" hidden="false" ht="12.85" outlineLevel="0" r="19">
      <c r="G19" s="27" t="s">
        <v>14</v>
      </c>
      <c r="H19" s="28"/>
      <c r="J19" s="6"/>
      <c r="K19" s="15"/>
      <c r="L19" s="16"/>
    </row>
    <row collapsed="false" customFormat="false" customHeight="false" hidden="false" ht="12.85" outlineLevel="0" r="20">
      <c r="J20" s="29" t="s">
        <v>43</v>
      </c>
      <c r="K20" s="18" t="s">
        <v>44</v>
      </c>
      <c r="L20" s="30" t="s">
        <v>45</v>
      </c>
    </row>
    <row collapsed="false" customFormat="false" customHeight="false" hidden="false" ht="13.4" outlineLevel="0" r="21">
      <c r="J21" s="31" t="s">
        <v>16</v>
      </c>
      <c r="K21" s="0" t="s">
        <v>12</v>
      </c>
      <c r="L21" s="16" t="s">
        <v>13</v>
      </c>
    </row>
    <row collapsed="false" customFormat="false" customHeight="false" hidden="false" ht="12.85" outlineLevel="0" r="22">
      <c r="J22" s="31" t="s">
        <v>25</v>
      </c>
      <c r="K22" s="0" t="s">
        <v>46</v>
      </c>
      <c r="L22" s="16" t="s">
        <v>18</v>
      </c>
    </row>
    <row collapsed="false" customFormat="false" customHeight="false" hidden="false" ht="12.85" outlineLevel="0" r="23">
      <c r="J23" s="31"/>
      <c r="K23" s="0" t="s">
        <v>47</v>
      </c>
      <c r="L23" s="16"/>
    </row>
    <row collapsed="false" customFormat="false" customHeight="false" hidden="false" ht="12.85" outlineLevel="0" r="24">
      <c r="J24" s="31"/>
      <c r="K24" s="0" t="s">
        <v>48</v>
      </c>
      <c r="L24" s="16"/>
    </row>
    <row collapsed="false" customFormat="false" customHeight="false" hidden="false" ht="12.85" outlineLevel="0" r="25">
      <c r="J25" s="31"/>
      <c r="K25" s="0" t="s">
        <v>49</v>
      </c>
      <c r="L25" s="16"/>
    </row>
    <row collapsed="false" customFormat="false" customHeight="false" hidden="false" ht="12.85" outlineLevel="0" r="26">
      <c r="J26" s="32"/>
      <c r="K26" s="33"/>
      <c r="L26" s="28"/>
    </row>
  </sheetData>
  <mergeCells count="2">
    <mergeCell ref="B1:G1"/>
    <mergeCell ref="J1:L1"/>
  </mergeCells>
  <conditionalFormatting sqref="B3:H12">
    <cfRule aboveAverage="0" bottom="0" dxfId="0" equalAverage="0" operator="expression" percent="0" priority="2" rank="0" text="" type="expression">
      <formula>COUNTIF($A3,"annulé")</formula>
    </cfRule>
  </conditionalFormatting>
  <dataValidations count="4">
    <dataValidation allowBlank="true" operator="equal" showDropDown="false" showErrorMessage="true" showInputMessage="false" sqref="P2" type="list">
      <formula1>semaine!$K$21:$K$25</formula1>
      <formula2>0</formula2>
    </dataValidation>
    <dataValidation allowBlank="true" operator="equal" showDropDown="false" showErrorMessage="true" showInputMessage="false" sqref="E3 P4" type="list">
      <formula1>semaine!$J$21:$J$23</formula1>
      <formula2>0</formula2>
    </dataValidation>
    <dataValidation allowBlank="true" operator="equal" showDropDown="false" showErrorMessage="true" showInputMessage="false" sqref="E4:E12" type="list">
      <formula1>semaine!$J$21:$J$22</formula1>
      <formula2>0</formula2>
    </dataValidation>
    <dataValidation allowBlank="true" operator="equal" showDropDown="false" showErrorMessage="true" showInputMessage="false" sqref="A3:A12" type="list">
      <formula1>"ok,annulé"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blackAndWhite="false" cellComments="none" copies="1" draft="false" firstPageNumber="1" fitToHeight="1" fitToWidth="1" horizontalDpi="300" orientation="portrait" pageOrder="downThenOver" paperSize="9" scale="100" useFirstPageNumber="true" usePrinterDefaults="false" verticalDpi="300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4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85" zoomScaleNormal="85" zoomScalePageLayoutView="100">
      <selection activeCell="D12" activeCellId="0" pane="topLeft" sqref="D12"/>
    </sheetView>
  </sheetViews>
  <sheetFormatPr defaultRowHeight="12.85"/>
  <cols>
    <col collapsed="false" hidden="false" max="1025" min="1" style="0" width="11.5204081632653"/>
  </cols>
  <sheetData>
    <row collapsed="false" customFormat="false" customHeight="false" hidden="false" ht="13.4" outlineLevel="0" r="1">
      <c r="A1" s="4" t="s">
        <v>4</v>
      </c>
      <c r="B1" s="4" t="s">
        <v>5</v>
      </c>
      <c r="C1" s="4" t="s">
        <v>6</v>
      </c>
      <c r="D1" s="4" t="s">
        <v>7</v>
      </c>
      <c r="E1" s="4" t="s">
        <v>8</v>
      </c>
      <c r="F1" s="5" t="s">
        <v>9</v>
      </c>
    </row>
    <row collapsed="false" customFormat="false" customHeight="false" hidden="false" ht="12.85" outlineLevel="0" r="2">
      <c r="A2" s="0" t="str">
        <f aca="false">semaine!C3</f>
        <v>a</v>
      </c>
      <c r="B2" s="0" t="str">
        <f aca="false">semaine!D3</f>
        <v>dupont</v>
      </c>
      <c r="C2" s="0" t="str">
        <f aca="false">semaine!E3</f>
        <v>12h00</v>
      </c>
      <c r="D2" s="0" t="n">
        <f aca="false">semaine!F3</f>
        <v>10</v>
      </c>
      <c r="E2" s="0" t="str">
        <f aca="false">semaine!G3</f>
        <v>paf</v>
      </c>
      <c r="F2" s="0" t="n">
        <f aca="false">semaine!H3</f>
        <v>10</v>
      </c>
    </row>
    <row collapsed="false" customFormat="false" customHeight="false" hidden="false" ht="12.85" outlineLevel="0" r="3">
      <c r="A3" s="0" t="str">
        <f aca="false">semaine!C4</f>
        <v>a</v>
      </c>
      <c r="B3" s="0" t="str">
        <f aca="false">semaine!D4</f>
        <v>marcel</v>
      </c>
      <c r="C3" s="0" t="str">
        <f aca="false">semaine!E4</f>
        <v>12h00</v>
      </c>
      <c r="D3" s="0" t="n">
        <f aca="false">semaine!F4</f>
        <v>5</v>
      </c>
      <c r="E3" s="0" t="str">
        <f aca="false">semaine!G4</f>
        <v>pif</v>
      </c>
      <c r="F3" s="0" t="n">
        <f aca="false">semaine!H4</f>
        <v>50</v>
      </c>
    </row>
    <row collapsed="false" customFormat="false" customHeight="false" hidden="false" ht="12.85" outlineLevel="0" r="4">
      <c r="A4" s="0" t="str">
        <f aca="false">semaine!C5</f>
        <v>b</v>
      </c>
      <c r="B4" s="0" t="str">
        <f aca="false">semaine!D5</f>
        <v>amandine</v>
      </c>
      <c r="C4" s="0" t="n">
        <f aca="false">semaine!E5</f>
        <v>0</v>
      </c>
      <c r="D4" s="0" t="n">
        <f aca="false">semaine!F5</f>
        <v>7</v>
      </c>
      <c r="E4" s="0" t="str">
        <f aca="false">semaine!G5</f>
        <v>pof</v>
      </c>
      <c r="F4" s="0" t="n">
        <f aca="false">semaine!H5</f>
        <v>60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LibreOffice/4.1.3.2$Windows_x86 LibreOffice_project/70feb7d99726f064edab4605a8ab840c50ec57a</Application>
</Properties>
</file>

<file path=docProps/core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2019-12-10T15:14:56Z</dcterms:created>
  <dcterms:modified xsi:type="dcterms:W3CDTF">2019-12-10T16:51:24Z</dcterms:modified>
  <cp:revision>0</cp:revision>
</cp:coreProperties>
</file>