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05" yWindow="-105" windowWidth="15480" windowHeight="10425" activeTab="1"/>
  </bookViews>
  <sheets>
    <sheet name="Feuil1" sheetId="1" r:id="rId1"/>
    <sheet name="Feuil2" sheetId="2" r:id="rId2"/>
  </sheets>
  <definedNames>
    <definedName name="CatKm">Feuil1!$A$2:$A$11</definedName>
    <definedName name="MCubes">Feuil1!$B$1:$I$1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2" l="1"/>
  <c r="F10" i="2"/>
  <c r="B6" i="2"/>
  <c r="C2" i="2"/>
  <c r="E15" i="1"/>
  <c r="B11" i="2" l="1"/>
</calcChain>
</file>

<file path=xl/sharedStrings.xml><?xml version="1.0" encoding="utf-8"?>
<sst xmlns="http://schemas.openxmlformats.org/spreadsheetml/2006/main" count="58" uniqueCount="39">
  <si>
    <t>0 à 50</t>
  </si>
  <si>
    <t>51 à 100</t>
  </si>
  <si>
    <t>101 à 150</t>
  </si>
  <si>
    <t>&lt;16</t>
  </si>
  <si>
    <t>16 à 20</t>
  </si>
  <si>
    <t>21 à 25</t>
  </si>
  <si>
    <t>km\volume</t>
  </si>
  <si>
    <t>151 à 200</t>
  </si>
  <si>
    <t>201 à 250</t>
  </si>
  <si>
    <t>251 à 300</t>
  </si>
  <si>
    <t>301 à 350</t>
  </si>
  <si>
    <t>351 à 400</t>
  </si>
  <si>
    <t>401 à 450</t>
  </si>
  <si>
    <t>450 à 500</t>
  </si>
  <si>
    <t>26 à 30</t>
  </si>
  <si>
    <t>31 à 35</t>
  </si>
  <si>
    <t>36 à 40</t>
  </si>
  <si>
    <t>41 à 45</t>
  </si>
  <si>
    <t>46 à 50</t>
  </si>
  <si>
    <t>nbr km</t>
  </si>
  <si>
    <t>nbr m3</t>
  </si>
  <si>
    <t>Prix</t>
  </si>
  <si>
    <t>Choisir les deux Catégories</t>
  </si>
  <si>
    <t>km</t>
  </si>
  <si>
    <t>volume</t>
  </si>
  <si>
    <t>résultat</t>
  </si>
  <si>
    <t>volume utilisé</t>
  </si>
  <si>
    <t>tranche de portage</t>
  </si>
  <si>
    <t>monte meubles</t>
  </si>
  <si>
    <t>transbordement</t>
  </si>
  <si>
    <t>transbo</t>
  </si>
  <si>
    <t>½</t>
  </si>
  <si>
    <t>type de journée</t>
  </si>
  <si>
    <t>prix</t>
  </si>
  <si>
    <t>oui</t>
  </si>
  <si>
    <t>non</t>
  </si>
  <si>
    <t>prix portage</t>
  </si>
  <si>
    <t>nombre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</si>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</sst>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2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2">
    <cellStyle name="Normal" xfId="0" builtinId="0"/>
    <cellStyle name="Style 1" xfId="1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workbookViewId="0">
      <selection activeCell="C15" sqref="C15"/>
    </sheetView>
  </sheetViews>
  <sheetFormatPr baseColWidth="10" defaultColWidth="10.85546875" defaultRowHeight="15" x14ac:dyDescent="0.25"/>
  <cols>
    <col min="2" max="2" width="12.28515625" customWidth="1"/>
  </cols>
  <sheetData>
    <row r="1" spans="1:9" x14ac:dyDescent="0.25">
      <c r="A1" s="1" t="s">
        <v>6</v>
      </c>
      <c r="B1" s="1" t="s">
        <v>3</v>
      </c>
      <c r="C1" s="1" t="s">
        <v>4</v>
      </c>
      <c r="D1" s="1" t="s">
        <v>5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</row>
    <row r="2" spans="1:9" x14ac:dyDescent="0.25">
      <c r="A2" s="1" t="s">
        <v>0</v>
      </c>
      <c r="B2" s="1">
        <v>326</v>
      </c>
      <c r="C2" s="1">
        <v>405</v>
      </c>
      <c r="D2" s="1">
        <v>471</v>
      </c>
    </row>
    <row r="3" spans="1:9" x14ac:dyDescent="0.25">
      <c r="A3" s="1" t="s">
        <v>1</v>
      </c>
      <c r="B3" s="1">
        <v>369</v>
      </c>
      <c r="C3" s="1">
        <v>449</v>
      </c>
      <c r="D3" s="1">
        <v>518</v>
      </c>
    </row>
    <row r="4" spans="1:9" x14ac:dyDescent="0.25">
      <c r="A4" s="1" t="s">
        <v>2</v>
      </c>
      <c r="B4" s="1">
        <v>412</v>
      </c>
      <c r="C4" s="1">
        <v>493</v>
      </c>
      <c r="D4" s="1">
        <v>566</v>
      </c>
    </row>
    <row r="5" spans="1:9" x14ac:dyDescent="0.25">
      <c r="A5" s="1" t="s">
        <v>7</v>
      </c>
      <c r="B5" s="1">
        <v>455</v>
      </c>
      <c r="C5" s="1">
        <v>536</v>
      </c>
      <c r="D5" s="1">
        <v>613</v>
      </c>
    </row>
    <row r="6" spans="1:9" x14ac:dyDescent="0.25">
      <c r="A6" s="1" t="s">
        <v>8</v>
      </c>
      <c r="B6" s="1">
        <v>541</v>
      </c>
      <c r="C6" s="1">
        <v>580</v>
      </c>
      <c r="D6" s="1">
        <v>661</v>
      </c>
    </row>
    <row r="7" spans="1:9" x14ac:dyDescent="0.25">
      <c r="A7" s="1" t="s">
        <v>9</v>
      </c>
      <c r="B7" s="1">
        <v>584</v>
      </c>
      <c r="C7" s="1">
        <v>623</v>
      </c>
      <c r="D7" s="1">
        <v>709</v>
      </c>
    </row>
    <row r="8" spans="1:9" x14ac:dyDescent="0.25">
      <c r="A8" s="1" t="s">
        <v>10</v>
      </c>
      <c r="B8" s="1">
        <v>627</v>
      </c>
      <c r="C8" s="1">
        <v>667</v>
      </c>
      <c r="D8" s="1">
        <v>756</v>
      </c>
    </row>
    <row r="9" spans="1:9" x14ac:dyDescent="0.25">
      <c r="A9" s="1" t="s">
        <v>11</v>
      </c>
      <c r="B9" s="1">
        <v>670</v>
      </c>
      <c r="C9" s="1">
        <v>710</v>
      </c>
      <c r="D9" s="1">
        <v>803</v>
      </c>
    </row>
    <row r="10" spans="1:9" x14ac:dyDescent="0.25">
      <c r="A10" s="1" t="s">
        <v>12</v>
      </c>
      <c r="B10" s="1">
        <v>713</v>
      </c>
      <c r="C10" s="1">
        <v>754</v>
      </c>
      <c r="D10" s="1">
        <v>851</v>
      </c>
    </row>
    <row r="11" spans="1:9" x14ac:dyDescent="0.25">
      <c r="A11" s="1" t="s">
        <v>13</v>
      </c>
      <c r="B11" s="1">
        <v>756</v>
      </c>
      <c r="C11" s="1">
        <v>798</v>
      </c>
      <c r="D11" s="1">
        <v>898</v>
      </c>
    </row>
    <row r="13" spans="1:9" thickBot="1" x14ac:dyDescent="0.4"/>
    <row r="14" spans="1:9" ht="15.6" x14ac:dyDescent="0.35">
      <c r="C14" s="2" t="s">
        <v>19</v>
      </c>
      <c r="D14" s="2" t="s">
        <v>20</v>
      </c>
      <c r="E14" s="5" t="s">
        <v>21</v>
      </c>
    </row>
    <row r="15" spans="1:9" ht="15.75" thickBot="1" x14ac:dyDescent="0.3">
      <c r="A15" s="4" t="s">
        <v>22</v>
      </c>
      <c r="B15" s="1"/>
      <c r="C15" s="3" t="s">
        <v>1</v>
      </c>
      <c r="D15" s="3" t="s">
        <v>5</v>
      </c>
      <c r="E15" s="6">
        <f>INDEX($A$1:$I$11,MATCH(C15,$A$1:$A$11,0),MATCH(D15,$A$1:$I$1,0))</f>
        <v>518</v>
      </c>
    </row>
    <row r="16" spans="1:9" ht="14.45" x14ac:dyDescent="0.35">
      <c r="B16" s="1"/>
    </row>
    <row r="17" spans="3:4" ht="14.45" x14ac:dyDescent="0.35">
      <c r="C17" s="1"/>
      <c r="D17" s="1"/>
    </row>
    <row r="18" spans="3:4" ht="16.5" customHeight="1" x14ac:dyDescent="0.35"/>
  </sheetData>
  <dataValidations count="2">
    <dataValidation type="list" allowBlank="1" showInputMessage="1" showErrorMessage="1" sqref="C15">
      <formula1>CatKm</formula1>
    </dataValidation>
    <dataValidation type="list" allowBlank="1" showInputMessage="1" showErrorMessage="1" sqref="D15">
      <formula1>MCubes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F7" sqref="F7"/>
    </sheetView>
  </sheetViews>
  <sheetFormatPr baseColWidth="10" defaultRowHeight="15" x14ac:dyDescent="0.25"/>
  <cols>
    <col min="1" max="1" width="18.28515625" customWidth="1"/>
    <col min="2" max="2" width="12.5703125" customWidth="1"/>
    <col min="4" max="4" width="15.140625" customWidth="1"/>
    <col min="5" max="5" width="13.140625" customWidth="1"/>
    <col min="6" max="6" width="17.28515625" customWidth="1"/>
    <col min="7" max="7" width="14.85546875" customWidth="1"/>
    <col min="8" max="8" width="15.28515625" customWidth="1"/>
  </cols>
  <sheetData>
    <row r="1" spans="1:10" x14ac:dyDescent="0.25">
      <c r="A1" s="8" t="s">
        <v>23</v>
      </c>
      <c r="B1" s="8" t="s">
        <v>24</v>
      </c>
      <c r="C1" s="8" t="s">
        <v>25</v>
      </c>
      <c r="D1" s="8" t="s">
        <v>26</v>
      </c>
      <c r="H1" s="11" t="s">
        <v>30</v>
      </c>
    </row>
    <row r="2" spans="1:10" x14ac:dyDescent="0.25">
      <c r="A2" s="7" t="s">
        <v>11</v>
      </c>
      <c r="B2" s="8" t="s">
        <v>4</v>
      </c>
      <c r="C2" s="9">
        <f>INDEX(B15:E25:$E$25,MATCH(A2,$B$15:$B$25,0),MATCH(B2,$B$15:$E$15,0))</f>
        <v>710</v>
      </c>
      <c r="D2" s="10">
        <v>8</v>
      </c>
      <c r="H2" s="8">
        <v>1</v>
      </c>
    </row>
    <row r="4" spans="1:10" x14ac:dyDescent="0.25">
      <c r="D4" s="17" t="s">
        <v>28</v>
      </c>
      <c r="E4" s="16" t="s">
        <v>34</v>
      </c>
      <c r="G4" s="8" t="s">
        <v>29</v>
      </c>
      <c r="H4" s="9"/>
    </row>
    <row r="5" spans="1:10" x14ac:dyDescent="0.25">
      <c r="A5" s="8" t="s">
        <v>27</v>
      </c>
      <c r="B5" s="15">
        <v>4</v>
      </c>
      <c r="D5" s="17" t="s">
        <v>32</v>
      </c>
      <c r="E5" s="16">
        <v>1</v>
      </c>
    </row>
    <row r="6" spans="1:10" x14ac:dyDescent="0.25">
      <c r="A6" s="8" t="s">
        <v>36</v>
      </c>
      <c r="B6" s="15">
        <f>D2*1.5*B5</f>
        <v>48</v>
      </c>
      <c r="D6" s="17" t="s">
        <v>37</v>
      </c>
      <c r="E6" s="16">
        <v>1</v>
      </c>
    </row>
    <row r="7" spans="1:10" x14ac:dyDescent="0.25">
      <c r="D7" s="17" t="s">
        <v>33</v>
      </c>
      <c r="E7" s="1">
        <f>IF(E4="oui",F10,F10=0)</f>
        <v>300</v>
      </c>
      <c r="H7" t="s">
        <v>34</v>
      </c>
    </row>
    <row r="8" spans="1:10" x14ac:dyDescent="0.25">
      <c r="H8" t="s">
        <v>35</v>
      </c>
      <c r="I8">
        <v>1</v>
      </c>
    </row>
    <row r="9" spans="1:10" x14ac:dyDescent="0.25">
      <c r="I9">
        <v>2</v>
      </c>
    </row>
    <row r="10" spans="1:10" x14ac:dyDescent="0.25">
      <c r="F10" s="16">
        <f>IF(E5&gt;1,"175","300")*E6</f>
        <v>300</v>
      </c>
    </row>
    <row r="11" spans="1:10" x14ac:dyDescent="0.25">
      <c r="A11" t="s">
        <v>38</v>
      </c>
      <c r="B11">
        <f>B6+E7+C2+H4</f>
        <v>1058</v>
      </c>
    </row>
    <row r="12" spans="1:10" x14ac:dyDescent="0.25">
      <c r="H12" s="14" t="s">
        <v>31</v>
      </c>
    </row>
    <row r="13" spans="1:10" x14ac:dyDescent="0.25">
      <c r="H13" s="13">
        <v>1</v>
      </c>
    </row>
    <row r="14" spans="1:10" x14ac:dyDescent="0.25">
      <c r="J14" s="13"/>
    </row>
    <row r="15" spans="1:10" x14ac:dyDescent="0.25">
      <c r="B15" s="7" t="s">
        <v>6</v>
      </c>
      <c r="C15" s="7" t="s">
        <v>3</v>
      </c>
      <c r="D15" s="7" t="s">
        <v>4</v>
      </c>
      <c r="E15" s="7" t="s">
        <v>5</v>
      </c>
      <c r="J15" s="12"/>
    </row>
    <row r="16" spans="1:10" x14ac:dyDescent="0.25">
      <c r="B16" s="7" t="s">
        <v>0</v>
      </c>
      <c r="C16" s="7">
        <v>326</v>
      </c>
      <c r="D16" s="7">
        <v>405</v>
      </c>
      <c r="E16" s="7">
        <v>471</v>
      </c>
      <c r="J16" s="13"/>
    </row>
    <row r="17" spans="2:5" x14ac:dyDescent="0.25">
      <c r="B17" s="7" t="s">
        <v>1</v>
      </c>
      <c r="C17" s="7">
        <v>369</v>
      </c>
      <c r="D17" s="7">
        <v>449</v>
      </c>
      <c r="E17" s="7">
        <v>518</v>
      </c>
    </row>
    <row r="18" spans="2:5" x14ac:dyDescent="0.25">
      <c r="B18" s="7" t="s">
        <v>2</v>
      </c>
      <c r="C18" s="7">
        <v>412</v>
      </c>
      <c r="D18" s="7">
        <v>493</v>
      </c>
      <c r="E18" s="7">
        <v>566</v>
      </c>
    </row>
    <row r="19" spans="2:5" x14ac:dyDescent="0.25">
      <c r="B19" s="7" t="s">
        <v>7</v>
      </c>
      <c r="C19" s="7">
        <v>455</v>
      </c>
      <c r="D19" s="7">
        <v>536</v>
      </c>
      <c r="E19" s="7">
        <v>613</v>
      </c>
    </row>
    <row r="20" spans="2:5" x14ac:dyDescent="0.25">
      <c r="B20" s="7" t="s">
        <v>8</v>
      </c>
      <c r="C20" s="7">
        <v>541</v>
      </c>
      <c r="D20" s="7">
        <v>580</v>
      </c>
      <c r="E20" s="7">
        <v>661</v>
      </c>
    </row>
    <row r="21" spans="2:5" x14ac:dyDescent="0.25">
      <c r="B21" s="7" t="s">
        <v>9</v>
      </c>
      <c r="C21" s="7">
        <v>584</v>
      </c>
      <c r="D21" s="7">
        <v>623</v>
      </c>
      <c r="E21" s="7">
        <v>709</v>
      </c>
    </row>
    <row r="22" spans="2:5" x14ac:dyDescent="0.25">
      <c r="B22" s="7" t="s">
        <v>10</v>
      </c>
      <c r="C22" s="7">
        <v>627</v>
      </c>
      <c r="D22" s="7">
        <v>667</v>
      </c>
      <c r="E22" s="7">
        <v>756</v>
      </c>
    </row>
    <row r="23" spans="2:5" x14ac:dyDescent="0.25">
      <c r="B23" s="7" t="s">
        <v>11</v>
      </c>
      <c r="C23" s="7">
        <v>670</v>
      </c>
      <c r="D23" s="7">
        <v>710</v>
      </c>
      <c r="E23" s="7">
        <v>803</v>
      </c>
    </row>
    <row r="24" spans="2:5" x14ac:dyDescent="0.25">
      <c r="B24" s="7" t="s">
        <v>12</v>
      </c>
      <c r="C24" s="7">
        <v>713</v>
      </c>
      <c r="D24" s="7">
        <v>754</v>
      </c>
      <c r="E24" s="7">
        <v>851</v>
      </c>
    </row>
    <row r="25" spans="2:5" x14ac:dyDescent="0.25">
      <c r="B25" s="7" t="s">
        <v>13</v>
      </c>
      <c r="C25" s="7">
        <v>756</v>
      </c>
      <c r="D25" s="7">
        <v>798</v>
      </c>
      <c r="E25" s="7">
        <v>898</v>
      </c>
    </row>
  </sheetData>
  <dataConsolidate/>
  <conditionalFormatting sqref="C2">
    <cfRule type="duplicateValues" dxfId="1" priority="2"/>
    <cfRule type="duplicateValues" priority="3"/>
  </conditionalFormatting>
  <conditionalFormatting sqref="C16:E25">
    <cfRule type="cellIs" dxfId="0" priority="5" operator="equal">
      <formula>$C$2</formula>
    </cfRule>
  </conditionalFormatting>
  <dataValidations count="8">
    <dataValidation type="list" allowBlank="1" showDropDown="1" showErrorMessage="1" sqref="J14:J16">
      <formula1>$J$14:$J$16</formula1>
    </dataValidation>
    <dataValidation type="list" showInputMessage="1" showErrorMessage="1" sqref="E5">
      <formula1>$H$11:$H$13</formula1>
    </dataValidation>
    <dataValidation type="list" allowBlank="1" showInputMessage="1" showErrorMessage="1" sqref="A2">
      <formula1>$B$16:$B$25</formula1>
    </dataValidation>
    <dataValidation type="list" allowBlank="1" showInputMessage="1" showErrorMessage="1" sqref="B2">
      <formula1>$C$15:$E$15</formula1>
    </dataValidation>
    <dataValidation type="list" allowBlank="1" showInputMessage="1" showErrorMessage="1" sqref="H8 E4">
      <formula1>$H$7:$H$8</formula1>
    </dataValidation>
    <dataValidation type="list" allowBlank="1" showErrorMessage="1" sqref="I8">
      <formula1>$I$7:$I$8</formula1>
    </dataValidation>
    <dataValidation type="list" allowBlank="1" showInputMessage="1" showErrorMessage="1" sqref="F8">
      <formula1>$E$4:$E$7</formula1>
    </dataValidation>
    <dataValidation type="list" allowBlank="1" showErrorMessage="1" sqref="E6">
      <formula1>$I$7:$I$9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CatKm</vt:lpstr>
      <vt:lpstr>MCubes</vt:lpstr>
    </vt:vector>
  </TitlesOfParts>
  <Company>DEMEPOOL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KJAKJOU Karim</dc:creator>
  <cp:lastModifiedBy>KJAKJOU Karim</cp:lastModifiedBy>
  <cp:lastPrinted>2019-12-09T15:31:57Z</cp:lastPrinted>
  <dcterms:created xsi:type="dcterms:W3CDTF">2019-12-09T14:25:04Z</dcterms:created>
  <dcterms:modified xsi:type="dcterms:W3CDTF">2019-12-10T14:42:36Z</dcterms:modified>
</cp:coreProperties>
</file>