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always" codeName="Affichage_TV" hidePivotFieldList="1" showPivotChartFilter="1" defaultThemeVersion="124226"/>
  <bookViews>
    <workbookView xWindow="240" yWindow="405" windowWidth="20115" windowHeight="7380"/>
  </bookViews>
  <sheets>
    <sheet name="Affichage" sheetId="2" r:id="rId1"/>
    <sheet name="Instructions" sheetId="7" r:id="rId2"/>
    <sheet name="TDyn" sheetId="4" r:id="rId3"/>
    <sheet name="ImportedData" sheetId="1" r:id="rId4"/>
    <sheet name="ImportedChkList" sheetId="5" r:id="rId5"/>
    <sheet name="ImportedVolume" sheetId="9" r:id="rId6"/>
    <sheet name="Variables" sheetId="6" r:id="rId7"/>
  </sheets>
  <definedNames>
    <definedName name="CheckListProxH175" localSheetId="4" hidden="1">ImportedChkList!$A$1:$X$6</definedName>
    <definedName name="Lancer_la_requête_à_partir_de_Excel_Files" localSheetId="6" hidden="1">Variables!$B$1:$B$4</definedName>
    <definedName name="Lancer_la_requête_à_partir_de_Excel_Files_1" localSheetId="5" hidden="1">ImportedVolume!$A$1:$E$366</definedName>
    <definedName name="Résultat_Ctrl_Chariots_v2.xlsx_DataSources" localSheetId="3" hidden="1">ImportedData!$A$1:$W$1998</definedName>
    <definedName name="Segment_Week2">#N/A</definedName>
  </definedNames>
  <calcPr calcId="145621" forceFullCalc="1"/>
  <pivotCaches>
    <pivotCache cacheId="14" r:id="rId8"/>
  </pivotCaches>
  <extLst>
    <ext xmlns:x14="http://schemas.microsoft.com/office/spreadsheetml/2009/9/main" uri="{BBE1A952-AA13-448e-AADC-164F8A28A991}">
      <x14:slicerCaches>
        <x14:slicerCache r:id="rId9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L12" i="2" l="1"/>
  <c r="L11" i="2"/>
  <c r="L34" i="2" l="1"/>
  <c r="L32" i="2" l="1"/>
  <c r="L33" i="2"/>
  <c r="L30" i="2"/>
  <c r="L31" i="2"/>
  <c r="L28" i="2"/>
  <c r="L29" i="2"/>
  <c r="L26" i="2"/>
  <c r="L27" i="2"/>
  <c r="L24" i="2"/>
  <c r="L25" i="2"/>
  <c r="L22" i="2"/>
  <c r="L21" i="2"/>
  <c r="L20" i="2"/>
  <c r="L19" i="2"/>
  <c r="L18" i="2"/>
  <c r="L17" i="2"/>
  <c r="L16" i="2"/>
  <c r="L15" i="2"/>
  <c r="K11" i="2"/>
  <c r="J11" i="2"/>
  <c r="I11" i="2"/>
  <c r="M12" i="2" l="1"/>
  <c r="M34" i="2" s="1"/>
  <c r="M32" i="2" l="1"/>
  <c r="M33" i="2"/>
  <c r="M30" i="2"/>
  <c r="M31" i="2"/>
  <c r="M28" i="2"/>
  <c r="M29" i="2"/>
  <c r="M26" i="2"/>
  <c r="M27" i="2"/>
  <c r="M24" i="2"/>
  <c r="M25" i="2"/>
  <c r="M22" i="2"/>
  <c r="M21" i="2"/>
  <c r="M20" i="2"/>
  <c r="M19" i="2"/>
  <c r="M18" i="2"/>
  <c r="M17" i="2"/>
  <c r="M16" i="2"/>
  <c r="M15" i="2"/>
  <c r="M14" i="2"/>
  <c r="K12" i="2"/>
  <c r="K34" i="2" s="1"/>
  <c r="J12" i="2"/>
  <c r="J34" i="2" s="1"/>
  <c r="I12" i="2"/>
  <c r="I34" i="2" s="1"/>
  <c r="I32" i="2" l="1"/>
  <c r="I33" i="2"/>
  <c r="J32" i="2"/>
  <c r="J33" i="2"/>
  <c r="K32" i="2"/>
  <c r="K33" i="2"/>
  <c r="I30" i="2"/>
  <c r="I31" i="2"/>
  <c r="J30" i="2"/>
  <c r="J31" i="2"/>
  <c r="K30" i="2"/>
  <c r="K31" i="2"/>
  <c r="I28" i="2"/>
  <c r="I29" i="2"/>
  <c r="J28" i="2"/>
  <c r="J29" i="2"/>
  <c r="K28" i="2"/>
  <c r="K29" i="2"/>
  <c r="J26" i="2"/>
  <c r="J27" i="2"/>
  <c r="K26" i="2"/>
  <c r="K27" i="2"/>
  <c r="I26" i="2"/>
  <c r="I27" i="2"/>
  <c r="I24" i="2"/>
  <c r="I25" i="2"/>
  <c r="J24" i="2"/>
  <c r="J25" i="2"/>
  <c r="K24" i="2"/>
  <c r="K25" i="2"/>
  <c r="J22" i="2"/>
  <c r="K22" i="2"/>
  <c r="I22" i="2"/>
  <c r="J21" i="2"/>
  <c r="J20" i="2"/>
  <c r="J19" i="2"/>
  <c r="J18" i="2"/>
  <c r="J17" i="2"/>
  <c r="J16" i="2"/>
  <c r="J15" i="2"/>
  <c r="K21" i="2"/>
  <c r="K20" i="2"/>
  <c r="K17" i="2"/>
  <c r="K15" i="2"/>
  <c r="K19" i="2"/>
  <c r="K18" i="2"/>
  <c r="K16" i="2"/>
  <c r="I18" i="2"/>
  <c r="I21" i="2"/>
  <c r="I17" i="2"/>
  <c r="I20" i="2"/>
  <c r="I16" i="2"/>
  <c r="I19" i="2"/>
  <c r="I15" i="2"/>
  <c r="I13" i="2"/>
  <c r="I14" i="2"/>
  <c r="J13" i="2"/>
  <c r="J14" i="2"/>
  <c r="K13" i="2"/>
  <c r="K14" i="2"/>
  <c r="L13" i="2"/>
  <c r="L14" i="2"/>
  <c r="M13" i="2"/>
  <c r="A2" i="6"/>
</calcChain>
</file>

<file path=xl/connections.xml><?xml version="1.0" encoding="utf-8"?>
<connections xmlns="http://schemas.openxmlformats.org/spreadsheetml/2006/main">
  <connection id="1" interval="15" name="CheckListProxH175" type="1" refreshedVersion="4" refreshOnLoad="1" saveData="1">
    <dbPr connection="DSN=Excel Files;DBQ=C:\USERS\XA430976\Desktop\CheckList Agent Prox.xlsm;DefaultDir=C:\USERS\XA430976\Desktop;DriverId=1046;MaxBufferSize=2048;PageTimeout=5;" command="SELECT `Data$`.Date, `Data$`.C1, `Data$`.C2, `Data$`.C3, `Data$`.C4, `Data$`.C5, `Data$`.C6, `Data$`.C7, `Data$`.C8, `Data$`.C9, `Data$`.C10, `Data$`.C11, `Data$`.C12, `Data$`.C13, `Data$`.C14, `Data$`.C15, `Data$`.C16, `Data$`.C17, `Data$`.C18, `Data$`.C19, `Data$`.C20, `Data$`.C21,`Data$`.C22,`Data$`.C23_x000d__x000a_FROM `Data$` `Data$`_x000d__x000a_WHERE (`Data$`.Date&gt;=?-6)"/>
    <parameters count="1">
      <parameter name="Date1" sqlType="11" parameterType="cell" cell="Variables!$A$2"/>
    </parameters>
  </connection>
  <connection id="2" odcFile="C:\Users\xa430976\Documents\Mes sources de données\CheckListProxH175_Variables.odc" name="CheckListProxH175_Variables" type="1" refreshedVersion="4" refreshOnLoad="1" saveData="1">
    <dbPr connection="DSN=Excel Files;DBQ=C:\USERS\XA430976\DESKTOP\CheckList Agent Prox.xlsm;DefaultDir=C:\USERS\XA430976\DESKTOP;DriverId=1046;MaxBufferSize=2048;PageTimeout=5;" command="SELECT `Variables$`.`Liste déroulante`_x000d__x000a_FROM `Variables$` `Variables$`"/>
  </connection>
  <connection id="3" interval="15" name="Résultat Ctrl Chariots_v2.xlsx DataSources" type="1" refreshedVersion="4" refreshOnLoad="1" saveData="1">
    <dbPr connection="DSN=Excel Files;DBQ=C:\USERS\XA430976\DESKTOP\Résultat Ctrl Chariots_v2.xlsx;DefaultDir=C:\USERS\XA430976\DESKTOP;DriverId=1046;MaxBufferSize=2048;PageTimeout=5;" command="SELECT * FROM `C:\USERS\XA430976\DESKTOP\Résultat Ctrl Chariots_v2.xlsx`.`DataSources`"/>
  </connection>
  <connection id="4" interval="15" name="Volumétrie LogProx.xlsx" type="1" refreshedVersion="4" refreshOnLoad="1" saveData="1">
    <dbPr connection="DSN=Excel Files;DBQ=C:\USERS\XA430976\DESKTOP\Volumétrie LogProx.xlsx;DefaultDir=C:\USERS\XA430976\DESKTOP;DriverId=1046;MaxBufferSize=2048;PageTimeout=5;" command="SELECT DataVolume.Date, DataVolume.`Tx Occupation /Jour`, DataVolume.Week, DataVolume.Année, DataVolume.`Tx occupation /Week`_x000d__x000a_FROM `C:\USERS\XA430976\DESKTOP\Volumétrie LogProx.xlsx`.DataVolume DataVolume"/>
  </connection>
</connections>
</file>

<file path=xl/sharedStrings.xml><?xml version="1.0" encoding="utf-8"?>
<sst xmlns="http://schemas.openxmlformats.org/spreadsheetml/2006/main" count="13245" uniqueCount="516">
  <si>
    <t>Date</t>
  </si>
  <si>
    <t>Appareil</t>
  </si>
  <si>
    <t>OF</t>
  </si>
  <si>
    <t>N° chariot</t>
  </si>
  <si>
    <t>Liste de colisage</t>
  </si>
  <si>
    <t>Statut</t>
  </si>
  <si>
    <t>Nb_Quincaille</t>
  </si>
  <si>
    <t>Nb_PN</t>
  </si>
  <si>
    <t>Code_MAN</t>
  </si>
  <si>
    <t>Nb_FME</t>
  </si>
  <si>
    <t>MQT OF (annoncé)</t>
  </si>
  <si>
    <t>MQT Logistique (Err de picking)</t>
  </si>
  <si>
    <t>MQT FME</t>
  </si>
  <si>
    <t>MQT_annoncé  (Stylo Rose)</t>
  </si>
  <si>
    <t>MQT_imprévu</t>
  </si>
  <si>
    <t>Pas appairé avec OF</t>
  </si>
  <si>
    <t>Nb recomplétude réalisée par Prox#</t>
  </si>
  <si>
    <t>Typologie</t>
  </si>
  <si>
    <t>Week</t>
  </si>
  <si>
    <t>Year</t>
  </si>
  <si>
    <t>Date de remise LC au G1</t>
  </si>
  <si>
    <t>Délai de mise à dispo aux PoU</t>
  </si>
  <si>
    <t>X</t>
  </si>
  <si>
    <t>OK</t>
  </si>
  <si>
    <t/>
  </si>
  <si>
    <t>KO</t>
  </si>
  <si>
    <t>PN</t>
  </si>
  <si>
    <t>Quincaille</t>
  </si>
  <si>
    <t>OK Prox</t>
  </si>
  <si>
    <t>Quincaille + PN</t>
  </si>
  <si>
    <t>W26</t>
  </si>
  <si>
    <t>W28</t>
  </si>
  <si>
    <t>W29</t>
  </si>
  <si>
    <t>W30</t>
  </si>
  <si>
    <t>Étiquettes de lignes</t>
  </si>
  <si>
    <t>Total général</t>
  </si>
  <si>
    <t>2019</t>
  </si>
  <si>
    <t>mai</t>
  </si>
  <si>
    <t>juin</t>
  </si>
  <si>
    <t>juil</t>
  </si>
  <si>
    <t>Nombre de Statut</t>
  </si>
  <si>
    <t>Étiquettes de colonnes</t>
  </si>
  <si>
    <t>Nombre de Typologie</t>
  </si>
  <si>
    <t>Nombre de Délai de mise à dispo aux PoU</t>
  </si>
  <si>
    <t>Volumétries des bôite OF contrôlées</t>
  </si>
  <si>
    <t>Typologie des KO</t>
  </si>
  <si>
    <t>Délais de mise à dispo des boîtes OF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</si>
  <si>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</si>
  <si>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</si>
  <si>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</si>
  <si>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</si>
  <si>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</si>
  <si>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</si>
  <si>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</si>
  <si>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</si>
  <si>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</si>
  <si>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</si>
  <si>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</si>
  <si>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</si>
  <si>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</si>
  <si>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</si>
  <si>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</si>
  <si>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</si>
  <si>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</si>
  <si>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</si>
  <si>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</si>
  <si>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</si>
  <si>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</si>
  <si>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Date du jour</t>
  </si>
  <si>
    <t>Blocage</t>
  </si>
  <si>
    <t>NOK</t>
  </si>
  <si>
    <t>Matin :</t>
  </si>
  <si>
    <t>Dispatcher les résa et SpeedUP</t>
  </si>
  <si>
    <t>Contrôler les chariots MP de la veille</t>
  </si>
  <si>
    <t>Animer les zones de départ</t>
  </si>
  <si>
    <t>Animer les zones d'arrivée</t>
  </si>
  <si>
    <t>Animer les zones de débord extérieur</t>
  </si>
  <si>
    <t>Livrer aux PoU</t>
  </si>
  <si>
    <t>Contrôler les chariots MP du jour</t>
  </si>
  <si>
    <t>Expédier les chariots MP vides</t>
  </si>
  <si>
    <t>Après-Midi :</t>
  </si>
  <si>
    <t>Dispatch des résa et SpeedUP</t>
  </si>
  <si>
    <t>Traiter les NC</t>
  </si>
  <si>
    <t>Traiter les pièces sous QN/XN</t>
  </si>
  <si>
    <t>Ranger la zone de travail et trier les déchets</t>
  </si>
  <si>
    <t>Suivi de l'activité de la logistique de proximité H175</t>
  </si>
  <si>
    <t>Liste déroulante</t>
  </si>
  <si>
    <t>Les données sont actualisées automatiquement lors de l'ouverture du fichier puis toutes les 15 min</t>
  </si>
  <si>
    <t>Il n'est pas nécessaire d'enregistrer le fichier "Affichage_TV.xlsm" en le fermant</t>
  </si>
  <si>
    <t>L'onglet</t>
  </si>
  <si>
    <t xml:space="preserve"> "TDyn"</t>
  </si>
  <si>
    <t>les tableaux dynamiques nécessaires aux graphiques</t>
  </si>
  <si>
    <t>contient</t>
  </si>
  <si>
    <t>"ImportedData"</t>
  </si>
  <si>
    <t>"ImportedChkList"</t>
  </si>
  <si>
    <t>les données importées du fichier "CheckList Agent Prox.xlsm"</t>
  </si>
  <si>
    <t>"Variables"</t>
  </si>
  <si>
    <t>ONGLETS IMPORTANTS : A NE PAS SUPPRIMER</t>
  </si>
  <si>
    <t xml:space="preserve"> </t>
  </si>
  <si>
    <t>est utilisé pour les calculs.</t>
  </si>
  <si>
    <t>août</t>
  </si>
  <si>
    <t>W35</t>
  </si>
  <si>
    <t>W36</t>
  </si>
  <si>
    <t>sept</t>
  </si>
  <si>
    <t>W37</t>
  </si>
  <si>
    <t>W38</t>
  </si>
  <si>
    <t>Le fichier "Affichage_TV.xlsm" récupère les données des fichiers "CheckList Agent Prox.xlsm" et "Résultat Ctrl Chariots_V2.xlsx"</t>
  </si>
  <si>
    <t>les données importées du fichier "Résultat Ctrl Chariots_V2.xlsx"</t>
  </si>
  <si>
    <t>Le tableau "Liste déroulante" est importé depuis le fichier "Résultat Ctrl Chariots_V2.xlsx"</t>
  </si>
  <si>
    <t>W39</t>
  </si>
  <si>
    <t>Process confirmation logistique de proximité</t>
  </si>
  <si>
    <t>&lt;= 1 j</t>
  </si>
  <si>
    <t>&gt; 1 j</t>
  </si>
  <si>
    <t>Tx Occupation /Jour</t>
  </si>
  <si>
    <t>Année</t>
  </si>
  <si>
    <t>Tx occupation /Week</t>
  </si>
  <si>
    <t>C22</t>
  </si>
  <si>
    <t>C23</t>
  </si>
  <si>
    <t>Traiter les flux MPL/Peinture</t>
  </si>
  <si>
    <t>W40</t>
  </si>
  <si>
    <t>W41</t>
  </si>
  <si>
    <t>oct</t>
  </si>
  <si>
    <t>Expédier les reversements</t>
  </si>
  <si>
    <t>W42</t>
  </si>
  <si>
    <t>W43</t>
  </si>
  <si>
    <t>W44</t>
  </si>
  <si>
    <t>W45</t>
  </si>
  <si>
    <t>nov</t>
  </si>
  <si>
    <t>W46</t>
  </si>
  <si>
    <t>W47</t>
  </si>
  <si>
    <t>W48</t>
  </si>
  <si>
    <t>W49</t>
  </si>
  <si>
    <t>déc</t>
  </si>
  <si>
    <t>S50</t>
  </si>
  <si>
    <t>W20</t>
  </si>
  <si>
    <t>W21</t>
  </si>
  <si>
    <t>S49</t>
  </si>
  <si>
    <t>S45</t>
  </si>
  <si>
    <t>R7-MBL-172</t>
  </si>
  <si>
    <t>R7-MBL-109</t>
  </si>
  <si>
    <t>W23</t>
  </si>
  <si>
    <t>W24</t>
  </si>
  <si>
    <t>W25</t>
  </si>
  <si>
    <t>R7-MBL-143</t>
  </si>
  <si>
    <t>LC*00825038</t>
  </si>
  <si>
    <t>28/06/2019</t>
  </si>
  <si>
    <t>S51</t>
  </si>
  <si>
    <t>R7-MBL-072</t>
  </si>
  <si>
    <t>LC*00824686</t>
  </si>
  <si>
    <t>W27</t>
  </si>
  <si>
    <t>R7-MBL-144</t>
  </si>
  <si>
    <t>LC*00832467</t>
  </si>
  <si>
    <t>04/07/2019</t>
  </si>
  <si>
    <t>S41</t>
  </si>
  <si>
    <t>S43</t>
  </si>
  <si>
    <t>R7-MBL-213</t>
  </si>
  <si>
    <t>LC*00840698</t>
  </si>
  <si>
    <t>11/07/2019</t>
  </si>
  <si>
    <t>R7-MBL-212</t>
  </si>
  <si>
    <t>LC*00840692</t>
  </si>
  <si>
    <t>S48</t>
  </si>
  <si>
    <t>R7-MBL-215</t>
  </si>
  <si>
    <t>LC*00840649</t>
  </si>
  <si>
    <t>LC*00849162</t>
  </si>
  <si>
    <t>19/07/2019</t>
  </si>
  <si>
    <t>LC*00848551</t>
  </si>
  <si>
    <t>LC*00849168</t>
  </si>
  <si>
    <t>LC*00849165</t>
  </si>
  <si>
    <t>LC*00849166</t>
  </si>
  <si>
    <t>LC*00849164</t>
  </si>
  <si>
    <t>S38</t>
  </si>
  <si>
    <t>LC*00849838</t>
  </si>
  <si>
    <t>S44</t>
  </si>
  <si>
    <t>LC*00852596_1</t>
  </si>
  <si>
    <t>23/07/2019</t>
  </si>
  <si>
    <t>LC*00852596_2</t>
  </si>
  <si>
    <t>LC*00842375</t>
  </si>
  <si>
    <t>15/07/2019</t>
  </si>
  <si>
    <t>LC*00842371</t>
  </si>
  <si>
    <t>LC*00842368</t>
  </si>
  <si>
    <t>LC*00853196</t>
  </si>
  <si>
    <t>24/07/2019</t>
  </si>
  <si>
    <t>LC*00853385</t>
  </si>
  <si>
    <t>LC*00854342</t>
  </si>
  <si>
    <t>R7-MBL-050</t>
  </si>
  <si>
    <t>LC*00853212</t>
  </si>
  <si>
    <t>LC*00856093</t>
  </si>
  <si>
    <t>25/07/2019</t>
  </si>
  <si>
    <t>R7-MBL-051</t>
  </si>
  <si>
    <t>LC*00854933</t>
  </si>
  <si>
    <t>W31</t>
  </si>
  <si>
    <t>R7-MBL-260</t>
  </si>
  <si>
    <t>LC*00871014</t>
  </si>
  <si>
    <t>26/08/2019</t>
  </si>
  <si>
    <t>EMBASE19</t>
  </si>
  <si>
    <t>LC*00864906</t>
  </si>
  <si>
    <t>19/08/2019</t>
  </si>
  <si>
    <t>LC*00864674</t>
  </si>
  <si>
    <t>13/08/2019</t>
  </si>
  <si>
    <t>R7-MBL-261</t>
  </si>
  <si>
    <t>LC*00870625</t>
  </si>
  <si>
    <t>LC*00864957</t>
  </si>
  <si>
    <t>LC*00864914</t>
  </si>
  <si>
    <t>LC*00864959</t>
  </si>
  <si>
    <t>R7-MBL-263</t>
  </si>
  <si>
    <t>LC*00871013</t>
  </si>
  <si>
    <t>LC*00872989</t>
  </si>
  <si>
    <t>27/08/2019</t>
  </si>
  <si>
    <t>LC*00873062</t>
  </si>
  <si>
    <t>LC*00870798</t>
  </si>
  <si>
    <t>LC*00865127</t>
  </si>
  <si>
    <t>LC*00865146</t>
  </si>
  <si>
    <t>LC*00870810</t>
  </si>
  <si>
    <t>LC*00868700</t>
  </si>
  <si>
    <t>22/08/2019</t>
  </si>
  <si>
    <t>LC*00864982</t>
  </si>
  <si>
    <t>14/08/2019</t>
  </si>
  <si>
    <t>LC*00870791</t>
  </si>
  <si>
    <t>LC*00870761</t>
  </si>
  <si>
    <t>LC*00861301</t>
  </si>
  <si>
    <t>02/08/2019</t>
  </si>
  <si>
    <t>LC*00871210</t>
  </si>
  <si>
    <t>LC*00864948</t>
  </si>
  <si>
    <t>LC*00864688</t>
  </si>
  <si>
    <t>LC*00875515</t>
  </si>
  <si>
    <t>29/08/2019</t>
  </si>
  <si>
    <t>LC*00877882</t>
  </si>
  <si>
    <t>02/09/2019</t>
  </si>
  <si>
    <t>LC*00876800</t>
  </si>
  <si>
    <t>30/08/2019</t>
  </si>
  <si>
    <t>LC*00877893</t>
  </si>
  <si>
    <t>LC*00876542</t>
  </si>
  <si>
    <t>LC*00879250</t>
  </si>
  <si>
    <t>03/09/2019</t>
  </si>
  <si>
    <t>LC*00880129</t>
  </si>
  <si>
    <t>LC*00881287</t>
  </si>
  <si>
    <t>04/09/2019</t>
  </si>
  <si>
    <t>LC*00881281</t>
  </si>
  <si>
    <t>LC*00882587</t>
  </si>
  <si>
    <t>05/09/2019</t>
  </si>
  <si>
    <t>LC*00885976</t>
  </si>
  <si>
    <t>09/09/2019</t>
  </si>
  <si>
    <t>LC*00885847</t>
  </si>
  <si>
    <t>LC*00885792</t>
  </si>
  <si>
    <t>LC*00885726</t>
  </si>
  <si>
    <t>LC*00884914</t>
  </si>
  <si>
    <t>06/09/2019</t>
  </si>
  <si>
    <t>LC*00886212</t>
  </si>
  <si>
    <t>LC*00887091</t>
  </si>
  <si>
    <t>10/09/2019</t>
  </si>
  <si>
    <t>LC*00887089</t>
  </si>
  <si>
    <t>R7-MBL-300</t>
  </si>
  <si>
    <t>LC*00888071</t>
  </si>
  <si>
    <t>11/09/2019</t>
  </si>
  <si>
    <t>LC*00888059</t>
  </si>
  <si>
    <t>LC*00887349</t>
  </si>
  <si>
    <t>LC*00888607</t>
  </si>
  <si>
    <t>LC*00887369</t>
  </si>
  <si>
    <t>LC*00887345</t>
  </si>
  <si>
    <t>LC*00887341</t>
  </si>
  <si>
    <t>LC*00888625</t>
  </si>
  <si>
    <t>LC*00887478</t>
  </si>
  <si>
    <t>LC*00887344</t>
  </si>
  <si>
    <t>R7-MBL-302</t>
  </si>
  <si>
    <t>LC*00888054</t>
  </si>
  <si>
    <t>R7-MBL-301</t>
  </si>
  <si>
    <t>LC*00888074</t>
  </si>
  <si>
    <t>LC*00888086</t>
  </si>
  <si>
    <t>LC*00890541</t>
  </si>
  <si>
    <t>12/09/2019</t>
  </si>
  <si>
    <t>LC*00890589</t>
  </si>
  <si>
    <t>LC*00890603</t>
  </si>
  <si>
    <t>LC*00890849</t>
  </si>
  <si>
    <t>LC*00891765</t>
  </si>
  <si>
    <t>19/09/2019</t>
  </si>
  <si>
    <t>LC*00891763</t>
  </si>
  <si>
    <t>13/09/2019</t>
  </si>
  <si>
    <t>LC*00892149</t>
  </si>
  <si>
    <t>LC*00892155</t>
  </si>
  <si>
    <t>LC*00893862</t>
  </si>
  <si>
    <t>16/09/2019</t>
  </si>
  <si>
    <t>LC*00893652</t>
  </si>
  <si>
    <t>LC*00893674</t>
  </si>
  <si>
    <t>LC*00893677</t>
  </si>
  <si>
    <t>LC*00895043</t>
  </si>
  <si>
    <t>17/09/2019</t>
  </si>
  <si>
    <t>LC*00896864</t>
  </si>
  <si>
    <t>18/09/2019</t>
  </si>
  <si>
    <t>LC*00897069</t>
  </si>
  <si>
    <t>LC*00899563</t>
  </si>
  <si>
    <t>LC*00899566</t>
  </si>
  <si>
    <t>LC*00898624</t>
  </si>
  <si>
    <t>LC*00898650</t>
  </si>
  <si>
    <t>LC*00898836</t>
  </si>
  <si>
    <t>LC*00899850</t>
  </si>
  <si>
    <t>20/09/2019</t>
  </si>
  <si>
    <t>LC*00902299</t>
  </si>
  <si>
    <t>23/09/2019</t>
  </si>
  <si>
    <t>LC*00901120</t>
  </si>
  <si>
    <t>LC*00901131</t>
  </si>
  <si>
    <t>LC*00901906</t>
  </si>
  <si>
    <t>LC*00901996</t>
  </si>
  <si>
    <t>LC*00901991</t>
  </si>
  <si>
    <t>LC*00901883</t>
  </si>
  <si>
    <t>LC*00902003</t>
  </si>
  <si>
    <t>LC*00901743</t>
  </si>
  <si>
    <t>LC*00901740</t>
  </si>
  <si>
    <t>LC*00900947</t>
  </si>
  <si>
    <t>LC*00900987</t>
  </si>
  <si>
    <t>LC*00900971</t>
  </si>
  <si>
    <t>LC*00900962</t>
  </si>
  <si>
    <t>LC*00901999</t>
  </si>
  <si>
    <t>LC*00902039</t>
  </si>
  <si>
    <t>LC*00902472</t>
  </si>
  <si>
    <t>24/09/2019</t>
  </si>
  <si>
    <t>LC*00902255</t>
  </si>
  <si>
    <t>LC*00900825</t>
  </si>
  <si>
    <t>R7-MBL-135</t>
  </si>
  <si>
    <t>LC*00902013</t>
  </si>
  <si>
    <t>R7-MBL-069</t>
  </si>
  <si>
    <t>LC*00902015</t>
  </si>
  <si>
    <t>R7-MBL-303</t>
  </si>
  <si>
    <t>LC*00900842</t>
  </si>
  <si>
    <t>R7-MBL-304</t>
  </si>
  <si>
    <t>LC*00900862</t>
  </si>
  <si>
    <t>LC*00902659</t>
  </si>
  <si>
    <t>LC*00902658</t>
  </si>
  <si>
    <t>LC*00905374</t>
  </si>
  <si>
    <t>25/09/2019</t>
  </si>
  <si>
    <t>LC*00905153</t>
  </si>
  <si>
    <t>LC*00907533</t>
  </si>
  <si>
    <t>26/09/2019</t>
  </si>
  <si>
    <t>LC*00908736</t>
  </si>
  <si>
    <t>27/09/2019</t>
  </si>
  <si>
    <t>LC*00908742</t>
  </si>
  <si>
    <t>LC*00907969</t>
  </si>
  <si>
    <t>R7-MBL-202</t>
  </si>
  <si>
    <t>LC*00910746</t>
  </si>
  <si>
    <t>30/09/2019</t>
  </si>
  <si>
    <t>R7-MBL-205</t>
  </si>
  <si>
    <t>LC*00910676</t>
  </si>
  <si>
    <t>LC*00911493</t>
  </si>
  <si>
    <t>01/10/2019</t>
  </si>
  <si>
    <t>R7-MBL-203</t>
  </si>
  <si>
    <t>LC*00910756</t>
  </si>
  <si>
    <t>LC*00912049</t>
  </si>
  <si>
    <t>LC*00912044</t>
  </si>
  <si>
    <t>LC*00915688</t>
  </si>
  <si>
    <t>03/10/2019</t>
  </si>
  <si>
    <t>LC*00916440</t>
  </si>
  <si>
    <t>04/10/2019</t>
  </si>
  <si>
    <t>LC*00916626</t>
  </si>
  <si>
    <t>LC*00916629</t>
  </si>
  <si>
    <t>LC*00915951</t>
  </si>
  <si>
    <t>LC*00916563</t>
  </si>
  <si>
    <t>LC*00917747</t>
  </si>
  <si>
    <t>07/10/2019</t>
  </si>
  <si>
    <t>R7-MBL-278</t>
  </si>
  <si>
    <t>LC*00919287</t>
  </si>
  <si>
    <t>R7-MBL-275</t>
  </si>
  <si>
    <t>LC*00919253</t>
  </si>
  <si>
    <t>R7-MBL-277</t>
  </si>
  <si>
    <t>LC*00919280</t>
  </si>
  <si>
    <t>LC*00918388</t>
  </si>
  <si>
    <t>08/10/2019</t>
  </si>
  <si>
    <t>LC*00920343</t>
  </si>
  <si>
    <t>LC*00920989</t>
  </si>
  <si>
    <t>LC*00921035</t>
  </si>
  <si>
    <t>LC*00921041</t>
  </si>
  <si>
    <t>LC*00921075</t>
  </si>
  <si>
    <t>LC*00921000</t>
  </si>
  <si>
    <t>LC*00920995</t>
  </si>
  <si>
    <t>LC*00921757</t>
  </si>
  <si>
    <t>09/10/2019</t>
  </si>
  <si>
    <t>LC*00923358</t>
  </si>
  <si>
    <t>10/10/2019</t>
  </si>
  <si>
    <t>LC*00923354</t>
  </si>
  <si>
    <t>R7-MBL-206</t>
  </si>
  <si>
    <t>LC*00924462</t>
  </si>
  <si>
    <t>LC*00924968</t>
  </si>
  <si>
    <t>11/10/2019</t>
  </si>
  <si>
    <t>LC*00925580</t>
  </si>
  <si>
    <t>LC*00925576</t>
  </si>
  <si>
    <t>LC*00925504</t>
  </si>
  <si>
    <t>S52</t>
  </si>
  <si>
    <t>LC*00925538</t>
  </si>
  <si>
    <t>LC*00925324</t>
  </si>
  <si>
    <t>LC*00925542_2</t>
  </si>
  <si>
    <t>LC*00925524</t>
  </si>
  <si>
    <t>LC*00927133</t>
  </si>
  <si>
    <t>15/10/2019</t>
  </si>
  <si>
    <t>LC*00928497</t>
  </si>
  <si>
    <t>LC*00926040</t>
  </si>
  <si>
    <t>LC*00926065</t>
  </si>
  <si>
    <t>S37</t>
  </si>
  <si>
    <t>LC*00928522</t>
  </si>
  <si>
    <t>LC*00925542_1</t>
  </si>
  <si>
    <t>LC*00926059</t>
  </si>
  <si>
    <t>LC*00929011</t>
  </si>
  <si>
    <t>16/10/2019</t>
  </si>
  <si>
    <t>LC*00928964</t>
  </si>
  <si>
    <t>LC*00928997</t>
  </si>
  <si>
    <t>LC*00930663</t>
  </si>
  <si>
    <t>#N/A</t>
  </si>
  <si>
    <t>LC*00929483</t>
  </si>
  <si>
    <t>LC*00931350</t>
  </si>
  <si>
    <t>17/10/2019</t>
  </si>
  <si>
    <t>LC  00932134</t>
  </si>
  <si>
    <t>LC*00931670</t>
  </si>
  <si>
    <t>LC  00931668</t>
  </si>
  <si>
    <t>R7-MBL-279</t>
  </si>
  <si>
    <t>LC*00933644</t>
  </si>
  <si>
    <t>R7-MBL-176</t>
  </si>
  <si>
    <t>LC*00933669</t>
  </si>
  <si>
    <t>LC*00933582</t>
  </si>
  <si>
    <t>18/10/2019</t>
  </si>
  <si>
    <t>LC*00933577</t>
  </si>
  <si>
    <t>LC*00933587</t>
  </si>
  <si>
    <t>LC*00933936</t>
  </si>
  <si>
    <t>LC*00934452</t>
  </si>
  <si>
    <t>LC*00934439</t>
  </si>
  <si>
    <t>R7-MBL-276</t>
  </si>
  <si>
    <t>LC*00933549</t>
  </si>
  <si>
    <t>LC*00933469</t>
  </si>
  <si>
    <t>LC*00933504</t>
  </si>
  <si>
    <t>21/10/2019</t>
  </si>
  <si>
    <t>R7-MBL-131</t>
  </si>
  <si>
    <t>LC*00936458</t>
  </si>
  <si>
    <t>22/10/2019</t>
  </si>
  <si>
    <t>LC*00938505</t>
  </si>
  <si>
    <t>LC*00937094</t>
  </si>
  <si>
    <t>LC*00937083</t>
  </si>
  <si>
    <t>LC*00937911</t>
  </si>
  <si>
    <t>LC*00936486</t>
  </si>
  <si>
    <t>LC*00936055</t>
  </si>
  <si>
    <t>LC*00935961</t>
  </si>
  <si>
    <t>LC*00937950</t>
  </si>
  <si>
    <t>S42</t>
  </si>
  <si>
    <t>LC*00937954</t>
  </si>
  <si>
    <t>LC*00936472</t>
  </si>
  <si>
    <t>LC*00936507</t>
  </si>
  <si>
    <t>LC*00938178</t>
  </si>
  <si>
    <t>LC*00935834</t>
  </si>
  <si>
    <t>LC*00942203</t>
  </si>
  <si>
    <t>24/10/2019</t>
  </si>
  <si>
    <t>LC*00942837</t>
  </si>
  <si>
    <t>25/10/2019</t>
  </si>
  <si>
    <t>LC*00944010</t>
  </si>
  <si>
    <t>LC*00942862</t>
  </si>
  <si>
    <t>LC*00944935</t>
  </si>
  <si>
    <t>28/10/2019</t>
  </si>
  <si>
    <t>LC*00944942</t>
  </si>
  <si>
    <t>LC*00944335</t>
  </si>
  <si>
    <t>LC*00944828</t>
  </si>
  <si>
    <t>LC*00945026</t>
  </si>
  <si>
    <t>LC*00944714</t>
  </si>
  <si>
    <t>LC*00944767</t>
  </si>
  <si>
    <t>LC*00945568</t>
  </si>
  <si>
    <t>LC*00945548</t>
  </si>
  <si>
    <t>LC*00946915</t>
  </si>
  <si>
    <t>29/10/2019</t>
  </si>
  <si>
    <t>LC*00946928</t>
  </si>
  <si>
    <t>LC*00948365</t>
  </si>
  <si>
    <t>30/10/2019</t>
  </si>
  <si>
    <t>R7-MbL-130</t>
  </si>
  <si>
    <t>LC*00950420</t>
  </si>
  <si>
    <t>31/10/2019</t>
  </si>
  <si>
    <t>LC*00949701</t>
  </si>
  <si>
    <t>04/11/2019</t>
  </si>
  <si>
    <t>LC*00952460</t>
  </si>
  <si>
    <t>05/11/2019</t>
  </si>
  <si>
    <t>LC*00952445</t>
  </si>
  <si>
    <t>MAFTD1000096726</t>
  </si>
  <si>
    <t>LC*00956475-1</t>
  </si>
  <si>
    <t>LC*00942297</t>
  </si>
  <si>
    <t>LC*00942837§</t>
  </si>
  <si>
    <t>R7-MBL-132</t>
  </si>
  <si>
    <t>LC*00950470</t>
  </si>
  <si>
    <t>EMBASE 20</t>
  </si>
  <si>
    <t>LC*00950438</t>
  </si>
  <si>
    <t>LC*00956477</t>
  </si>
  <si>
    <t>07/11/2019</t>
  </si>
  <si>
    <t>LC*00956475-2</t>
  </si>
  <si>
    <t>LC*00957759</t>
  </si>
  <si>
    <t>08/11/2019</t>
  </si>
  <si>
    <t>LC*00958992</t>
  </si>
  <si>
    <t>13/11/2019</t>
  </si>
  <si>
    <t>R7-MBL-181</t>
  </si>
  <si>
    <t>LC*00959025</t>
  </si>
  <si>
    <t>R7-MBL-043</t>
  </si>
  <si>
    <t>LC*00962802</t>
  </si>
  <si>
    <t>R7-MBL-044</t>
  </si>
  <si>
    <t>LC*00962810</t>
  </si>
  <si>
    <t>LC*00962238</t>
  </si>
  <si>
    <t>14/11/2019</t>
  </si>
  <si>
    <t>LC*00962815</t>
  </si>
  <si>
    <t>R7-MBL-0080</t>
  </si>
  <si>
    <t>LC*00967713</t>
  </si>
  <si>
    <t>18/11/2019</t>
  </si>
  <si>
    <t>LC*00967677</t>
  </si>
  <si>
    <t>19/11/2019</t>
  </si>
  <si>
    <t>LC*00967675</t>
  </si>
  <si>
    <t>LC*00966771</t>
  </si>
  <si>
    <t>LC*00967711</t>
  </si>
  <si>
    <t>LC*00970491</t>
  </si>
  <si>
    <t>21/11/2019</t>
  </si>
  <si>
    <t>EMBASE 12</t>
  </si>
  <si>
    <t>LC*00975399</t>
  </si>
  <si>
    <t>26/11/2019</t>
  </si>
  <si>
    <t>EMBASED 10</t>
  </si>
  <si>
    <t>LC*00975599</t>
  </si>
  <si>
    <t>LC*00975649</t>
  </si>
  <si>
    <t>R7-MBL-154</t>
  </si>
  <si>
    <t>LC*00980887</t>
  </si>
  <si>
    <t>29/11/2019</t>
  </si>
  <si>
    <t>Actualisé le 05/12/2019 à 17:56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</si>
</sst>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"/>
  </numFmts>
  <fonts count="10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28"/>
      <color rgb="FF00325F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8"/>
      <color rgb="FF00325F"/>
      <name val="Calibri"/>
      <family val="2"/>
      <scheme val="minor"/>
    </font>
    <font>
      <b/>
      <u/>
      <sz val="14"/>
      <color rgb="FF00325F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00325F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double">
        <color rgb="FF00325F"/>
      </left>
      <right/>
      <top style="double">
        <color rgb="FF00325F"/>
      </top>
      <bottom/>
      <diagonal/>
    </border>
    <border>
      <left/>
      <right/>
      <top style="double">
        <color rgb="FF00325F"/>
      </top>
      <bottom/>
      <diagonal/>
    </border>
    <border>
      <left/>
      <right style="double">
        <color rgb="FF00325F"/>
      </right>
      <top style="double">
        <color rgb="FF00325F"/>
      </top>
      <bottom/>
      <diagonal/>
    </border>
    <border>
      <left style="double">
        <color rgb="FF00325F"/>
      </left>
      <right/>
      <top/>
      <bottom/>
      <diagonal/>
    </border>
    <border>
      <left/>
      <right style="double">
        <color rgb="FF00325F"/>
      </right>
      <top/>
      <bottom/>
      <diagonal/>
    </border>
    <border>
      <left style="double">
        <color rgb="FF00325F"/>
      </left>
      <right/>
      <top/>
      <bottom style="double">
        <color rgb="FF00325F"/>
      </bottom>
      <diagonal/>
    </border>
    <border>
      <left/>
      <right/>
      <top/>
      <bottom style="double">
        <color rgb="FF00325F"/>
      </bottom>
      <diagonal/>
    </border>
    <border>
      <left/>
      <right style="double">
        <color rgb="FF00325F"/>
      </right>
      <top/>
      <bottom style="double">
        <color rgb="FF00325F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2" borderId="0" xfId="0" applyFill="1" applyBorder="1"/>
    <xf numFmtId="0" fontId="0" fillId="2" borderId="0" xfId="0" applyFill="1" applyBorder="1" applyAlignment="1">
      <alignment horizontal="center"/>
    </xf>
    <xf numFmtId="0" fontId="8" fillId="2" borderId="0" xfId="0" applyFont="1" applyFill="1" applyBorder="1" applyAlignment="1">
      <alignment vertical="top"/>
    </xf>
    <xf numFmtId="0" fontId="0" fillId="2" borderId="0" xfId="0" applyFill="1" applyBorder="1" applyAlignment="1">
      <alignment vertical="top"/>
    </xf>
    <xf numFmtId="0" fontId="1" fillId="0" borderId="0" xfId="0" applyFont="1" applyProtection="1">
      <protection locked="0"/>
    </xf>
    <xf numFmtId="0" fontId="0" fillId="0" borderId="0" xfId="0" applyProtection="1">
      <protection locked="0"/>
    </xf>
    <xf numFmtId="0" fontId="0" fillId="0" borderId="0" xfId="0" pivotButton="1" applyProtection="1">
      <protection locked="0"/>
    </xf>
    <xf numFmtId="0" fontId="0" fillId="0" borderId="0" xfId="0" applyAlignment="1" applyProtection="1">
      <alignment wrapText="1"/>
      <protection locked="0"/>
    </xf>
    <xf numFmtId="0" fontId="0" fillId="0" borderId="0" xfId="0" applyAlignment="1" applyProtection="1">
      <alignment horizontal="left"/>
      <protection locked="0"/>
    </xf>
    <xf numFmtId="0" fontId="0" fillId="0" borderId="0" xfId="0" applyNumberFormat="1" applyProtection="1">
      <protection locked="0"/>
    </xf>
    <xf numFmtId="0" fontId="0" fillId="0" borderId="0" xfId="0" applyAlignment="1" applyProtection="1">
      <alignment horizontal="left" indent="1"/>
      <protection locked="0"/>
    </xf>
    <xf numFmtId="0" fontId="0" fillId="2" borderId="0" xfId="0" applyFill="1" applyBorder="1" applyProtection="1">
      <protection locked="0"/>
    </xf>
    <xf numFmtId="14" fontId="0" fillId="2" borderId="0" xfId="0" applyNumberFormat="1" applyFill="1" applyBorder="1" applyProtection="1">
      <protection locked="0"/>
    </xf>
    <xf numFmtId="20" fontId="0" fillId="2" borderId="0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5" fillId="2" borderId="0" xfId="0" applyFont="1" applyFill="1" applyBorder="1" applyProtection="1">
      <protection locked="0"/>
    </xf>
    <xf numFmtId="0" fontId="5" fillId="2" borderId="6" xfId="0" applyFont="1" applyFill="1" applyBorder="1" applyProtection="1">
      <protection locked="0"/>
    </xf>
    <xf numFmtId="0" fontId="7" fillId="2" borderId="0" xfId="0" applyFont="1" applyFill="1" applyBorder="1" applyProtection="1">
      <protection locked="0"/>
    </xf>
    <xf numFmtId="0" fontId="5" fillId="2" borderId="7" xfId="0" applyFont="1" applyFill="1" applyBorder="1" applyProtection="1">
      <protection locked="0"/>
    </xf>
    <xf numFmtId="0" fontId="4" fillId="2" borderId="0" xfId="0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4" fillId="2" borderId="0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5" fillId="2" borderId="0" xfId="0" applyFont="1" applyFill="1" applyBorder="1" applyAlignment="1" applyProtection="1">
      <alignment horizontal="center"/>
      <protection locked="0"/>
    </xf>
    <xf numFmtId="0" fontId="0" fillId="2" borderId="8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4" fontId="0" fillId="0" borderId="0" xfId="0" applyNumberFormat="1" applyProtection="1">
      <protection locked="0"/>
    </xf>
    <xf numFmtId="0" fontId="0" fillId="2" borderId="0" xfId="0" applyFill="1" applyBorder="1" applyAlignment="1" applyProtection="1">
      <alignment vertical="top"/>
      <protection locked="0"/>
    </xf>
    <xf numFmtId="0" fontId="3" fillId="2" borderId="0" xfId="0" applyFont="1" applyFill="1" applyBorder="1" applyAlignment="1" applyProtection="1">
      <alignment vertical="top"/>
      <protection locked="0"/>
    </xf>
    <xf numFmtId="164" fontId="9" fillId="2" borderId="0" xfId="0" applyNumberFormat="1" applyFont="1" applyFill="1" applyBorder="1" applyAlignment="1" applyProtection="1">
      <alignment horizontal="center"/>
      <protection locked="0"/>
    </xf>
    <xf numFmtId="14" fontId="7" fillId="2" borderId="0" xfId="0" applyNumberFormat="1" applyFont="1" applyFill="1" applyBorder="1" applyAlignment="1" applyProtection="1">
      <alignment horizontal="center" vertical="top"/>
      <protection locked="0"/>
    </xf>
    <xf numFmtId="14" fontId="0" fillId="0" borderId="0" xfId="0" applyNumberFormat="1"/>
    <xf numFmtId="10" fontId="0" fillId="0" borderId="0" xfId="0" applyNumberFormat="1"/>
    <xf numFmtId="0" fontId="2" fillId="2" borderId="0" xfId="0" applyFont="1" applyFill="1" applyBorder="1" applyAlignment="1" applyProtection="1">
      <alignment horizontal="center" vertical="center"/>
      <protection locked="0"/>
    </xf>
    <xf numFmtId="0" fontId="6" fillId="2" borderId="4" xfId="0" applyFont="1" applyFill="1" applyBorder="1" applyAlignment="1" applyProtection="1">
      <alignment horizontal="center" vertical="center"/>
      <protection locked="0"/>
    </xf>
    <xf numFmtId="0" fontId="6" fillId="2" borderId="0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06">
    <dxf>
      <alignment wrapText="1" readingOrder="0"/>
    </dxf>
    <dxf>
      <alignment wrapText="1" readingOrder="0"/>
    </dxf>
    <dxf>
      <protection locked="0"/>
    </dxf>
    <dxf>
      <protection locked="0"/>
    </dxf>
    <dxf>
      <protection locked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numFmt numFmtId="19" formatCode="dd/mm/yyyy"/>
      <protection locked="0" hidden="0"/>
    </dxf>
    <dxf>
      <protection locked="0" hidden="0"/>
    </dxf>
    <dxf>
      <protection locked="0" hidden="0"/>
    </dxf>
    <dxf>
      <numFmt numFmtId="14" formatCode="0.00%"/>
    </dxf>
    <dxf>
      <numFmt numFmtId="14" formatCode="0.00%"/>
    </dxf>
    <dxf>
      <numFmt numFmtId="19" formatCode="dd/mm/yyyy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numFmt numFmtId="19" formatCode="dd/mm/yyyy"/>
      <protection locked="0" hidden="0"/>
    </dxf>
    <dxf>
      <protection locked="0" hidden="0"/>
    </dxf>
    <dxf>
      <protection locked="0" hidden="0"/>
    </dxf>
    <dxf>
      <protection locked="0"/>
    </dxf>
    <dxf>
      <protection locked="0"/>
    </dxf>
    <dxf>
      <protection locked="0"/>
    </dxf>
    <dxf>
      <alignment wrapText="1" readingOrder="0"/>
    </dxf>
    <dxf>
      <alignment wrapText="1" readingOrder="0"/>
    </dxf>
    <dxf>
      <font>
        <b/>
        <i val="0"/>
        <strike val="0"/>
        <color theme="0"/>
      </font>
      <fill>
        <patternFill>
          <bgColor theme="9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theme="9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theme="9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theme="9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theme="9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theme="9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theme="9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theme="9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theme="9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theme="9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theme="9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theme="9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theme="9" tint="-0.24994659260841701"/>
        </patternFill>
      </fill>
    </dxf>
    <dxf>
      <font>
        <b/>
        <i val="0"/>
        <strike val="0"/>
        <color theme="0"/>
      </font>
      <fill>
        <patternFill>
          <bgColor rgb="FF00B05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325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[Affichage_TV.xlsm]TDyn!TabDyn1</c:name>
    <c:fmtId val="1"/>
  </c:pivotSource>
  <c:chart>
    <c:title>
      <c:tx>
        <c:rich>
          <a:bodyPr/>
          <a:lstStyle/>
          <a:p>
            <a:pPr>
              <a:defRPr sz="1800">
                <a:solidFill>
                  <a:srgbClr val="00325F"/>
                </a:solidFill>
              </a:defRPr>
            </a:pPr>
            <a:r>
              <a:rPr lang="fr-FR" sz="1800" b="1" i="0" baseline="0">
                <a:solidFill>
                  <a:srgbClr val="00325F"/>
                </a:solidFill>
                <a:effectLst/>
              </a:rPr>
              <a:t>Taux de complétude des bôites OF</a:t>
            </a:r>
            <a:endParaRPr lang="fr-FR" sz="1800">
              <a:solidFill>
                <a:srgbClr val="00325F"/>
              </a:solidFill>
              <a:effectLst/>
            </a:endParaRP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spPr>
          <a:solidFill>
            <a:srgbClr val="00B050"/>
          </a:solidFill>
          <a:effectLst>
            <a:outerShdw blurRad="50800" dist="63500" algn="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57150" h="57150"/>
          </a:sp3d>
        </c:spPr>
        <c:marker>
          <c:symbol val="none"/>
        </c:marker>
      </c:pivotFmt>
      <c:pivotFmt>
        <c:idx val="4"/>
        <c:spPr>
          <a:solidFill>
            <a:srgbClr val="92D050"/>
          </a:solidFill>
          <a:effectLst>
            <a:outerShdw blurRad="50800" dist="63500" algn="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57150" h="57150"/>
          </a:sp3d>
        </c:spPr>
        <c:marker>
          <c:symbol val="none"/>
        </c:marker>
      </c:pivotFmt>
      <c:pivotFmt>
        <c:idx val="5"/>
        <c:spPr>
          <a:solidFill>
            <a:srgbClr val="FF0000"/>
          </a:solidFill>
          <a:effectLst>
            <a:outerShdw blurRad="50800" dist="63500" algn="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57150" h="57150"/>
          </a:sp3d>
        </c:spPr>
        <c:marker>
          <c:symbol val="none"/>
        </c:marker>
      </c:pivotFmt>
    </c:pivotFmts>
    <c:plotArea>
      <c:layout/>
      <c:barChart>
        <c:barDir val="col"/>
        <c:grouping val="percentStacked"/>
        <c:varyColors val="0"/>
        <c:ser>
          <c:idx val="0"/>
          <c:order val="0"/>
          <c:tx>
            <c:strRef>
              <c:f>TDyn!$B$3:$B$4</c:f>
              <c:strCache>
                <c:ptCount val="1"/>
                <c:pt idx="0">
                  <c:v>OK</c:v>
                </c:pt>
              </c:strCache>
            </c:strRef>
          </c:tx>
          <c:spPr>
            <a:solidFill>
              <a:srgbClr val="00B050"/>
            </a:solidFill>
            <a:effectLst>
              <a:outerShdw blurRad="50800" dist="63500" algn="l" rotWithShape="0">
                <a:prstClr val="black">
                  <a:alpha val="40000"/>
                </a:prstClr>
              </a:outerShdw>
            </a:effectLst>
            <a:scene3d>
              <a:camera prst="orthographicFront"/>
              <a:lightRig rig="threePt" dir="t"/>
            </a:scene3d>
            <a:sp3d>
              <a:bevelT w="57150" h="57150"/>
            </a:sp3d>
          </c:spPr>
          <c:invertIfNegative val="0"/>
          <c:cat>
            <c:multiLvlStrRef>
              <c:f>TDyn!$A$5:$A$14</c:f>
              <c:multiLvlStrCache>
                <c:ptCount val="8"/>
                <c:lvl>
                  <c:pt idx="0">
                    <c:v>mai</c:v>
                  </c:pt>
                  <c:pt idx="1">
                    <c:v>juin</c:v>
                  </c:pt>
                  <c:pt idx="2">
                    <c:v>juil</c:v>
                  </c:pt>
                  <c:pt idx="3">
                    <c:v>août</c:v>
                  </c:pt>
                  <c:pt idx="4">
                    <c:v>sept</c:v>
                  </c:pt>
                  <c:pt idx="5">
                    <c:v>oct</c:v>
                  </c:pt>
                  <c:pt idx="6">
                    <c:v>nov</c:v>
                  </c:pt>
                  <c:pt idx="7">
                    <c:v>déc</c:v>
                  </c:pt>
                </c:lvl>
                <c:lvl>
                  <c:pt idx="0">
                    <c:v>2019</c:v>
                  </c:pt>
                </c:lvl>
              </c:multiLvlStrCache>
            </c:multiLvlStrRef>
          </c:cat>
          <c:val>
            <c:numRef>
              <c:f>TDyn!$B$5:$B$14</c:f>
              <c:numCache>
                <c:formatCode>General</c:formatCode>
                <c:ptCount val="8"/>
                <c:pt idx="0">
                  <c:v>55</c:v>
                </c:pt>
                <c:pt idx="1">
                  <c:v>68</c:v>
                </c:pt>
                <c:pt idx="2">
                  <c:v>201</c:v>
                </c:pt>
                <c:pt idx="3">
                  <c:v>64</c:v>
                </c:pt>
                <c:pt idx="4">
                  <c:v>155</c:v>
                </c:pt>
                <c:pt idx="5">
                  <c:v>240</c:v>
                </c:pt>
                <c:pt idx="6">
                  <c:v>61</c:v>
                </c:pt>
                <c:pt idx="7">
                  <c:v>6</c:v>
                </c:pt>
              </c:numCache>
            </c:numRef>
          </c:val>
        </c:ser>
        <c:ser>
          <c:idx val="1"/>
          <c:order val="1"/>
          <c:tx>
            <c:strRef>
              <c:f>TDyn!$C$3:$C$4</c:f>
              <c:strCache>
                <c:ptCount val="1"/>
                <c:pt idx="0">
                  <c:v>OK Prox</c:v>
                </c:pt>
              </c:strCache>
            </c:strRef>
          </c:tx>
          <c:spPr>
            <a:solidFill>
              <a:srgbClr val="92D050"/>
            </a:solidFill>
            <a:effectLst>
              <a:outerShdw blurRad="50800" dist="63500" algn="l" rotWithShape="0">
                <a:prstClr val="black">
                  <a:alpha val="40000"/>
                </a:prstClr>
              </a:outerShdw>
            </a:effectLst>
            <a:scene3d>
              <a:camera prst="orthographicFront"/>
              <a:lightRig rig="threePt" dir="t"/>
            </a:scene3d>
            <a:sp3d>
              <a:bevelT w="57150" h="57150"/>
            </a:sp3d>
          </c:spPr>
          <c:invertIfNegative val="0"/>
          <c:cat>
            <c:multiLvlStrRef>
              <c:f>TDyn!$A$5:$A$14</c:f>
              <c:multiLvlStrCache>
                <c:ptCount val="8"/>
                <c:lvl>
                  <c:pt idx="0">
                    <c:v>mai</c:v>
                  </c:pt>
                  <c:pt idx="1">
                    <c:v>juin</c:v>
                  </c:pt>
                  <c:pt idx="2">
                    <c:v>juil</c:v>
                  </c:pt>
                  <c:pt idx="3">
                    <c:v>août</c:v>
                  </c:pt>
                  <c:pt idx="4">
                    <c:v>sept</c:v>
                  </c:pt>
                  <c:pt idx="5">
                    <c:v>oct</c:v>
                  </c:pt>
                  <c:pt idx="6">
                    <c:v>nov</c:v>
                  </c:pt>
                  <c:pt idx="7">
                    <c:v>déc</c:v>
                  </c:pt>
                </c:lvl>
                <c:lvl>
                  <c:pt idx="0">
                    <c:v>2019</c:v>
                  </c:pt>
                </c:lvl>
              </c:multiLvlStrCache>
            </c:multiLvlStrRef>
          </c:cat>
          <c:val>
            <c:numRef>
              <c:f>TDyn!$C$5:$C$14</c:f>
              <c:numCache>
                <c:formatCode>General</c:formatCode>
                <c:ptCount val="8"/>
                <c:pt idx="1">
                  <c:v>28</c:v>
                </c:pt>
                <c:pt idx="2">
                  <c:v>12</c:v>
                </c:pt>
                <c:pt idx="3">
                  <c:v>3</c:v>
                </c:pt>
                <c:pt idx="4">
                  <c:v>68</c:v>
                </c:pt>
                <c:pt idx="5">
                  <c:v>32</c:v>
                </c:pt>
                <c:pt idx="6">
                  <c:v>4</c:v>
                </c:pt>
              </c:numCache>
            </c:numRef>
          </c:val>
        </c:ser>
        <c:ser>
          <c:idx val="2"/>
          <c:order val="2"/>
          <c:tx>
            <c:strRef>
              <c:f>TDyn!$D$3:$D$4</c:f>
              <c:strCache>
                <c:ptCount val="1"/>
                <c:pt idx="0">
                  <c:v>KO</c:v>
                </c:pt>
              </c:strCache>
            </c:strRef>
          </c:tx>
          <c:spPr>
            <a:solidFill>
              <a:srgbClr val="FF0000"/>
            </a:solidFill>
            <a:effectLst>
              <a:outerShdw blurRad="50800" dist="63500" algn="l" rotWithShape="0">
                <a:prstClr val="black">
                  <a:alpha val="40000"/>
                </a:prstClr>
              </a:outerShdw>
            </a:effectLst>
            <a:scene3d>
              <a:camera prst="orthographicFront"/>
              <a:lightRig rig="threePt" dir="t"/>
            </a:scene3d>
            <a:sp3d>
              <a:bevelT w="57150" h="57150"/>
            </a:sp3d>
          </c:spPr>
          <c:invertIfNegative val="0"/>
          <c:cat>
            <c:multiLvlStrRef>
              <c:f>TDyn!$A$5:$A$14</c:f>
              <c:multiLvlStrCache>
                <c:ptCount val="8"/>
                <c:lvl>
                  <c:pt idx="0">
                    <c:v>mai</c:v>
                  </c:pt>
                  <c:pt idx="1">
                    <c:v>juin</c:v>
                  </c:pt>
                  <c:pt idx="2">
                    <c:v>juil</c:v>
                  </c:pt>
                  <c:pt idx="3">
                    <c:v>août</c:v>
                  </c:pt>
                  <c:pt idx="4">
                    <c:v>sept</c:v>
                  </c:pt>
                  <c:pt idx="5">
                    <c:v>oct</c:v>
                  </c:pt>
                  <c:pt idx="6">
                    <c:v>nov</c:v>
                  </c:pt>
                  <c:pt idx="7">
                    <c:v>déc</c:v>
                  </c:pt>
                </c:lvl>
                <c:lvl>
                  <c:pt idx="0">
                    <c:v>2019</c:v>
                  </c:pt>
                </c:lvl>
              </c:multiLvlStrCache>
            </c:multiLvlStrRef>
          </c:cat>
          <c:val>
            <c:numRef>
              <c:f>TDyn!$D$5:$D$14</c:f>
              <c:numCache>
                <c:formatCode>General</c:formatCode>
                <c:ptCount val="8"/>
                <c:pt idx="0">
                  <c:v>5</c:v>
                </c:pt>
                <c:pt idx="1">
                  <c:v>23</c:v>
                </c:pt>
                <c:pt idx="2">
                  <c:v>10</c:v>
                </c:pt>
                <c:pt idx="3">
                  <c:v>53</c:v>
                </c:pt>
                <c:pt idx="4">
                  <c:v>30</c:v>
                </c:pt>
                <c:pt idx="5">
                  <c:v>24</c:v>
                </c:pt>
                <c:pt idx="6">
                  <c:v>7</c:v>
                </c:pt>
                <c:pt idx="7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89336832"/>
        <c:axId val="89346816"/>
      </c:barChart>
      <c:catAx>
        <c:axId val="8933683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89346816"/>
        <c:crosses val="autoZero"/>
        <c:auto val="1"/>
        <c:lblAlgn val="ctr"/>
        <c:lblOffset val="100"/>
        <c:noMultiLvlLbl val="0"/>
      </c:catAx>
      <c:valAx>
        <c:axId val="89346816"/>
        <c:scaling>
          <c:orientation val="minMax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89336832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 sz="1100"/>
          </a:pPr>
          <a:endParaRPr lang="en-US"/>
        </a:p>
      </c:txPr>
    </c:legend>
    <c:plotVisOnly val="1"/>
    <c:dispBlanksAs val="gap"/>
    <c:showDLblsOverMax val="0"/>
  </c:chart>
  <c:spPr>
    <a:ln>
      <a:solidFill>
        <a:srgbClr val="00325F"/>
      </a:solidFill>
    </a:ln>
  </c:sp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Series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[Affichage_TV.xlsm]TDyn!TabDyn2</c:name>
    <c:fmtId val="1"/>
  </c:pivotSource>
  <c:chart>
    <c:title>
      <c:tx>
        <c:rich>
          <a:bodyPr/>
          <a:lstStyle/>
          <a:p>
            <a:pPr>
              <a:defRPr sz="1800">
                <a:solidFill>
                  <a:srgbClr val="00325F"/>
                </a:solidFill>
              </a:defRPr>
            </a:pPr>
            <a:r>
              <a:rPr lang="en-US" sz="1800">
                <a:solidFill>
                  <a:srgbClr val="00325F"/>
                </a:solidFill>
              </a:rPr>
              <a:t>Typologie des KO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spPr>
          <a:solidFill>
            <a:srgbClr val="FF0000"/>
          </a:solidFill>
          <a:effectLst>
            <a:outerShdw blurRad="50800" dist="63500" algn="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57150" h="57150"/>
          </a:sp3d>
        </c:spPr>
        <c:marker>
          <c:symbol val="none"/>
        </c:marker>
      </c:pivotFmt>
      <c:pivotFmt>
        <c:idx val="4"/>
        <c:spPr>
          <a:solidFill>
            <a:srgbClr val="0070C0"/>
          </a:solidFill>
          <a:effectLst>
            <a:outerShdw blurRad="50800" dist="63500" algn="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57150" h="57150"/>
          </a:sp3d>
        </c:spPr>
        <c:marker>
          <c:symbol val="none"/>
        </c:marker>
      </c:pivotFmt>
      <c:pivotFmt>
        <c:idx val="5"/>
        <c:spPr>
          <a:solidFill>
            <a:srgbClr val="7030A0"/>
          </a:solidFill>
          <a:effectLst>
            <a:outerShdw blurRad="50800" dist="63500" algn="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57150" h="57150"/>
          </a:sp3d>
        </c:spPr>
        <c:marker>
          <c:symbol val="none"/>
        </c:marker>
      </c:pivotFmt>
      <c:pivotFmt>
        <c:idx val="6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TDyn!$J$3:$J$4</c:f>
              <c:strCache>
                <c:ptCount val="1"/>
                <c:pt idx="0">
                  <c:v>PN</c:v>
                </c:pt>
              </c:strCache>
            </c:strRef>
          </c:tx>
          <c:spPr>
            <a:solidFill>
              <a:srgbClr val="FF0000"/>
            </a:solidFill>
            <a:effectLst>
              <a:outerShdw blurRad="50800" dist="63500" algn="l" rotWithShape="0">
                <a:prstClr val="black">
                  <a:alpha val="40000"/>
                </a:prstClr>
              </a:outerShdw>
            </a:effectLst>
            <a:scene3d>
              <a:camera prst="orthographicFront"/>
              <a:lightRig rig="threePt" dir="t"/>
            </a:scene3d>
            <a:sp3d>
              <a:bevelT w="57150" h="57150"/>
            </a:sp3d>
          </c:spPr>
          <c:invertIfNegative val="0"/>
          <c:cat>
            <c:multiLvlStrRef>
              <c:f>TDyn!$I$5:$I$14</c:f>
              <c:multiLvlStrCache>
                <c:ptCount val="8"/>
                <c:lvl>
                  <c:pt idx="0">
                    <c:v>mai</c:v>
                  </c:pt>
                  <c:pt idx="1">
                    <c:v>juin</c:v>
                  </c:pt>
                  <c:pt idx="2">
                    <c:v>juil</c:v>
                  </c:pt>
                  <c:pt idx="3">
                    <c:v>août</c:v>
                  </c:pt>
                  <c:pt idx="4">
                    <c:v>sept</c:v>
                  </c:pt>
                  <c:pt idx="5">
                    <c:v>oct</c:v>
                  </c:pt>
                  <c:pt idx="6">
                    <c:v>nov</c:v>
                  </c:pt>
                  <c:pt idx="7">
                    <c:v>déc</c:v>
                  </c:pt>
                </c:lvl>
                <c:lvl>
                  <c:pt idx="0">
                    <c:v>2019</c:v>
                  </c:pt>
                </c:lvl>
              </c:multiLvlStrCache>
            </c:multiLvlStrRef>
          </c:cat>
          <c:val>
            <c:numRef>
              <c:f>TDyn!$J$5:$J$14</c:f>
              <c:numCache>
                <c:formatCode>General</c:formatCode>
                <c:ptCount val="8"/>
                <c:pt idx="0">
                  <c:v>1</c:v>
                </c:pt>
                <c:pt idx="1">
                  <c:v>1</c:v>
                </c:pt>
                <c:pt idx="2">
                  <c:v>4</c:v>
                </c:pt>
                <c:pt idx="5">
                  <c:v>9</c:v>
                </c:pt>
                <c:pt idx="6">
                  <c:v>7</c:v>
                </c:pt>
              </c:numCache>
            </c:numRef>
          </c:val>
        </c:ser>
        <c:ser>
          <c:idx val="1"/>
          <c:order val="1"/>
          <c:tx>
            <c:strRef>
              <c:f>TDyn!$K$3:$K$4</c:f>
              <c:strCache>
                <c:ptCount val="1"/>
                <c:pt idx="0">
                  <c:v>Quincaille</c:v>
                </c:pt>
              </c:strCache>
            </c:strRef>
          </c:tx>
          <c:spPr>
            <a:solidFill>
              <a:srgbClr val="0070C0"/>
            </a:solidFill>
            <a:effectLst>
              <a:outerShdw blurRad="50800" dist="63500" algn="l" rotWithShape="0">
                <a:prstClr val="black">
                  <a:alpha val="40000"/>
                </a:prstClr>
              </a:outerShdw>
            </a:effectLst>
            <a:scene3d>
              <a:camera prst="orthographicFront"/>
              <a:lightRig rig="threePt" dir="t"/>
            </a:scene3d>
            <a:sp3d>
              <a:bevelT w="57150" h="57150"/>
            </a:sp3d>
          </c:spPr>
          <c:invertIfNegative val="0"/>
          <c:cat>
            <c:multiLvlStrRef>
              <c:f>TDyn!$I$5:$I$14</c:f>
              <c:multiLvlStrCache>
                <c:ptCount val="8"/>
                <c:lvl>
                  <c:pt idx="0">
                    <c:v>mai</c:v>
                  </c:pt>
                  <c:pt idx="1">
                    <c:v>juin</c:v>
                  </c:pt>
                  <c:pt idx="2">
                    <c:v>juil</c:v>
                  </c:pt>
                  <c:pt idx="3">
                    <c:v>août</c:v>
                  </c:pt>
                  <c:pt idx="4">
                    <c:v>sept</c:v>
                  </c:pt>
                  <c:pt idx="5">
                    <c:v>oct</c:v>
                  </c:pt>
                  <c:pt idx="6">
                    <c:v>nov</c:v>
                  </c:pt>
                  <c:pt idx="7">
                    <c:v>déc</c:v>
                  </c:pt>
                </c:lvl>
                <c:lvl>
                  <c:pt idx="0">
                    <c:v>2019</c:v>
                  </c:pt>
                </c:lvl>
              </c:multiLvlStrCache>
            </c:multiLvlStrRef>
          </c:cat>
          <c:val>
            <c:numRef>
              <c:f>TDyn!$K$5:$K$14</c:f>
              <c:numCache>
                <c:formatCode>General</c:formatCode>
                <c:ptCount val="8"/>
                <c:pt idx="0">
                  <c:v>4</c:v>
                </c:pt>
                <c:pt idx="1">
                  <c:v>43</c:v>
                </c:pt>
                <c:pt idx="2">
                  <c:v>13</c:v>
                </c:pt>
                <c:pt idx="3">
                  <c:v>56</c:v>
                </c:pt>
                <c:pt idx="4">
                  <c:v>51</c:v>
                </c:pt>
                <c:pt idx="5">
                  <c:v>44</c:v>
                </c:pt>
                <c:pt idx="6">
                  <c:v>4</c:v>
                </c:pt>
                <c:pt idx="7">
                  <c:v>1</c:v>
                </c:pt>
              </c:numCache>
            </c:numRef>
          </c:val>
        </c:ser>
        <c:ser>
          <c:idx val="2"/>
          <c:order val="2"/>
          <c:tx>
            <c:strRef>
              <c:f>TDyn!$L$3:$L$4</c:f>
              <c:strCache>
                <c:ptCount val="1"/>
                <c:pt idx="0">
                  <c:v>Quincaille + PN</c:v>
                </c:pt>
              </c:strCache>
            </c:strRef>
          </c:tx>
          <c:spPr>
            <a:solidFill>
              <a:srgbClr val="7030A0"/>
            </a:solidFill>
            <a:effectLst>
              <a:outerShdw blurRad="50800" dist="63500" algn="l" rotWithShape="0">
                <a:prstClr val="black">
                  <a:alpha val="40000"/>
                </a:prstClr>
              </a:outerShdw>
            </a:effectLst>
            <a:scene3d>
              <a:camera prst="orthographicFront"/>
              <a:lightRig rig="threePt" dir="t"/>
            </a:scene3d>
            <a:sp3d>
              <a:bevelT w="57150" h="57150"/>
            </a:sp3d>
          </c:spPr>
          <c:invertIfNegative val="0"/>
          <c:cat>
            <c:multiLvlStrRef>
              <c:f>TDyn!$I$5:$I$14</c:f>
              <c:multiLvlStrCache>
                <c:ptCount val="8"/>
                <c:lvl>
                  <c:pt idx="0">
                    <c:v>mai</c:v>
                  </c:pt>
                  <c:pt idx="1">
                    <c:v>juin</c:v>
                  </c:pt>
                  <c:pt idx="2">
                    <c:v>juil</c:v>
                  </c:pt>
                  <c:pt idx="3">
                    <c:v>août</c:v>
                  </c:pt>
                  <c:pt idx="4">
                    <c:v>sept</c:v>
                  </c:pt>
                  <c:pt idx="5">
                    <c:v>oct</c:v>
                  </c:pt>
                  <c:pt idx="6">
                    <c:v>nov</c:v>
                  </c:pt>
                  <c:pt idx="7">
                    <c:v>déc</c:v>
                  </c:pt>
                </c:lvl>
                <c:lvl>
                  <c:pt idx="0">
                    <c:v>2019</c:v>
                  </c:pt>
                </c:lvl>
              </c:multiLvlStrCache>
            </c:multiLvlStrRef>
          </c:cat>
          <c:val>
            <c:numRef>
              <c:f>TDyn!$L$5:$L$14</c:f>
              <c:numCache>
                <c:formatCode>General</c:formatCode>
                <c:ptCount val="8"/>
                <c:pt idx="1">
                  <c:v>2</c:v>
                </c:pt>
                <c:pt idx="2">
                  <c:v>4</c:v>
                </c:pt>
                <c:pt idx="4">
                  <c:v>2</c:v>
                </c:pt>
                <c:pt idx="5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9382272"/>
        <c:axId val="89384064"/>
      </c:barChart>
      <c:catAx>
        <c:axId val="8938227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100"/>
            </a:pPr>
            <a:endParaRPr lang="en-US"/>
          </a:p>
        </c:txPr>
        <c:crossAx val="89384064"/>
        <c:crosses val="autoZero"/>
        <c:auto val="1"/>
        <c:lblAlgn val="ctr"/>
        <c:lblOffset val="100"/>
        <c:noMultiLvlLbl val="0"/>
      </c:catAx>
      <c:valAx>
        <c:axId val="8938406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9382272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 sz="1100"/>
          </a:pPr>
          <a:endParaRPr lang="en-US"/>
        </a:p>
      </c:txPr>
    </c:legend>
    <c:plotVisOnly val="1"/>
    <c:dispBlanksAs val="gap"/>
    <c:showDLblsOverMax val="0"/>
  </c:chart>
  <c:spPr>
    <a:ln>
      <a:solidFill>
        <a:srgbClr val="00325F"/>
      </a:solidFill>
    </a:ln>
  </c:sp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eries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[Affichage_TV.xlsm]TDyn!TabDyn3</c:name>
    <c:fmtId val="1"/>
  </c:pivotSource>
  <c:chart>
    <c:title>
      <c:tx>
        <c:rich>
          <a:bodyPr/>
          <a:lstStyle/>
          <a:p>
            <a:pPr>
              <a:defRPr sz="1800">
                <a:solidFill>
                  <a:srgbClr val="00325F"/>
                </a:solidFill>
              </a:defRPr>
            </a:pPr>
            <a:r>
              <a:rPr lang="fr-FR" sz="1800" b="1" i="0" baseline="0">
                <a:solidFill>
                  <a:srgbClr val="00325F"/>
                </a:solidFill>
                <a:effectLst/>
              </a:rPr>
              <a:t>Délais de livraison des boîtes OF aux PoU</a:t>
            </a:r>
            <a:endParaRPr lang="fr-FR" sz="1800">
              <a:solidFill>
                <a:srgbClr val="00325F"/>
              </a:solidFill>
              <a:effectLst/>
            </a:endParaRP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spPr>
          <a:solidFill>
            <a:srgbClr val="00B050"/>
          </a:solidFill>
          <a:effectLst>
            <a:outerShdw blurRad="50800" dist="63500" algn="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57150" h="57150"/>
          </a:sp3d>
        </c:spPr>
        <c:marker>
          <c:symbol val="none"/>
        </c:marker>
      </c:pivotFmt>
      <c:pivotFmt>
        <c:idx val="3"/>
        <c:spPr>
          <a:solidFill>
            <a:srgbClr val="FF0000"/>
          </a:solidFill>
          <a:effectLst>
            <a:outerShdw blurRad="50800" dist="63500" algn="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57150" h="57150"/>
          </a:sp3d>
        </c:spPr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spPr>
          <a:solidFill>
            <a:srgbClr val="00B050"/>
          </a:solidFill>
          <a:effectLst>
            <a:outerShdw blurRad="50800" dist="63500" algn="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57150" h="57150"/>
          </a:sp3d>
        </c:spPr>
        <c:marker>
          <c:symbol val="none"/>
        </c:marker>
      </c:pivotFmt>
      <c:pivotFmt>
        <c:idx val="7"/>
        <c:spPr>
          <a:solidFill>
            <a:srgbClr val="FF0000"/>
          </a:solidFill>
          <a:effectLst>
            <a:outerShdw blurRad="50800" dist="63500" algn="b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57150" h="57150"/>
          </a:sp3d>
        </c:spPr>
        <c:marker>
          <c:symbol val="none"/>
        </c:marker>
      </c:pivotFmt>
    </c:pivotFmts>
    <c:plotArea>
      <c:layout/>
      <c:barChart>
        <c:barDir val="col"/>
        <c:grouping val="percentStacked"/>
        <c:varyColors val="0"/>
        <c:ser>
          <c:idx val="0"/>
          <c:order val="0"/>
          <c:tx>
            <c:strRef>
              <c:f>TDyn!$R$3:$R$4</c:f>
              <c:strCache>
                <c:ptCount val="1"/>
                <c:pt idx="0">
                  <c:v>&lt;= 1 j</c:v>
                </c:pt>
              </c:strCache>
            </c:strRef>
          </c:tx>
          <c:spPr>
            <a:solidFill>
              <a:srgbClr val="00B050"/>
            </a:solidFill>
            <a:effectLst>
              <a:outerShdw blurRad="50800" dist="63500" algn="l" rotWithShape="0">
                <a:prstClr val="black">
                  <a:alpha val="40000"/>
                </a:prstClr>
              </a:outerShdw>
            </a:effectLst>
            <a:scene3d>
              <a:camera prst="orthographicFront"/>
              <a:lightRig rig="threePt" dir="t"/>
            </a:scene3d>
            <a:sp3d>
              <a:bevelT w="57150" h="57150"/>
            </a:sp3d>
          </c:spPr>
          <c:invertIfNegative val="0"/>
          <c:cat>
            <c:multiLvlStrRef>
              <c:f>TDyn!$Q$5:$Q$25</c:f>
              <c:multiLvlStrCache>
                <c:ptCount val="19"/>
                <c:lvl>
                  <c:pt idx="0">
                    <c:v>W26</c:v>
                  </c:pt>
                  <c:pt idx="1">
                    <c:v>W28</c:v>
                  </c:pt>
                  <c:pt idx="2">
                    <c:v>W29</c:v>
                  </c:pt>
                  <c:pt idx="3">
                    <c:v>W30</c:v>
                  </c:pt>
                  <c:pt idx="4">
                    <c:v>W35</c:v>
                  </c:pt>
                  <c:pt idx="5">
                    <c:v>W36</c:v>
                  </c:pt>
                  <c:pt idx="6">
                    <c:v>W37</c:v>
                  </c:pt>
                  <c:pt idx="7">
                    <c:v>W38</c:v>
                  </c:pt>
                  <c:pt idx="8">
                    <c:v>W39</c:v>
                  </c:pt>
                  <c:pt idx="9">
                    <c:v>W40</c:v>
                  </c:pt>
                  <c:pt idx="10">
                    <c:v>W41</c:v>
                  </c:pt>
                  <c:pt idx="11">
                    <c:v>W42</c:v>
                  </c:pt>
                  <c:pt idx="12">
                    <c:v>W43</c:v>
                  </c:pt>
                  <c:pt idx="13">
                    <c:v>W44</c:v>
                  </c:pt>
                  <c:pt idx="14">
                    <c:v>W45</c:v>
                  </c:pt>
                  <c:pt idx="15">
                    <c:v>W46</c:v>
                  </c:pt>
                  <c:pt idx="16">
                    <c:v>W47</c:v>
                  </c:pt>
                  <c:pt idx="17">
                    <c:v>W48</c:v>
                  </c:pt>
                  <c:pt idx="18">
                    <c:v>W49</c:v>
                  </c:pt>
                </c:lvl>
                <c:lvl>
                  <c:pt idx="0">
                    <c:v>2019</c:v>
                  </c:pt>
                </c:lvl>
              </c:multiLvlStrCache>
            </c:multiLvlStrRef>
          </c:cat>
          <c:val>
            <c:numRef>
              <c:f>TDyn!$R$5:$R$25</c:f>
              <c:numCache>
                <c:formatCode>General</c:formatCode>
                <c:ptCount val="19"/>
                <c:pt idx="0">
                  <c:v>25</c:v>
                </c:pt>
                <c:pt idx="3">
                  <c:v>6</c:v>
                </c:pt>
                <c:pt idx="5">
                  <c:v>4</c:v>
                </c:pt>
                <c:pt idx="6">
                  <c:v>37</c:v>
                </c:pt>
                <c:pt idx="7">
                  <c:v>4</c:v>
                </c:pt>
                <c:pt idx="8">
                  <c:v>37</c:v>
                </c:pt>
                <c:pt idx="9">
                  <c:v>1</c:v>
                </c:pt>
                <c:pt idx="10">
                  <c:v>11</c:v>
                </c:pt>
                <c:pt idx="11">
                  <c:v>21</c:v>
                </c:pt>
                <c:pt idx="12">
                  <c:v>9</c:v>
                </c:pt>
                <c:pt idx="13">
                  <c:v>3</c:v>
                </c:pt>
                <c:pt idx="14">
                  <c:v>1</c:v>
                </c:pt>
                <c:pt idx="15">
                  <c:v>6</c:v>
                </c:pt>
                <c:pt idx="16">
                  <c:v>3</c:v>
                </c:pt>
                <c:pt idx="17">
                  <c:v>1</c:v>
                </c:pt>
              </c:numCache>
            </c:numRef>
          </c:val>
        </c:ser>
        <c:ser>
          <c:idx val="1"/>
          <c:order val="1"/>
          <c:tx>
            <c:strRef>
              <c:f>TDyn!$S$3:$S$4</c:f>
              <c:strCache>
                <c:ptCount val="1"/>
                <c:pt idx="0">
                  <c:v>&gt; 1 j</c:v>
                </c:pt>
              </c:strCache>
            </c:strRef>
          </c:tx>
          <c:spPr>
            <a:solidFill>
              <a:srgbClr val="FF0000"/>
            </a:solidFill>
            <a:effectLst>
              <a:outerShdw blurRad="50800" dist="63500" algn="bl" rotWithShape="0">
                <a:prstClr val="black">
                  <a:alpha val="40000"/>
                </a:prstClr>
              </a:outerShdw>
            </a:effectLst>
            <a:scene3d>
              <a:camera prst="orthographicFront"/>
              <a:lightRig rig="threePt" dir="t"/>
            </a:scene3d>
            <a:sp3d>
              <a:bevelT w="57150" h="57150"/>
            </a:sp3d>
          </c:spPr>
          <c:invertIfNegative val="0"/>
          <c:cat>
            <c:multiLvlStrRef>
              <c:f>TDyn!$Q$5:$Q$25</c:f>
              <c:multiLvlStrCache>
                <c:ptCount val="19"/>
                <c:lvl>
                  <c:pt idx="0">
                    <c:v>W26</c:v>
                  </c:pt>
                  <c:pt idx="1">
                    <c:v>W28</c:v>
                  </c:pt>
                  <c:pt idx="2">
                    <c:v>W29</c:v>
                  </c:pt>
                  <c:pt idx="3">
                    <c:v>W30</c:v>
                  </c:pt>
                  <c:pt idx="4">
                    <c:v>W35</c:v>
                  </c:pt>
                  <c:pt idx="5">
                    <c:v>W36</c:v>
                  </c:pt>
                  <c:pt idx="6">
                    <c:v>W37</c:v>
                  </c:pt>
                  <c:pt idx="7">
                    <c:v>W38</c:v>
                  </c:pt>
                  <c:pt idx="8">
                    <c:v>W39</c:v>
                  </c:pt>
                  <c:pt idx="9">
                    <c:v>W40</c:v>
                  </c:pt>
                  <c:pt idx="10">
                    <c:v>W41</c:v>
                  </c:pt>
                  <c:pt idx="11">
                    <c:v>W42</c:v>
                  </c:pt>
                  <c:pt idx="12">
                    <c:v>W43</c:v>
                  </c:pt>
                  <c:pt idx="13">
                    <c:v>W44</c:v>
                  </c:pt>
                  <c:pt idx="14">
                    <c:v>W45</c:v>
                  </c:pt>
                  <c:pt idx="15">
                    <c:v>W46</c:v>
                  </c:pt>
                  <c:pt idx="16">
                    <c:v>W47</c:v>
                  </c:pt>
                  <c:pt idx="17">
                    <c:v>W48</c:v>
                  </c:pt>
                  <c:pt idx="18">
                    <c:v>W49</c:v>
                  </c:pt>
                </c:lvl>
                <c:lvl>
                  <c:pt idx="0">
                    <c:v>2019</c:v>
                  </c:pt>
                </c:lvl>
              </c:multiLvlStrCache>
            </c:multiLvlStrRef>
          </c:cat>
          <c:val>
            <c:numRef>
              <c:f>TDyn!$S$5:$S$25</c:f>
              <c:numCache>
                <c:formatCode>General</c:formatCode>
                <c:ptCount val="19"/>
                <c:pt idx="1">
                  <c:v>52</c:v>
                </c:pt>
                <c:pt idx="2">
                  <c:v>10</c:v>
                </c:pt>
                <c:pt idx="3">
                  <c:v>124</c:v>
                </c:pt>
                <c:pt idx="4">
                  <c:v>103</c:v>
                </c:pt>
                <c:pt idx="5">
                  <c:v>5</c:v>
                </c:pt>
                <c:pt idx="6">
                  <c:v>49</c:v>
                </c:pt>
                <c:pt idx="7">
                  <c:v>12</c:v>
                </c:pt>
                <c:pt idx="8">
                  <c:v>32</c:v>
                </c:pt>
                <c:pt idx="9">
                  <c:v>64</c:v>
                </c:pt>
                <c:pt idx="10">
                  <c:v>73</c:v>
                </c:pt>
                <c:pt idx="11">
                  <c:v>33</c:v>
                </c:pt>
                <c:pt idx="12">
                  <c:v>55</c:v>
                </c:pt>
                <c:pt idx="13">
                  <c:v>16</c:v>
                </c:pt>
                <c:pt idx="14">
                  <c:v>15</c:v>
                </c:pt>
                <c:pt idx="15">
                  <c:v>15</c:v>
                </c:pt>
                <c:pt idx="16">
                  <c:v>13</c:v>
                </c:pt>
                <c:pt idx="17">
                  <c:v>13</c:v>
                </c:pt>
                <c:pt idx="18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91458944"/>
        <c:axId val="91464832"/>
      </c:barChart>
      <c:catAx>
        <c:axId val="9145894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91464832"/>
        <c:crosses val="autoZero"/>
        <c:auto val="1"/>
        <c:lblAlgn val="ctr"/>
        <c:lblOffset val="100"/>
        <c:noMultiLvlLbl val="0"/>
      </c:catAx>
      <c:valAx>
        <c:axId val="91464832"/>
        <c:scaling>
          <c:orientation val="minMax"/>
        </c:scaling>
        <c:delete val="0"/>
        <c:axPos val="l"/>
        <c:majorGridlines/>
        <c:numFmt formatCode="0%" sourceLinked="1"/>
        <c:majorTickMark val="out"/>
        <c:minorTickMark val="none"/>
        <c:tickLblPos val="nextTo"/>
        <c:crossAx val="91458944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 sz="1100"/>
          </a:pPr>
          <a:endParaRPr lang="en-US"/>
        </a:p>
      </c:txPr>
    </c:legend>
    <c:plotVisOnly val="1"/>
    <c:dispBlanksAs val="gap"/>
    <c:showDLblsOverMax val="0"/>
  </c:chart>
  <c:spPr>
    <a:ln w="19050" cmpd="dbl">
      <a:solidFill>
        <a:srgbClr val="00325F"/>
      </a:solidFill>
    </a:ln>
  </c:sp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23</xdr:col>
      <xdr:colOff>373345</xdr:colOff>
      <xdr:row>7</xdr:row>
      <xdr:rowOff>184524</xdr:rowOff>
    </xdr:from>
    <xdr:to>
      <xdr:col>31</xdr:col>
      <xdr:colOff>317557</xdr:colOff>
      <xdr:row>21</xdr:row>
      <xdr:rowOff>93827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15</xdr:col>
      <xdr:colOff>26980</xdr:colOff>
      <xdr:row>22</xdr:row>
      <xdr:rowOff>112364</xdr:rowOff>
    </xdr:from>
    <xdr:to>
      <xdr:col>23</xdr:col>
      <xdr:colOff>158806</xdr:colOff>
      <xdr:row>35</xdr:row>
      <xdr:rowOff>198457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absolute">
    <xdr:from>
      <xdr:col>15</xdr:col>
      <xdr:colOff>26980</xdr:colOff>
      <xdr:row>7</xdr:row>
      <xdr:rowOff>184524</xdr:rowOff>
    </xdr:from>
    <xdr:to>
      <xdr:col>23</xdr:col>
      <xdr:colOff>158806</xdr:colOff>
      <xdr:row>21</xdr:row>
      <xdr:rowOff>93829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12</xdr:col>
      <xdr:colOff>295850</xdr:colOff>
      <xdr:row>7</xdr:row>
      <xdr:rowOff>43295</xdr:rowOff>
    </xdr:from>
    <xdr:to>
      <xdr:col>12</xdr:col>
      <xdr:colOff>1039092</xdr:colOff>
      <xdr:row>10</xdr:row>
      <xdr:rowOff>223694</xdr:rowOff>
    </xdr:to>
    <xdr:grpSp>
      <xdr:nvGrpSpPr>
        <xdr:cNvPr id="10" name="Groupe 9"/>
        <xdr:cNvGrpSpPr/>
      </xdr:nvGrpSpPr>
      <xdr:grpSpPr>
        <a:xfrm>
          <a:off x="9705395" y="1371022"/>
          <a:ext cx="743242" cy="873127"/>
          <a:chOff x="9705395" y="1457614"/>
          <a:chExt cx="743242" cy="858696"/>
        </a:xfrm>
      </xdr:grpSpPr>
      <xdr:sp macro="" textlink="">
        <xdr:nvSpPr>
          <xdr:cNvPr id="6" name="Chevron 5"/>
          <xdr:cNvSpPr/>
        </xdr:nvSpPr>
        <xdr:spPr>
          <a:xfrm rot="5400000">
            <a:off x="9828065" y="1912218"/>
            <a:ext cx="281422" cy="526761"/>
          </a:xfrm>
          <a:prstGeom prst="chevron">
            <a:avLst/>
          </a:prstGeom>
          <a:solidFill>
            <a:srgbClr val="00325F"/>
          </a:solidFill>
          <a:ln>
            <a:noFill/>
          </a:ln>
          <a:effectLst>
            <a:outerShdw blurRad="76200" dir="18900000" sy="23000" kx="-1200000" algn="bl" rotWithShape="0">
              <a:prstClr val="black">
                <a:alpha val="43000"/>
              </a:prstClr>
            </a:outerShdw>
          </a:effectLst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  <xdr:sp macro="" textlink="">
        <xdr:nvSpPr>
          <xdr:cNvPr id="8" name="ZoneTexte 7"/>
          <xdr:cNvSpPr txBox="1"/>
        </xdr:nvSpPr>
        <xdr:spPr>
          <a:xfrm>
            <a:off x="9784773" y="1457614"/>
            <a:ext cx="663864" cy="781111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>
            <a:spAutoFit/>
            <a:scene3d>
              <a:camera prst="orthographicFront"/>
              <a:lightRig rig="soft" dir="tl">
                <a:rot lat="0" lon="0" rev="0"/>
              </a:lightRig>
            </a:scene3d>
            <a:sp3d contourW="25400" prstMaterial="matte">
              <a:bevelT w="25400" h="55880" prst="artDeco"/>
              <a:contourClr>
                <a:schemeClr val="accent2">
                  <a:tint val="20000"/>
                </a:schemeClr>
              </a:contourClr>
            </a:sp3d>
          </a:bodyPr>
          <a:lstStyle/>
          <a:p>
            <a:r>
              <a:rPr lang="fr-FR" sz="4400" b="1" cap="none" spc="50">
                <a:ln w="11430"/>
                <a:solidFill>
                  <a:srgbClr val="00325F"/>
                </a:solidFill>
                <a:effectLst>
                  <a:outerShdw blurRad="60007" dist="200025" dir="15000000" sy="30000" kx="-1800000" algn="bl" rotWithShape="0">
                    <a:prstClr val="black">
                      <a:alpha val="32000"/>
                    </a:prstClr>
                  </a:outerShdw>
                </a:effectLst>
              </a:rPr>
              <a:t>J</a:t>
            </a:r>
          </a:p>
        </xdr:txBody>
      </xdr:sp>
    </xdr:grpSp>
    <xdr:clientData/>
  </xdr:twoCellAnchor>
  <xdr:twoCellAnchor editAs="oneCell">
    <xdr:from>
      <xdr:col>23</xdr:col>
      <xdr:colOff>522142</xdr:colOff>
      <xdr:row>22</xdr:row>
      <xdr:rowOff>165388</xdr:rowOff>
    </xdr:from>
    <xdr:to>
      <xdr:col>31</xdr:col>
      <xdr:colOff>346363</xdr:colOff>
      <xdr:row>35</xdr:row>
      <xdr:rowOff>173181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Semain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229983" y="5202093"/>
              <a:ext cx="5943312" cy="329824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VARIO, Clement (DAHER)" refreshedDate="43804.750239351852" missingItemsLimit="0" createdVersion="4" refreshedVersion="4" minRefreshableVersion="3" recordCount="1997">
  <cacheSource type="worksheet">
    <worksheetSource name="Tableau_Résultat_Ctrl_Chariots_v2.xlsx_DataSources"/>
  </cacheSource>
  <cacheFields count="24">
    <cacheField name="Date" numFmtId="14">
      <sharedItems containsNonDate="0" containsDate="1" containsString="0" containsBlank="1" minDate="2019-05-13T00:00:00" maxDate="2019-12-05T00:00:00" count="87">
        <d v="2019-05-17T00:00:00"/>
        <d v="2019-05-20T00:00:00"/>
        <d v="2019-05-13T00:00:00"/>
        <d v="2019-05-24T00:00:00"/>
        <d v="2019-06-03T00:00:00"/>
        <d v="2019-06-07T00:00:00"/>
        <d v="2019-06-12T00:00:00"/>
        <d v="2019-06-13T00:00:00"/>
        <d v="2019-06-14T00:00:00"/>
        <d v="2019-06-17T00:00:00"/>
        <d v="2019-06-26T00:00:00"/>
        <d v="2019-06-28T00:00:00"/>
        <d v="2019-07-03T00:00:00"/>
        <d v="2019-07-04T00:00:00"/>
        <d v="2019-07-05T00:00:00"/>
        <d v="2019-07-08T00:00:00"/>
        <d v="2019-07-09T00:00:00"/>
        <d v="2019-07-10T00:00:00"/>
        <d v="2019-07-12T00:00:00"/>
        <d v="2019-07-15T00:00:00"/>
        <d v="2019-07-16T00:00:00"/>
        <d v="2019-07-17T00:00:00"/>
        <d v="2019-07-22T00:00:00"/>
        <d v="2019-07-23T00:00:00"/>
        <d v="2019-07-24T00:00:00"/>
        <d v="2019-07-25T00:00:00"/>
        <d v="2019-07-26T00:00:00"/>
        <d v="2019-08-01T00:00:00"/>
        <d v="2019-08-27T00:00:00"/>
        <d v="2019-08-28T00:00:00"/>
        <d v="2019-08-30T00:00:00"/>
        <d v="2019-09-02T00:00:00"/>
        <d v="2019-09-03T00:00:00"/>
        <d v="2019-09-04T00:00:00"/>
        <d v="2019-09-05T00:00:00"/>
        <d v="2019-09-06T00:00:00"/>
        <d v="2019-09-09T00:00:00"/>
        <d v="2019-09-10T00:00:00"/>
        <d v="2019-09-11T00:00:00"/>
        <d v="2019-09-12T00:00:00"/>
        <d v="2019-09-13T00:00:00"/>
        <d v="2019-09-16T00:00:00"/>
        <d v="2019-09-17T00:00:00"/>
        <d v="2019-09-19T00:00:00"/>
        <d v="2019-09-20T00:00:00"/>
        <d v="2019-09-23T00:00:00"/>
        <d v="2019-09-24T00:00:00"/>
        <d v="2019-09-26T00:00:00"/>
        <d v="2019-09-27T00:00:00"/>
        <d v="2019-09-30T00:00:00"/>
        <d v="2019-10-01T00:00:00"/>
        <d v="2019-10-02T00:00:00"/>
        <d v="2019-10-04T00:00:00"/>
        <d v="2019-10-07T00:00:00"/>
        <d v="2019-10-08T00:00:00"/>
        <d v="2019-10-09T00:00:00"/>
        <d v="2019-10-10T00:00:00"/>
        <d v="2019-10-11T00:00:00"/>
        <d v="2019-10-14T00:00:00"/>
        <d v="2019-10-15T00:00:00"/>
        <d v="2019-10-16T00:00:00"/>
        <d v="2019-10-17T00:00:00"/>
        <d v="2019-10-18T00:00:00"/>
        <d v="2019-10-21T00:00:00"/>
        <d v="2019-10-22T00:00:00"/>
        <d v="2019-10-23T00:00:00"/>
        <d v="2019-10-24T00:00:00"/>
        <d v="2019-10-25T00:00:00"/>
        <d v="2019-10-28T00:00:00"/>
        <d v="2019-10-29T00:00:00"/>
        <d v="2019-10-30T00:00:00"/>
        <d v="2019-10-31T00:00:00"/>
        <d v="2019-11-04T00:00:00"/>
        <d v="2019-11-05T00:00:00"/>
        <d v="2019-11-06T00:00:00"/>
        <d v="2019-11-08T00:00:00"/>
        <d v="2019-11-13T00:00:00"/>
        <d v="2019-11-14T00:00:00"/>
        <d v="2019-11-19T00:00:00"/>
        <d v="2019-11-20T00:00:00"/>
        <d v="2019-11-21T00:00:00"/>
        <d v="2019-11-26T00:00:00"/>
        <d v="2019-11-27T00:00:00"/>
        <d v="2019-12-02T00:00:00"/>
        <d v="2019-12-03T00:00:00"/>
        <d v="2019-12-04T00:00:00"/>
        <m/>
      </sharedItems>
      <fieldGroup par="23" base="0">
        <rangePr autoEnd="0" groupBy="months" startDate="2019-05-13T00:00:00" endDate="2019-12-31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1/12/2019"/>
        </groupItems>
      </fieldGroup>
    </cacheField>
    <cacheField name="Appareil" numFmtId="0">
      <sharedItems containsBlank="1"/>
    </cacheField>
    <cacheField name="OF" numFmtId="0">
      <sharedItems containsString="0" containsBlank="1" containsNumber="1" containsInteger="1" minValue="2500363878" maxValue="25003732781"/>
    </cacheField>
    <cacheField name="N° chariot" numFmtId="0">
      <sharedItems containsBlank="1"/>
    </cacheField>
    <cacheField name="Liste de colisage" numFmtId="0">
      <sharedItems containsBlank="1"/>
    </cacheField>
    <cacheField name="Statut" numFmtId="0">
      <sharedItems containsBlank="1" count="5">
        <s v="OK"/>
        <s v="KO"/>
        <s v="OK Prox"/>
        <s v=""/>
        <m/>
      </sharedItems>
    </cacheField>
    <cacheField name="Nb_Quincaille" numFmtId="0">
      <sharedItems containsString="0" containsBlank="1" containsNumber="1" containsInteger="1" minValue="0" maxValue="36"/>
    </cacheField>
    <cacheField name="Nb_PN" numFmtId="0">
      <sharedItems containsString="0" containsBlank="1" containsNumber="1" containsInteger="1" minValue="0" maxValue="43"/>
    </cacheField>
    <cacheField name="Code_MAN" numFmtId="0">
      <sharedItems containsString="0" containsBlank="1" containsNumber="1" containsInteger="1" minValue="0" maxValue="2"/>
    </cacheField>
    <cacheField name="Nb_FME" numFmtId="0">
      <sharedItems containsString="0" containsBlank="1" containsNumber="1" containsInteger="1" minValue="0" maxValue="12"/>
    </cacheField>
    <cacheField name="MQT OF (annoncé)" numFmtId="0">
      <sharedItems containsString="0" containsBlank="1" containsNumber="1" containsInteger="1" minValue="1" maxValue="15"/>
    </cacheField>
    <cacheField name="MQT Logistique (Err de picking)" numFmtId="0">
      <sharedItems containsString="0" containsBlank="1" containsNumber="1" containsInteger="1" minValue="0" maxValue="35"/>
    </cacheField>
    <cacheField name="MQT FME" numFmtId="0">
      <sharedItems containsString="0" containsBlank="1" containsNumber="1" containsInteger="1" minValue="2" maxValue="2"/>
    </cacheField>
    <cacheField name="MQT_annoncé  (Stylo Rose)" numFmtId="0">
      <sharedItems containsString="0" containsBlank="1" containsNumber="1" containsInteger="1" minValue="1" maxValue="9"/>
    </cacheField>
    <cacheField name="MQT_imprévu" numFmtId="0">
      <sharedItems containsString="0" containsBlank="1" containsNumber="1" containsInteger="1" minValue="1" maxValue="36"/>
    </cacheField>
    <cacheField name="Pas appairé avec OF" numFmtId="0">
      <sharedItems containsString="0" containsBlank="1" containsNumber="1" containsInteger="1" minValue="1" maxValue="36"/>
    </cacheField>
    <cacheField name="Nb recomplétude réalisée par Prox#" numFmtId="0">
      <sharedItems containsString="0" containsBlank="1" containsNumber="1" containsInteger="1" minValue="1" maxValue="35"/>
    </cacheField>
    <cacheField name="Typologie" numFmtId="0">
      <sharedItems containsBlank="1" count="5">
        <s v=""/>
        <s v="PN"/>
        <s v="Quincaille"/>
        <s v="Quincaille + PN"/>
        <m/>
      </sharedItems>
    </cacheField>
    <cacheField name="Week" numFmtId="0">
      <sharedItems containsBlank="1" count="28">
        <s v="W20"/>
        <s v="W21"/>
        <s v="W23"/>
        <s v="W24"/>
        <s v="W25"/>
        <s v="W26"/>
        <s v="W27"/>
        <s v="W28"/>
        <s v="W29"/>
        <s v="W30"/>
        <s v="W31"/>
        <s v="W35"/>
        <s v="W36"/>
        <s v="W37"/>
        <s v="W38"/>
        <s v="W39"/>
        <s v="W40"/>
        <s v="W41"/>
        <s v="W42"/>
        <s v="W43"/>
        <s v="W44"/>
        <s v="W45"/>
        <s v="W46"/>
        <s v="W47"/>
        <s v="W48"/>
        <s v="W49"/>
        <s v=""/>
        <m/>
      </sharedItems>
    </cacheField>
    <cacheField name="Year" numFmtId="0">
      <sharedItems containsString="0" containsBlank="1" containsNumber="1" containsInteger="1" minValue="2019" maxValue="2019"/>
    </cacheField>
    <cacheField name="Date de remise LC au G1" numFmtId="0">
      <sharedItems containsBlank="1"/>
    </cacheField>
    <cacheField name="Délai de mise à dispo aux PoU" numFmtId="0">
      <sharedItems containsBlank="1" count="5">
        <s v=""/>
        <s v="&lt;= 1 j"/>
        <s v="&gt; 1 j"/>
        <s v="#N/A"/>
        <m/>
      </sharedItems>
    </cacheField>
    <cacheField name="X" numFmtId="0">
      <sharedItems containsNonDate="0" containsString="0" containsBlank="1"/>
    </cacheField>
    <cacheField name="Années" numFmtId="0" databaseField="0">
      <fieldGroup base="0">
        <rangePr autoEnd="0" groupBy="years" startDate="2019-05-13T00:00:00" endDate="2019-12-31T00:00:00"/>
        <groupItems count="3">
          <s v="&lt;13/05/2019"/>
          <s v="2019"/>
          <s v="&gt;31/12/2019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97">
  <r>
    <x v="0"/>
    <s v="S50"/>
    <n v="25003457615"/>
    <m/>
    <m/>
    <x v="0"/>
    <n v="0"/>
    <n v="4"/>
    <m/>
    <n v="0"/>
    <m/>
    <m/>
    <m/>
    <n v="1"/>
    <m/>
    <m/>
    <m/>
    <x v="0"/>
    <x v="0"/>
    <n v="2019"/>
    <s v=""/>
    <x v="0"/>
    <m/>
  </r>
  <r>
    <x v="0"/>
    <s v="S50"/>
    <n v="25003457655"/>
    <m/>
    <m/>
    <x v="0"/>
    <n v="0"/>
    <n v="1"/>
    <m/>
    <n v="0"/>
    <m/>
    <m/>
    <m/>
    <n v="1"/>
    <m/>
    <m/>
    <m/>
    <x v="0"/>
    <x v="0"/>
    <n v="2019"/>
    <s v=""/>
    <x v="0"/>
    <m/>
  </r>
  <r>
    <x v="0"/>
    <s v="S50"/>
    <n v="25003457926"/>
    <m/>
    <m/>
    <x v="0"/>
    <n v="0"/>
    <n v="2"/>
    <m/>
    <n v="0"/>
    <m/>
    <m/>
    <m/>
    <n v="1"/>
    <m/>
    <m/>
    <m/>
    <x v="0"/>
    <x v="0"/>
    <n v="2019"/>
    <s v=""/>
    <x v="0"/>
    <m/>
  </r>
  <r>
    <x v="0"/>
    <s v="S50"/>
    <n v="25003457602"/>
    <m/>
    <m/>
    <x v="0"/>
    <n v="0"/>
    <n v="1"/>
    <m/>
    <n v="0"/>
    <m/>
    <m/>
    <m/>
    <n v="1"/>
    <m/>
    <m/>
    <m/>
    <x v="0"/>
    <x v="0"/>
    <n v="2019"/>
    <s v=""/>
    <x v="0"/>
    <m/>
  </r>
  <r>
    <x v="0"/>
    <s v="S50"/>
    <n v="25003457877"/>
    <m/>
    <m/>
    <x v="0"/>
    <n v="0"/>
    <n v="1"/>
    <m/>
    <n v="0"/>
    <m/>
    <m/>
    <m/>
    <n v="1"/>
    <m/>
    <m/>
    <m/>
    <x v="0"/>
    <x v="0"/>
    <n v="2019"/>
    <s v=""/>
    <x v="0"/>
    <m/>
  </r>
  <r>
    <x v="0"/>
    <s v="S50"/>
    <n v="25003457538"/>
    <m/>
    <m/>
    <x v="0"/>
    <n v="8"/>
    <n v="2"/>
    <m/>
    <n v="0"/>
    <m/>
    <m/>
    <m/>
    <m/>
    <m/>
    <m/>
    <m/>
    <x v="0"/>
    <x v="0"/>
    <n v="2019"/>
    <s v=""/>
    <x v="0"/>
    <m/>
  </r>
  <r>
    <x v="0"/>
    <s v="S50"/>
    <n v="25003457617"/>
    <m/>
    <m/>
    <x v="0"/>
    <n v="2"/>
    <n v="1"/>
    <m/>
    <n v="0"/>
    <m/>
    <m/>
    <m/>
    <m/>
    <m/>
    <m/>
    <m/>
    <x v="0"/>
    <x v="0"/>
    <n v="2019"/>
    <s v=""/>
    <x v="0"/>
    <m/>
  </r>
  <r>
    <x v="0"/>
    <s v="S50"/>
    <n v="25003457700"/>
    <m/>
    <m/>
    <x v="0"/>
    <n v="2"/>
    <n v="8"/>
    <m/>
    <n v="0"/>
    <m/>
    <m/>
    <m/>
    <m/>
    <m/>
    <m/>
    <m/>
    <x v="0"/>
    <x v="0"/>
    <n v="2019"/>
    <s v=""/>
    <x v="0"/>
    <m/>
  </r>
  <r>
    <x v="0"/>
    <s v="S50"/>
    <n v="25003457632"/>
    <m/>
    <m/>
    <x v="0"/>
    <n v="2"/>
    <n v="1"/>
    <m/>
    <n v="0"/>
    <m/>
    <m/>
    <m/>
    <m/>
    <m/>
    <m/>
    <m/>
    <x v="0"/>
    <x v="0"/>
    <n v="2019"/>
    <s v=""/>
    <x v="0"/>
    <m/>
  </r>
  <r>
    <x v="0"/>
    <s v="S50"/>
    <n v="25003457603"/>
    <m/>
    <m/>
    <x v="0"/>
    <n v="9"/>
    <n v="2"/>
    <m/>
    <n v="0"/>
    <m/>
    <m/>
    <m/>
    <m/>
    <m/>
    <m/>
    <m/>
    <x v="0"/>
    <x v="0"/>
    <n v="2019"/>
    <s v=""/>
    <x v="0"/>
    <m/>
  </r>
  <r>
    <x v="0"/>
    <s v="S50"/>
    <n v="25003457646"/>
    <m/>
    <m/>
    <x v="0"/>
    <n v="6"/>
    <n v="6"/>
    <m/>
    <n v="0"/>
    <m/>
    <m/>
    <m/>
    <m/>
    <m/>
    <m/>
    <m/>
    <x v="0"/>
    <x v="0"/>
    <n v="2019"/>
    <s v=""/>
    <x v="0"/>
    <m/>
  </r>
  <r>
    <x v="0"/>
    <s v="S50"/>
    <n v="25003457662"/>
    <m/>
    <m/>
    <x v="0"/>
    <n v="5"/>
    <n v="2"/>
    <m/>
    <n v="0"/>
    <m/>
    <m/>
    <m/>
    <m/>
    <m/>
    <m/>
    <m/>
    <x v="0"/>
    <x v="0"/>
    <n v="2019"/>
    <s v=""/>
    <x v="0"/>
    <m/>
  </r>
  <r>
    <x v="0"/>
    <s v="S50"/>
    <n v="25003457888"/>
    <m/>
    <m/>
    <x v="0"/>
    <n v="0"/>
    <n v="1"/>
    <m/>
    <n v="0"/>
    <n v="1"/>
    <m/>
    <m/>
    <m/>
    <m/>
    <m/>
    <m/>
    <x v="0"/>
    <x v="0"/>
    <n v="2019"/>
    <s v=""/>
    <x v="0"/>
    <m/>
  </r>
  <r>
    <x v="0"/>
    <s v="S50"/>
    <n v="25003457912"/>
    <m/>
    <m/>
    <x v="0"/>
    <n v="5"/>
    <n v="4"/>
    <m/>
    <n v="0"/>
    <m/>
    <m/>
    <m/>
    <m/>
    <m/>
    <m/>
    <m/>
    <x v="0"/>
    <x v="0"/>
    <n v="2019"/>
    <s v=""/>
    <x v="0"/>
    <m/>
  </r>
  <r>
    <x v="0"/>
    <s v="S50"/>
    <n v="25003457530"/>
    <m/>
    <m/>
    <x v="0"/>
    <n v="0"/>
    <n v="1"/>
    <m/>
    <n v="0"/>
    <m/>
    <m/>
    <m/>
    <m/>
    <m/>
    <m/>
    <m/>
    <x v="0"/>
    <x v="0"/>
    <n v="2019"/>
    <s v=""/>
    <x v="0"/>
    <m/>
  </r>
  <r>
    <x v="0"/>
    <s v="S50"/>
    <n v="25003457882"/>
    <m/>
    <m/>
    <x v="0"/>
    <n v="2"/>
    <n v="5"/>
    <m/>
    <n v="0"/>
    <n v="1"/>
    <m/>
    <m/>
    <m/>
    <m/>
    <m/>
    <m/>
    <x v="0"/>
    <x v="0"/>
    <n v="2019"/>
    <s v=""/>
    <x v="0"/>
    <m/>
  </r>
  <r>
    <x v="0"/>
    <s v="S50"/>
    <n v="25003457539"/>
    <m/>
    <m/>
    <x v="0"/>
    <n v="5"/>
    <n v="6"/>
    <m/>
    <n v="0"/>
    <m/>
    <m/>
    <m/>
    <m/>
    <m/>
    <m/>
    <m/>
    <x v="0"/>
    <x v="0"/>
    <n v="2019"/>
    <s v=""/>
    <x v="0"/>
    <m/>
  </r>
  <r>
    <x v="0"/>
    <s v="S50"/>
    <n v="25003458140"/>
    <m/>
    <m/>
    <x v="0"/>
    <n v="15"/>
    <n v="3"/>
    <m/>
    <n v="0"/>
    <m/>
    <m/>
    <m/>
    <m/>
    <m/>
    <m/>
    <m/>
    <x v="0"/>
    <x v="0"/>
    <n v="2019"/>
    <s v=""/>
    <x v="0"/>
    <m/>
  </r>
  <r>
    <x v="0"/>
    <s v="S50"/>
    <n v="25003457675"/>
    <m/>
    <m/>
    <x v="0"/>
    <n v="2"/>
    <n v="7"/>
    <m/>
    <n v="0"/>
    <m/>
    <m/>
    <m/>
    <m/>
    <m/>
    <m/>
    <m/>
    <x v="0"/>
    <x v="0"/>
    <n v="2019"/>
    <s v=""/>
    <x v="0"/>
    <m/>
  </r>
  <r>
    <x v="0"/>
    <s v="S50"/>
    <n v="25003457653"/>
    <m/>
    <m/>
    <x v="0"/>
    <n v="2"/>
    <n v="1"/>
    <m/>
    <n v="0"/>
    <m/>
    <m/>
    <m/>
    <m/>
    <m/>
    <m/>
    <m/>
    <x v="0"/>
    <x v="0"/>
    <n v="2019"/>
    <s v=""/>
    <x v="0"/>
    <m/>
  </r>
  <r>
    <x v="0"/>
    <s v="S50"/>
    <n v="25003457643"/>
    <m/>
    <m/>
    <x v="0"/>
    <n v="7"/>
    <n v="5"/>
    <m/>
    <n v="0"/>
    <m/>
    <m/>
    <m/>
    <m/>
    <m/>
    <m/>
    <m/>
    <x v="0"/>
    <x v="0"/>
    <n v="2019"/>
    <s v=""/>
    <x v="0"/>
    <m/>
  </r>
  <r>
    <x v="0"/>
    <s v="S50"/>
    <n v="25003457693"/>
    <m/>
    <m/>
    <x v="0"/>
    <n v="0"/>
    <n v="4"/>
    <m/>
    <n v="0"/>
    <m/>
    <m/>
    <m/>
    <m/>
    <m/>
    <m/>
    <m/>
    <x v="0"/>
    <x v="0"/>
    <n v="2019"/>
    <s v=""/>
    <x v="0"/>
    <m/>
  </r>
  <r>
    <x v="0"/>
    <s v="S50"/>
    <n v="25003457644"/>
    <m/>
    <m/>
    <x v="0"/>
    <n v="9"/>
    <n v="5"/>
    <m/>
    <n v="0"/>
    <m/>
    <m/>
    <m/>
    <n v="1"/>
    <m/>
    <m/>
    <m/>
    <x v="0"/>
    <x v="0"/>
    <n v="2019"/>
    <s v=""/>
    <x v="0"/>
    <m/>
  </r>
  <r>
    <x v="1"/>
    <s v="S50"/>
    <n v="25003457918"/>
    <m/>
    <m/>
    <x v="0"/>
    <n v="11"/>
    <n v="10"/>
    <m/>
    <n v="0"/>
    <n v="1"/>
    <m/>
    <m/>
    <n v="1"/>
    <m/>
    <m/>
    <m/>
    <x v="0"/>
    <x v="1"/>
    <n v="2019"/>
    <s v=""/>
    <x v="0"/>
    <m/>
  </r>
  <r>
    <x v="1"/>
    <s v="S50"/>
    <n v="25003457890"/>
    <m/>
    <m/>
    <x v="0"/>
    <n v="5"/>
    <n v="5"/>
    <m/>
    <n v="3"/>
    <n v="1"/>
    <m/>
    <m/>
    <m/>
    <m/>
    <m/>
    <m/>
    <x v="0"/>
    <x v="1"/>
    <n v="2019"/>
    <s v=""/>
    <x v="0"/>
    <m/>
  </r>
  <r>
    <x v="1"/>
    <s v="S50"/>
    <n v="25003457706"/>
    <m/>
    <m/>
    <x v="0"/>
    <n v="2"/>
    <n v="11"/>
    <m/>
    <n v="0"/>
    <m/>
    <m/>
    <m/>
    <m/>
    <m/>
    <m/>
    <m/>
    <x v="0"/>
    <x v="1"/>
    <n v="2019"/>
    <s v=""/>
    <x v="0"/>
    <m/>
  </r>
  <r>
    <x v="1"/>
    <s v="S50"/>
    <n v="25003457701"/>
    <m/>
    <m/>
    <x v="0"/>
    <n v="3"/>
    <n v="21"/>
    <m/>
    <n v="1"/>
    <n v="1"/>
    <m/>
    <m/>
    <m/>
    <m/>
    <m/>
    <m/>
    <x v="0"/>
    <x v="1"/>
    <n v="2019"/>
    <s v=""/>
    <x v="0"/>
    <m/>
  </r>
  <r>
    <x v="1"/>
    <s v="S50"/>
    <n v="25003457698"/>
    <m/>
    <m/>
    <x v="0"/>
    <n v="6"/>
    <n v="20"/>
    <m/>
    <n v="0"/>
    <n v="1"/>
    <m/>
    <m/>
    <m/>
    <m/>
    <m/>
    <m/>
    <x v="0"/>
    <x v="1"/>
    <n v="2019"/>
    <s v=""/>
    <x v="0"/>
    <m/>
  </r>
  <r>
    <x v="1"/>
    <s v="S50"/>
    <n v="25003457696"/>
    <m/>
    <m/>
    <x v="0"/>
    <n v="6"/>
    <n v="20"/>
    <m/>
    <n v="0"/>
    <n v="1"/>
    <m/>
    <m/>
    <m/>
    <m/>
    <m/>
    <m/>
    <x v="0"/>
    <x v="1"/>
    <n v="2019"/>
    <s v=""/>
    <x v="0"/>
    <m/>
  </r>
  <r>
    <x v="1"/>
    <s v="S50"/>
    <n v="25003457642"/>
    <m/>
    <m/>
    <x v="0"/>
    <n v="1"/>
    <n v="1"/>
    <m/>
    <n v="0"/>
    <m/>
    <m/>
    <m/>
    <m/>
    <m/>
    <m/>
    <m/>
    <x v="0"/>
    <x v="1"/>
    <n v="2019"/>
    <s v=""/>
    <x v="0"/>
    <m/>
  </r>
  <r>
    <x v="1"/>
    <s v="S50"/>
    <n v="25003457730"/>
    <m/>
    <m/>
    <x v="0"/>
    <n v="4"/>
    <n v="1"/>
    <m/>
    <n v="0"/>
    <m/>
    <m/>
    <m/>
    <m/>
    <m/>
    <m/>
    <m/>
    <x v="0"/>
    <x v="1"/>
    <n v="2019"/>
    <s v=""/>
    <x v="0"/>
    <m/>
  </r>
  <r>
    <x v="1"/>
    <s v="S50"/>
    <n v="25003482769"/>
    <m/>
    <m/>
    <x v="0"/>
    <n v="3"/>
    <n v="3"/>
    <m/>
    <n v="0"/>
    <m/>
    <m/>
    <m/>
    <m/>
    <m/>
    <m/>
    <m/>
    <x v="0"/>
    <x v="1"/>
    <n v="2019"/>
    <s v=""/>
    <x v="0"/>
    <m/>
  </r>
  <r>
    <x v="1"/>
    <s v="S50"/>
    <n v="25003457892"/>
    <m/>
    <m/>
    <x v="0"/>
    <n v="6"/>
    <n v="7"/>
    <m/>
    <n v="3"/>
    <n v="1"/>
    <m/>
    <m/>
    <n v="1"/>
    <m/>
    <m/>
    <m/>
    <x v="0"/>
    <x v="1"/>
    <n v="2019"/>
    <s v=""/>
    <x v="0"/>
    <m/>
  </r>
  <r>
    <x v="1"/>
    <s v="S50"/>
    <n v="25003457896"/>
    <m/>
    <m/>
    <x v="0"/>
    <n v="3"/>
    <n v="7"/>
    <m/>
    <n v="0"/>
    <m/>
    <m/>
    <m/>
    <m/>
    <m/>
    <m/>
    <m/>
    <x v="0"/>
    <x v="1"/>
    <n v="2019"/>
    <s v=""/>
    <x v="0"/>
    <m/>
  </r>
  <r>
    <x v="1"/>
    <s v="S50"/>
    <n v="25003457902"/>
    <m/>
    <m/>
    <x v="1"/>
    <n v="16"/>
    <n v="13"/>
    <m/>
    <n v="3"/>
    <n v="1"/>
    <m/>
    <n v="2"/>
    <m/>
    <m/>
    <m/>
    <m/>
    <x v="1"/>
    <x v="1"/>
    <n v="2019"/>
    <s v=""/>
    <x v="0"/>
    <m/>
  </r>
  <r>
    <x v="1"/>
    <s v="S50"/>
    <n v="25003457865"/>
    <m/>
    <m/>
    <x v="0"/>
    <n v="5"/>
    <n v="8"/>
    <m/>
    <n v="1"/>
    <m/>
    <m/>
    <m/>
    <m/>
    <m/>
    <m/>
    <m/>
    <x v="0"/>
    <x v="1"/>
    <n v="2019"/>
    <s v=""/>
    <x v="0"/>
    <m/>
  </r>
  <r>
    <x v="1"/>
    <s v="S50"/>
    <n v="25003457716"/>
    <m/>
    <m/>
    <x v="0"/>
    <n v="0"/>
    <n v="7"/>
    <m/>
    <n v="1"/>
    <m/>
    <m/>
    <m/>
    <m/>
    <m/>
    <m/>
    <m/>
    <x v="0"/>
    <x v="1"/>
    <n v="2019"/>
    <s v=""/>
    <x v="0"/>
    <m/>
  </r>
  <r>
    <x v="1"/>
    <s v="S50"/>
    <n v="25003457910"/>
    <m/>
    <m/>
    <x v="0"/>
    <n v="3"/>
    <n v="1"/>
    <m/>
    <n v="0"/>
    <m/>
    <m/>
    <m/>
    <m/>
    <m/>
    <m/>
    <m/>
    <x v="0"/>
    <x v="1"/>
    <n v="2019"/>
    <s v=""/>
    <x v="0"/>
    <m/>
  </r>
  <r>
    <x v="1"/>
    <s v="S50"/>
    <n v="25003457703"/>
    <m/>
    <m/>
    <x v="0"/>
    <n v="3"/>
    <n v="17"/>
    <m/>
    <n v="0"/>
    <m/>
    <m/>
    <m/>
    <n v="1"/>
    <m/>
    <m/>
    <m/>
    <x v="0"/>
    <x v="1"/>
    <n v="2019"/>
    <s v=""/>
    <x v="0"/>
    <m/>
  </r>
  <r>
    <x v="1"/>
    <s v="S50"/>
    <n v="25003457604"/>
    <m/>
    <m/>
    <x v="0"/>
    <n v="19"/>
    <n v="9"/>
    <m/>
    <n v="0"/>
    <m/>
    <m/>
    <m/>
    <n v="1"/>
    <m/>
    <m/>
    <m/>
    <x v="0"/>
    <x v="1"/>
    <n v="2019"/>
    <s v=""/>
    <x v="0"/>
    <m/>
  </r>
  <r>
    <x v="1"/>
    <s v="S50"/>
    <n v="25003457668"/>
    <m/>
    <m/>
    <x v="0"/>
    <n v="7"/>
    <n v="2"/>
    <m/>
    <n v="0"/>
    <m/>
    <m/>
    <m/>
    <m/>
    <m/>
    <m/>
    <m/>
    <x v="0"/>
    <x v="1"/>
    <n v="2019"/>
    <s v=""/>
    <x v="0"/>
    <m/>
  </r>
  <r>
    <x v="2"/>
    <s v="S49"/>
    <n v="25003507278"/>
    <m/>
    <m/>
    <x v="0"/>
    <n v="4"/>
    <n v="4"/>
    <m/>
    <n v="0"/>
    <m/>
    <m/>
    <m/>
    <m/>
    <m/>
    <m/>
    <m/>
    <x v="0"/>
    <x v="0"/>
    <n v="2019"/>
    <s v=""/>
    <x v="0"/>
    <m/>
  </r>
  <r>
    <x v="2"/>
    <s v="S49"/>
    <n v="25003507266"/>
    <m/>
    <m/>
    <x v="0"/>
    <n v="0"/>
    <n v="1"/>
    <m/>
    <n v="0"/>
    <m/>
    <m/>
    <m/>
    <m/>
    <m/>
    <m/>
    <m/>
    <x v="0"/>
    <x v="0"/>
    <n v="2019"/>
    <s v=""/>
    <x v="0"/>
    <m/>
  </r>
  <r>
    <x v="2"/>
    <s v="S49"/>
    <n v="25003507274"/>
    <m/>
    <m/>
    <x v="0"/>
    <n v="16"/>
    <n v="11"/>
    <m/>
    <n v="0"/>
    <m/>
    <m/>
    <m/>
    <n v="1"/>
    <m/>
    <m/>
    <m/>
    <x v="0"/>
    <x v="0"/>
    <n v="2019"/>
    <s v=""/>
    <x v="0"/>
    <m/>
  </r>
  <r>
    <x v="2"/>
    <s v="S49"/>
    <n v="25003507275"/>
    <m/>
    <m/>
    <x v="0"/>
    <n v="12"/>
    <n v="12"/>
    <m/>
    <n v="0"/>
    <m/>
    <m/>
    <m/>
    <n v="1"/>
    <m/>
    <m/>
    <m/>
    <x v="0"/>
    <x v="0"/>
    <n v="2019"/>
    <s v=""/>
    <x v="0"/>
    <m/>
  </r>
  <r>
    <x v="2"/>
    <s v="S49"/>
    <n v="25003507271"/>
    <m/>
    <m/>
    <x v="0"/>
    <n v="10"/>
    <n v="4"/>
    <m/>
    <n v="0"/>
    <m/>
    <m/>
    <m/>
    <m/>
    <m/>
    <m/>
    <m/>
    <x v="0"/>
    <x v="0"/>
    <n v="2019"/>
    <s v=""/>
    <x v="0"/>
    <m/>
  </r>
  <r>
    <x v="2"/>
    <s v="S49"/>
    <n v="25003507273"/>
    <m/>
    <m/>
    <x v="0"/>
    <n v="10"/>
    <n v="5"/>
    <m/>
    <n v="0"/>
    <m/>
    <m/>
    <m/>
    <m/>
    <m/>
    <m/>
    <m/>
    <x v="0"/>
    <x v="0"/>
    <n v="2019"/>
    <s v=""/>
    <x v="0"/>
    <m/>
  </r>
  <r>
    <x v="2"/>
    <s v="S49"/>
    <n v="25003539923"/>
    <m/>
    <m/>
    <x v="0"/>
    <n v="0"/>
    <n v="0"/>
    <m/>
    <n v="0"/>
    <m/>
    <m/>
    <m/>
    <m/>
    <m/>
    <m/>
    <m/>
    <x v="0"/>
    <x v="0"/>
    <n v="2019"/>
    <s v=""/>
    <x v="0"/>
    <m/>
  </r>
  <r>
    <x v="2"/>
    <s v="S49"/>
    <n v="25003507265"/>
    <m/>
    <m/>
    <x v="0"/>
    <n v="0"/>
    <n v="1"/>
    <m/>
    <n v="0"/>
    <m/>
    <m/>
    <m/>
    <m/>
    <m/>
    <m/>
    <m/>
    <x v="0"/>
    <x v="0"/>
    <n v="2019"/>
    <s v=""/>
    <x v="0"/>
    <m/>
  </r>
  <r>
    <x v="2"/>
    <s v="S49"/>
    <n v="25003539922"/>
    <m/>
    <m/>
    <x v="0"/>
    <n v="0"/>
    <n v="0"/>
    <m/>
    <n v="0"/>
    <m/>
    <m/>
    <m/>
    <m/>
    <m/>
    <m/>
    <m/>
    <x v="0"/>
    <x v="0"/>
    <n v="2019"/>
    <s v=""/>
    <x v="0"/>
    <m/>
  </r>
  <r>
    <x v="2"/>
    <s v="S49"/>
    <n v="25003507270"/>
    <m/>
    <m/>
    <x v="0"/>
    <n v="10"/>
    <n v="4"/>
    <m/>
    <n v="0"/>
    <m/>
    <m/>
    <m/>
    <m/>
    <m/>
    <m/>
    <m/>
    <x v="0"/>
    <x v="0"/>
    <n v="2019"/>
    <s v=""/>
    <x v="0"/>
    <m/>
  </r>
  <r>
    <x v="2"/>
    <s v="S49"/>
    <n v="25003507272"/>
    <m/>
    <m/>
    <x v="0"/>
    <n v="10"/>
    <n v="5"/>
    <m/>
    <n v="0"/>
    <m/>
    <m/>
    <m/>
    <m/>
    <m/>
    <m/>
    <m/>
    <x v="0"/>
    <x v="0"/>
    <n v="2019"/>
    <s v=""/>
    <x v="0"/>
    <m/>
  </r>
  <r>
    <x v="3"/>
    <s v="S45"/>
    <n v="25003522624"/>
    <s v="R7-MBL-172"/>
    <m/>
    <x v="0"/>
    <n v="0"/>
    <n v="1"/>
    <m/>
    <n v="0"/>
    <m/>
    <m/>
    <m/>
    <m/>
    <m/>
    <m/>
    <m/>
    <x v="0"/>
    <x v="1"/>
    <n v="2019"/>
    <s v=""/>
    <x v="0"/>
    <m/>
  </r>
  <r>
    <x v="3"/>
    <s v="S45"/>
    <n v="25003522513"/>
    <s v="R7-MBL-172"/>
    <m/>
    <x v="0"/>
    <n v="0"/>
    <n v="5"/>
    <m/>
    <n v="0"/>
    <m/>
    <m/>
    <m/>
    <m/>
    <m/>
    <m/>
    <m/>
    <x v="0"/>
    <x v="1"/>
    <n v="2019"/>
    <s v=""/>
    <x v="0"/>
    <m/>
  </r>
  <r>
    <x v="3"/>
    <s v="S45"/>
    <n v="25003522512"/>
    <s v="R7-MBL-172"/>
    <m/>
    <x v="0"/>
    <n v="0"/>
    <n v="1"/>
    <m/>
    <n v="0"/>
    <m/>
    <m/>
    <m/>
    <m/>
    <m/>
    <m/>
    <m/>
    <x v="0"/>
    <x v="1"/>
    <n v="2019"/>
    <s v=""/>
    <x v="0"/>
    <m/>
  </r>
  <r>
    <x v="3"/>
    <s v="S45"/>
    <n v="25003522516"/>
    <s v="R7-MBL-172"/>
    <m/>
    <x v="0"/>
    <n v="0"/>
    <n v="1"/>
    <m/>
    <n v="0"/>
    <m/>
    <m/>
    <m/>
    <m/>
    <m/>
    <m/>
    <m/>
    <x v="0"/>
    <x v="1"/>
    <n v="2019"/>
    <s v=""/>
    <x v="0"/>
    <m/>
  </r>
  <r>
    <x v="3"/>
    <s v="S45"/>
    <n v="25003522569"/>
    <s v="R7-MBL-172"/>
    <m/>
    <x v="1"/>
    <n v="4"/>
    <n v="1"/>
    <m/>
    <n v="0"/>
    <m/>
    <m/>
    <m/>
    <m/>
    <n v="4"/>
    <m/>
    <m/>
    <x v="2"/>
    <x v="1"/>
    <n v="2019"/>
    <s v=""/>
    <x v="0"/>
    <m/>
  </r>
  <r>
    <x v="3"/>
    <s v="S45"/>
    <n v="25003522473"/>
    <s v="R7-MBL-172"/>
    <m/>
    <x v="1"/>
    <n v="6"/>
    <n v="12"/>
    <m/>
    <n v="0"/>
    <m/>
    <m/>
    <m/>
    <m/>
    <n v="6"/>
    <m/>
    <m/>
    <x v="2"/>
    <x v="1"/>
    <n v="2019"/>
    <s v=""/>
    <x v="0"/>
    <m/>
  </r>
  <r>
    <x v="3"/>
    <s v="S45"/>
    <n v="25003522570"/>
    <s v="R7-MBL-172"/>
    <m/>
    <x v="1"/>
    <n v="4"/>
    <n v="1"/>
    <m/>
    <n v="0"/>
    <m/>
    <m/>
    <m/>
    <m/>
    <n v="4"/>
    <m/>
    <m/>
    <x v="2"/>
    <x v="1"/>
    <n v="2019"/>
    <s v=""/>
    <x v="0"/>
    <m/>
  </r>
  <r>
    <x v="3"/>
    <s v="S45"/>
    <n v="25003522472"/>
    <s v="R7-MBL-172"/>
    <m/>
    <x v="1"/>
    <n v="6"/>
    <n v="12"/>
    <m/>
    <n v="0"/>
    <m/>
    <m/>
    <m/>
    <m/>
    <n v="6"/>
    <m/>
    <m/>
    <x v="2"/>
    <x v="1"/>
    <n v="2019"/>
    <s v=""/>
    <x v="0"/>
    <m/>
  </r>
  <r>
    <x v="4"/>
    <s v="S50"/>
    <n v="25003457679"/>
    <s v="R7-MBL-109"/>
    <m/>
    <x v="0"/>
    <n v="4"/>
    <n v="2"/>
    <m/>
    <n v="0"/>
    <m/>
    <m/>
    <m/>
    <m/>
    <m/>
    <m/>
    <m/>
    <x v="0"/>
    <x v="2"/>
    <n v="2019"/>
    <s v=""/>
    <x v="0"/>
    <m/>
  </r>
  <r>
    <x v="4"/>
    <s v="S50"/>
    <n v="25003457710"/>
    <s v="R7-MBL-109"/>
    <m/>
    <x v="0"/>
    <n v="1"/>
    <n v="3"/>
    <n v="0"/>
    <n v="0"/>
    <m/>
    <m/>
    <m/>
    <m/>
    <m/>
    <m/>
    <m/>
    <x v="0"/>
    <x v="2"/>
    <n v="2019"/>
    <s v=""/>
    <x v="0"/>
    <m/>
  </r>
  <r>
    <x v="4"/>
    <s v="S50"/>
    <n v="25003457621"/>
    <s v="R7-MBL-109"/>
    <m/>
    <x v="0"/>
    <n v="2"/>
    <n v="5"/>
    <n v="0"/>
    <n v="0"/>
    <m/>
    <m/>
    <m/>
    <m/>
    <m/>
    <m/>
    <m/>
    <x v="0"/>
    <x v="2"/>
    <n v="2019"/>
    <s v=""/>
    <x v="0"/>
    <m/>
  </r>
  <r>
    <x v="4"/>
    <s v="S49"/>
    <n v="25003528076"/>
    <s v="R7-MBL-109"/>
    <m/>
    <x v="2"/>
    <n v="3"/>
    <n v="2"/>
    <n v="0"/>
    <n v="0"/>
    <m/>
    <m/>
    <m/>
    <m/>
    <n v="3"/>
    <m/>
    <n v="3"/>
    <x v="2"/>
    <x v="2"/>
    <n v="2019"/>
    <s v=""/>
    <x v="0"/>
    <m/>
  </r>
  <r>
    <x v="4"/>
    <s v="S50"/>
    <n v="25003457637"/>
    <s v="R7-MBL-109"/>
    <m/>
    <x v="2"/>
    <n v="1"/>
    <n v="2"/>
    <n v="0"/>
    <n v="0"/>
    <m/>
    <m/>
    <m/>
    <n v="1"/>
    <m/>
    <m/>
    <n v="1"/>
    <x v="2"/>
    <x v="2"/>
    <n v="2019"/>
    <s v=""/>
    <x v="0"/>
    <m/>
  </r>
  <r>
    <x v="5"/>
    <s v="S45"/>
    <n v="25003342935"/>
    <m/>
    <m/>
    <x v="0"/>
    <n v="7"/>
    <n v="1"/>
    <n v="0"/>
    <n v="0"/>
    <m/>
    <m/>
    <m/>
    <m/>
    <m/>
    <m/>
    <m/>
    <x v="0"/>
    <x v="2"/>
    <n v="2019"/>
    <s v=""/>
    <x v="0"/>
    <m/>
  </r>
  <r>
    <x v="5"/>
    <s v="S45"/>
    <n v="25003522609"/>
    <m/>
    <m/>
    <x v="1"/>
    <n v="3"/>
    <n v="5"/>
    <n v="0"/>
    <n v="0"/>
    <m/>
    <n v="2"/>
    <m/>
    <m/>
    <n v="3"/>
    <m/>
    <m/>
    <x v="3"/>
    <x v="2"/>
    <n v="2019"/>
    <s v=""/>
    <x v="0"/>
    <m/>
  </r>
  <r>
    <x v="5"/>
    <s v="S45"/>
    <n v="25003522526"/>
    <m/>
    <m/>
    <x v="0"/>
    <n v="0"/>
    <n v="1"/>
    <n v="0"/>
    <n v="0"/>
    <m/>
    <m/>
    <m/>
    <m/>
    <m/>
    <m/>
    <m/>
    <x v="0"/>
    <x v="2"/>
    <n v="2019"/>
    <s v=""/>
    <x v="0"/>
    <m/>
  </r>
  <r>
    <x v="5"/>
    <s v="S45"/>
    <n v="25003522527"/>
    <m/>
    <m/>
    <x v="0"/>
    <n v="0"/>
    <n v="1"/>
    <n v="0"/>
    <n v="0"/>
    <m/>
    <m/>
    <m/>
    <m/>
    <m/>
    <m/>
    <m/>
    <x v="0"/>
    <x v="2"/>
    <n v="2019"/>
    <s v=""/>
    <x v="0"/>
    <m/>
  </r>
  <r>
    <x v="5"/>
    <s v="S45"/>
    <n v="25003522481"/>
    <m/>
    <m/>
    <x v="0"/>
    <n v="0"/>
    <n v="4"/>
    <n v="0"/>
    <n v="0"/>
    <m/>
    <m/>
    <m/>
    <m/>
    <m/>
    <m/>
    <m/>
    <x v="0"/>
    <x v="2"/>
    <n v="2019"/>
    <s v=""/>
    <x v="0"/>
    <m/>
  </r>
  <r>
    <x v="5"/>
    <s v="S45"/>
    <n v="25003522608"/>
    <m/>
    <m/>
    <x v="1"/>
    <n v="3"/>
    <n v="5"/>
    <n v="0"/>
    <n v="0"/>
    <n v="3"/>
    <m/>
    <m/>
    <m/>
    <n v="3"/>
    <m/>
    <m/>
    <x v="2"/>
    <x v="2"/>
    <n v="2019"/>
    <s v=""/>
    <x v="0"/>
    <m/>
  </r>
  <r>
    <x v="5"/>
    <s v="S49"/>
    <n v="25003532355"/>
    <m/>
    <m/>
    <x v="1"/>
    <n v="12"/>
    <n v="5"/>
    <n v="0"/>
    <n v="1"/>
    <m/>
    <m/>
    <m/>
    <m/>
    <n v="12"/>
    <m/>
    <m/>
    <x v="2"/>
    <x v="2"/>
    <n v="2019"/>
    <s v=""/>
    <x v="0"/>
    <m/>
  </r>
  <r>
    <x v="5"/>
    <s v="S49"/>
    <n v="25003532354"/>
    <m/>
    <m/>
    <x v="1"/>
    <n v="12"/>
    <n v="5"/>
    <n v="0"/>
    <n v="1"/>
    <m/>
    <m/>
    <m/>
    <m/>
    <n v="12"/>
    <m/>
    <m/>
    <x v="2"/>
    <x v="2"/>
    <n v="2019"/>
    <s v=""/>
    <x v="0"/>
    <m/>
  </r>
  <r>
    <x v="5"/>
    <s v="S49"/>
    <n v="25003532356"/>
    <m/>
    <m/>
    <x v="1"/>
    <n v="7"/>
    <n v="4"/>
    <n v="0"/>
    <n v="1"/>
    <m/>
    <m/>
    <m/>
    <m/>
    <n v="7"/>
    <m/>
    <m/>
    <x v="2"/>
    <x v="2"/>
    <n v="2019"/>
    <s v=""/>
    <x v="0"/>
    <m/>
  </r>
  <r>
    <x v="5"/>
    <s v="S49"/>
    <n v="25003532358"/>
    <m/>
    <m/>
    <x v="1"/>
    <n v="7"/>
    <n v="4"/>
    <n v="0"/>
    <n v="1"/>
    <m/>
    <m/>
    <m/>
    <m/>
    <n v="7"/>
    <m/>
    <m/>
    <x v="2"/>
    <x v="2"/>
    <n v="2019"/>
    <s v=""/>
    <x v="0"/>
    <m/>
  </r>
  <r>
    <x v="6"/>
    <s v="S49"/>
    <n v="25003527787"/>
    <m/>
    <m/>
    <x v="2"/>
    <n v="2"/>
    <n v="1"/>
    <n v="0"/>
    <n v="0"/>
    <m/>
    <m/>
    <m/>
    <m/>
    <n v="2"/>
    <m/>
    <n v="2"/>
    <x v="2"/>
    <x v="3"/>
    <n v="2019"/>
    <s v=""/>
    <x v="0"/>
    <m/>
  </r>
  <r>
    <x v="6"/>
    <s v="S49"/>
    <n v="25003527801"/>
    <m/>
    <m/>
    <x v="0"/>
    <n v="0"/>
    <n v="1"/>
    <n v="0"/>
    <n v="0"/>
    <m/>
    <m/>
    <m/>
    <m/>
    <m/>
    <m/>
    <m/>
    <x v="0"/>
    <x v="3"/>
    <n v="2019"/>
    <s v=""/>
    <x v="0"/>
    <m/>
  </r>
  <r>
    <x v="6"/>
    <s v="S49"/>
    <n v="25003527899"/>
    <m/>
    <m/>
    <x v="1"/>
    <n v="4"/>
    <n v="5"/>
    <n v="0"/>
    <n v="0"/>
    <m/>
    <m/>
    <m/>
    <m/>
    <n v="4"/>
    <m/>
    <n v="3"/>
    <x v="2"/>
    <x v="3"/>
    <n v="2019"/>
    <s v=""/>
    <x v="0"/>
    <m/>
  </r>
  <r>
    <x v="6"/>
    <s v="S49"/>
    <n v="25003527793"/>
    <m/>
    <m/>
    <x v="0"/>
    <n v="0"/>
    <n v="16"/>
    <n v="0"/>
    <n v="0"/>
    <n v="5"/>
    <m/>
    <m/>
    <m/>
    <m/>
    <m/>
    <m/>
    <x v="0"/>
    <x v="3"/>
    <n v="2019"/>
    <s v=""/>
    <x v="0"/>
    <m/>
  </r>
  <r>
    <x v="6"/>
    <s v="S49"/>
    <n v="25003527778"/>
    <m/>
    <m/>
    <x v="1"/>
    <n v="9"/>
    <n v="14"/>
    <n v="0"/>
    <n v="0"/>
    <m/>
    <m/>
    <m/>
    <m/>
    <n v="9"/>
    <m/>
    <n v="6"/>
    <x v="2"/>
    <x v="3"/>
    <n v="2019"/>
    <s v=""/>
    <x v="0"/>
    <m/>
  </r>
  <r>
    <x v="6"/>
    <s v="S49"/>
    <n v="25003528019"/>
    <m/>
    <m/>
    <x v="2"/>
    <n v="9"/>
    <n v="1"/>
    <n v="0"/>
    <n v="0"/>
    <m/>
    <m/>
    <m/>
    <m/>
    <n v="9"/>
    <m/>
    <n v="9"/>
    <x v="2"/>
    <x v="3"/>
    <n v="2019"/>
    <s v=""/>
    <x v="0"/>
    <m/>
  </r>
  <r>
    <x v="6"/>
    <s v="S49"/>
    <n v="25003527803"/>
    <m/>
    <m/>
    <x v="2"/>
    <n v="4"/>
    <n v="2"/>
    <n v="0"/>
    <n v="0"/>
    <m/>
    <m/>
    <m/>
    <m/>
    <n v="4"/>
    <m/>
    <n v="4"/>
    <x v="2"/>
    <x v="3"/>
    <n v="2019"/>
    <s v=""/>
    <x v="0"/>
    <m/>
  </r>
  <r>
    <x v="6"/>
    <s v="S49"/>
    <n v="25003527946"/>
    <m/>
    <m/>
    <x v="2"/>
    <n v="4"/>
    <n v="1"/>
    <n v="0"/>
    <n v="0"/>
    <m/>
    <m/>
    <m/>
    <m/>
    <n v="4"/>
    <m/>
    <n v="4"/>
    <x v="2"/>
    <x v="3"/>
    <n v="2019"/>
    <s v=""/>
    <x v="0"/>
    <m/>
  </r>
  <r>
    <x v="6"/>
    <s v="S49"/>
    <n v="25003527906"/>
    <m/>
    <m/>
    <x v="0"/>
    <n v="0"/>
    <n v="5"/>
    <n v="0"/>
    <n v="0"/>
    <n v="1"/>
    <m/>
    <m/>
    <m/>
    <m/>
    <m/>
    <m/>
    <x v="0"/>
    <x v="3"/>
    <n v="2019"/>
    <s v=""/>
    <x v="0"/>
    <m/>
  </r>
  <r>
    <x v="6"/>
    <s v="S49"/>
    <n v="25003528023"/>
    <m/>
    <m/>
    <x v="2"/>
    <n v="3"/>
    <n v="5"/>
    <n v="0"/>
    <n v="1"/>
    <m/>
    <m/>
    <m/>
    <m/>
    <n v="3"/>
    <m/>
    <n v="3"/>
    <x v="2"/>
    <x v="3"/>
    <n v="2019"/>
    <s v=""/>
    <x v="0"/>
    <m/>
  </r>
  <r>
    <x v="6"/>
    <s v="S49"/>
    <n v="25003527785"/>
    <m/>
    <m/>
    <x v="1"/>
    <n v="8"/>
    <n v="5"/>
    <n v="0"/>
    <n v="0"/>
    <m/>
    <m/>
    <m/>
    <m/>
    <n v="8"/>
    <m/>
    <n v="3"/>
    <x v="2"/>
    <x v="3"/>
    <n v="2019"/>
    <s v=""/>
    <x v="0"/>
    <m/>
  </r>
  <r>
    <x v="6"/>
    <s v="S49"/>
    <n v="25003527950"/>
    <m/>
    <m/>
    <x v="2"/>
    <n v="4"/>
    <n v="1"/>
    <n v="0"/>
    <n v="0"/>
    <n v="1"/>
    <m/>
    <m/>
    <m/>
    <n v="4"/>
    <m/>
    <n v="4"/>
    <x v="2"/>
    <x v="3"/>
    <n v="2019"/>
    <s v=""/>
    <x v="0"/>
    <m/>
  </r>
  <r>
    <x v="6"/>
    <s v="S49"/>
    <n v="25003527777"/>
    <m/>
    <m/>
    <x v="1"/>
    <n v="9"/>
    <n v="14"/>
    <n v="0"/>
    <n v="0"/>
    <m/>
    <m/>
    <m/>
    <m/>
    <n v="9"/>
    <m/>
    <n v="6"/>
    <x v="2"/>
    <x v="3"/>
    <n v="2019"/>
    <s v=""/>
    <x v="0"/>
    <m/>
  </r>
  <r>
    <x v="6"/>
    <s v="S49"/>
    <n v="25003528031"/>
    <m/>
    <m/>
    <x v="1"/>
    <n v="12"/>
    <n v="5"/>
    <n v="0"/>
    <n v="4"/>
    <m/>
    <m/>
    <m/>
    <m/>
    <n v="12"/>
    <m/>
    <n v="10"/>
    <x v="2"/>
    <x v="3"/>
    <n v="2019"/>
    <s v=""/>
    <x v="0"/>
    <m/>
  </r>
  <r>
    <x v="6"/>
    <s v="S49"/>
    <n v="25003528078"/>
    <m/>
    <m/>
    <x v="0"/>
    <n v="0"/>
    <n v="1"/>
    <n v="0"/>
    <n v="0"/>
    <m/>
    <m/>
    <m/>
    <m/>
    <m/>
    <m/>
    <m/>
    <x v="0"/>
    <x v="3"/>
    <n v="2019"/>
    <s v=""/>
    <x v="0"/>
    <m/>
  </r>
  <r>
    <x v="6"/>
    <s v="S49"/>
    <n v="25003527982"/>
    <m/>
    <m/>
    <x v="2"/>
    <n v="2"/>
    <n v="1"/>
    <n v="0"/>
    <n v="0"/>
    <m/>
    <m/>
    <m/>
    <m/>
    <n v="2"/>
    <m/>
    <n v="2"/>
    <x v="2"/>
    <x v="3"/>
    <n v="2019"/>
    <s v=""/>
    <x v="0"/>
    <m/>
  </r>
  <r>
    <x v="6"/>
    <s v="S49"/>
    <n v="25003528000"/>
    <m/>
    <m/>
    <x v="0"/>
    <n v="0"/>
    <n v="3"/>
    <n v="0"/>
    <n v="0"/>
    <m/>
    <m/>
    <m/>
    <m/>
    <m/>
    <m/>
    <m/>
    <x v="0"/>
    <x v="3"/>
    <n v="2019"/>
    <s v=""/>
    <x v="0"/>
    <m/>
  </r>
  <r>
    <x v="6"/>
    <s v="S49"/>
    <n v="25003527904"/>
    <m/>
    <m/>
    <x v="2"/>
    <n v="2"/>
    <n v="4"/>
    <n v="0"/>
    <n v="0"/>
    <m/>
    <m/>
    <m/>
    <m/>
    <n v="2"/>
    <m/>
    <n v="2"/>
    <x v="2"/>
    <x v="3"/>
    <n v="2019"/>
    <s v=""/>
    <x v="0"/>
    <m/>
  </r>
  <r>
    <x v="6"/>
    <s v="S49"/>
    <n v="25003528154"/>
    <m/>
    <m/>
    <x v="0"/>
    <n v="0"/>
    <n v="1"/>
    <n v="0"/>
    <n v="0"/>
    <m/>
    <m/>
    <m/>
    <m/>
    <m/>
    <m/>
    <m/>
    <x v="0"/>
    <x v="3"/>
    <n v="2019"/>
    <s v=""/>
    <x v="0"/>
    <m/>
  </r>
  <r>
    <x v="6"/>
    <s v="S49"/>
    <n v="25003528059"/>
    <m/>
    <m/>
    <x v="2"/>
    <n v="2"/>
    <n v="3"/>
    <n v="0"/>
    <n v="0"/>
    <m/>
    <m/>
    <m/>
    <m/>
    <n v="2"/>
    <m/>
    <n v="2"/>
    <x v="2"/>
    <x v="3"/>
    <n v="2019"/>
    <s v=""/>
    <x v="0"/>
    <m/>
  </r>
  <r>
    <x v="6"/>
    <s v="S49"/>
    <n v="25003528050"/>
    <m/>
    <m/>
    <x v="0"/>
    <n v="0"/>
    <n v="1"/>
    <n v="0"/>
    <n v="0"/>
    <m/>
    <m/>
    <m/>
    <m/>
    <m/>
    <m/>
    <m/>
    <x v="0"/>
    <x v="3"/>
    <n v="2019"/>
    <s v=""/>
    <x v="0"/>
    <m/>
  </r>
  <r>
    <x v="6"/>
    <s v="S49"/>
    <n v="25003527772"/>
    <m/>
    <m/>
    <x v="0"/>
    <n v="0"/>
    <n v="4"/>
    <n v="0"/>
    <n v="0"/>
    <m/>
    <m/>
    <m/>
    <m/>
    <m/>
    <m/>
    <m/>
    <x v="0"/>
    <x v="3"/>
    <n v="2019"/>
    <s v=""/>
    <x v="0"/>
    <m/>
  </r>
  <r>
    <x v="6"/>
    <s v="S49"/>
    <n v="25003527790"/>
    <m/>
    <m/>
    <x v="1"/>
    <n v="8"/>
    <n v="2"/>
    <n v="0"/>
    <n v="0"/>
    <m/>
    <m/>
    <m/>
    <m/>
    <n v="8"/>
    <m/>
    <n v="7"/>
    <x v="2"/>
    <x v="3"/>
    <n v="2019"/>
    <s v=""/>
    <x v="0"/>
    <m/>
  </r>
  <r>
    <x v="6"/>
    <s v="S49"/>
    <n v="25003528039"/>
    <m/>
    <m/>
    <x v="0"/>
    <n v="0"/>
    <n v="1"/>
    <n v="0"/>
    <n v="0"/>
    <m/>
    <m/>
    <m/>
    <m/>
    <m/>
    <m/>
    <m/>
    <x v="0"/>
    <x v="3"/>
    <n v="2019"/>
    <s v=""/>
    <x v="0"/>
    <m/>
  </r>
  <r>
    <x v="6"/>
    <s v="S49"/>
    <n v="25003527993"/>
    <m/>
    <m/>
    <x v="0"/>
    <n v="0"/>
    <n v="2"/>
    <n v="0"/>
    <n v="0"/>
    <m/>
    <m/>
    <m/>
    <m/>
    <m/>
    <m/>
    <m/>
    <x v="0"/>
    <x v="3"/>
    <n v="2019"/>
    <s v=""/>
    <x v="0"/>
    <m/>
  </r>
  <r>
    <x v="6"/>
    <s v="S49"/>
    <n v="25003527972"/>
    <m/>
    <m/>
    <x v="0"/>
    <n v="0"/>
    <n v="2"/>
    <n v="0"/>
    <n v="0"/>
    <m/>
    <m/>
    <m/>
    <m/>
    <m/>
    <m/>
    <m/>
    <x v="0"/>
    <x v="3"/>
    <n v="2019"/>
    <s v=""/>
    <x v="0"/>
    <m/>
  </r>
  <r>
    <x v="6"/>
    <s v="S49"/>
    <n v="25003527791"/>
    <m/>
    <m/>
    <x v="1"/>
    <n v="9"/>
    <n v="2"/>
    <n v="0"/>
    <n v="0"/>
    <m/>
    <m/>
    <m/>
    <m/>
    <n v="9"/>
    <m/>
    <n v="8"/>
    <x v="2"/>
    <x v="3"/>
    <n v="2019"/>
    <s v=""/>
    <x v="0"/>
    <m/>
  </r>
  <r>
    <x v="6"/>
    <s v="S49"/>
    <n v="25003527781"/>
    <m/>
    <m/>
    <x v="0"/>
    <n v="0"/>
    <n v="4"/>
    <n v="0"/>
    <n v="0"/>
    <m/>
    <m/>
    <m/>
    <m/>
    <m/>
    <m/>
    <m/>
    <x v="0"/>
    <x v="3"/>
    <n v="2019"/>
    <s v=""/>
    <x v="0"/>
    <m/>
  </r>
  <r>
    <x v="6"/>
    <s v="S49"/>
    <n v="25003528008"/>
    <m/>
    <m/>
    <x v="0"/>
    <n v="6"/>
    <n v="1"/>
    <n v="0"/>
    <n v="0"/>
    <m/>
    <m/>
    <m/>
    <m/>
    <m/>
    <m/>
    <m/>
    <x v="0"/>
    <x v="3"/>
    <n v="2019"/>
    <s v=""/>
    <x v="0"/>
    <m/>
  </r>
  <r>
    <x v="6"/>
    <s v="S49"/>
    <n v="25003527779"/>
    <m/>
    <m/>
    <x v="1"/>
    <n v="3"/>
    <n v="2"/>
    <n v="0"/>
    <n v="0"/>
    <m/>
    <m/>
    <m/>
    <m/>
    <n v="3"/>
    <m/>
    <n v="2"/>
    <x v="2"/>
    <x v="3"/>
    <n v="2019"/>
    <s v=""/>
    <x v="0"/>
    <m/>
  </r>
  <r>
    <x v="6"/>
    <s v="S49"/>
    <n v="25003527975"/>
    <m/>
    <m/>
    <x v="2"/>
    <n v="9"/>
    <n v="1"/>
    <n v="0"/>
    <n v="0"/>
    <m/>
    <m/>
    <m/>
    <m/>
    <n v="9"/>
    <m/>
    <n v="9"/>
    <x v="2"/>
    <x v="3"/>
    <n v="2019"/>
    <s v=""/>
    <x v="0"/>
    <m/>
  </r>
  <r>
    <x v="6"/>
    <s v="S49"/>
    <n v="25003527797"/>
    <m/>
    <m/>
    <x v="2"/>
    <n v="3"/>
    <n v="4"/>
    <n v="0"/>
    <n v="0"/>
    <m/>
    <m/>
    <m/>
    <m/>
    <n v="3"/>
    <m/>
    <n v="3"/>
    <x v="2"/>
    <x v="3"/>
    <n v="2019"/>
    <s v=""/>
    <x v="0"/>
    <m/>
  </r>
  <r>
    <x v="6"/>
    <s v="S49"/>
    <n v="25003527966"/>
    <m/>
    <m/>
    <x v="2"/>
    <n v="3"/>
    <n v="1"/>
    <n v="0"/>
    <n v="0"/>
    <m/>
    <m/>
    <m/>
    <m/>
    <n v="3"/>
    <m/>
    <n v="3"/>
    <x v="2"/>
    <x v="3"/>
    <n v="2019"/>
    <s v=""/>
    <x v="0"/>
    <m/>
  </r>
  <r>
    <x v="6"/>
    <s v="S49"/>
    <n v="25003527977"/>
    <m/>
    <m/>
    <x v="1"/>
    <n v="19"/>
    <n v="2"/>
    <n v="0"/>
    <n v="0"/>
    <m/>
    <m/>
    <m/>
    <m/>
    <n v="19"/>
    <m/>
    <n v="18"/>
    <x v="2"/>
    <x v="3"/>
    <n v="2019"/>
    <s v=""/>
    <x v="0"/>
    <m/>
  </r>
  <r>
    <x v="6"/>
    <s v="S49"/>
    <n v="25003527802"/>
    <m/>
    <m/>
    <x v="2"/>
    <n v="4"/>
    <n v="1"/>
    <n v="0"/>
    <n v="0"/>
    <m/>
    <m/>
    <m/>
    <m/>
    <n v="4"/>
    <m/>
    <n v="4"/>
    <x v="2"/>
    <x v="3"/>
    <n v="2019"/>
    <s v=""/>
    <x v="0"/>
    <m/>
  </r>
  <r>
    <x v="6"/>
    <s v="S49"/>
    <n v="25003527789"/>
    <m/>
    <m/>
    <x v="2"/>
    <n v="1"/>
    <n v="3"/>
    <n v="0"/>
    <n v="0"/>
    <m/>
    <m/>
    <m/>
    <m/>
    <n v="1"/>
    <m/>
    <n v="1"/>
    <x v="2"/>
    <x v="3"/>
    <n v="2019"/>
    <s v=""/>
    <x v="0"/>
    <m/>
  </r>
  <r>
    <x v="6"/>
    <s v="S49"/>
    <n v="25003527792"/>
    <m/>
    <m/>
    <x v="2"/>
    <n v="3"/>
    <n v="4"/>
    <n v="0"/>
    <n v="0"/>
    <m/>
    <m/>
    <m/>
    <m/>
    <n v="3"/>
    <m/>
    <n v="3"/>
    <x v="2"/>
    <x v="3"/>
    <n v="2019"/>
    <s v=""/>
    <x v="0"/>
    <m/>
  </r>
  <r>
    <x v="6"/>
    <s v="S49"/>
    <n v="25003527986"/>
    <m/>
    <m/>
    <x v="2"/>
    <n v="3"/>
    <n v="1"/>
    <n v="0"/>
    <n v="0"/>
    <m/>
    <m/>
    <m/>
    <m/>
    <n v="3"/>
    <m/>
    <n v="3"/>
    <x v="2"/>
    <x v="3"/>
    <n v="2019"/>
    <s v=""/>
    <x v="0"/>
    <m/>
  </r>
  <r>
    <x v="6"/>
    <s v="S49"/>
    <n v="25003527897"/>
    <m/>
    <m/>
    <x v="0"/>
    <n v="0"/>
    <n v="4"/>
    <n v="0"/>
    <n v="0"/>
    <m/>
    <m/>
    <m/>
    <m/>
    <m/>
    <m/>
    <m/>
    <x v="0"/>
    <x v="3"/>
    <n v="2019"/>
    <s v=""/>
    <x v="0"/>
    <m/>
  </r>
  <r>
    <x v="6"/>
    <s v="S49"/>
    <n v="25003528056"/>
    <m/>
    <m/>
    <x v="2"/>
    <n v="2"/>
    <n v="1"/>
    <n v="0"/>
    <n v="0"/>
    <m/>
    <m/>
    <m/>
    <m/>
    <n v="2"/>
    <m/>
    <n v="2"/>
    <x v="2"/>
    <x v="3"/>
    <n v="2019"/>
    <s v=""/>
    <x v="0"/>
    <m/>
  </r>
  <r>
    <x v="6"/>
    <s v="S49"/>
    <n v="25003527995"/>
    <m/>
    <m/>
    <x v="2"/>
    <n v="9"/>
    <n v="1"/>
    <n v="0"/>
    <n v="0"/>
    <m/>
    <m/>
    <m/>
    <m/>
    <n v="9"/>
    <m/>
    <n v="9"/>
    <x v="2"/>
    <x v="3"/>
    <n v="2019"/>
    <s v=""/>
    <x v="0"/>
    <m/>
  </r>
  <r>
    <x v="6"/>
    <s v="S49"/>
    <n v="25003549497"/>
    <m/>
    <m/>
    <x v="1"/>
    <n v="19"/>
    <n v="2"/>
    <n v="0"/>
    <n v="0"/>
    <m/>
    <m/>
    <m/>
    <m/>
    <n v="19"/>
    <m/>
    <n v="18"/>
    <x v="2"/>
    <x v="3"/>
    <n v="2019"/>
    <s v=""/>
    <x v="0"/>
    <m/>
  </r>
  <r>
    <x v="6"/>
    <s v="S49"/>
    <n v="25003528077"/>
    <m/>
    <m/>
    <x v="0"/>
    <n v="0"/>
    <n v="1"/>
    <n v="0"/>
    <n v="0"/>
    <m/>
    <m/>
    <m/>
    <m/>
    <m/>
    <m/>
    <m/>
    <x v="0"/>
    <x v="3"/>
    <n v="2019"/>
    <s v=""/>
    <x v="0"/>
    <m/>
  </r>
  <r>
    <x v="6"/>
    <s v="S49"/>
    <n v="25003527781"/>
    <m/>
    <m/>
    <x v="0"/>
    <n v="0"/>
    <n v="4"/>
    <n v="0"/>
    <n v="0"/>
    <m/>
    <m/>
    <m/>
    <m/>
    <m/>
    <m/>
    <m/>
    <x v="0"/>
    <x v="3"/>
    <n v="2019"/>
    <s v=""/>
    <x v="0"/>
    <m/>
  </r>
  <r>
    <x v="6"/>
    <s v="S49"/>
    <n v="25003527780"/>
    <m/>
    <m/>
    <x v="2"/>
    <n v="4"/>
    <n v="2"/>
    <n v="0"/>
    <n v="0"/>
    <m/>
    <m/>
    <m/>
    <m/>
    <n v="4"/>
    <m/>
    <n v="4"/>
    <x v="2"/>
    <x v="3"/>
    <n v="2019"/>
    <s v=""/>
    <x v="0"/>
    <m/>
  </r>
  <r>
    <x v="6"/>
    <s v="S49"/>
    <n v="25003527822"/>
    <m/>
    <m/>
    <x v="0"/>
    <n v="0"/>
    <n v="2"/>
    <n v="0"/>
    <n v="0"/>
    <m/>
    <m/>
    <m/>
    <m/>
    <m/>
    <m/>
    <m/>
    <x v="0"/>
    <x v="3"/>
    <n v="2019"/>
    <s v=""/>
    <x v="0"/>
    <m/>
  </r>
  <r>
    <x v="6"/>
    <s v="S49"/>
    <n v="25003527927"/>
    <m/>
    <m/>
    <x v="1"/>
    <n v="1"/>
    <n v="2"/>
    <n v="0"/>
    <n v="0"/>
    <m/>
    <m/>
    <m/>
    <m/>
    <n v="1"/>
    <m/>
    <m/>
    <x v="2"/>
    <x v="3"/>
    <n v="2019"/>
    <s v=""/>
    <x v="0"/>
    <m/>
  </r>
  <r>
    <x v="7"/>
    <s v="S49"/>
    <n v="25003532471"/>
    <m/>
    <m/>
    <x v="2"/>
    <n v="7"/>
    <n v="3"/>
    <n v="0"/>
    <n v="0"/>
    <m/>
    <m/>
    <m/>
    <m/>
    <n v="7"/>
    <m/>
    <n v="7"/>
    <x v="2"/>
    <x v="3"/>
    <n v="2019"/>
    <s v=""/>
    <x v="0"/>
    <m/>
  </r>
  <r>
    <x v="7"/>
    <s v="S49"/>
    <n v="25003532437"/>
    <m/>
    <m/>
    <x v="0"/>
    <n v="0"/>
    <n v="1"/>
    <n v="0"/>
    <n v="0"/>
    <m/>
    <m/>
    <m/>
    <m/>
    <m/>
    <m/>
    <m/>
    <x v="0"/>
    <x v="3"/>
    <n v="2019"/>
    <s v=""/>
    <x v="0"/>
    <m/>
  </r>
  <r>
    <x v="7"/>
    <s v="S49"/>
    <n v="25003532479"/>
    <m/>
    <m/>
    <x v="0"/>
    <n v="0"/>
    <n v="1"/>
    <n v="0"/>
    <n v="0"/>
    <m/>
    <m/>
    <m/>
    <m/>
    <m/>
    <m/>
    <m/>
    <x v="0"/>
    <x v="3"/>
    <n v="2019"/>
    <s v=""/>
    <x v="0"/>
    <m/>
  </r>
  <r>
    <x v="7"/>
    <s v="S49"/>
    <n v="25003532470"/>
    <m/>
    <m/>
    <x v="2"/>
    <n v="6"/>
    <n v="2"/>
    <n v="0"/>
    <n v="0"/>
    <m/>
    <m/>
    <m/>
    <m/>
    <n v="6"/>
    <m/>
    <n v="6"/>
    <x v="2"/>
    <x v="3"/>
    <n v="2019"/>
    <s v=""/>
    <x v="0"/>
    <m/>
  </r>
  <r>
    <x v="7"/>
    <s v="S49"/>
    <n v="25003540371"/>
    <m/>
    <m/>
    <x v="1"/>
    <n v="36"/>
    <n v="9"/>
    <n v="0"/>
    <n v="0"/>
    <m/>
    <m/>
    <m/>
    <m/>
    <n v="36"/>
    <m/>
    <n v="35"/>
    <x v="2"/>
    <x v="3"/>
    <n v="2019"/>
    <s v=""/>
    <x v="0"/>
    <m/>
  </r>
  <r>
    <x v="7"/>
    <s v="S49"/>
    <n v="25003545916"/>
    <m/>
    <m/>
    <x v="1"/>
    <n v="29"/>
    <n v="9"/>
    <n v="0"/>
    <n v="0"/>
    <m/>
    <m/>
    <m/>
    <m/>
    <n v="29"/>
    <m/>
    <n v="28"/>
    <x v="2"/>
    <x v="3"/>
    <n v="2019"/>
    <s v=""/>
    <x v="0"/>
    <m/>
  </r>
  <r>
    <x v="8"/>
    <s v="S45"/>
    <n v="25003487983"/>
    <m/>
    <m/>
    <x v="1"/>
    <n v="4"/>
    <n v="4"/>
    <n v="0"/>
    <n v="0"/>
    <m/>
    <n v="1"/>
    <m/>
    <m/>
    <n v="4"/>
    <m/>
    <m/>
    <x v="3"/>
    <x v="3"/>
    <n v="2019"/>
    <s v=""/>
    <x v="0"/>
    <m/>
  </r>
  <r>
    <x v="8"/>
    <s v="S50"/>
    <n v="25003522332"/>
    <m/>
    <m/>
    <x v="0"/>
    <n v="0"/>
    <n v="1"/>
    <n v="0"/>
    <n v="0"/>
    <m/>
    <m/>
    <m/>
    <m/>
    <m/>
    <m/>
    <m/>
    <x v="0"/>
    <x v="3"/>
    <n v="2019"/>
    <s v=""/>
    <x v="0"/>
    <m/>
  </r>
  <r>
    <x v="8"/>
    <s v="S50"/>
    <n v="25003522534"/>
    <m/>
    <m/>
    <x v="0"/>
    <n v="7"/>
    <n v="1"/>
    <n v="0"/>
    <n v="0"/>
    <m/>
    <m/>
    <m/>
    <m/>
    <m/>
    <m/>
    <m/>
    <x v="0"/>
    <x v="3"/>
    <n v="2019"/>
    <s v=""/>
    <x v="0"/>
    <m/>
  </r>
  <r>
    <x v="8"/>
    <s v="S50"/>
    <n v="25003522501"/>
    <m/>
    <m/>
    <x v="0"/>
    <n v="0"/>
    <n v="2"/>
    <n v="0"/>
    <n v="0"/>
    <m/>
    <m/>
    <m/>
    <m/>
    <m/>
    <m/>
    <m/>
    <x v="0"/>
    <x v="3"/>
    <n v="2019"/>
    <s v=""/>
    <x v="0"/>
    <m/>
  </r>
  <r>
    <x v="8"/>
    <s v="S50"/>
    <n v="25003522521"/>
    <m/>
    <m/>
    <x v="0"/>
    <n v="9"/>
    <n v="7"/>
    <n v="0"/>
    <n v="0"/>
    <m/>
    <m/>
    <m/>
    <n v="1"/>
    <m/>
    <m/>
    <m/>
    <x v="0"/>
    <x v="3"/>
    <n v="2019"/>
    <s v=""/>
    <x v="0"/>
    <m/>
  </r>
  <r>
    <x v="8"/>
    <s v="S50"/>
    <n v="25003522507"/>
    <m/>
    <m/>
    <x v="0"/>
    <n v="0"/>
    <n v="2"/>
    <n v="0"/>
    <n v="0"/>
    <m/>
    <m/>
    <m/>
    <m/>
    <m/>
    <m/>
    <m/>
    <x v="0"/>
    <x v="3"/>
    <n v="2019"/>
    <s v=""/>
    <x v="0"/>
    <m/>
  </r>
  <r>
    <x v="8"/>
    <s v="S50"/>
    <n v="25002522517"/>
    <m/>
    <m/>
    <x v="0"/>
    <n v="0"/>
    <n v="1"/>
    <n v="0"/>
    <n v="0"/>
    <m/>
    <m/>
    <m/>
    <m/>
    <m/>
    <m/>
    <m/>
    <x v="0"/>
    <x v="3"/>
    <n v="2019"/>
    <s v=""/>
    <x v="0"/>
    <m/>
  </r>
  <r>
    <x v="8"/>
    <s v="S50"/>
    <n v="25003522480"/>
    <m/>
    <m/>
    <x v="0"/>
    <n v="1"/>
    <n v="1"/>
    <n v="0"/>
    <n v="0"/>
    <m/>
    <m/>
    <m/>
    <m/>
    <m/>
    <m/>
    <m/>
    <x v="0"/>
    <x v="3"/>
    <n v="2019"/>
    <s v=""/>
    <x v="0"/>
    <m/>
  </r>
  <r>
    <x v="8"/>
    <s v="S50"/>
    <n v="25003522611"/>
    <m/>
    <m/>
    <x v="0"/>
    <n v="0"/>
    <n v="2"/>
    <n v="0"/>
    <n v="0"/>
    <m/>
    <m/>
    <m/>
    <m/>
    <m/>
    <m/>
    <m/>
    <x v="0"/>
    <x v="3"/>
    <n v="2019"/>
    <s v=""/>
    <x v="0"/>
    <m/>
  </r>
  <r>
    <x v="8"/>
    <s v="S50"/>
    <n v="25003522519"/>
    <m/>
    <m/>
    <x v="0"/>
    <n v="0"/>
    <n v="4"/>
    <n v="0"/>
    <n v="0"/>
    <m/>
    <m/>
    <m/>
    <m/>
    <m/>
    <m/>
    <m/>
    <x v="0"/>
    <x v="3"/>
    <n v="2019"/>
    <s v=""/>
    <x v="0"/>
    <m/>
  </r>
  <r>
    <x v="8"/>
    <s v="S50"/>
    <n v="25003522502"/>
    <m/>
    <m/>
    <x v="0"/>
    <n v="2"/>
    <n v="1"/>
    <n v="0"/>
    <n v="0"/>
    <m/>
    <m/>
    <m/>
    <n v="1"/>
    <m/>
    <m/>
    <m/>
    <x v="0"/>
    <x v="3"/>
    <n v="2019"/>
    <s v=""/>
    <x v="0"/>
    <m/>
  </r>
  <r>
    <x v="8"/>
    <s v="S50"/>
    <n v="25003522498"/>
    <m/>
    <m/>
    <x v="1"/>
    <n v="2"/>
    <n v="4"/>
    <n v="0"/>
    <n v="0"/>
    <m/>
    <m/>
    <m/>
    <m/>
    <n v="2"/>
    <m/>
    <m/>
    <x v="2"/>
    <x v="3"/>
    <n v="2019"/>
    <s v=""/>
    <x v="0"/>
    <m/>
  </r>
  <r>
    <x v="8"/>
    <s v="S50"/>
    <n v="25003522565"/>
    <m/>
    <m/>
    <x v="0"/>
    <n v="0"/>
    <n v="1"/>
    <n v="0"/>
    <n v="0"/>
    <m/>
    <m/>
    <m/>
    <m/>
    <m/>
    <m/>
    <m/>
    <x v="0"/>
    <x v="3"/>
    <n v="2019"/>
    <s v=""/>
    <x v="0"/>
    <m/>
  </r>
  <r>
    <x v="8"/>
    <s v="S49"/>
    <n v="25003527782"/>
    <m/>
    <m/>
    <x v="0"/>
    <n v="0"/>
    <n v="2"/>
    <n v="0"/>
    <n v="0"/>
    <m/>
    <m/>
    <m/>
    <m/>
    <m/>
    <m/>
    <m/>
    <x v="0"/>
    <x v="3"/>
    <n v="2019"/>
    <s v=""/>
    <x v="0"/>
    <m/>
  </r>
  <r>
    <x v="9"/>
    <s v="S45"/>
    <n v="25003522486"/>
    <m/>
    <m/>
    <x v="0"/>
    <n v="0"/>
    <n v="2"/>
    <n v="0"/>
    <n v="0"/>
    <m/>
    <m/>
    <m/>
    <m/>
    <m/>
    <m/>
    <m/>
    <x v="0"/>
    <x v="4"/>
    <n v="2019"/>
    <s v=""/>
    <x v="0"/>
    <m/>
  </r>
  <r>
    <x v="9"/>
    <s v="S49"/>
    <n v="25003527800"/>
    <m/>
    <m/>
    <x v="0"/>
    <n v="0"/>
    <n v="1"/>
    <n v="0"/>
    <n v="0"/>
    <m/>
    <m/>
    <m/>
    <m/>
    <m/>
    <m/>
    <m/>
    <x v="0"/>
    <x v="4"/>
    <n v="2019"/>
    <s v=""/>
    <x v="0"/>
    <m/>
  </r>
  <r>
    <x v="9"/>
    <s v="S49"/>
    <n v="25003522617"/>
    <m/>
    <m/>
    <x v="0"/>
    <n v="0"/>
    <n v="1"/>
    <n v="1"/>
    <n v="1"/>
    <m/>
    <m/>
    <m/>
    <m/>
    <m/>
    <m/>
    <m/>
    <x v="0"/>
    <x v="4"/>
    <n v="2019"/>
    <s v=""/>
    <x v="0"/>
    <m/>
  </r>
  <r>
    <x v="9"/>
    <s v="S45"/>
    <n v="25003522535"/>
    <m/>
    <m/>
    <x v="0"/>
    <n v="7"/>
    <n v="1"/>
    <n v="0"/>
    <n v="0"/>
    <m/>
    <m/>
    <m/>
    <m/>
    <m/>
    <m/>
    <m/>
    <x v="0"/>
    <x v="4"/>
    <n v="2019"/>
    <s v=""/>
    <x v="0"/>
    <m/>
  </r>
  <r>
    <x v="9"/>
    <s v="S45"/>
    <n v="25003522610"/>
    <m/>
    <m/>
    <x v="0"/>
    <n v="0"/>
    <n v="2"/>
    <n v="0"/>
    <n v="0"/>
    <m/>
    <m/>
    <m/>
    <m/>
    <m/>
    <m/>
    <m/>
    <x v="0"/>
    <x v="4"/>
    <n v="2019"/>
    <s v=""/>
    <x v="0"/>
    <m/>
  </r>
  <r>
    <x v="9"/>
    <s v="S45"/>
    <n v="25003522508"/>
    <m/>
    <m/>
    <x v="0"/>
    <n v="0"/>
    <n v="2"/>
    <n v="0"/>
    <n v="0"/>
    <m/>
    <m/>
    <m/>
    <m/>
    <m/>
    <m/>
    <m/>
    <x v="0"/>
    <x v="4"/>
    <n v="2019"/>
    <s v=""/>
    <x v="0"/>
    <m/>
  </r>
  <r>
    <x v="9"/>
    <s v="S45"/>
    <n v="25003522522"/>
    <m/>
    <m/>
    <x v="0"/>
    <n v="9"/>
    <n v="7"/>
    <n v="0"/>
    <n v="0"/>
    <m/>
    <m/>
    <m/>
    <n v="1"/>
    <m/>
    <m/>
    <m/>
    <x v="0"/>
    <x v="4"/>
    <n v="2019"/>
    <s v=""/>
    <x v="0"/>
    <m/>
  </r>
  <r>
    <x v="9"/>
    <s v="S45"/>
    <n v="25003522478"/>
    <m/>
    <m/>
    <x v="0"/>
    <n v="0"/>
    <n v="1"/>
    <n v="0"/>
    <n v="0"/>
    <m/>
    <m/>
    <m/>
    <m/>
    <m/>
    <m/>
    <m/>
    <x v="0"/>
    <x v="4"/>
    <n v="2019"/>
    <s v=""/>
    <x v="0"/>
    <m/>
  </r>
  <r>
    <x v="9"/>
    <s v="S45"/>
    <n v="25003522500"/>
    <m/>
    <m/>
    <x v="0"/>
    <n v="0"/>
    <n v="2"/>
    <n v="0"/>
    <n v="0"/>
    <m/>
    <m/>
    <m/>
    <m/>
    <m/>
    <m/>
    <m/>
    <x v="0"/>
    <x v="4"/>
    <n v="2019"/>
    <s v=""/>
    <x v="0"/>
    <m/>
  </r>
  <r>
    <x v="9"/>
    <s v="S45"/>
    <n v="25003522499"/>
    <m/>
    <m/>
    <x v="0"/>
    <n v="2"/>
    <n v="4"/>
    <n v="0"/>
    <n v="2"/>
    <m/>
    <m/>
    <m/>
    <m/>
    <m/>
    <m/>
    <m/>
    <x v="0"/>
    <x v="4"/>
    <n v="2019"/>
    <s v=""/>
    <x v="0"/>
    <m/>
  </r>
  <r>
    <x v="9"/>
    <s v="S50"/>
    <n v="25003522487"/>
    <m/>
    <m/>
    <x v="0"/>
    <n v="0"/>
    <n v="1"/>
    <n v="0"/>
    <n v="0"/>
    <m/>
    <m/>
    <m/>
    <m/>
    <m/>
    <m/>
    <m/>
    <x v="0"/>
    <x v="4"/>
    <n v="2019"/>
    <s v=""/>
    <x v="0"/>
    <m/>
  </r>
  <r>
    <x v="10"/>
    <s v="S50"/>
    <n v="25003532463"/>
    <m/>
    <m/>
    <x v="1"/>
    <n v="12"/>
    <n v="12"/>
    <n v="0"/>
    <n v="0"/>
    <m/>
    <m/>
    <m/>
    <m/>
    <n v="12"/>
    <m/>
    <m/>
    <x v="2"/>
    <x v="5"/>
    <n v="2019"/>
    <s v=""/>
    <x v="0"/>
    <m/>
  </r>
  <r>
    <x v="11"/>
    <s v="S49"/>
    <n v="25003560319"/>
    <s v="R7-MBL-143"/>
    <s v="LC*00825038"/>
    <x v="2"/>
    <n v="1"/>
    <n v="2"/>
    <n v="0"/>
    <n v="0"/>
    <m/>
    <m/>
    <m/>
    <m/>
    <m/>
    <n v="1"/>
    <m/>
    <x v="0"/>
    <x v="5"/>
    <n v="2019"/>
    <s v="28/06/2019"/>
    <x v="1"/>
    <m/>
  </r>
  <r>
    <x v="11"/>
    <s v="S49"/>
    <n v="25003560445"/>
    <s v="R7-MBL-143"/>
    <s v="LC*00825038"/>
    <x v="0"/>
    <n v="0"/>
    <n v="1"/>
    <n v="0"/>
    <n v="0"/>
    <m/>
    <m/>
    <m/>
    <m/>
    <m/>
    <m/>
    <m/>
    <x v="0"/>
    <x v="5"/>
    <n v="2019"/>
    <s v="28/06/2019"/>
    <x v="1"/>
    <m/>
  </r>
  <r>
    <x v="11"/>
    <s v="S49"/>
    <n v="25003560316"/>
    <s v="R7-MBL-143"/>
    <s v="LC*00825038"/>
    <x v="2"/>
    <n v="4"/>
    <n v="1"/>
    <n v="0"/>
    <n v="0"/>
    <m/>
    <m/>
    <m/>
    <m/>
    <m/>
    <n v="4"/>
    <m/>
    <x v="0"/>
    <x v="5"/>
    <n v="2019"/>
    <s v="28/06/2019"/>
    <x v="1"/>
    <m/>
  </r>
  <r>
    <x v="11"/>
    <s v="S49"/>
    <n v="25003560318"/>
    <s v="R7-MBL-143"/>
    <s v="LC*00825038"/>
    <x v="0"/>
    <n v="0"/>
    <n v="1"/>
    <n v="0"/>
    <n v="0"/>
    <m/>
    <m/>
    <m/>
    <m/>
    <m/>
    <m/>
    <m/>
    <x v="0"/>
    <x v="5"/>
    <n v="2019"/>
    <s v="28/06/2019"/>
    <x v="1"/>
    <m/>
  </r>
  <r>
    <x v="11"/>
    <s v="S49"/>
    <n v="25003560443"/>
    <s v="R7-MBL-143"/>
    <s v="LC*00825038"/>
    <x v="0"/>
    <n v="0"/>
    <n v="1"/>
    <n v="0"/>
    <n v="0"/>
    <m/>
    <m/>
    <m/>
    <m/>
    <m/>
    <m/>
    <m/>
    <x v="0"/>
    <x v="5"/>
    <n v="2019"/>
    <s v="28/06/2019"/>
    <x v="1"/>
    <m/>
  </r>
  <r>
    <x v="11"/>
    <s v="S49"/>
    <n v="25003560450"/>
    <s v="R7-MBL-143"/>
    <s v="LC*00825038"/>
    <x v="2"/>
    <n v="5"/>
    <n v="6"/>
    <n v="0"/>
    <n v="0"/>
    <m/>
    <m/>
    <m/>
    <m/>
    <m/>
    <n v="5"/>
    <m/>
    <x v="0"/>
    <x v="5"/>
    <n v="2019"/>
    <s v="28/06/2019"/>
    <x v="1"/>
    <m/>
  </r>
  <r>
    <x v="11"/>
    <s v="S49"/>
    <n v="25003560317"/>
    <s v="R7-MBL-143"/>
    <s v="LC*00825038"/>
    <x v="2"/>
    <n v="12"/>
    <n v="11"/>
    <n v="0"/>
    <n v="0"/>
    <m/>
    <m/>
    <m/>
    <n v="1"/>
    <m/>
    <n v="11"/>
    <m/>
    <x v="0"/>
    <x v="5"/>
    <n v="2019"/>
    <s v="28/06/2019"/>
    <x v="1"/>
    <m/>
  </r>
  <r>
    <x v="11"/>
    <s v="S49"/>
    <n v="25003560441"/>
    <s v="R7-MBL-143"/>
    <s v="LC*00825038"/>
    <x v="2"/>
    <n v="14"/>
    <n v="6"/>
    <n v="0"/>
    <n v="0"/>
    <m/>
    <m/>
    <m/>
    <n v="1"/>
    <m/>
    <n v="13"/>
    <m/>
    <x v="0"/>
    <x v="5"/>
    <n v="2019"/>
    <s v="28/06/2019"/>
    <x v="1"/>
    <m/>
  </r>
  <r>
    <x v="11"/>
    <s v="S51"/>
    <n v="25003515200"/>
    <s v="R7-MBL-072"/>
    <s v="LC*00824686"/>
    <x v="0"/>
    <n v="2"/>
    <n v="8"/>
    <n v="0"/>
    <n v="0"/>
    <m/>
    <m/>
    <m/>
    <m/>
    <m/>
    <m/>
    <m/>
    <x v="0"/>
    <x v="5"/>
    <n v="2019"/>
    <s v="28/06/2019"/>
    <x v="1"/>
    <m/>
  </r>
  <r>
    <x v="11"/>
    <s v="S51"/>
    <n v="25003515347"/>
    <s v="R7-MBL-072"/>
    <s v="LC*00824686"/>
    <x v="0"/>
    <n v="2"/>
    <n v="5"/>
    <n v="0"/>
    <n v="1"/>
    <n v="1"/>
    <m/>
    <m/>
    <m/>
    <m/>
    <m/>
    <m/>
    <x v="0"/>
    <x v="5"/>
    <n v="2019"/>
    <s v="28/06/2019"/>
    <x v="1"/>
    <m/>
  </r>
  <r>
    <x v="11"/>
    <s v="S51"/>
    <n v="25003515157"/>
    <s v="R7-MBL-072"/>
    <s v="LC*00824686"/>
    <x v="0"/>
    <n v="9"/>
    <n v="5"/>
    <n v="0"/>
    <n v="0"/>
    <m/>
    <m/>
    <m/>
    <m/>
    <m/>
    <m/>
    <m/>
    <x v="0"/>
    <x v="5"/>
    <n v="2019"/>
    <s v="28/06/2019"/>
    <x v="1"/>
    <m/>
  </r>
  <r>
    <x v="11"/>
    <s v="S51"/>
    <n v="25003515159"/>
    <s v="R7-MBL-072"/>
    <s v="LC*00824686"/>
    <x v="0"/>
    <n v="6"/>
    <n v="6"/>
    <n v="0"/>
    <n v="0"/>
    <m/>
    <m/>
    <m/>
    <m/>
    <m/>
    <m/>
    <m/>
    <x v="0"/>
    <x v="5"/>
    <n v="2019"/>
    <s v="28/06/2019"/>
    <x v="1"/>
    <m/>
  </r>
  <r>
    <x v="11"/>
    <s v="S51"/>
    <n v="25003514958"/>
    <s v="R7-MBL-072"/>
    <s v="LC*00824686"/>
    <x v="0"/>
    <n v="8"/>
    <n v="2"/>
    <n v="0"/>
    <n v="0"/>
    <m/>
    <m/>
    <m/>
    <n v="3"/>
    <m/>
    <m/>
    <m/>
    <x v="0"/>
    <x v="5"/>
    <n v="2019"/>
    <s v="28/06/2019"/>
    <x v="1"/>
    <m/>
  </r>
  <r>
    <x v="11"/>
    <s v="S51"/>
    <n v="25003514952"/>
    <s v="R7-MBL-072"/>
    <s v="LC*00824686"/>
    <x v="0"/>
    <n v="0"/>
    <n v="1"/>
    <n v="0"/>
    <n v="0"/>
    <m/>
    <m/>
    <m/>
    <m/>
    <m/>
    <m/>
    <m/>
    <x v="0"/>
    <x v="5"/>
    <n v="2019"/>
    <s v="28/06/2019"/>
    <x v="1"/>
    <m/>
  </r>
  <r>
    <x v="11"/>
    <s v="S51"/>
    <n v="25003515132"/>
    <s v="R7-MBL-072"/>
    <s v="LC*00824686"/>
    <x v="0"/>
    <n v="4"/>
    <n v="1"/>
    <n v="0"/>
    <n v="0"/>
    <m/>
    <m/>
    <m/>
    <m/>
    <m/>
    <m/>
    <m/>
    <x v="0"/>
    <x v="5"/>
    <n v="2019"/>
    <s v="28/06/2019"/>
    <x v="1"/>
    <m/>
  </r>
  <r>
    <x v="11"/>
    <s v="S51"/>
    <n v="25003515166"/>
    <s v="R7-MBL-072"/>
    <s v="LC*00824686"/>
    <x v="0"/>
    <n v="5"/>
    <n v="2"/>
    <n v="0"/>
    <n v="0"/>
    <m/>
    <m/>
    <m/>
    <m/>
    <m/>
    <m/>
    <m/>
    <x v="0"/>
    <x v="5"/>
    <n v="2019"/>
    <s v="28/06/2019"/>
    <x v="1"/>
    <m/>
  </r>
  <r>
    <x v="11"/>
    <s v="S51"/>
    <n v="25003515120"/>
    <s v="R7-MBL-072"/>
    <s v="LC*00824686"/>
    <x v="0"/>
    <n v="9"/>
    <n v="2"/>
    <n v="0"/>
    <n v="0"/>
    <m/>
    <m/>
    <m/>
    <m/>
    <m/>
    <m/>
    <m/>
    <x v="0"/>
    <x v="5"/>
    <n v="2019"/>
    <s v="28/06/2019"/>
    <x v="1"/>
    <m/>
  </r>
  <r>
    <x v="11"/>
    <s v="S51"/>
    <n v="25003515381"/>
    <s v="R7-MBL-072"/>
    <s v="LC*00824686"/>
    <x v="0"/>
    <n v="5"/>
    <n v="4"/>
    <n v="0"/>
    <n v="0"/>
    <m/>
    <m/>
    <m/>
    <m/>
    <m/>
    <m/>
    <m/>
    <x v="0"/>
    <x v="5"/>
    <n v="2019"/>
    <s v="28/06/2019"/>
    <x v="1"/>
    <m/>
  </r>
  <r>
    <x v="11"/>
    <s v="S51"/>
    <n v="25003515162"/>
    <s v="R7-MBL-072"/>
    <s v="LC*00824686"/>
    <x v="0"/>
    <n v="2"/>
    <n v="1"/>
    <n v="0"/>
    <n v="0"/>
    <m/>
    <m/>
    <m/>
    <m/>
    <m/>
    <m/>
    <m/>
    <x v="0"/>
    <x v="5"/>
    <n v="2019"/>
    <s v="28/06/2019"/>
    <x v="1"/>
    <m/>
  </r>
  <r>
    <x v="11"/>
    <s v="S51"/>
    <n v="25003515148"/>
    <s v="R7-MBL-072"/>
    <s v="LC*00824686"/>
    <x v="0"/>
    <n v="2"/>
    <n v="1"/>
    <n v="0"/>
    <n v="0"/>
    <m/>
    <m/>
    <m/>
    <m/>
    <m/>
    <m/>
    <m/>
    <x v="0"/>
    <x v="5"/>
    <n v="2019"/>
    <s v="28/06/2019"/>
    <x v="1"/>
    <m/>
  </r>
  <r>
    <x v="11"/>
    <s v="S51"/>
    <n v="25003515177"/>
    <s v="R7-MBL-072"/>
    <s v="LC*00824686"/>
    <x v="1"/>
    <n v="0"/>
    <n v="4"/>
    <n v="0"/>
    <n v="2"/>
    <m/>
    <n v="2"/>
    <m/>
    <m/>
    <m/>
    <m/>
    <m/>
    <x v="1"/>
    <x v="5"/>
    <n v="2019"/>
    <s v="28/06/2019"/>
    <x v="1"/>
    <m/>
  </r>
  <r>
    <x v="11"/>
    <s v="S51"/>
    <n v="25003517149"/>
    <s v="R7-MBL-072"/>
    <s v="LC*00824686"/>
    <x v="0"/>
    <n v="15"/>
    <n v="3"/>
    <n v="1"/>
    <n v="0"/>
    <n v="1"/>
    <m/>
    <m/>
    <m/>
    <m/>
    <m/>
    <m/>
    <x v="0"/>
    <x v="5"/>
    <n v="2019"/>
    <s v="28/06/2019"/>
    <x v="1"/>
    <m/>
  </r>
  <r>
    <x v="11"/>
    <s v="S51"/>
    <n v="25003514959"/>
    <s v="R7-MBL-072"/>
    <s v="LC*00824686"/>
    <x v="0"/>
    <n v="5"/>
    <n v="6"/>
    <n v="0"/>
    <n v="0"/>
    <m/>
    <m/>
    <m/>
    <m/>
    <m/>
    <m/>
    <m/>
    <x v="0"/>
    <x v="5"/>
    <n v="2019"/>
    <s v="28/06/2019"/>
    <x v="1"/>
    <m/>
  </r>
  <r>
    <x v="11"/>
    <s v="S51"/>
    <n v="25003515170"/>
    <s v="R7-MBL-072"/>
    <s v="LC*00824686"/>
    <x v="0"/>
    <n v="2"/>
    <n v="7"/>
    <n v="0"/>
    <n v="0"/>
    <m/>
    <m/>
    <m/>
    <m/>
    <m/>
    <m/>
    <m/>
    <x v="0"/>
    <x v="5"/>
    <n v="2019"/>
    <s v="28/06/2019"/>
    <x v="1"/>
    <m/>
  </r>
  <r>
    <x v="11"/>
    <s v="S51"/>
    <n v="25003515156"/>
    <s v="R7-MBL-072"/>
    <s v="LC*00824686"/>
    <x v="0"/>
    <n v="7"/>
    <n v="5"/>
    <n v="0"/>
    <n v="0"/>
    <m/>
    <m/>
    <m/>
    <m/>
    <m/>
    <m/>
    <m/>
    <x v="0"/>
    <x v="5"/>
    <n v="2019"/>
    <s v="28/06/2019"/>
    <x v="1"/>
    <m/>
  </r>
  <r>
    <x v="12"/>
    <s v="S49"/>
    <n v="25003434713"/>
    <m/>
    <m/>
    <x v="2"/>
    <n v="3"/>
    <n v="17"/>
    <n v="0"/>
    <n v="1"/>
    <n v="1"/>
    <m/>
    <m/>
    <m/>
    <n v="3"/>
    <m/>
    <n v="3"/>
    <x v="2"/>
    <x v="6"/>
    <n v="2019"/>
    <s v=""/>
    <x v="0"/>
    <m/>
  </r>
  <r>
    <x v="12"/>
    <s v="S49"/>
    <n v="25003434714"/>
    <m/>
    <m/>
    <x v="2"/>
    <n v="2"/>
    <n v="11"/>
    <n v="0"/>
    <n v="0"/>
    <n v="1"/>
    <m/>
    <m/>
    <m/>
    <n v="2"/>
    <m/>
    <n v="2"/>
    <x v="2"/>
    <x v="6"/>
    <n v="2019"/>
    <s v=""/>
    <x v="0"/>
    <m/>
  </r>
  <r>
    <x v="12"/>
    <s v="S49"/>
    <n v="25003434726"/>
    <m/>
    <m/>
    <x v="1"/>
    <n v="5"/>
    <n v="8"/>
    <n v="0"/>
    <n v="1"/>
    <m/>
    <m/>
    <m/>
    <m/>
    <n v="5"/>
    <m/>
    <n v="3"/>
    <x v="2"/>
    <x v="6"/>
    <n v="2019"/>
    <s v=""/>
    <x v="0"/>
    <m/>
  </r>
  <r>
    <x v="13"/>
    <s v="S51"/>
    <n v="25003515139"/>
    <m/>
    <m/>
    <x v="0"/>
    <n v="2"/>
    <n v="1"/>
    <n v="0"/>
    <n v="1"/>
    <m/>
    <m/>
    <m/>
    <m/>
    <m/>
    <m/>
    <m/>
    <x v="0"/>
    <x v="6"/>
    <n v="2019"/>
    <s v=""/>
    <x v="0"/>
    <m/>
  </r>
  <r>
    <x v="14"/>
    <s v="S51"/>
    <n v="25003515178"/>
    <m/>
    <m/>
    <x v="0"/>
    <n v="6"/>
    <n v="20"/>
    <m/>
    <m/>
    <m/>
    <m/>
    <m/>
    <m/>
    <m/>
    <m/>
    <m/>
    <x v="0"/>
    <x v="6"/>
    <n v="2019"/>
    <s v=""/>
    <x v="0"/>
    <m/>
  </r>
  <r>
    <x v="14"/>
    <s v="S51"/>
    <n v="25003515179"/>
    <m/>
    <m/>
    <x v="0"/>
    <n v="6"/>
    <n v="20"/>
    <m/>
    <m/>
    <m/>
    <m/>
    <m/>
    <m/>
    <m/>
    <m/>
    <m/>
    <x v="0"/>
    <x v="6"/>
    <n v="2019"/>
    <s v=""/>
    <x v="0"/>
    <m/>
  </r>
  <r>
    <x v="14"/>
    <s v="S51"/>
    <n v="25003515121"/>
    <m/>
    <m/>
    <x v="0"/>
    <n v="18"/>
    <n v="8"/>
    <m/>
    <m/>
    <m/>
    <m/>
    <m/>
    <m/>
    <m/>
    <m/>
    <m/>
    <x v="0"/>
    <x v="6"/>
    <n v="2019"/>
    <s v=""/>
    <x v="0"/>
    <m/>
  </r>
  <r>
    <x v="14"/>
    <s v="S51"/>
    <n v="25003545889"/>
    <m/>
    <m/>
    <x v="0"/>
    <n v="0"/>
    <n v="4"/>
    <n v="0"/>
    <n v="0"/>
    <m/>
    <m/>
    <m/>
    <m/>
    <m/>
    <m/>
    <m/>
    <x v="0"/>
    <x v="6"/>
    <n v="2019"/>
    <s v=""/>
    <x v="0"/>
    <m/>
  </r>
  <r>
    <x v="14"/>
    <s v="S51"/>
    <n v="25003545067"/>
    <m/>
    <m/>
    <x v="0"/>
    <n v="0"/>
    <n v="1"/>
    <n v="0"/>
    <n v="0"/>
    <m/>
    <m/>
    <m/>
    <m/>
    <m/>
    <m/>
    <m/>
    <x v="0"/>
    <x v="6"/>
    <n v="2019"/>
    <s v=""/>
    <x v="0"/>
    <m/>
  </r>
  <r>
    <x v="15"/>
    <s v="S51"/>
    <n v="25003515203"/>
    <s v="R7-MBL-144"/>
    <s v="LC*00832467"/>
    <x v="0"/>
    <n v="2"/>
    <n v="11"/>
    <n v="0"/>
    <n v="0"/>
    <m/>
    <m/>
    <m/>
    <m/>
    <m/>
    <m/>
    <m/>
    <x v="0"/>
    <x v="7"/>
    <n v="2019"/>
    <s v="04/07/2019"/>
    <x v="2"/>
    <m/>
  </r>
  <r>
    <x v="15"/>
    <s v="S51"/>
    <n v="25003515380"/>
    <s v="R7-MBL-144"/>
    <s v="LC*00832467"/>
    <x v="0"/>
    <n v="3"/>
    <n v="1"/>
    <n v="0"/>
    <n v="0"/>
    <m/>
    <m/>
    <m/>
    <m/>
    <m/>
    <m/>
    <m/>
    <x v="0"/>
    <x v="7"/>
    <n v="2019"/>
    <s v="04/07/2019"/>
    <x v="2"/>
    <m/>
  </r>
  <r>
    <x v="15"/>
    <s v="S51"/>
    <n v="25003515201"/>
    <s v="R7-MBL-144"/>
    <s v="LC*00832467"/>
    <x v="1"/>
    <n v="3"/>
    <n v="21"/>
    <n v="0"/>
    <n v="1"/>
    <m/>
    <n v="1"/>
    <m/>
    <m/>
    <m/>
    <m/>
    <m/>
    <x v="1"/>
    <x v="7"/>
    <n v="2019"/>
    <s v="04/07/2019"/>
    <x v="2"/>
    <m/>
  </r>
  <r>
    <x v="15"/>
    <s v="S51"/>
    <n v="25003515352"/>
    <s v="R7-MBL-144"/>
    <s v="LC*00832467"/>
    <x v="0"/>
    <n v="6"/>
    <n v="7"/>
    <n v="0"/>
    <n v="9"/>
    <m/>
    <m/>
    <m/>
    <m/>
    <m/>
    <m/>
    <m/>
    <x v="0"/>
    <x v="7"/>
    <n v="2019"/>
    <s v="04/07/2019"/>
    <x v="2"/>
    <m/>
  </r>
  <r>
    <x v="15"/>
    <s v="S51"/>
    <n v="25003515351"/>
    <s v="R7-MBL-144"/>
    <s v="LC*00832467"/>
    <x v="0"/>
    <n v="3"/>
    <n v="3"/>
    <n v="0"/>
    <n v="0"/>
    <m/>
    <m/>
    <m/>
    <m/>
    <m/>
    <m/>
    <m/>
    <x v="0"/>
    <x v="7"/>
    <n v="2019"/>
    <s v="04/07/2019"/>
    <x v="2"/>
    <m/>
  </r>
  <r>
    <x v="15"/>
    <s v="S51"/>
    <n v="25003515208"/>
    <s v="R7-MBL-144"/>
    <s v="LC*00832467"/>
    <x v="0"/>
    <n v="0"/>
    <n v="7"/>
    <n v="0"/>
    <n v="2"/>
    <m/>
    <m/>
    <m/>
    <m/>
    <m/>
    <m/>
    <m/>
    <x v="0"/>
    <x v="7"/>
    <n v="2019"/>
    <s v="04/07/2019"/>
    <x v="2"/>
    <m/>
  </r>
  <r>
    <x v="15"/>
    <s v="S51"/>
    <n v="25003515213"/>
    <s v="R7-MBL-144"/>
    <s v="LC*00832467"/>
    <x v="2"/>
    <n v="4"/>
    <n v="1"/>
    <n v="0"/>
    <n v="0"/>
    <m/>
    <m/>
    <m/>
    <m/>
    <m/>
    <n v="4"/>
    <m/>
    <x v="0"/>
    <x v="7"/>
    <n v="2019"/>
    <s v="04/07/2019"/>
    <x v="2"/>
    <m/>
  </r>
  <r>
    <x v="16"/>
    <s v="S51"/>
    <n v="25003515382"/>
    <s v="R7-MBL-144"/>
    <s v="LC*00832467"/>
    <x v="0"/>
    <n v="11"/>
    <n v="10"/>
    <n v="0"/>
    <n v="0"/>
    <m/>
    <m/>
    <m/>
    <n v="1"/>
    <m/>
    <m/>
    <m/>
    <x v="0"/>
    <x v="7"/>
    <n v="2019"/>
    <s v="04/07/2019"/>
    <x v="2"/>
    <m/>
  </r>
  <r>
    <x v="16"/>
    <s v="S51"/>
    <n v="25003515168"/>
    <s v="R7-MBL-144"/>
    <s v="LC*00832467"/>
    <x v="2"/>
    <n v="7"/>
    <n v="2"/>
    <n v="0"/>
    <n v="0"/>
    <m/>
    <m/>
    <m/>
    <m/>
    <m/>
    <n v="7"/>
    <m/>
    <x v="0"/>
    <x v="7"/>
    <n v="2019"/>
    <s v="04/07/2019"/>
    <x v="2"/>
    <m/>
  </r>
  <r>
    <x v="16"/>
    <s v="S51"/>
    <n v="25003515343"/>
    <s v="R7-MBL-144"/>
    <s v="LC*00832467"/>
    <x v="0"/>
    <n v="5"/>
    <n v="8"/>
    <n v="0"/>
    <n v="2"/>
    <m/>
    <m/>
    <m/>
    <m/>
    <m/>
    <m/>
    <m/>
    <x v="0"/>
    <x v="7"/>
    <n v="2019"/>
    <s v="04/07/2019"/>
    <x v="2"/>
    <m/>
  </r>
  <r>
    <x v="16"/>
    <s v="S51"/>
    <n v="25003515202"/>
    <s v="R7-MBL-144"/>
    <s v="LC*00832467"/>
    <x v="0"/>
    <n v="3"/>
    <n v="16"/>
    <n v="0"/>
    <n v="0"/>
    <m/>
    <m/>
    <m/>
    <m/>
    <m/>
    <m/>
    <m/>
    <x v="0"/>
    <x v="7"/>
    <n v="2019"/>
    <s v="04/07/2019"/>
    <x v="2"/>
    <m/>
  </r>
  <r>
    <x v="16"/>
    <s v="S51"/>
    <n v="25003515155"/>
    <s v="R7-MBL-144"/>
    <s v="LC*00832467"/>
    <x v="0"/>
    <n v="1"/>
    <n v="1"/>
    <n v="0"/>
    <n v="0"/>
    <m/>
    <m/>
    <m/>
    <m/>
    <m/>
    <m/>
    <m/>
    <x v="0"/>
    <x v="7"/>
    <n v="2019"/>
    <s v="04/07/2019"/>
    <x v="2"/>
    <m/>
  </r>
  <r>
    <x v="16"/>
    <s v="S51"/>
    <n v="25003515353"/>
    <s v="R7-MBL-144"/>
    <s v="LC*00832467"/>
    <x v="0"/>
    <n v="3"/>
    <n v="7"/>
    <n v="0"/>
    <n v="9"/>
    <m/>
    <m/>
    <m/>
    <m/>
    <m/>
    <m/>
    <m/>
    <x v="0"/>
    <x v="7"/>
    <n v="2019"/>
    <s v="04/07/2019"/>
    <x v="2"/>
    <m/>
  </r>
  <r>
    <x v="16"/>
    <s v="S51"/>
    <n v="25003515350"/>
    <s v="R7-MBL-144"/>
    <s v="LC*00832467"/>
    <x v="0"/>
    <n v="5"/>
    <n v="4"/>
    <n v="1"/>
    <n v="4"/>
    <n v="1"/>
    <m/>
    <m/>
    <m/>
    <m/>
    <m/>
    <m/>
    <x v="0"/>
    <x v="7"/>
    <n v="2019"/>
    <s v="04/07/2019"/>
    <x v="2"/>
    <m/>
  </r>
  <r>
    <x v="16"/>
    <s v="S51"/>
    <n v="25003585778"/>
    <s v="R7-MBL-144"/>
    <s v="LC*00832467"/>
    <x v="1"/>
    <n v="13"/>
    <n v="9"/>
    <n v="0"/>
    <n v="3"/>
    <m/>
    <n v="2"/>
    <m/>
    <m/>
    <n v="13"/>
    <m/>
    <m/>
    <x v="3"/>
    <x v="7"/>
    <n v="2019"/>
    <s v="04/07/2019"/>
    <x v="2"/>
    <m/>
  </r>
  <r>
    <x v="17"/>
    <s v="S41"/>
    <n v="25003547126"/>
    <m/>
    <m/>
    <x v="1"/>
    <n v="3"/>
    <n v="2"/>
    <n v="0"/>
    <n v="0"/>
    <m/>
    <n v="1"/>
    <m/>
    <m/>
    <n v="3"/>
    <m/>
    <m/>
    <x v="3"/>
    <x v="7"/>
    <n v="2019"/>
    <s v=""/>
    <x v="0"/>
    <m/>
  </r>
  <r>
    <x v="17"/>
    <s v="S43"/>
    <n v="25003532340"/>
    <m/>
    <m/>
    <x v="1"/>
    <n v="6"/>
    <n v="8"/>
    <n v="0"/>
    <n v="0"/>
    <m/>
    <n v="7"/>
    <m/>
    <m/>
    <n v="6"/>
    <m/>
    <m/>
    <x v="3"/>
    <x v="7"/>
    <n v="2019"/>
    <s v=""/>
    <x v="0"/>
    <m/>
  </r>
  <r>
    <x v="17"/>
    <s v="S45"/>
    <n v="25003584725"/>
    <m/>
    <m/>
    <x v="1"/>
    <n v="2"/>
    <n v="1"/>
    <n v="0"/>
    <n v="0"/>
    <m/>
    <m/>
    <m/>
    <m/>
    <n v="2"/>
    <m/>
    <m/>
    <x v="2"/>
    <x v="7"/>
    <n v="2019"/>
    <s v=""/>
    <x v="0"/>
    <m/>
  </r>
  <r>
    <x v="17"/>
    <s v="S49"/>
    <n v="25003587152"/>
    <m/>
    <m/>
    <x v="1"/>
    <n v="1"/>
    <n v="3"/>
    <n v="0"/>
    <n v="0"/>
    <m/>
    <n v="2"/>
    <m/>
    <m/>
    <n v="1"/>
    <m/>
    <m/>
    <x v="3"/>
    <x v="7"/>
    <n v="2019"/>
    <s v=""/>
    <x v="0"/>
    <m/>
  </r>
  <r>
    <x v="17"/>
    <s v="S45"/>
    <n v="25003566434"/>
    <m/>
    <m/>
    <x v="1"/>
    <n v="0"/>
    <n v="43"/>
    <n v="0"/>
    <n v="0"/>
    <m/>
    <n v="35"/>
    <m/>
    <m/>
    <m/>
    <m/>
    <m/>
    <x v="1"/>
    <x v="7"/>
    <n v="2019"/>
    <s v=""/>
    <x v="0"/>
    <m/>
  </r>
  <r>
    <x v="18"/>
    <s v="S43"/>
    <n v="25003534001"/>
    <s v="R7-MBL-213"/>
    <s v="LC*00840698"/>
    <x v="0"/>
    <n v="6"/>
    <n v="4"/>
    <n v="0"/>
    <n v="0"/>
    <m/>
    <m/>
    <m/>
    <m/>
    <m/>
    <m/>
    <m/>
    <x v="0"/>
    <x v="7"/>
    <n v="2019"/>
    <s v="11/07/2019"/>
    <x v="2"/>
    <m/>
  </r>
  <r>
    <x v="18"/>
    <s v="S43"/>
    <n v="25003532340"/>
    <s v="R7-MBL-213"/>
    <s v="LC*00840698"/>
    <x v="0"/>
    <n v="6"/>
    <n v="8"/>
    <n v="0"/>
    <n v="0"/>
    <n v="2"/>
    <m/>
    <m/>
    <m/>
    <m/>
    <m/>
    <m/>
    <x v="0"/>
    <x v="7"/>
    <n v="2019"/>
    <s v="11/07/2019"/>
    <x v="2"/>
    <m/>
  </r>
  <r>
    <x v="18"/>
    <s v="S43"/>
    <n v="25003533997"/>
    <s v="R7-MBL-213"/>
    <s v="LC*00840698"/>
    <x v="0"/>
    <n v="21"/>
    <n v="12"/>
    <n v="0"/>
    <n v="0"/>
    <m/>
    <m/>
    <m/>
    <m/>
    <m/>
    <m/>
    <m/>
    <x v="0"/>
    <x v="7"/>
    <n v="2019"/>
    <s v="11/07/2019"/>
    <x v="2"/>
    <m/>
  </r>
  <r>
    <x v="18"/>
    <s v="S43"/>
    <n v="25003533971"/>
    <s v="R7-MBL-213"/>
    <s v="LC*00840698"/>
    <x v="2"/>
    <n v="3"/>
    <n v="1"/>
    <n v="0"/>
    <n v="0"/>
    <m/>
    <m/>
    <m/>
    <n v="1"/>
    <m/>
    <m/>
    <n v="1"/>
    <x v="2"/>
    <x v="7"/>
    <n v="2019"/>
    <s v="11/07/2019"/>
    <x v="2"/>
    <m/>
  </r>
  <r>
    <x v="18"/>
    <s v="S43"/>
    <n v="25003533110"/>
    <s v="R7-MBL-213"/>
    <s v="LC*00840698"/>
    <x v="0"/>
    <n v="0"/>
    <n v="1"/>
    <n v="0"/>
    <n v="0"/>
    <m/>
    <m/>
    <m/>
    <m/>
    <m/>
    <m/>
    <m/>
    <x v="0"/>
    <x v="7"/>
    <n v="2019"/>
    <s v="11/07/2019"/>
    <x v="2"/>
    <m/>
  </r>
  <r>
    <x v="18"/>
    <s v="S43"/>
    <n v="25003534006"/>
    <s v="R7-MBL-213"/>
    <s v="LC*00840698"/>
    <x v="0"/>
    <n v="10"/>
    <n v="3"/>
    <n v="0"/>
    <n v="0"/>
    <m/>
    <m/>
    <m/>
    <m/>
    <m/>
    <m/>
    <m/>
    <x v="0"/>
    <x v="7"/>
    <n v="2019"/>
    <s v="11/07/2019"/>
    <x v="2"/>
    <m/>
  </r>
  <r>
    <x v="18"/>
    <s v="S43"/>
    <n v="25003534005"/>
    <s v="R7-MBL-213"/>
    <s v="LC*00840698"/>
    <x v="0"/>
    <n v="5"/>
    <n v="2"/>
    <n v="0"/>
    <n v="0"/>
    <m/>
    <m/>
    <m/>
    <m/>
    <m/>
    <m/>
    <m/>
    <x v="0"/>
    <x v="7"/>
    <n v="2019"/>
    <s v="11/07/2019"/>
    <x v="2"/>
    <m/>
  </r>
  <r>
    <x v="18"/>
    <s v="S43"/>
    <n v="25003551938"/>
    <s v="R7-MBL-213"/>
    <s v="LC*00840698"/>
    <x v="0"/>
    <n v="7"/>
    <n v="1"/>
    <n v="0"/>
    <n v="0"/>
    <m/>
    <m/>
    <m/>
    <m/>
    <m/>
    <m/>
    <m/>
    <x v="0"/>
    <x v="7"/>
    <n v="2019"/>
    <s v="11/07/2019"/>
    <x v="2"/>
    <m/>
  </r>
  <r>
    <x v="18"/>
    <s v="S43"/>
    <n v="25003534027"/>
    <s v="R7-MBL-213"/>
    <s v="LC*00840698"/>
    <x v="2"/>
    <n v="11"/>
    <n v="1"/>
    <n v="0"/>
    <n v="0"/>
    <m/>
    <m/>
    <m/>
    <n v="1"/>
    <m/>
    <m/>
    <n v="1"/>
    <x v="2"/>
    <x v="7"/>
    <n v="2019"/>
    <s v="11/07/2019"/>
    <x v="2"/>
    <m/>
  </r>
  <r>
    <x v="18"/>
    <s v="S43"/>
    <n v="25003533108"/>
    <s v="R7-MBL-213"/>
    <s v="LC*00840698"/>
    <x v="2"/>
    <n v="3"/>
    <n v="3"/>
    <n v="0"/>
    <n v="0"/>
    <m/>
    <m/>
    <m/>
    <n v="2"/>
    <m/>
    <m/>
    <n v="2"/>
    <x v="2"/>
    <x v="7"/>
    <n v="2019"/>
    <s v="11/07/2019"/>
    <x v="2"/>
    <m/>
  </r>
  <r>
    <x v="18"/>
    <s v="S43"/>
    <n v="25003532339"/>
    <s v="R7-MBL-213"/>
    <s v="LC*00840698"/>
    <x v="2"/>
    <n v="5"/>
    <n v="2"/>
    <n v="0"/>
    <n v="0"/>
    <n v="1"/>
    <m/>
    <m/>
    <n v="1"/>
    <m/>
    <m/>
    <n v="1"/>
    <x v="2"/>
    <x v="7"/>
    <n v="2019"/>
    <s v="11/07/2019"/>
    <x v="2"/>
    <m/>
  </r>
  <r>
    <x v="18"/>
    <s v="S43"/>
    <n v="25003533998"/>
    <s v="R7-MBL-213"/>
    <s v="LC*00840698"/>
    <x v="0"/>
    <n v="3"/>
    <n v="2"/>
    <n v="0"/>
    <n v="0"/>
    <m/>
    <m/>
    <m/>
    <m/>
    <m/>
    <m/>
    <m/>
    <x v="0"/>
    <x v="7"/>
    <n v="2019"/>
    <s v="11/07/2019"/>
    <x v="2"/>
    <m/>
  </r>
  <r>
    <x v="18"/>
    <s v="S43"/>
    <n v="25003533111"/>
    <s v="R7-MBL-213"/>
    <s v="LC*00840698"/>
    <x v="0"/>
    <n v="0"/>
    <n v="1"/>
    <n v="0"/>
    <n v="0"/>
    <m/>
    <m/>
    <m/>
    <m/>
    <m/>
    <m/>
    <m/>
    <x v="0"/>
    <x v="7"/>
    <n v="2019"/>
    <s v="11/07/2019"/>
    <x v="2"/>
    <m/>
  </r>
  <r>
    <x v="18"/>
    <s v="S43"/>
    <n v="25003534018"/>
    <s v="R7-MBL-213"/>
    <s v="LC*00840698"/>
    <x v="0"/>
    <n v="3"/>
    <n v="2"/>
    <n v="0"/>
    <n v="0"/>
    <m/>
    <m/>
    <m/>
    <m/>
    <m/>
    <m/>
    <m/>
    <x v="0"/>
    <x v="7"/>
    <n v="2019"/>
    <s v="11/07/2019"/>
    <x v="2"/>
    <m/>
  </r>
  <r>
    <x v="18"/>
    <s v="S43"/>
    <n v="25003532422"/>
    <s v="R7-MBL-213"/>
    <s v="LC*00840698"/>
    <x v="2"/>
    <n v="3"/>
    <n v="5"/>
    <n v="0"/>
    <n v="0"/>
    <m/>
    <m/>
    <m/>
    <m/>
    <n v="3"/>
    <n v="3"/>
    <m/>
    <x v="2"/>
    <x v="7"/>
    <n v="2019"/>
    <s v="11/07/2019"/>
    <x v="2"/>
    <m/>
  </r>
  <r>
    <x v="18"/>
    <s v="S43"/>
    <n v="25003534003"/>
    <s v="R7-MBL-213"/>
    <s v="LC*00840698"/>
    <x v="0"/>
    <n v="2"/>
    <n v="3"/>
    <n v="0"/>
    <n v="0"/>
    <m/>
    <m/>
    <m/>
    <n v="1"/>
    <m/>
    <m/>
    <m/>
    <x v="0"/>
    <x v="7"/>
    <n v="2019"/>
    <s v="11/07/2019"/>
    <x v="2"/>
    <m/>
  </r>
  <r>
    <x v="18"/>
    <s v="S43"/>
    <n v="25003533962"/>
    <s v="R7-MBL-213"/>
    <s v="LC*00840698"/>
    <x v="0"/>
    <n v="1"/>
    <n v="2"/>
    <n v="0"/>
    <n v="0"/>
    <m/>
    <m/>
    <m/>
    <m/>
    <m/>
    <m/>
    <m/>
    <x v="0"/>
    <x v="7"/>
    <n v="2019"/>
    <s v="11/07/2019"/>
    <x v="2"/>
    <m/>
  </r>
  <r>
    <x v="18"/>
    <s v="S43"/>
    <n v="25003533109"/>
    <s v="R7-MBL-213"/>
    <s v="LC*00840698"/>
    <x v="0"/>
    <n v="3"/>
    <n v="3"/>
    <n v="0"/>
    <n v="0"/>
    <m/>
    <m/>
    <m/>
    <m/>
    <m/>
    <m/>
    <m/>
    <x v="0"/>
    <x v="7"/>
    <n v="2019"/>
    <s v="11/07/2019"/>
    <x v="2"/>
    <m/>
  </r>
  <r>
    <x v="18"/>
    <s v="S41"/>
    <n v="25003547125"/>
    <s v="R7-MBL-212"/>
    <s v="LC*00840692"/>
    <x v="0"/>
    <n v="21"/>
    <n v="12"/>
    <n v="0"/>
    <n v="0"/>
    <m/>
    <m/>
    <m/>
    <m/>
    <m/>
    <m/>
    <m/>
    <x v="0"/>
    <x v="7"/>
    <n v="2019"/>
    <s v="11/07/2019"/>
    <x v="2"/>
    <m/>
  </r>
  <r>
    <x v="18"/>
    <s v="S41"/>
    <n v="25003547129"/>
    <s v="R7-MBL-212"/>
    <s v="LC*00840692"/>
    <x v="2"/>
    <n v="6"/>
    <n v="4"/>
    <n v="0"/>
    <n v="0"/>
    <m/>
    <m/>
    <m/>
    <n v="1"/>
    <m/>
    <m/>
    <n v="1"/>
    <x v="2"/>
    <x v="7"/>
    <n v="2019"/>
    <s v="11/07/2019"/>
    <x v="2"/>
    <m/>
  </r>
  <r>
    <x v="18"/>
    <s v="S41"/>
    <n v="25003546879"/>
    <s v="R7-MBL-212"/>
    <s v="LC*00840692"/>
    <x v="0"/>
    <n v="3"/>
    <n v="3"/>
    <n v="0"/>
    <n v="0"/>
    <m/>
    <m/>
    <m/>
    <m/>
    <m/>
    <m/>
    <m/>
    <x v="0"/>
    <x v="7"/>
    <n v="2019"/>
    <s v="11/07/2019"/>
    <x v="2"/>
    <m/>
  </r>
  <r>
    <x v="18"/>
    <s v="S41"/>
    <n v="25003547121"/>
    <s v="R7-MBL-212"/>
    <s v="LC*00840692"/>
    <x v="0"/>
    <n v="3"/>
    <n v="1"/>
    <n v="0"/>
    <n v="0"/>
    <m/>
    <m/>
    <m/>
    <m/>
    <m/>
    <m/>
    <m/>
    <x v="0"/>
    <x v="7"/>
    <n v="2019"/>
    <s v="11/07/2019"/>
    <x v="2"/>
    <m/>
  </r>
  <r>
    <x v="18"/>
    <s v="S41"/>
    <n v="25003545885"/>
    <s v="R7-MBL-212"/>
    <s v="LC*00840692"/>
    <x v="0"/>
    <n v="3"/>
    <n v="5"/>
    <n v="0"/>
    <n v="0"/>
    <m/>
    <m/>
    <m/>
    <m/>
    <m/>
    <m/>
    <m/>
    <x v="0"/>
    <x v="7"/>
    <n v="2019"/>
    <s v="11/07/2019"/>
    <x v="2"/>
    <m/>
  </r>
  <r>
    <x v="18"/>
    <s v="S41"/>
    <n v="25003546880"/>
    <s v="R7-MBL-212"/>
    <s v="LC*00840692"/>
    <x v="0"/>
    <n v="3"/>
    <n v="3"/>
    <n v="0"/>
    <n v="0"/>
    <m/>
    <m/>
    <m/>
    <m/>
    <m/>
    <m/>
    <m/>
    <x v="0"/>
    <x v="7"/>
    <n v="2019"/>
    <s v="11/07/2019"/>
    <x v="2"/>
    <m/>
  </r>
  <r>
    <x v="18"/>
    <s v="S41"/>
    <n v="25003551937"/>
    <s v="R7-MBL-212"/>
    <s v="LC*00840692"/>
    <x v="0"/>
    <n v="7"/>
    <n v="1"/>
    <n v="0"/>
    <n v="0"/>
    <m/>
    <m/>
    <m/>
    <m/>
    <m/>
    <m/>
    <m/>
    <x v="0"/>
    <x v="7"/>
    <n v="2019"/>
    <s v="11/07/2019"/>
    <x v="2"/>
    <m/>
  </r>
  <r>
    <x v="18"/>
    <s v="S41"/>
    <n v="25003547126"/>
    <s v="R7-MBL-212"/>
    <s v="LC*00840692"/>
    <x v="0"/>
    <n v="3"/>
    <n v="2"/>
    <n v="0"/>
    <n v="0"/>
    <m/>
    <m/>
    <m/>
    <m/>
    <m/>
    <m/>
    <m/>
    <x v="0"/>
    <x v="7"/>
    <n v="2019"/>
    <s v="11/07/2019"/>
    <x v="2"/>
    <m/>
  </r>
  <r>
    <x v="18"/>
    <s v="S41"/>
    <n v="25003546882"/>
    <s v="R7-MBL-212"/>
    <s v="LC*00840692"/>
    <x v="0"/>
    <n v="0"/>
    <n v="1"/>
    <n v="0"/>
    <n v="0"/>
    <m/>
    <m/>
    <m/>
    <m/>
    <m/>
    <m/>
    <m/>
    <x v="0"/>
    <x v="7"/>
    <n v="2019"/>
    <s v="11/07/2019"/>
    <x v="2"/>
    <m/>
  </r>
  <r>
    <x v="18"/>
    <s v="S41"/>
    <n v="25003547146"/>
    <s v="R7-MBL-212"/>
    <s v="LC*00840692"/>
    <x v="0"/>
    <n v="3"/>
    <n v="2"/>
    <n v="0"/>
    <n v="0"/>
    <m/>
    <m/>
    <m/>
    <m/>
    <m/>
    <m/>
    <m/>
    <x v="0"/>
    <x v="7"/>
    <n v="2019"/>
    <s v="11/07/2019"/>
    <x v="2"/>
    <m/>
  </r>
  <r>
    <x v="18"/>
    <s v="S41"/>
    <n v="25003547154"/>
    <s v="R7-MBL-212"/>
    <s v="LC*00840692"/>
    <x v="0"/>
    <n v="11"/>
    <n v="1"/>
    <n v="0"/>
    <n v="0"/>
    <m/>
    <m/>
    <m/>
    <m/>
    <m/>
    <m/>
    <m/>
    <x v="0"/>
    <x v="7"/>
    <n v="2019"/>
    <s v="11/07/2019"/>
    <x v="2"/>
    <m/>
  </r>
  <r>
    <x v="18"/>
    <s v="S41"/>
    <n v="25003547133"/>
    <s v="R7-MBL-212"/>
    <s v="LC*00840692"/>
    <x v="0"/>
    <n v="5"/>
    <n v="2"/>
    <n v="0"/>
    <n v="0"/>
    <m/>
    <m/>
    <m/>
    <m/>
    <m/>
    <m/>
    <m/>
    <x v="0"/>
    <x v="7"/>
    <n v="2019"/>
    <s v="11/07/2019"/>
    <x v="2"/>
    <m/>
  </r>
  <r>
    <x v="18"/>
    <s v="S41"/>
    <n v="25003546881"/>
    <s v="R7-MBL-212"/>
    <s v="LC*00840692"/>
    <x v="0"/>
    <n v="0"/>
    <n v="1"/>
    <n v="0"/>
    <n v="0"/>
    <m/>
    <m/>
    <m/>
    <m/>
    <m/>
    <m/>
    <m/>
    <x v="0"/>
    <x v="7"/>
    <n v="2019"/>
    <s v="11/07/2019"/>
    <x v="2"/>
    <m/>
  </r>
  <r>
    <x v="18"/>
    <s v="S41"/>
    <n v="25003545814"/>
    <s v="R7-MBL-212"/>
    <s v="LC*00840692"/>
    <x v="0"/>
    <n v="5"/>
    <n v="2"/>
    <n v="0"/>
    <n v="0"/>
    <n v="1"/>
    <m/>
    <m/>
    <m/>
    <m/>
    <m/>
    <m/>
    <x v="0"/>
    <x v="7"/>
    <n v="2019"/>
    <s v="11/07/2019"/>
    <x v="2"/>
    <m/>
  </r>
  <r>
    <x v="18"/>
    <s v="S41"/>
    <n v="25003547134"/>
    <s v="R7-MBL-212"/>
    <s v="LC*00840692"/>
    <x v="0"/>
    <n v="10"/>
    <n v="3"/>
    <n v="0"/>
    <n v="0"/>
    <m/>
    <m/>
    <m/>
    <m/>
    <m/>
    <m/>
    <m/>
    <x v="0"/>
    <x v="7"/>
    <n v="2019"/>
    <s v="11/07/2019"/>
    <x v="2"/>
    <m/>
  </r>
  <r>
    <x v="18"/>
    <s v="S41"/>
    <n v="25003547120"/>
    <s v="R7-MBL-212"/>
    <s v="LC*00840692"/>
    <x v="0"/>
    <n v="1"/>
    <n v="2"/>
    <n v="0"/>
    <n v="0"/>
    <m/>
    <m/>
    <m/>
    <m/>
    <m/>
    <m/>
    <m/>
    <x v="0"/>
    <x v="7"/>
    <n v="2019"/>
    <s v="11/07/2019"/>
    <x v="2"/>
    <m/>
  </r>
  <r>
    <x v="18"/>
    <s v="S41"/>
    <n v="25003547160"/>
    <s v="R7-MBL-212"/>
    <s v="LC*00840692"/>
    <x v="0"/>
    <n v="1"/>
    <n v="2"/>
    <n v="0"/>
    <n v="0"/>
    <m/>
    <m/>
    <m/>
    <m/>
    <m/>
    <m/>
    <m/>
    <x v="0"/>
    <x v="7"/>
    <n v="2019"/>
    <s v="11/07/2019"/>
    <x v="2"/>
    <m/>
  </r>
  <r>
    <x v="18"/>
    <s v="S41"/>
    <n v="25003547131"/>
    <s v="R7-MBL-212"/>
    <s v="LC*00840692"/>
    <x v="0"/>
    <n v="2"/>
    <n v="3"/>
    <n v="0"/>
    <n v="0"/>
    <m/>
    <m/>
    <m/>
    <n v="1"/>
    <m/>
    <m/>
    <m/>
    <x v="0"/>
    <x v="7"/>
    <n v="2019"/>
    <s v="11/07/2019"/>
    <x v="2"/>
    <m/>
  </r>
  <r>
    <x v="18"/>
    <s v="S41"/>
    <n v="25003545815"/>
    <s v="R7-MBL-212"/>
    <s v="LC*00840692"/>
    <x v="0"/>
    <n v="6"/>
    <n v="8"/>
    <n v="0"/>
    <n v="0"/>
    <n v="1"/>
    <m/>
    <m/>
    <m/>
    <m/>
    <m/>
    <m/>
    <x v="0"/>
    <x v="7"/>
    <n v="2019"/>
    <s v="11/07/2019"/>
    <x v="2"/>
    <m/>
  </r>
  <r>
    <x v="18"/>
    <s v="S48"/>
    <n v="25003577051"/>
    <m/>
    <m/>
    <x v="0"/>
    <n v="0"/>
    <n v="1"/>
    <n v="0"/>
    <n v="0"/>
    <m/>
    <m/>
    <m/>
    <m/>
    <m/>
    <m/>
    <m/>
    <x v="0"/>
    <x v="7"/>
    <n v="2019"/>
    <s v=""/>
    <x v="0"/>
    <m/>
  </r>
  <r>
    <x v="18"/>
    <s v="S45"/>
    <n v="25003529312"/>
    <m/>
    <m/>
    <x v="0"/>
    <n v="0"/>
    <n v="1"/>
    <n v="0"/>
    <n v="0"/>
    <m/>
    <m/>
    <m/>
    <m/>
    <m/>
    <m/>
    <m/>
    <x v="0"/>
    <x v="7"/>
    <n v="2019"/>
    <s v=""/>
    <x v="0"/>
    <m/>
  </r>
  <r>
    <x v="18"/>
    <s v="S45"/>
    <n v="25003566434"/>
    <m/>
    <m/>
    <x v="0"/>
    <n v="0"/>
    <n v="43"/>
    <n v="0"/>
    <n v="0"/>
    <m/>
    <m/>
    <m/>
    <m/>
    <m/>
    <m/>
    <m/>
    <x v="0"/>
    <x v="7"/>
    <n v="2019"/>
    <s v=""/>
    <x v="0"/>
    <m/>
  </r>
  <r>
    <x v="18"/>
    <s v="S51"/>
    <n v="25003515387"/>
    <m/>
    <m/>
    <x v="0"/>
    <n v="0"/>
    <n v="2"/>
    <n v="0"/>
    <n v="0"/>
    <m/>
    <m/>
    <m/>
    <m/>
    <m/>
    <m/>
    <m/>
    <x v="0"/>
    <x v="7"/>
    <n v="2019"/>
    <s v=""/>
    <x v="0"/>
    <m/>
  </r>
  <r>
    <x v="18"/>
    <s v="S51"/>
    <n v="25003515128"/>
    <m/>
    <m/>
    <x v="0"/>
    <n v="0"/>
    <n v="1"/>
    <n v="0"/>
    <n v="0"/>
    <m/>
    <m/>
    <m/>
    <m/>
    <m/>
    <m/>
    <m/>
    <x v="0"/>
    <x v="7"/>
    <n v="2019"/>
    <s v=""/>
    <x v="0"/>
    <m/>
  </r>
  <r>
    <x v="18"/>
    <s v="S51"/>
    <n v="25003515163"/>
    <m/>
    <m/>
    <x v="0"/>
    <n v="0"/>
    <n v="1"/>
    <n v="0"/>
    <n v="0"/>
    <m/>
    <m/>
    <m/>
    <m/>
    <m/>
    <m/>
    <m/>
    <x v="0"/>
    <x v="7"/>
    <n v="2019"/>
    <s v=""/>
    <x v="0"/>
    <m/>
  </r>
  <r>
    <x v="18"/>
    <s v="S51"/>
    <n v="25003515138"/>
    <m/>
    <m/>
    <x v="0"/>
    <n v="0"/>
    <n v="4"/>
    <n v="0"/>
    <n v="0"/>
    <m/>
    <m/>
    <m/>
    <m/>
    <m/>
    <m/>
    <m/>
    <x v="0"/>
    <x v="7"/>
    <n v="2019"/>
    <s v=""/>
    <x v="0"/>
    <m/>
  </r>
  <r>
    <x v="18"/>
    <s v="S51"/>
    <n v="25003515135"/>
    <m/>
    <m/>
    <x v="0"/>
    <n v="0"/>
    <n v="2"/>
    <n v="0"/>
    <n v="0"/>
    <m/>
    <m/>
    <m/>
    <m/>
    <m/>
    <m/>
    <m/>
    <x v="0"/>
    <x v="7"/>
    <n v="2019"/>
    <s v=""/>
    <x v="0"/>
    <m/>
  </r>
  <r>
    <x v="18"/>
    <s v="S51"/>
    <n v="25003515345"/>
    <m/>
    <m/>
    <x v="0"/>
    <n v="0"/>
    <n v="1"/>
    <n v="0"/>
    <n v="0"/>
    <m/>
    <m/>
    <m/>
    <m/>
    <m/>
    <m/>
    <m/>
    <x v="0"/>
    <x v="7"/>
    <n v="2019"/>
    <s v=""/>
    <x v="0"/>
    <m/>
  </r>
  <r>
    <x v="18"/>
    <s v="S51"/>
    <n v="25003585778"/>
    <m/>
    <m/>
    <x v="0"/>
    <n v="13"/>
    <n v="9"/>
    <n v="0"/>
    <n v="3"/>
    <m/>
    <m/>
    <m/>
    <m/>
    <m/>
    <m/>
    <m/>
    <x v="0"/>
    <x v="7"/>
    <n v="2019"/>
    <s v=""/>
    <x v="0"/>
    <m/>
  </r>
  <r>
    <x v="18"/>
    <s v="S51"/>
    <n v="25003515201"/>
    <m/>
    <m/>
    <x v="0"/>
    <n v="3"/>
    <n v="21"/>
    <n v="0"/>
    <n v="1"/>
    <m/>
    <m/>
    <m/>
    <m/>
    <m/>
    <m/>
    <m/>
    <x v="0"/>
    <x v="7"/>
    <n v="2019"/>
    <s v=""/>
    <x v="0"/>
    <m/>
  </r>
  <r>
    <x v="18"/>
    <s v="S51"/>
    <n v="25003514958"/>
    <m/>
    <m/>
    <x v="0"/>
    <n v="8"/>
    <n v="2"/>
    <n v="0"/>
    <n v="0"/>
    <m/>
    <m/>
    <m/>
    <m/>
    <m/>
    <m/>
    <m/>
    <x v="0"/>
    <x v="7"/>
    <n v="2019"/>
    <s v=""/>
    <x v="0"/>
    <m/>
  </r>
  <r>
    <x v="18"/>
    <s v="S51"/>
    <n v="25003515382"/>
    <m/>
    <m/>
    <x v="0"/>
    <n v="11"/>
    <n v="10"/>
    <n v="0"/>
    <n v="0"/>
    <m/>
    <m/>
    <m/>
    <m/>
    <m/>
    <m/>
    <m/>
    <x v="0"/>
    <x v="7"/>
    <n v="2019"/>
    <s v=""/>
    <x v="0"/>
    <m/>
  </r>
  <r>
    <x v="19"/>
    <s v="S50"/>
    <n v="25003539850"/>
    <s v="R7-MBL-215"/>
    <s v="LC*00840649"/>
    <x v="0"/>
    <n v="6"/>
    <n v="6"/>
    <n v="0"/>
    <n v="1"/>
    <n v="1"/>
    <m/>
    <m/>
    <n v="2"/>
    <m/>
    <m/>
    <n v="1"/>
    <x v="2"/>
    <x v="8"/>
    <n v="2019"/>
    <s v="11/07/2019"/>
    <x v="2"/>
    <m/>
  </r>
  <r>
    <x v="19"/>
    <s v="S50"/>
    <n v="25003532478"/>
    <s v="R7-MBL-215"/>
    <s v="LC*00840649"/>
    <x v="0"/>
    <n v="4"/>
    <n v="4"/>
    <n v="0"/>
    <n v="0"/>
    <m/>
    <m/>
    <m/>
    <m/>
    <m/>
    <m/>
    <m/>
    <x v="0"/>
    <x v="8"/>
    <n v="2019"/>
    <s v="11/07/2019"/>
    <x v="2"/>
    <m/>
  </r>
  <r>
    <x v="19"/>
    <s v="S50"/>
    <n v="25003539851"/>
    <s v="R7-MBL-215"/>
    <s v="LC*00840649"/>
    <x v="0"/>
    <n v="6"/>
    <n v="6"/>
    <n v="0"/>
    <n v="1"/>
    <n v="1"/>
    <m/>
    <m/>
    <n v="2"/>
    <m/>
    <m/>
    <n v="1"/>
    <x v="2"/>
    <x v="8"/>
    <n v="2019"/>
    <s v="11/07/2019"/>
    <x v="2"/>
    <m/>
  </r>
  <r>
    <x v="19"/>
    <s v="S50"/>
    <n v="25003532438"/>
    <s v="R7-MBL-215"/>
    <s v="LC*00840649"/>
    <x v="0"/>
    <n v="10"/>
    <n v="4"/>
    <n v="0"/>
    <n v="0"/>
    <m/>
    <m/>
    <m/>
    <m/>
    <m/>
    <m/>
    <m/>
    <x v="0"/>
    <x v="8"/>
    <n v="2019"/>
    <s v="11/07/2019"/>
    <x v="2"/>
    <m/>
  </r>
  <r>
    <x v="19"/>
    <s v="S50"/>
    <n v="25003532439"/>
    <s v="R7-MBL-215"/>
    <s v="LC*00840649"/>
    <x v="0"/>
    <n v="10"/>
    <n v="4"/>
    <n v="0"/>
    <n v="0"/>
    <m/>
    <m/>
    <m/>
    <m/>
    <m/>
    <m/>
    <m/>
    <x v="0"/>
    <x v="8"/>
    <n v="2019"/>
    <s v="11/07/2019"/>
    <x v="2"/>
    <m/>
  </r>
  <r>
    <x v="19"/>
    <s v="S50"/>
    <n v="25003532460"/>
    <s v="R7-MBL-215"/>
    <s v="LC*00840649"/>
    <x v="0"/>
    <n v="10"/>
    <n v="5"/>
    <n v="0"/>
    <n v="0"/>
    <m/>
    <m/>
    <m/>
    <m/>
    <m/>
    <m/>
    <m/>
    <x v="0"/>
    <x v="8"/>
    <n v="2019"/>
    <s v="11/07/2019"/>
    <x v="2"/>
    <m/>
  </r>
  <r>
    <x v="19"/>
    <s v="S50"/>
    <n v="25003532304"/>
    <s v="R7-MBL-215"/>
    <s v="LC*00840649"/>
    <x v="0"/>
    <n v="0"/>
    <n v="1"/>
    <n v="0"/>
    <n v="0"/>
    <m/>
    <m/>
    <m/>
    <m/>
    <m/>
    <m/>
    <m/>
    <x v="0"/>
    <x v="8"/>
    <n v="2019"/>
    <s v="11/07/2019"/>
    <x v="2"/>
    <m/>
  </r>
  <r>
    <x v="19"/>
    <s v="S50"/>
    <n v="25003532462"/>
    <s v="R7-MBL-215"/>
    <s v="LC*00840649"/>
    <x v="2"/>
    <n v="16"/>
    <n v="11"/>
    <n v="0"/>
    <n v="0"/>
    <m/>
    <m/>
    <m/>
    <n v="1"/>
    <m/>
    <m/>
    <n v="1"/>
    <x v="2"/>
    <x v="8"/>
    <n v="2019"/>
    <s v="11/07/2019"/>
    <x v="2"/>
    <m/>
  </r>
  <r>
    <x v="19"/>
    <s v="S50"/>
    <n v="25003532461"/>
    <s v="R7-MBL-215"/>
    <s v="LC*00840649"/>
    <x v="0"/>
    <n v="10"/>
    <n v="5"/>
    <n v="0"/>
    <n v="0"/>
    <m/>
    <m/>
    <m/>
    <m/>
    <m/>
    <m/>
    <m/>
    <x v="0"/>
    <x v="8"/>
    <n v="2019"/>
    <s v="11/07/2019"/>
    <x v="2"/>
    <m/>
  </r>
  <r>
    <x v="19"/>
    <s v="S50"/>
    <n v="25003532305"/>
    <s v="R7-MBL-215"/>
    <s v="LC*00840649"/>
    <x v="0"/>
    <n v="0"/>
    <n v="1"/>
    <n v="0"/>
    <n v="0"/>
    <m/>
    <m/>
    <m/>
    <m/>
    <m/>
    <m/>
    <m/>
    <x v="0"/>
    <x v="8"/>
    <n v="2019"/>
    <s v="11/07/2019"/>
    <x v="2"/>
    <m/>
  </r>
  <r>
    <x v="20"/>
    <s v="S51"/>
    <n v="25003606393"/>
    <m/>
    <m/>
    <x v="0"/>
    <n v="0"/>
    <n v="1"/>
    <n v="0"/>
    <n v="0"/>
    <m/>
    <m/>
    <m/>
    <m/>
    <m/>
    <m/>
    <m/>
    <x v="0"/>
    <x v="8"/>
    <n v="2019"/>
    <s v=""/>
    <x v="0"/>
    <m/>
  </r>
  <r>
    <x v="20"/>
    <s v="S51"/>
    <n v="25003517149"/>
    <m/>
    <m/>
    <x v="0"/>
    <n v="0"/>
    <n v="1"/>
    <n v="0"/>
    <n v="0"/>
    <m/>
    <m/>
    <m/>
    <m/>
    <m/>
    <m/>
    <m/>
    <x v="0"/>
    <x v="8"/>
    <n v="2019"/>
    <s v=""/>
    <x v="0"/>
    <m/>
  </r>
  <r>
    <x v="20"/>
    <s v="S45"/>
    <n v="25003420303"/>
    <m/>
    <m/>
    <x v="0"/>
    <n v="0"/>
    <n v="1"/>
    <n v="0"/>
    <n v="0"/>
    <m/>
    <m/>
    <m/>
    <m/>
    <m/>
    <m/>
    <m/>
    <x v="0"/>
    <x v="8"/>
    <n v="2019"/>
    <s v=""/>
    <x v="0"/>
    <m/>
  </r>
  <r>
    <x v="21"/>
    <s v="S51"/>
    <n v="25003585778"/>
    <m/>
    <m/>
    <x v="0"/>
    <n v="13"/>
    <n v="9"/>
    <n v="0"/>
    <n v="3"/>
    <m/>
    <m/>
    <m/>
    <m/>
    <m/>
    <m/>
    <m/>
    <x v="0"/>
    <x v="8"/>
    <n v="2019"/>
    <s v=""/>
    <x v="0"/>
    <m/>
  </r>
  <r>
    <x v="22"/>
    <s v="S49"/>
    <n v="25003580169"/>
    <m/>
    <s v="LC*00849162"/>
    <x v="0"/>
    <n v="0"/>
    <n v="2"/>
    <n v="0"/>
    <n v="0"/>
    <m/>
    <m/>
    <m/>
    <m/>
    <m/>
    <m/>
    <m/>
    <x v="0"/>
    <x v="9"/>
    <n v="2019"/>
    <s v="19/07/2019"/>
    <x v="2"/>
    <m/>
  </r>
  <r>
    <x v="22"/>
    <s v="S45"/>
    <n v="20001641265"/>
    <m/>
    <s v="LC*00848551"/>
    <x v="0"/>
    <n v="0"/>
    <n v="1"/>
    <n v="0"/>
    <n v="0"/>
    <m/>
    <m/>
    <m/>
    <m/>
    <m/>
    <m/>
    <m/>
    <x v="0"/>
    <x v="9"/>
    <n v="2019"/>
    <s v="19/07/2019"/>
    <x v="2"/>
    <m/>
  </r>
  <r>
    <x v="22"/>
    <s v="S45"/>
    <n v="25003580167"/>
    <m/>
    <s v="LC*00849168"/>
    <x v="0"/>
    <n v="0"/>
    <n v="2"/>
    <n v="0"/>
    <n v="0"/>
    <m/>
    <m/>
    <m/>
    <m/>
    <m/>
    <m/>
    <m/>
    <x v="0"/>
    <x v="9"/>
    <n v="2019"/>
    <s v="19/07/2019"/>
    <x v="2"/>
    <m/>
  </r>
  <r>
    <x v="22"/>
    <s v="S48"/>
    <n v="25003580168"/>
    <m/>
    <s v="LC*00849165"/>
    <x v="0"/>
    <n v="0"/>
    <n v="2"/>
    <n v="0"/>
    <n v="0"/>
    <m/>
    <m/>
    <m/>
    <m/>
    <m/>
    <m/>
    <m/>
    <x v="0"/>
    <x v="9"/>
    <n v="2019"/>
    <s v="19/07/2019"/>
    <x v="2"/>
    <m/>
  </r>
  <r>
    <x v="22"/>
    <s v="S51"/>
    <n v="25003580165"/>
    <m/>
    <s v="LC*00849166"/>
    <x v="0"/>
    <n v="0"/>
    <n v="2"/>
    <n v="0"/>
    <n v="0"/>
    <m/>
    <m/>
    <m/>
    <m/>
    <m/>
    <m/>
    <m/>
    <x v="0"/>
    <x v="9"/>
    <n v="2019"/>
    <s v="19/07/2019"/>
    <x v="2"/>
    <m/>
  </r>
  <r>
    <x v="22"/>
    <s v="S50"/>
    <n v="25003580166"/>
    <m/>
    <s v="LC*00849164"/>
    <x v="0"/>
    <n v="0"/>
    <n v="2"/>
    <n v="0"/>
    <n v="0"/>
    <m/>
    <m/>
    <m/>
    <m/>
    <m/>
    <m/>
    <m/>
    <x v="0"/>
    <x v="9"/>
    <n v="2019"/>
    <s v="19/07/2019"/>
    <x v="2"/>
    <m/>
  </r>
  <r>
    <x v="22"/>
    <s v="S38"/>
    <n v="25003563948"/>
    <m/>
    <s v="LC*00849838"/>
    <x v="0"/>
    <n v="0"/>
    <n v="1"/>
    <n v="0"/>
    <n v="0"/>
    <m/>
    <m/>
    <m/>
    <m/>
    <m/>
    <m/>
    <m/>
    <x v="0"/>
    <x v="9"/>
    <n v="2019"/>
    <s v="19/07/2019"/>
    <x v="2"/>
    <m/>
  </r>
  <r>
    <x v="23"/>
    <s v="S44"/>
    <n v="25003593574"/>
    <m/>
    <s v="LC*00852596_1"/>
    <x v="0"/>
    <n v="15"/>
    <n v="8"/>
    <n v="0"/>
    <n v="0"/>
    <n v="1"/>
    <m/>
    <m/>
    <n v="1"/>
    <m/>
    <m/>
    <m/>
    <x v="0"/>
    <x v="9"/>
    <n v="2019"/>
    <s v="23/07/2019"/>
    <x v="1"/>
    <m/>
  </r>
  <r>
    <x v="23"/>
    <s v="S44"/>
    <n v="25003593573"/>
    <m/>
    <s v="LC*00852596_2"/>
    <x v="0"/>
    <n v="15"/>
    <n v="8"/>
    <n v="0"/>
    <n v="0"/>
    <n v="1"/>
    <m/>
    <m/>
    <n v="1"/>
    <m/>
    <m/>
    <m/>
    <x v="0"/>
    <x v="9"/>
    <n v="2019"/>
    <s v="23/07/2019"/>
    <x v="1"/>
    <m/>
  </r>
  <r>
    <x v="23"/>
    <s v="S41"/>
    <n v="25003545881"/>
    <m/>
    <s v="LC*00842375"/>
    <x v="0"/>
    <n v="0"/>
    <n v="1"/>
    <n v="0"/>
    <n v="0"/>
    <m/>
    <m/>
    <m/>
    <m/>
    <m/>
    <m/>
    <m/>
    <x v="0"/>
    <x v="9"/>
    <n v="2019"/>
    <s v="15/07/2019"/>
    <x v="2"/>
    <m/>
  </r>
  <r>
    <x v="23"/>
    <s v="S41"/>
    <n v="25003545937"/>
    <m/>
    <s v="LC*00842371"/>
    <x v="0"/>
    <n v="0"/>
    <n v="1"/>
    <n v="0"/>
    <n v="0"/>
    <m/>
    <m/>
    <m/>
    <m/>
    <m/>
    <m/>
    <m/>
    <x v="0"/>
    <x v="9"/>
    <n v="2019"/>
    <s v="15/07/2019"/>
    <x v="2"/>
    <m/>
  </r>
  <r>
    <x v="23"/>
    <s v="S41"/>
    <n v="25003545880"/>
    <m/>
    <s v="LC*00842368"/>
    <x v="0"/>
    <n v="0"/>
    <n v="1"/>
    <n v="0"/>
    <n v="0"/>
    <m/>
    <m/>
    <m/>
    <m/>
    <m/>
    <m/>
    <m/>
    <x v="0"/>
    <x v="9"/>
    <n v="2019"/>
    <s v="15/07/2019"/>
    <x v="2"/>
    <m/>
  </r>
  <r>
    <x v="24"/>
    <s v="S41"/>
    <n v="25003446832"/>
    <m/>
    <s v="LC*00853196"/>
    <x v="0"/>
    <n v="0"/>
    <n v="1"/>
    <n v="0"/>
    <n v="0"/>
    <m/>
    <m/>
    <m/>
    <m/>
    <m/>
    <m/>
    <m/>
    <x v="0"/>
    <x v="9"/>
    <n v="2019"/>
    <s v="24/07/2019"/>
    <x v="1"/>
    <m/>
  </r>
  <r>
    <x v="24"/>
    <s v="S43"/>
    <n v="25003550445"/>
    <m/>
    <s v="LC*00853385"/>
    <x v="0"/>
    <n v="0"/>
    <n v="1"/>
    <n v="0"/>
    <n v="0"/>
    <m/>
    <m/>
    <m/>
    <m/>
    <m/>
    <m/>
    <m/>
    <x v="0"/>
    <x v="9"/>
    <n v="2019"/>
    <s v="24/07/2019"/>
    <x v="1"/>
    <m/>
  </r>
  <r>
    <x v="24"/>
    <s v="S41"/>
    <n v="25003582231"/>
    <m/>
    <s v="LC*00854342"/>
    <x v="0"/>
    <n v="4"/>
    <n v="5"/>
    <n v="0"/>
    <n v="0"/>
    <n v="3"/>
    <m/>
    <m/>
    <m/>
    <m/>
    <m/>
    <m/>
    <x v="0"/>
    <x v="9"/>
    <n v="2019"/>
    <s v="24/07/2019"/>
    <x v="1"/>
    <m/>
  </r>
  <r>
    <x v="24"/>
    <s v="S41"/>
    <n v="25003545806"/>
    <s v="R7-MBL-050"/>
    <s v="LC*00853212"/>
    <x v="0"/>
    <n v="0"/>
    <n v="1"/>
    <n v="0"/>
    <n v="0"/>
    <m/>
    <m/>
    <m/>
    <m/>
    <m/>
    <m/>
    <m/>
    <x v="0"/>
    <x v="9"/>
    <n v="2019"/>
    <s v="23/07/2019"/>
    <x v="2"/>
    <m/>
  </r>
  <r>
    <x v="24"/>
    <s v="S41"/>
    <n v="25003563946"/>
    <s v="R7-MBL-050"/>
    <s v="LC*00853212"/>
    <x v="0"/>
    <n v="0"/>
    <n v="3"/>
    <n v="0"/>
    <n v="0"/>
    <m/>
    <m/>
    <m/>
    <m/>
    <m/>
    <m/>
    <m/>
    <x v="0"/>
    <x v="9"/>
    <n v="2019"/>
    <s v="23/07/2019"/>
    <x v="2"/>
    <m/>
  </r>
  <r>
    <x v="24"/>
    <s v="S41"/>
    <n v="25003563952"/>
    <s v="R7-MBL-050"/>
    <s v="LC*00853212"/>
    <x v="0"/>
    <n v="0"/>
    <n v="1"/>
    <n v="0"/>
    <n v="0"/>
    <m/>
    <m/>
    <m/>
    <m/>
    <m/>
    <m/>
    <m/>
    <x v="0"/>
    <x v="9"/>
    <n v="2019"/>
    <s v="23/07/2019"/>
    <x v="2"/>
    <m/>
  </r>
  <r>
    <x v="24"/>
    <s v="S41"/>
    <n v="25003546874"/>
    <s v="R7-MBL-050"/>
    <s v="LC*00853212"/>
    <x v="0"/>
    <n v="0"/>
    <n v="3"/>
    <n v="0"/>
    <n v="0"/>
    <m/>
    <m/>
    <m/>
    <m/>
    <m/>
    <m/>
    <m/>
    <x v="0"/>
    <x v="9"/>
    <n v="2019"/>
    <s v="23/07/2019"/>
    <x v="2"/>
    <m/>
  </r>
  <r>
    <x v="24"/>
    <s v="S41"/>
    <n v="25003582234"/>
    <s v="R7-MBL-050"/>
    <s v="LC*00853212"/>
    <x v="0"/>
    <n v="3"/>
    <n v="5"/>
    <n v="0"/>
    <n v="0"/>
    <n v="4"/>
    <m/>
    <m/>
    <m/>
    <m/>
    <m/>
    <m/>
    <x v="0"/>
    <x v="9"/>
    <n v="2019"/>
    <s v="23/07/2019"/>
    <x v="2"/>
    <m/>
  </r>
  <r>
    <x v="24"/>
    <s v="S41"/>
    <n v="25003545835"/>
    <s v="R7-MBL-050"/>
    <s v="LC*00853212"/>
    <x v="0"/>
    <n v="0"/>
    <n v="1"/>
    <n v="0"/>
    <n v="0"/>
    <m/>
    <m/>
    <m/>
    <m/>
    <m/>
    <m/>
    <m/>
    <x v="0"/>
    <x v="9"/>
    <n v="2019"/>
    <s v="23/07/2019"/>
    <x v="2"/>
    <m/>
  </r>
  <r>
    <x v="24"/>
    <s v="S41"/>
    <n v="25003582269"/>
    <s v="R7-MBL-050"/>
    <s v="LC*00853212"/>
    <x v="0"/>
    <n v="7"/>
    <n v="4"/>
    <n v="0"/>
    <n v="0"/>
    <n v="2"/>
    <m/>
    <m/>
    <m/>
    <m/>
    <m/>
    <m/>
    <x v="0"/>
    <x v="9"/>
    <n v="2019"/>
    <s v="23/07/2019"/>
    <x v="2"/>
    <m/>
  </r>
  <r>
    <x v="24"/>
    <s v="S41"/>
    <n v="25003556489"/>
    <s v="R7-MBL-050"/>
    <s v="LC*00853212"/>
    <x v="0"/>
    <n v="0"/>
    <n v="1"/>
    <n v="0"/>
    <n v="0"/>
    <m/>
    <m/>
    <m/>
    <m/>
    <m/>
    <m/>
    <m/>
    <x v="0"/>
    <x v="9"/>
    <n v="2019"/>
    <s v="23/07/2019"/>
    <x v="2"/>
    <m/>
  </r>
  <r>
    <x v="24"/>
    <s v="S41"/>
    <n v="25003502442"/>
    <s v="R7-MBL-050"/>
    <s v="LC*00853212"/>
    <x v="0"/>
    <n v="0"/>
    <n v="1"/>
    <n v="0"/>
    <n v="0"/>
    <m/>
    <m/>
    <m/>
    <m/>
    <m/>
    <m/>
    <m/>
    <x v="0"/>
    <x v="9"/>
    <n v="2019"/>
    <s v="23/07/2019"/>
    <x v="2"/>
    <m/>
  </r>
  <r>
    <x v="24"/>
    <s v="S41"/>
    <n v="25003556322"/>
    <s v="R7-MBL-050"/>
    <s v="LC*00853212"/>
    <x v="0"/>
    <n v="0"/>
    <n v="1"/>
    <n v="0"/>
    <n v="0"/>
    <m/>
    <m/>
    <m/>
    <m/>
    <m/>
    <m/>
    <m/>
    <x v="0"/>
    <x v="9"/>
    <n v="2019"/>
    <s v="23/07/2019"/>
    <x v="2"/>
    <m/>
  </r>
  <r>
    <x v="24"/>
    <s v="S41"/>
    <n v="25003550486"/>
    <s v="R7-MBL-050"/>
    <s v="LC*00853212"/>
    <x v="0"/>
    <n v="0"/>
    <n v="1"/>
    <n v="0"/>
    <n v="0"/>
    <m/>
    <m/>
    <m/>
    <m/>
    <m/>
    <m/>
    <m/>
    <x v="0"/>
    <x v="9"/>
    <n v="2019"/>
    <s v="23/07/2019"/>
    <x v="2"/>
    <m/>
  </r>
  <r>
    <x v="24"/>
    <s v="S41"/>
    <n v="25003545876"/>
    <s v="R7-MBL-050"/>
    <s v="LC*00853212"/>
    <x v="0"/>
    <n v="0"/>
    <n v="1"/>
    <n v="0"/>
    <n v="0"/>
    <m/>
    <m/>
    <m/>
    <m/>
    <m/>
    <m/>
    <m/>
    <x v="0"/>
    <x v="9"/>
    <n v="2019"/>
    <s v="23/07/2019"/>
    <x v="2"/>
    <m/>
  </r>
  <r>
    <x v="24"/>
    <s v="S41"/>
    <n v="25003553414"/>
    <s v="R7-MBL-050"/>
    <s v="LC*00853212"/>
    <x v="1"/>
    <n v="0"/>
    <n v="2"/>
    <n v="0"/>
    <n v="0"/>
    <m/>
    <n v="1"/>
    <m/>
    <m/>
    <m/>
    <m/>
    <m/>
    <x v="1"/>
    <x v="9"/>
    <n v="2019"/>
    <s v="23/07/2019"/>
    <x v="2"/>
    <m/>
  </r>
  <r>
    <x v="24"/>
    <s v="S41"/>
    <n v="25003563991"/>
    <s v="R7-MBL-050"/>
    <s v="LC*00853212"/>
    <x v="0"/>
    <n v="0"/>
    <n v="2"/>
    <n v="0"/>
    <n v="0"/>
    <n v="1"/>
    <m/>
    <m/>
    <m/>
    <m/>
    <m/>
    <m/>
    <x v="0"/>
    <x v="9"/>
    <n v="2019"/>
    <s v="23/07/2019"/>
    <x v="2"/>
    <m/>
  </r>
  <r>
    <x v="24"/>
    <s v="S41"/>
    <n v="25003545787"/>
    <s v="R7-MBL-050"/>
    <s v="LC*00853212"/>
    <x v="0"/>
    <n v="0"/>
    <n v="1"/>
    <n v="0"/>
    <n v="0"/>
    <m/>
    <m/>
    <m/>
    <m/>
    <m/>
    <m/>
    <m/>
    <x v="0"/>
    <x v="9"/>
    <n v="2019"/>
    <s v="23/07/2019"/>
    <x v="2"/>
    <m/>
  </r>
  <r>
    <x v="24"/>
    <s v="S41"/>
    <n v="25003545788"/>
    <s v="R7-MBL-050"/>
    <s v="LC*00853212"/>
    <x v="0"/>
    <n v="0"/>
    <n v="1"/>
    <n v="0"/>
    <n v="0"/>
    <m/>
    <m/>
    <m/>
    <m/>
    <m/>
    <m/>
    <m/>
    <x v="0"/>
    <x v="9"/>
    <n v="2019"/>
    <s v="23/07/2019"/>
    <x v="2"/>
    <m/>
  </r>
  <r>
    <x v="24"/>
    <s v="S41"/>
    <n v="25003545935"/>
    <s v="R7-MBL-050"/>
    <s v="LC*00853212"/>
    <x v="0"/>
    <n v="0"/>
    <n v="2"/>
    <n v="0"/>
    <n v="0"/>
    <m/>
    <m/>
    <m/>
    <m/>
    <m/>
    <m/>
    <m/>
    <x v="0"/>
    <x v="9"/>
    <n v="2019"/>
    <s v="23/07/2019"/>
    <x v="2"/>
    <m/>
  </r>
  <r>
    <x v="24"/>
    <s v="S41"/>
    <n v="25003566420"/>
    <s v="R7-MBL-050"/>
    <s v="LC*00853212"/>
    <x v="0"/>
    <n v="0"/>
    <n v="1"/>
    <n v="0"/>
    <n v="0"/>
    <m/>
    <m/>
    <m/>
    <m/>
    <m/>
    <m/>
    <m/>
    <x v="0"/>
    <x v="9"/>
    <n v="2019"/>
    <s v="23/07/2019"/>
    <x v="2"/>
    <m/>
  </r>
  <r>
    <x v="24"/>
    <s v="S41"/>
    <n v="25003545863"/>
    <s v="R7-MBL-050"/>
    <s v="LC*00853212"/>
    <x v="0"/>
    <n v="0"/>
    <n v="1"/>
    <n v="0"/>
    <n v="0"/>
    <m/>
    <m/>
    <m/>
    <m/>
    <m/>
    <m/>
    <m/>
    <x v="0"/>
    <x v="9"/>
    <n v="2019"/>
    <s v="23/07/2019"/>
    <x v="2"/>
    <m/>
  </r>
  <r>
    <x v="24"/>
    <s v="S41"/>
    <n v="25003545802"/>
    <s v="R7-MBL-050"/>
    <s v="LC*00853212"/>
    <x v="0"/>
    <n v="0"/>
    <n v="1"/>
    <n v="0"/>
    <n v="0"/>
    <m/>
    <m/>
    <m/>
    <m/>
    <m/>
    <m/>
    <m/>
    <x v="0"/>
    <x v="9"/>
    <n v="2019"/>
    <s v="23/07/2019"/>
    <x v="2"/>
    <m/>
  </r>
  <r>
    <x v="24"/>
    <s v="S41"/>
    <n v="25003545862"/>
    <s v="R7-MBL-050"/>
    <s v="LC*00853212"/>
    <x v="0"/>
    <n v="0"/>
    <n v="1"/>
    <n v="0"/>
    <n v="0"/>
    <m/>
    <m/>
    <m/>
    <m/>
    <m/>
    <m/>
    <m/>
    <x v="0"/>
    <x v="9"/>
    <n v="2019"/>
    <s v="23/07/2019"/>
    <x v="2"/>
    <m/>
  </r>
  <r>
    <x v="24"/>
    <s v="S41"/>
    <n v="25003569339"/>
    <s v="R7-MBL-050"/>
    <s v="LC*00853212"/>
    <x v="0"/>
    <n v="0"/>
    <n v="1"/>
    <n v="0"/>
    <n v="0"/>
    <m/>
    <m/>
    <m/>
    <m/>
    <m/>
    <m/>
    <m/>
    <x v="0"/>
    <x v="9"/>
    <n v="2019"/>
    <s v="23/07/2019"/>
    <x v="2"/>
    <m/>
  </r>
  <r>
    <x v="24"/>
    <s v="S41"/>
    <n v="25003545884"/>
    <s v="R7-MBL-050"/>
    <s v="LC*00853212"/>
    <x v="0"/>
    <n v="0"/>
    <n v="2"/>
    <n v="0"/>
    <n v="0"/>
    <m/>
    <m/>
    <m/>
    <m/>
    <m/>
    <m/>
    <m/>
    <x v="0"/>
    <x v="9"/>
    <n v="2019"/>
    <s v="23/07/2019"/>
    <x v="2"/>
    <m/>
  </r>
  <r>
    <x v="24"/>
    <s v="S41"/>
    <n v="25003545871"/>
    <s v="R7-MBL-050"/>
    <s v="LC*00853212"/>
    <x v="0"/>
    <n v="0"/>
    <n v="1"/>
    <n v="0"/>
    <n v="0"/>
    <m/>
    <m/>
    <m/>
    <m/>
    <m/>
    <m/>
    <m/>
    <x v="0"/>
    <x v="9"/>
    <n v="2019"/>
    <s v="23/07/2019"/>
    <x v="2"/>
    <m/>
  </r>
  <r>
    <x v="24"/>
    <s v="S41"/>
    <n v="25003545932"/>
    <s v="R7-MBL-050"/>
    <s v="LC*00853212"/>
    <x v="0"/>
    <n v="0"/>
    <n v="1"/>
    <n v="0"/>
    <n v="0"/>
    <m/>
    <m/>
    <m/>
    <m/>
    <m/>
    <m/>
    <m/>
    <x v="0"/>
    <x v="9"/>
    <n v="2019"/>
    <s v="23/07/2019"/>
    <x v="2"/>
    <m/>
  </r>
  <r>
    <x v="24"/>
    <s v="S41"/>
    <n v="25003545928"/>
    <s v="R7-MBL-050"/>
    <s v="LC*00853212"/>
    <x v="0"/>
    <n v="0"/>
    <n v="1"/>
    <n v="0"/>
    <n v="0"/>
    <m/>
    <m/>
    <m/>
    <m/>
    <m/>
    <m/>
    <m/>
    <x v="0"/>
    <x v="9"/>
    <n v="2019"/>
    <s v="23/07/2019"/>
    <x v="2"/>
    <m/>
  </r>
  <r>
    <x v="24"/>
    <s v="S41"/>
    <n v="25003545882"/>
    <s v="R7-MBL-050"/>
    <s v="LC*00853212"/>
    <x v="0"/>
    <n v="0"/>
    <n v="1"/>
    <n v="0"/>
    <n v="0"/>
    <m/>
    <m/>
    <m/>
    <m/>
    <m/>
    <m/>
    <m/>
    <x v="0"/>
    <x v="9"/>
    <n v="2019"/>
    <s v="23/07/2019"/>
    <x v="2"/>
    <m/>
  </r>
  <r>
    <x v="24"/>
    <s v="S41"/>
    <n v="25003545936"/>
    <s v="R7-MBL-050"/>
    <s v="LC*00853212"/>
    <x v="0"/>
    <n v="0"/>
    <n v="1"/>
    <n v="0"/>
    <n v="0"/>
    <m/>
    <m/>
    <m/>
    <m/>
    <m/>
    <m/>
    <m/>
    <x v="0"/>
    <x v="9"/>
    <n v="2019"/>
    <s v="23/07/2019"/>
    <x v="2"/>
    <m/>
  </r>
  <r>
    <x v="24"/>
    <s v="S41"/>
    <n v="25003545791"/>
    <s v="R7-MBL-050"/>
    <s v="LC*00853212"/>
    <x v="0"/>
    <n v="0"/>
    <n v="1"/>
    <n v="0"/>
    <n v="0"/>
    <m/>
    <m/>
    <m/>
    <m/>
    <m/>
    <m/>
    <m/>
    <x v="0"/>
    <x v="9"/>
    <n v="2019"/>
    <s v="23/07/2019"/>
    <x v="2"/>
    <m/>
  </r>
  <r>
    <x v="24"/>
    <s v="S41"/>
    <n v="25003545870"/>
    <s v="R7-MBL-050"/>
    <s v="LC*00853212"/>
    <x v="0"/>
    <n v="0"/>
    <n v="1"/>
    <n v="0"/>
    <n v="0"/>
    <m/>
    <m/>
    <m/>
    <m/>
    <m/>
    <m/>
    <m/>
    <x v="0"/>
    <x v="9"/>
    <n v="2019"/>
    <s v="23/07/2019"/>
    <x v="2"/>
    <m/>
  </r>
  <r>
    <x v="24"/>
    <s v="S41"/>
    <n v="25003545866"/>
    <s v="R7-MBL-050"/>
    <s v="LC*00853212"/>
    <x v="0"/>
    <n v="0"/>
    <n v="1"/>
    <n v="0"/>
    <n v="0"/>
    <m/>
    <m/>
    <m/>
    <m/>
    <m/>
    <m/>
    <m/>
    <x v="0"/>
    <x v="9"/>
    <n v="2019"/>
    <s v="23/07/2019"/>
    <x v="2"/>
    <m/>
  </r>
  <r>
    <x v="24"/>
    <s v="S41"/>
    <n v="25003545865"/>
    <s v="R7-MBL-050"/>
    <s v="LC*00853212"/>
    <x v="0"/>
    <n v="0"/>
    <n v="1"/>
    <n v="0"/>
    <n v="0"/>
    <m/>
    <m/>
    <m/>
    <m/>
    <m/>
    <m/>
    <m/>
    <x v="0"/>
    <x v="9"/>
    <n v="2019"/>
    <s v="23/07/2019"/>
    <x v="2"/>
    <m/>
  </r>
  <r>
    <x v="24"/>
    <s v="S41"/>
    <n v="25003545785"/>
    <s v="R7-MBL-050"/>
    <s v="LC*00853212"/>
    <x v="0"/>
    <n v="0"/>
    <n v="1"/>
    <n v="0"/>
    <n v="0"/>
    <m/>
    <m/>
    <m/>
    <m/>
    <m/>
    <m/>
    <m/>
    <x v="0"/>
    <x v="9"/>
    <n v="2019"/>
    <s v="23/07/2019"/>
    <x v="2"/>
    <m/>
  </r>
  <r>
    <x v="24"/>
    <s v="S41"/>
    <n v="25003545782"/>
    <s v="R7-MBL-050"/>
    <s v="LC*00853212"/>
    <x v="0"/>
    <n v="0"/>
    <n v="1"/>
    <n v="0"/>
    <n v="0"/>
    <m/>
    <m/>
    <m/>
    <m/>
    <m/>
    <m/>
    <m/>
    <x v="0"/>
    <x v="9"/>
    <n v="2019"/>
    <s v="23/07/2019"/>
    <x v="2"/>
    <m/>
  </r>
  <r>
    <x v="24"/>
    <s v="S41"/>
    <n v="25003545783"/>
    <s v="R7-MBL-050"/>
    <s v="LC*00853212"/>
    <x v="0"/>
    <n v="0"/>
    <n v="1"/>
    <n v="0"/>
    <n v="0"/>
    <m/>
    <m/>
    <m/>
    <m/>
    <m/>
    <m/>
    <m/>
    <x v="0"/>
    <x v="9"/>
    <n v="2019"/>
    <s v="23/07/2019"/>
    <x v="2"/>
    <m/>
  </r>
  <r>
    <x v="24"/>
    <s v="S41"/>
    <n v="25003545872"/>
    <s v="R7-MBL-050"/>
    <s v="LC*00853212"/>
    <x v="0"/>
    <n v="0"/>
    <n v="1"/>
    <n v="0"/>
    <n v="0"/>
    <m/>
    <m/>
    <m/>
    <m/>
    <m/>
    <m/>
    <m/>
    <x v="0"/>
    <x v="9"/>
    <n v="2019"/>
    <s v="23/07/2019"/>
    <x v="2"/>
    <m/>
  </r>
  <r>
    <x v="24"/>
    <s v="S41"/>
    <n v="25003545933"/>
    <s v="R7-MBL-050"/>
    <s v="LC*00853212"/>
    <x v="0"/>
    <n v="0"/>
    <n v="1"/>
    <n v="0"/>
    <n v="0"/>
    <m/>
    <m/>
    <m/>
    <m/>
    <m/>
    <m/>
    <m/>
    <x v="0"/>
    <x v="9"/>
    <n v="2019"/>
    <s v="23/07/2019"/>
    <x v="2"/>
    <m/>
  </r>
  <r>
    <x v="24"/>
    <s v="S41"/>
    <n v="25003545789"/>
    <s v="R7-MBL-050"/>
    <s v="LC*00853212"/>
    <x v="0"/>
    <n v="0"/>
    <n v="1"/>
    <n v="0"/>
    <n v="0"/>
    <m/>
    <m/>
    <m/>
    <m/>
    <m/>
    <m/>
    <m/>
    <x v="0"/>
    <x v="9"/>
    <n v="2019"/>
    <s v="23/07/2019"/>
    <x v="2"/>
    <m/>
  </r>
  <r>
    <x v="24"/>
    <s v="S41"/>
    <n v="25003545792"/>
    <s v="R7-MBL-050"/>
    <s v="LC*00853212"/>
    <x v="0"/>
    <n v="0"/>
    <n v="1"/>
    <n v="0"/>
    <n v="0"/>
    <m/>
    <m/>
    <m/>
    <m/>
    <m/>
    <m/>
    <m/>
    <x v="0"/>
    <x v="9"/>
    <n v="2019"/>
    <s v="23/07/2019"/>
    <x v="2"/>
    <m/>
  </r>
  <r>
    <x v="24"/>
    <s v="S41"/>
    <n v="25003545786"/>
    <s v="R7-MBL-050"/>
    <s v="LC*00853212"/>
    <x v="0"/>
    <n v="0"/>
    <n v="1"/>
    <n v="0"/>
    <n v="0"/>
    <m/>
    <m/>
    <m/>
    <m/>
    <m/>
    <m/>
    <m/>
    <x v="0"/>
    <x v="9"/>
    <n v="2019"/>
    <s v="23/07/2019"/>
    <x v="2"/>
    <m/>
  </r>
  <r>
    <x v="24"/>
    <s v="S41"/>
    <n v="25003550489"/>
    <s v="R7-MBL-050"/>
    <s v="LC*00853212"/>
    <x v="0"/>
    <n v="0"/>
    <n v="1"/>
    <n v="0"/>
    <n v="0"/>
    <m/>
    <m/>
    <m/>
    <m/>
    <m/>
    <m/>
    <m/>
    <x v="0"/>
    <x v="9"/>
    <n v="2019"/>
    <s v="23/07/2019"/>
    <x v="2"/>
    <m/>
  </r>
  <r>
    <x v="24"/>
    <s v="S41"/>
    <n v="25003545793"/>
    <s v="R7-MBL-050"/>
    <s v="LC*00853212"/>
    <x v="0"/>
    <n v="0"/>
    <n v="1"/>
    <n v="0"/>
    <n v="0"/>
    <m/>
    <m/>
    <m/>
    <m/>
    <m/>
    <m/>
    <m/>
    <x v="0"/>
    <x v="9"/>
    <n v="2019"/>
    <s v="23/07/2019"/>
    <x v="2"/>
    <m/>
  </r>
  <r>
    <x v="24"/>
    <s v="S41"/>
    <n v="25003545873"/>
    <s v="R7-MBL-050"/>
    <s v="LC*00853212"/>
    <x v="0"/>
    <n v="0"/>
    <n v="1"/>
    <n v="0"/>
    <n v="0"/>
    <m/>
    <m/>
    <m/>
    <m/>
    <m/>
    <m/>
    <m/>
    <x v="0"/>
    <x v="9"/>
    <n v="2019"/>
    <s v="23/07/2019"/>
    <x v="2"/>
    <m/>
  </r>
  <r>
    <x v="24"/>
    <s v="S41"/>
    <n v="25003545875"/>
    <s v="R7-MBL-050"/>
    <s v="LC*00853212"/>
    <x v="0"/>
    <n v="0"/>
    <n v="1"/>
    <n v="0"/>
    <n v="0"/>
    <m/>
    <m/>
    <m/>
    <m/>
    <m/>
    <m/>
    <m/>
    <x v="0"/>
    <x v="9"/>
    <n v="2019"/>
    <s v="23/07/2019"/>
    <x v="2"/>
    <m/>
  </r>
  <r>
    <x v="24"/>
    <s v="S41"/>
    <n v="25003545807"/>
    <s v="R7-MBL-050"/>
    <s v="LC*00853212"/>
    <x v="0"/>
    <n v="0"/>
    <n v="5"/>
    <n v="0"/>
    <n v="0"/>
    <m/>
    <m/>
    <m/>
    <m/>
    <m/>
    <m/>
    <m/>
    <x v="0"/>
    <x v="9"/>
    <n v="2019"/>
    <s v="23/07/2019"/>
    <x v="2"/>
    <m/>
  </r>
  <r>
    <x v="24"/>
    <s v="S41"/>
    <n v="25003545066"/>
    <s v="R7-MBL-050"/>
    <s v="LC*00853212"/>
    <x v="0"/>
    <n v="0"/>
    <n v="1"/>
    <n v="0"/>
    <n v="0"/>
    <m/>
    <m/>
    <m/>
    <m/>
    <m/>
    <m/>
    <m/>
    <x v="0"/>
    <x v="9"/>
    <n v="2019"/>
    <s v="23/07/2019"/>
    <x v="2"/>
    <m/>
  </r>
  <r>
    <x v="24"/>
    <s v="S41"/>
    <n v="25003547158"/>
    <s v="R7-MBL-050"/>
    <s v="LC*00853212"/>
    <x v="0"/>
    <n v="0"/>
    <n v="1"/>
    <n v="0"/>
    <n v="0"/>
    <m/>
    <m/>
    <m/>
    <m/>
    <m/>
    <m/>
    <m/>
    <x v="0"/>
    <x v="9"/>
    <n v="2019"/>
    <s v="23/07/2019"/>
    <x v="2"/>
    <m/>
  </r>
  <r>
    <x v="24"/>
    <s v="S41"/>
    <n v="25003545934"/>
    <s v="R7-MBL-050"/>
    <s v="LC*00853212"/>
    <x v="0"/>
    <n v="0"/>
    <n v="2"/>
    <n v="0"/>
    <n v="0"/>
    <m/>
    <m/>
    <m/>
    <m/>
    <m/>
    <m/>
    <m/>
    <x v="0"/>
    <x v="9"/>
    <n v="2019"/>
    <s v="23/07/2019"/>
    <x v="2"/>
    <m/>
  </r>
  <r>
    <x v="24"/>
    <s v="S41"/>
    <n v="25003563981"/>
    <s v="R7-MBL-050"/>
    <s v="LC*00853212"/>
    <x v="0"/>
    <n v="0"/>
    <n v="1"/>
    <n v="0"/>
    <n v="0"/>
    <m/>
    <m/>
    <m/>
    <m/>
    <m/>
    <m/>
    <m/>
    <x v="0"/>
    <x v="9"/>
    <n v="2019"/>
    <s v="23/07/2019"/>
    <x v="2"/>
    <m/>
  </r>
  <r>
    <x v="24"/>
    <s v="S41"/>
    <n v="25003545888"/>
    <s v="R7-MBL-050"/>
    <s v="LC*00853212"/>
    <x v="0"/>
    <n v="0"/>
    <n v="1"/>
    <n v="0"/>
    <n v="0"/>
    <m/>
    <m/>
    <m/>
    <m/>
    <m/>
    <m/>
    <m/>
    <x v="0"/>
    <x v="9"/>
    <n v="2019"/>
    <s v="23/07/2019"/>
    <x v="2"/>
    <m/>
  </r>
  <r>
    <x v="24"/>
    <s v="S41"/>
    <n v="25003547159"/>
    <s v="R7-MBL-050"/>
    <s v="LC*00853212"/>
    <x v="2"/>
    <n v="6"/>
    <n v="6"/>
    <n v="0"/>
    <n v="0"/>
    <m/>
    <m/>
    <m/>
    <m/>
    <m/>
    <n v="6"/>
    <m/>
    <x v="0"/>
    <x v="9"/>
    <n v="2019"/>
    <s v="23/07/2019"/>
    <x v="2"/>
    <m/>
  </r>
  <r>
    <x v="25"/>
    <s v="S43"/>
    <n v="20001644621"/>
    <m/>
    <s v="LC*00856093"/>
    <x v="0"/>
    <n v="0"/>
    <n v="1"/>
    <n v="0"/>
    <n v="1"/>
    <m/>
    <m/>
    <m/>
    <m/>
    <m/>
    <m/>
    <m/>
    <x v="0"/>
    <x v="9"/>
    <n v="2019"/>
    <s v="25/07/2019"/>
    <x v="1"/>
    <m/>
  </r>
  <r>
    <x v="26"/>
    <s v="S43"/>
    <n v="25003532336"/>
    <s v="R7-MBL-051"/>
    <s v="LC*00854933"/>
    <x v="0"/>
    <n v="0"/>
    <n v="5"/>
    <n v="0"/>
    <n v="0"/>
    <m/>
    <m/>
    <m/>
    <m/>
    <m/>
    <m/>
    <m/>
    <x v="0"/>
    <x v="9"/>
    <n v="2019"/>
    <s v="24/07/2019"/>
    <x v="2"/>
    <m/>
  </r>
  <r>
    <x v="26"/>
    <s v="S43"/>
    <n v="25003532370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3"/>
    <n v="25003532480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3"/>
    <n v="25003532368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3"/>
    <n v="25003532428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3"/>
    <n v="25003582230"/>
    <s v="R7-MBL-051"/>
    <s v="LC*00854933"/>
    <x v="0"/>
    <n v="4"/>
    <n v="5"/>
    <n v="0"/>
    <n v="0"/>
    <n v="3"/>
    <m/>
    <m/>
    <m/>
    <m/>
    <m/>
    <m/>
    <x v="0"/>
    <x v="9"/>
    <n v="2019"/>
    <s v="24/07/2019"/>
    <x v="2"/>
    <m/>
  </r>
  <r>
    <x v="26"/>
    <s v="S43"/>
    <n v="25003532335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3"/>
    <n v="25003582268"/>
    <s v="R7-MBL-051"/>
    <s v="LC*00854933"/>
    <x v="1"/>
    <n v="7"/>
    <n v="4"/>
    <n v="0"/>
    <n v="0"/>
    <n v="2"/>
    <n v="2"/>
    <m/>
    <m/>
    <m/>
    <m/>
    <m/>
    <x v="1"/>
    <x v="9"/>
    <n v="2019"/>
    <s v="24/07/2019"/>
    <x v="2"/>
    <m/>
  </r>
  <r>
    <x v="26"/>
    <s v="S43"/>
    <n v="25003532481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3"/>
    <n v="25003534009"/>
    <s v="R7-MBL-051"/>
    <s v="LC*00854933"/>
    <x v="0"/>
    <n v="7"/>
    <n v="14"/>
    <n v="0"/>
    <n v="0"/>
    <m/>
    <m/>
    <m/>
    <m/>
    <m/>
    <m/>
    <m/>
    <x v="0"/>
    <x v="9"/>
    <n v="2019"/>
    <s v="24/07/2019"/>
    <x v="2"/>
    <m/>
  </r>
  <r>
    <x v="26"/>
    <s v="S43"/>
    <n v="25003533103"/>
    <s v="R7-MBL-051"/>
    <s v="LC*00854933"/>
    <x v="0"/>
    <n v="0"/>
    <n v="3"/>
    <n v="0"/>
    <n v="0"/>
    <m/>
    <m/>
    <m/>
    <m/>
    <m/>
    <m/>
    <m/>
    <x v="0"/>
    <x v="9"/>
    <n v="2019"/>
    <s v="24/07/2019"/>
    <x v="2"/>
    <m/>
  </r>
  <r>
    <x v="26"/>
    <s v="S43"/>
    <n v="25003534057"/>
    <s v="R7-MBL-051"/>
    <s v="LC*00854933"/>
    <x v="0"/>
    <n v="6"/>
    <n v="6"/>
    <n v="0"/>
    <n v="0"/>
    <m/>
    <m/>
    <m/>
    <m/>
    <m/>
    <m/>
    <m/>
    <x v="0"/>
    <x v="9"/>
    <n v="2019"/>
    <s v="24/07/2019"/>
    <x v="2"/>
    <m/>
  </r>
  <r>
    <x v="26"/>
    <s v="S43"/>
    <n v="25003534036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3"/>
    <n v="25003532314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3"/>
    <n v="25003569340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3"/>
    <n v="25003532412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3"/>
    <n v="25003532322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3"/>
    <n v="25003532332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3"/>
    <n v="25003532301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3"/>
    <n v="25003532359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3"/>
    <n v="25003532318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3"/>
    <n v="25003532378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3"/>
    <n v="25003532302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3"/>
    <n v="25003532371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3"/>
    <n v="25003532376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3"/>
    <n v="25003532319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3"/>
    <n v="25003532320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3"/>
    <n v="25003532315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3"/>
    <n v="25003532321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3"/>
    <n v="25003532379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3"/>
    <n v="25003532337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3"/>
    <n v="25003532313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3"/>
    <n v="25003532372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3"/>
    <n v="25003532366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3"/>
    <n v="25003532317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3"/>
    <n v="25003532316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3"/>
    <n v="25003532312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3"/>
    <n v="25003532361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3"/>
    <n v="25003532323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3"/>
    <n v="25003532410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3"/>
    <n v="25003532474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3"/>
    <n v="25003532485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3"/>
    <n v="25003532416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3"/>
    <n v="25003532414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3"/>
    <n v="25003532420"/>
    <s v="R7-MBL-051"/>
    <s v="LC*00854933"/>
    <x v="0"/>
    <n v="0"/>
    <n v="2"/>
    <n v="0"/>
    <n v="0"/>
    <m/>
    <m/>
    <m/>
    <m/>
    <m/>
    <m/>
    <m/>
    <x v="0"/>
    <x v="9"/>
    <n v="2019"/>
    <s v="24/07/2019"/>
    <x v="2"/>
    <m/>
  </r>
  <r>
    <x v="26"/>
    <s v="S43"/>
    <n v="25003532483"/>
    <s v="R7-MBL-051"/>
    <s v="LC*00854933"/>
    <x v="0"/>
    <n v="0"/>
    <n v="2"/>
    <n v="0"/>
    <n v="0"/>
    <m/>
    <m/>
    <m/>
    <m/>
    <m/>
    <m/>
    <m/>
    <x v="0"/>
    <x v="9"/>
    <n v="2019"/>
    <s v="24/07/2019"/>
    <x v="2"/>
    <m/>
  </r>
  <r>
    <x v="26"/>
    <s v="S43"/>
    <n v="25003532484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3"/>
    <n v="25003532404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3"/>
    <n v="25003532482"/>
    <s v="R7-MBL-051"/>
    <s v="LC*00854933"/>
    <x v="0"/>
    <n v="0"/>
    <n v="2"/>
    <n v="0"/>
    <n v="0"/>
    <m/>
    <m/>
    <m/>
    <m/>
    <m/>
    <m/>
    <m/>
    <x v="0"/>
    <x v="9"/>
    <n v="2019"/>
    <s v="24/07/2019"/>
    <x v="2"/>
    <m/>
  </r>
  <r>
    <x v="26"/>
    <s v="S43"/>
    <n v="25003532476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3"/>
    <n v="25003532401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3"/>
    <n v="25003550485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3"/>
    <n v="25003550490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3"/>
    <n v="25003563990"/>
    <s v="R7-MBL-051"/>
    <s v="LC*00854933"/>
    <x v="0"/>
    <n v="0"/>
    <n v="2"/>
    <n v="0"/>
    <n v="0"/>
    <n v="1"/>
    <m/>
    <m/>
    <m/>
    <m/>
    <m/>
    <m/>
    <x v="0"/>
    <x v="9"/>
    <n v="2019"/>
    <s v="24/07/2019"/>
    <x v="2"/>
    <m/>
  </r>
  <r>
    <x v="26"/>
    <s v="S43"/>
    <n v="25003553415"/>
    <s v="R7-MBL-051"/>
    <s v="LC*00854933"/>
    <x v="0"/>
    <n v="0"/>
    <n v="2"/>
    <n v="0"/>
    <n v="0"/>
    <n v="1"/>
    <m/>
    <m/>
    <m/>
    <m/>
    <m/>
    <m/>
    <x v="0"/>
    <x v="9"/>
    <n v="2019"/>
    <s v="24/07/2019"/>
    <x v="2"/>
    <m/>
  </r>
  <r>
    <x v="26"/>
    <s v="S43"/>
    <n v="25003582235"/>
    <s v="R7-MBL-051"/>
    <s v="LC*00854933"/>
    <x v="0"/>
    <n v="3"/>
    <n v="5"/>
    <n v="0"/>
    <n v="0"/>
    <n v="3"/>
    <m/>
    <m/>
    <m/>
    <m/>
    <m/>
    <m/>
    <x v="0"/>
    <x v="9"/>
    <n v="2019"/>
    <s v="24/07/2019"/>
    <x v="2"/>
    <m/>
  </r>
  <r>
    <x v="26"/>
    <s v="S43"/>
    <n v="25003532405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3"/>
    <n v="25003556321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3"/>
    <n v="25003564010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3"/>
    <n v="25003584720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3"/>
    <n v="25003563980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6"/>
    <s v="S41"/>
    <n v="25003553414"/>
    <s v="R7-MBL-051"/>
    <s v="LC*00854933"/>
    <x v="0"/>
    <n v="0"/>
    <n v="2"/>
    <n v="0"/>
    <n v="0"/>
    <m/>
    <m/>
    <m/>
    <m/>
    <m/>
    <m/>
    <m/>
    <x v="0"/>
    <x v="9"/>
    <n v="2019"/>
    <s v="24/07/2019"/>
    <x v="2"/>
    <m/>
  </r>
  <r>
    <x v="26"/>
    <s v="S41"/>
    <n v="25003550488"/>
    <s v="R7-MBL-051"/>
    <s v="LC*00854933"/>
    <x v="0"/>
    <n v="0"/>
    <n v="1"/>
    <n v="0"/>
    <n v="0"/>
    <m/>
    <m/>
    <m/>
    <m/>
    <m/>
    <m/>
    <m/>
    <x v="0"/>
    <x v="9"/>
    <n v="2019"/>
    <s v="24/07/2019"/>
    <x v="2"/>
    <m/>
  </r>
  <r>
    <x v="27"/>
    <m/>
    <m/>
    <m/>
    <m/>
    <x v="0"/>
    <n v="0"/>
    <n v="1"/>
    <n v="0"/>
    <n v="0"/>
    <m/>
    <m/>
    <m/>
    <m/>
    <m/>
    <m/>
    <m/>
    <x v="0"/>
    <x v="10"/>
    <n v="2019"/>
    <s v=""/>
    <x v="0"/>
    <m/>
  </r>
  <r>
    <x v="27"/>
    <m/>
    <m/>
    <m/>
    <m/>
    <x v="0"/>
    <n v="0"/>
    <n v="1"/>
    <n v="0"/>
    <n v="0"/>
    <m/>
    <m/>
    <m/>
    <m/>
    <m/>
    <m/>
    <m/>
    <x v="0"/>
    <x v="10"/>
    <n v="2019"/>
    <s v=""/>
    <x v="0"/>
    <m/>
  </r>
  <r>
    <x v="28"/>
    <s v="S41"/>
    <n v="25003608544"/>
    <s v="R7-MBL-260"/>
    <s v="LC*00871014"/>
    <x v="0"/>
    <n v="12"/>
    <n v="2"/>
    <n v="0"/>
    <n v="0"/>
    <m/>
    <m/>
    <m/>
    <m/>
    <m/>
    <m/>
    <m/>
    <x v="0"/>
    <x v="11"/>
    <n v="2019"/>
    <s v="26/08/2019"/>
    <x v="2"/>
    <m/>
  </r>
  <r>
    <x v="28"/>
    <s v="S41"/>
    <n v="25003608473"/>
    <s v="R7-MBL-260"/>
    <s v="LC*00871014"/>
    <x v="2"/>
    <n v="8"/>
    <n v="1"/>
    <n v="0"/>
    <n v="0"/>
    <m/>
    <m/>
    <m/>
    <n v="1"/>
    <m/>
    <m/>
    <n v="1"/>
    <x v="2"/>
    <x v="11"/>
    <n v="2019"/>
    <s v="26/08/2019"/>
    <x v="2"/>
    <m/>
  </r>
  <r>
    <x v="28"/>
    <s v="S41"/>
    <n v="25003608535"/>
    <s v="R7-MBL-260"/>
    <s v="LC*00871014"/>
    <x v="2"/>
    <n v="10"/>
    <n v="1"/>
    <n v="0"/>
    <n v="0"/>
    <m/>
    <m/>
    <m/>
    <n v="1"/>
    <m/>
    <m/>
    <n v="1"/>
    <x v="2"/>
    <x v="11"/>
    <n v="2019"/>
    <s v="26/08/2019"/>
    <x v="2"/>
    <m/>
  </r>
  <r>
    <x v="28"/>
    <s v="S41"/>
    <n v="25003608542"/>
    <s v="R7-MBL-260"/>
    <s v="LC*00871014"/>
    <x v="0"/>
    <n v="12"/>
    <n v="1"/>
    <n v="0"/>
    <n v="0"/>
    <m/>
    <m/>
    <m/>
    <m/>
    <m/>
    <m/>
    <m/>
    <x v="0"/>
    <x v="11"/>
    <n v="2019"/>
    <s v="26/08/2019"/>
    <x v="2"/>
    <m/>
  </r>
  <r>
    <x v="28"/>
    <s v="S41"/>
    <n v="25003605828"/>
    <s v="R7-MBL-260"/>
    <s v="LC*00871014"/>
    <x v="0"/>
    <n v="0"/>
    <n v="1"/>
    <n v="0"/>
    <n v="0"/>
    <m/>
    <m/>
    <m/>
    <m/>
    <m/>
    <m/>
    <m/>
    <x v="0"/>
    <x v="11"/>
    <n v="2019"/>
    <s v="26/08/2019"/>
    <x v="2"/>
    <m/>
  </r>
  <r>
    <x v="28"/>
    <s v="S41"/>
    <n v="25003605834"/>
    <s v="R7-MBL-260"/>
    <s v="LC*00871014"/>
    <x v="0"/>
    <n v="6"/>
    <n v="1"/>
    <n v="0"/>
    <n v="0"/>
    <m/>
    <m/>
    <m/>
    <m/>
    <m/>
    <m/>
    <m/>
    <x v="0"/>
    <x v="11"/>
    <n v="2019"/>
    <s v="26/08/2019"/>
    <x v="2"/>
    <m/>
  </r>
  <r>
    <x v="28"/>
    <s v="S41"/>
    <n v="25003608540"/>
    <s v="R7-MBL-260"/>
    <s v="LC*00871014"/>
    <x v="0"/>
    <n v="5"/>
    <n v="1"/>
    <n v="0"/>
    <n v="0"/>
    <m/>
    <m/>
    <m/>
    <m/>
    <m/>
    <m/>
    <m/>
    <x v="0"/>
    <x v="11"/>
    <n v="2019"/>
    <s v="26/08/2019"/>
    <x v="2"/>
    <m/>
  </r>
  <r>
    <x v="28"/>
    <s v="S41"/>
    <n v="25003608545"/>
    <s v="R7-MBL-260"/>
    <s v="LC*00871014"/>
    <x v="2"/>
    <n v="10"/>
    <n v="1"/>
    <n v="0"/>
    <n v="0"/>
    <m/>
    <m/>
    <m/>
    <n v="1"/>
    <m/>
    <m/>
    <n v="1"/>
    <x v="2"/>
    <x v="11"/>
    <n v="2019"/>
    <s v="26/08/2019"/>
    <x v="2"/>
    <m/>
  </r>
  <r>
    <x v="28"/>
    <s v="S41"/>
    <n v="25003606340"/>
    <s v="R7-MBL-260"/>
    <s v="LC*00871014"/>
    <x v="0"/>
    <n v="0"/>
    <n v="1"/>
    <n v="0"/>
    <n v="0"/>
    <m/>
    <m/>
    <m/>
    <m/>
    <m/>
    <m/>
    <m/>
    <x v="0"/>
    <x v="11"/>
    <n v="2019"/>
    <s v="26/08/2019"/>
    <x v="2"/>
    <m/>
  </r>
  <r>
    <x v="28"/>
    <s v="S41"/>
    <n v="25003606319"/>
    <s v="R7-MBL-260"/>
    <s v="LC*00871014"/>
    <x v="0"/>
    <n v="6"/>
    <n v="1"/>
    <n v="0"/>
    <n v="0"/>
    <m/>
    <m/>
    <m/>
    <m/>
    <m/>
    <m/>
    <m/>
    <x v="0"/>
    <x v="11"/>
    <n v="2019"/>
    <s v="26/08/2019"/>
    <x v="2"/>
    <m/>
  </r>
  <r>
    <x v="28"/>
    <s v="S41"/>
    <n v="25003605826"/>
    <s v="R7-MBL-260"/>
    <s v="LC*00871014"/>
    <x v="0"/>
    <n v="0"/>
    <n v="1"/>
    <n v="0"/>
    <n v="0"/>
    <m/>
    <m/>
    <m/>
    <m/>
    <m/>
    <m/>
    <m/>
    <x v="0"/>
    <x v="11"/>
    <n v="2019"/>
    <s v="26/08/2019"/>
    <x v="2"/>
    <m/>
  </r>
  <r>
    <x v="28"/>
    <s v="S41"/>
    <n v="25003608543"/>
    <s v="R7-MBL-260"/>
    <s v="LC*00871014"/>
    <x v="0"/>
    <n v="10"/>
    <n v="2"/>
    <n v="0"/>
    <n v="0"/>
    <m/>
    <m/>
    <m/>
    <m/>
    <m/>
    <m/>
    <m/>
    <x v="0"/>
    <x v="11"/>
    <n v="2019"/>
    <s v="26/08/2019"/>
    <x v="2"/>
    <m/>
  </r>
  <r>
    <x v="28"/>
    <s v="S41"/>
    <n v="25003608536"/>
    <s v="R7-MBL-260"/>
    <s v="LC*00871014"/>
    <x v="0"/>
    <n v="6"/>
    <n v="1"/>
    <n v="0"/>
    <n v="0"/>
    <m/>
    <m/>
    <m/>
    <m/>
    <m/>
    <m/>
    <m/>
    <x v="0"/>
    <x v="11"/>
    <n v="2019"/>
    <s v="26/08/2019"/>
    <x v="2"/>
    <m/>
  </r>
  <r>
    <x v="28"/>
    <s v="S41"/>
    <n v="25003608546"/>
    <s v="R7-MBL-260"/>
    <s v="LC*00871014"/>
    <x v="0"/>
    <n v="12"/>
    <n v="1"/>
    <n v="0"/>
    <n v="0"/>
    <m/>
    <m/>
    <m/>
    <m/>
    <m/>
    <m/>
    <m/>
    <x v="0"/>
    <x v="11"/>
    <n v="2019"/>
    <s v="26/08/2019"/>
    <x v="2"/>
    <m/>
  </r>
  <r>
    <x v="28"/>
    <s v="S51"/>
    <n v="25003505570"/>
    <s v="EMBASE19"/>
    <s v="LC*00864906"/>
    <x v="0"/>
    <n v="0"/>
    <n v="2"/>
    <n v="0"/>
    <n v="0"/>
    <m/>
    <m/>
    <m/>
    <m/>
    <m/>
    <m/>
    <m/>
    <x v="0"/>
    <x v="11"/>
    <n v="2019"/>
    <s v="19/08/2019"/>
    <x v="2"/>
    <m/>
  </r>
  <r>
    <x v="28"/>
    <s v="S51"/>
    <n v="25003515151"/>
    <s v="EMBASE19"/>
    <s v="LC*00864906"/>
    <x v="0"/>
    <n v="1"/>
    <n v="2"/>
    <n v="0"/>
    <n v="0"/>
    <n v="1"/>
    <m/>
    <m/>
    <m/>
    <m/>
    <m/>
    <m/>
    <x v="0"/>
    <x v="11"/>
    <n v="2019"/>
    <s v="19/08/2019"/>
    <x v="2"/>
    <m/>
  </r>
  <r>
    <x v="28"/>
    <s v="S51"/>
    <n v="25003515205"/>
    <s v="EMBASE19"/>
    <s v="LC*00864906"/>
    <x v="0"/>
    <n v="1"/>
    <n v="3"/>
    <n v="0"/>
    <n v="0"/>
    <m/>
    <m/>
    <m/>
    <m/>
    <m/>
    <m/>
    <m/>
    <x v="0"/>
    <x v="11"/>
    <n v="2019"/>
    <s v="19/08/2019"/>
    <x v="2"/>
    <m/>
  </r>
  <r>
    <x v="28"/>
    <s v="S51"/>
    <n v="25003515171"/>
    <s v="EMBASE19"/>
    <s v="LC*00864906"/>
    <x v="0"/>
    <n v="4"/>
    <n v="2"/>
    <n v="0"/>
    <n v="0"/>
    <n v="1"/>
    <m/>
    <m/>
    <m/>
    <m/>
    <m/>
    <m/>
    <x v="0"/>
    <x v="11"/>
    <n v="2019"/>
    <s v="19/08/2019"/>
    <x v="2"/>
    <m/>
  </r>
  <r>
    <x v="28"/>
    <s v="S51"/>
    <n v="25003515141"/>
    <s v="EMBASE19"/>
    <s v="LC*00864906"/>
    <x v="0"/>
    <n v="2"/>
    <n v="5"/>
    <n v="0"/>
    <n v="0"/>
    <m/>
    <m/>
    <m/>
    <m/>
    <m/>
    <m/>
    <m/>
    <x v="0"/>
    <x v="11"/>
    <n v="2019"/>
    <s v="19/08/2019"/>
    <x v="2"/>
    <m/>
  </r>
  <r>
    <x v="28"/>
    <s v="S45"/>
    <n v="25003420302"/>
    <m/>
    <s v="LC*00864674"/>
    <x v="0"/>
    <n v="12"/>
    <n v="16"/>
    <n v="0"/>
    <n v="0"/>
    <m/>
    <m/>
    <m/>
    <m/>
    <m/>
    <m/>
    <m/>
    <x v="0"/>
    <x v="11"/>
    <n v="2019"/>
    <s v="13/08/2019"/>
    <x v="2"/>
    <m/>
  </r>
  <r>
    <x v="28"/>
    <s v="S50"/>
    <n v="25003602885"/>
    <s v="R7-MBL-261"/>
    <s v="LC*00870625"/>
    <x v="1"/>
    <n v="9"/>
    <n v="1"/>
    <n v="0"/>
    <n v="0"/>
    <m/>
    <m/>
    <m/>
    <m/>
    <n v="9"/>
    <m/>
    <m/>
    <x v="2"/>
    <x v="11"/>
    <n v="2019"/>
    <s v="26/08/2019"/>
    <x v="2"/>
    <m/>
  </r>
  <r>
    <x v="28"/>
    <s v="S50"/>
    <n v="25003602761"/>
    <s v="R7-MBL-261"/>
    <s v="LC*00870625"/>
    <x v="1"/>
    <n v="6"/>
    <n v="4"/>
    <n v="1"/>
    <n v="0"/>
    <n v="1"/>
    <m/>
    <m/>
    <m/>
    <n v="6"/>
    <m/>
    <m/>
    <x v="2"/>
    <x v="11"/>
    <n v="2019"/>
    <s v="26/08/2019"/>
    <x v="2"/>
    <m/>
  </r>
  <r>
    <x v="28"/>
    <s v="S50"/>
    <n v="25003602855"/>
    <s v="R7-MBL-261"/>
    <s v="LC*00870625"/>
    <x v="0"/>
    <n v="0"/>
    <n v="5"/>
    <n v="0"/>
    <n v="0"/>
    <m/>
    <m/>
    <m/>
    <m/>
    <m/>
    <m/>
    <m/>
    <x v="0"/>
    <x v="11"/>
    <n v="2019"/>
    <s v="26/08/2019"/>
    <x v="2"/>
    <m/>
  </r>
  <r>
    <x v="28"/>
    <s v="S50"/>
    <n v="25003603018"/>
    <s v="R7-MBL-261"/>
    <s v="LC*00870625"/>
    <x v="1"/>
    <n v="2"/>
    <n v="3"/>
    <n v="0"/>
    <n v="0"/>
    <m/>
    <m/>
    <m/>
    <m/>
    <n v="2"/>
    <m/>
    <m/>
    <x v="2"/>
    <x v="11"/>
    <n v="2019"/>
    <s v="26/08/2019"/>
    <x v="2"/>
    <m/>
  </r>
  <r>
    <x v="28"/>
    <s v="S50"/>
    <n v="25003602873"/>
    <s v="R7-MBL-261"/>
    <s v="LC*00870625"/>
    <x v="1"/>
    <n v="4"/>
    <n v="1"/>
    <n v="0"/>
    <n v="0"/>
    <m/>
    <m/>
    <m/>
    <m/>
    <n v="4"/>
    <m/>
    <m/>
    <x v="2"/>
    <x v="11"/>
    <n v="2019"/>
    <s v="26/08/2019"/>
    <x v="2"/>
    <m/>
  </r>
  <r>
    <x v="28"/>
    <s v="S50"/>
    <n v="25003602899"/>
    <s v="R7-MBL-261"/>
    <s v="LC*00870625"/>
    <x v="1"/>
    <n v="6"/>
    <n v="1"/>
    <n v="0"/>
    <n v="0"/>
    <m/>
    <m/>
    <m/>
    <m/>
    <n v="6"/>
    <m/>
    <m/>
    <x v="2"/>
    <x v="11"/>
    <n v="2019"/>
    <s v="26/08/2019"/>
    <x v="2"/>
    <m/>
  </r>
  <r>
    <x v="28"/>
    <s v="S50"/>
    <n v="25003602889"/>
    <s v="R7-MBL-261"/>
    <s v="LC*00870625"/>
    <x v="1"/>
    <n v="3"/>
    <n v="1"/>
    <n v="0"/>
    <n v="0"/>
    <m/>
    <m/>
    <m/>
    <m/>
    <n v="3"/>
    <m/>
    <m/>
    <x v="2"/>
    <x v="11"/>
    <n v="2019"/>
    <s v="26/08/2019"/>
    <x v="2"/>
    <m/>
  </r>
  <r>
    <x v="28"/>
    <s v="S50"/>
    <n v="25003613709"/>
    <s v="R7-MBL-261"/>
    <s v="LC*00870625"/>
    <x v="1"/>
    <n v="7"/>
    <n v="4"/>
    <n v="0"/>
    <n v="1"/>
    <m/>
    <m/>
    <m/>
    <m/>
    <n v="7"/>
    <m/>
    <m/>
    <x v="2"/>
    <x v="11"/>
    <n v="2019"/>
    <s v="26/08/2019"/>
    <x v="2"/>
    <m/>
  </r>
  <r>
    <x v="28"/>
    <s v="S50"/>
    <n v="25003602765"/>
    <s v="R7-MBL-261"/>
    <s v="LC*00870625"/>
    <x v="1"/>
    <n v="2"/>
    <n v="1"/>
    <n v="0"/>
    <n v="0"/>
    <m/>
    <m/>
    <m/>
    <m/>
    <n v="2"/>
    <m/>
    <m/>
    <x v="2"/>
    <x v="11"/>
    <n v="2019"/>
    <s v="26/08/2019"/>
    <x v="2"/>
    <m/>
  </r>
  <r>
    <x v="28"/>
    <s v="S50"/>
    <n v="25003602894"/>
    <s v="R7-MBL-261"/>
    <s v="LC*00870625"/>
    <x v="1"/>
    <n v="19"/>
    <n v="2"/>
    <n v="0"/>
    <n v="0"/>
    <m/>
    <m/>
    <m/>
    <m/>
    <n v="19"/>
    <m/>
    <m/>
    <x v="2"/>
    <x v="11"/>
    <n v="2019"/>
    <s v="26/08/2019"/>
    <x v="2"/>
    <m/>
  </r>
  <r>
    <x v="28"/>
    <s v="S50"/>
    <n v="25003603013"/>
    <s v="R7-MBL-261"/>
    <s v="LC*00870625"/>
    <x v="0"/>
    <n v="0"/>
    <n v="1"/>
    <n v="0"/>
    <n v="0"/>
    <m/>
    <m/>
    <m/>
    <m/>
    <m/>
    <m/>
    <m/>
    <x v="0"/>
    <x v="11"/>
    <n v="2019"/>
    <s v="26/08/2019"/>
    <x v="2"/>
    <m/>
  </r>
  <r>
    <x v="28"/>
    <s v="S50"/>
    <n v="25003602881"/>
    <s v="R7-MBL-261"/>
    <s v="LC*00870625"/>
    <x v="1"/>
    <n v="3"/>
    <n v="1"/>
    <n v="0"/>
    <n v="0"/>
    <m/>
    <m/>
    <m/>
    <m/>
    <n v="3"/>
    <m/>
    <m/>
    <x v="2"/>
    <x v="11"/>
    <n v="2019"/>
    <s v="26/08/2019"/>
    <x v="2"/>
    <m/>
  </r>
  <r>
    <x v="28"/>
    <s v="S50"/>
    <n v="25003602892"/>
    <s v="R7-MBL-261"/>
    <s v="LC*00870625"/>
    <x v="0"/>
    <n v="0"/>
    <n v="2"/>
    <n v="0"/>
    <n v="0"/>
    <m/>
    <m/>
    <m/>
    <m/>
    <m/>
    <m/>
    <m/>
    <x v="0"/>
    <x v="11"/>
    <n v="2019"/>
    <s v="26/08/2019"/>
    <x v="2"/>
    <m/>
  </r>
  <r>
    <x v="28"/>
    <s v="S50"/>
    <n v="25003602893"/>
    <s v="R7-MBL-261"/>
    <s v="LC*00870625"/>
    <x v="1"/>
    <n v="9"/>
    <n v="1"/>
    <n v="0"/>
    <n v="0"/>
    <m/>
    <m/>
    <m/>
    <m/>
    <n v="9"/>
    <m/>
    <m/>
    <x v="2"/>
    <x v="11"/>
    <n v="2019"/>
    <s v="26/08/2019"/>
    <x v="2"/>
    <m/>
  </r>
  <r>
    <x v="28"/>
    <s v="S50"/>
    <n v="25003613708"/>
    <s v="R7-MBL-261"/>
    <s v="LC*00870625"/>
    <x v="1"/>
    <n v="12"/>
    <n v="5"/>
    <n v="0"/>
    <n v="1"/>
    <m/>
    <m/>
    <m/>
    <m/>
    <n v="12"/>
    <m/>
    <m/>
    <x v="2"/>
    <x v="11"/>
    <n v="2019"/>
    <s v="26/08/2019"/>
    <x v="2"/>
    <m/>
  </r>
  <r>
    <x v="28"/>
    <s v="S50"/>
    <n v="25003613707"/>
    <s v="R7-MBL-261"/>
    <s v="LC*00870625"/>
    <x v="1"/>
    <n v="12"/>
    <n v="5"/>
    <n v="0"/>
    <n v="1"/>
    <m/>
    <m/>
    <m/>
    <m/>
    <n v="12"/>
    <m/>
    <m/>
    <x v="2"/>
    <x v="11"/>
    <n v="2019"/>
    <s v="26/08/2019"/>
    <x v="2"/>
    <m/>
  </r>
  <r>
    <x v="28"/>
    <s v="S50"/>
    <n v="25003602773"/>
    <s v="R7-MBL-261"/>
    <s v="LC*00870625"/>
    <x v="1"/>
    <n v="1"/>
    <n v="3"/>
    <n v="0"/>
    <n v="0"/>
    <m/>
    <m/>
    <m/>
    <m/>
    <n v="1"/>
    <m/>
    <m/>
    <x v="2"/>
    <x v="11"/>
    <n v="2019"/>
    <s v="26/08/2019"/>
    <x v="2"/>
    <m/>
  </r>
  <r>
    <x v="28"/>
    <s v="S50"/>
    <n v="25003603060"/>
    <s v="R7-MBL-261"/>
    <s v="LC*00870625"/>
    <x v="0"/>
    <n v="0"/>
    <n v="1"/>
    <n v="0"/>
    <n v="0"/>
    <m/>
    <m/>
    <m/>
    <m/>
    <m/>
    <m/>
    <m/>
    <x v="0"/>
    <x v="11"/>
    <n v="2019"/>
    <s v="26/08/2019"/>
    <x v="2"/>
    <m/>
  </r>
  <r>
    <x v="28"/>
    <s v="S50"/>
    <n v="25003602884"/>
    <s v="R7-MBL-261"/>
    <s v="LC*00870625"/>
    <x v="0"/>
    <n v="0"/>
    <n v="2"/>
    <n v="0"/>
    <n v="0"/>
    <m/>
    <m/>
    <m/>
    <m/>
    <m/>
    <m/>
    <m/>
    <x v="0"/>
    <x v="11"/>
    <n v="2019"/>
    <s v="26/08/2019"/>
    <x v="2"/>
    <m/>
  </r>
  <r>
    <x v="28"/>
    <s v="S50"/>
    <n v="25003602871"/>
    <s v="R7-MBL-261"/>
    <s v="LC*00870625"/>
    <x v="1"/>
    <n v="4"/>
    <n v="1"/>
    <n v="0"/>
    <n v="0"/>
    <m/>
    <m/>
    <m/>
    <m/>
    <n v="4"/>
    <m/>
    <m/>
    <x v="2"/>
    <x v="11"/>
    <n v="2019"/>
    <s v="26/08/2019"/>
    <x v="2"/>
    <m/>
  </r>
  <r>
    <x v="28"/>
    <s v="S50"/>
    <n v="25003613710"/>
    <s v="R7-MBL-261"/>
    <s v="LC*00870625"/>
    <x v="1"/>
    <n v="7"/>
    <n v="4"/>
    <n v="0"/>
    <n v="1"/>
    <m/>
    <m/>
    <m/>
    <m/>
    <n v="7"/>
    <m/>
    <m/>
    <x v="2"/>
    <x v="11"/>
    <n v="2019"/>
    <s v="26/08/2019"/>
    <x v="2"/>
    <m/>
  </r>
  <r>
    <x v="28"/>
    <s v="S50"/>
    <n v="25003612304"/>
    <s v="R7-MBL-261"/>
    <s v="LC*00870625"/>
    <x v="1"/>
    <n v="3"/>
    <n v="2"/>
    <n v="0"/>
    <n v="0"/>
    <m/>
    <m/>
    <m/>
    <m/>
    <n v="3"/>
    <m/>
    <m/>
    <x v="2"/>
    <x v="11"/>
    <n v="2019"/>
    <s v="26/08/2019"/>
    <x v="2"/>
    <m/>
  </r>
  <r>
    <x v="28"/>
    <s v="S50"/>
    <n v="25003602901"/>
    <s v="R7-MBL-261"/>
    <s v="LC*00870625"/>
    <x v="1"/>
    <n v="9"/>
    <n v="14"/>
    <n v="0"/>
    <n v="12"/>
    <n v="1"/>
    <m/>
    <m/>
    <m/>
    <n v="9"/>
    <m/>
    <m/>
    <x v="2"/>
    <x v="11"/>
    <n v="2019"/>
    <s v="26/08/2019"/>
    <x v="2"/>
    <m/>
  </r>
  <r>
    <x v="28"/>
    <s v="S50"/>
    <n v="25003603001"/>
    <s v="R7-MBL-261"/>
    <s v="LC*00870625"/>
    <x v="1"/>
    <n v="12"/>
    <n v="5"/>
    <n v="0"/>
    <n v="4"/>
    <m/>
    <m/>
    <m/>
    <m/>
    <n v="12"/>
    <m/>
    <m/>
    <x v="2"/>
    <x v="11"/>
    <n v="2019"/>
    <s v="26/08/2019"/>
    <x v="2"/>
    <m/>
  </r>
  <r>
    <x v="28"/>
    <s v="S50"/>
    <n v="25003603006"/>
    <s v="R7-MBL-261"/>
    <s v="LC*00870625"/>
    <x v="0"/>
    <n v="0"/>
    <n v="1"/>
    <n v="0"/>
    <n v="0"/>
    <m/>
    <m/>
    <m/>
    <m/>
    <m/>
    <m/>
    <m/>
    <x v="0"/>
    <x v="11"/>
    <n v="2019"/>
    <s v="26/08/2019"/>
    <x v="2"/>
    <m/>
  </r>
  <r>
    <x v="28"/>
    <s v="S50"/>
    <n v="25003602904"/>
    <s v="R7-MBL-261"/>
    <s v="LC*00870625"/>
    <x v="1"/>
    <n v="9"/>
    <n v="1"/>
    <n v="0"/>
    <n v="0"/>
    <m/>
    <m/>
    <m/>
    <m/>
    <n v="9"/>
    <m/>
    <m/>
    <x v="2"/>
    <x v="11"/>
    <n v="2019"/>
    <s v="26/08/2019"/>
    <x v="2"/>
    <m/>
  </r>
  <r>
    <x v="28"/>
    <s v="S50"/>
    <n v="25003602723"/>
    <s v="R7-MBL-261"/>
    <s v="LC*00870625"/>
    <x v="0"/>
    <n v="0"/>
    <n v="4"/>
    <n v="0"/>
    <n v="0"/>
    <m/>
    <m/>
    <m/>
    <m/>
    <m/>
    <m/>
    <m/>
    <x v="0"/>
    <x v="11"/>
    <n v="2019"/>
    <s v="26/08/2019"/>
    <x v="2"/>
    <m/>
  </r>
  <r>
    <x v="28"/>
    <s v="S50"/>
    <n v="25003602888"/>
    <s v="R7-MBL-261"/>
    <s v="LC*00870625"/>
    <x v="1"/>
    <n v="2"/>
    <n v="1"/>
    <n v="0"/>
    <n v="0"/>
    <m/>
    <m/>
    <m/>
    <m/>
    <n v="2"/>
    <m/>
    <m/>
    <x v="2"/>
    <x v="11"/>
    <n v="2019"/>
    <s v="26/08/2019"/>
    <x v="2"/>
    <m/>
  </r>
  <r>
    <x v="28"/>
    <s v="S50"/>
    <n v="25003602854"/>
    <s v="R7-MBL-261"/>
    <s v="LC*00870625"/>
    <x v="1"/>
    <n v="2"/>
    <n v="4"/>
    <n v="0"/>
    <n v="0"/>
    <m/>
    <m/>
    <m/>
    <m/>
    <n v="2"/>
    <m/>
    <m/>
    <x v="2"/>
    <x v="11"/>
    <n v="2019"/>
    <s v="26/08/2019"/>
    <x v="2"/>
    <m/>
  </r>
  <r>
    <x v="28"/>
    <s v="S50"/>
    <n v="25003602762"/>
    <s v="R7-MBL-261"/>
    <s v="LC*00870625"/>
    <x v="1"/>
    <n v="8"/>
    <n v="5"/>
    <n v="0"/>
    <n v="0"/>
    <m/>
    <m/>
    <m/>
    <m/>
    <n v="8"/>
    <m/>
    <m/>
    <x v="2"/>
    <x v="11"/>
    <n v="2019"/>
    <s v="26/08/2019"/>
    <x v="2"/>
    <m/>
  </r>
  <r>
    <x v="28"/>
    <s v="S50"/>
    <n v="25003602776"/>
    <s v="R7-MBL-261"/>
    <s v="LC*00870625"/>
    <x v="1"/>
    <n v="3"/>
    <n v="4"/>
    <n v="0"/>
    <n v="0"/>
    <m/>
    <m/>
    <m/>
    <m/>
    <n v="3"/>
    <m/>
    <m/>
    <x v="2"/>
    <x v="11"/>
    <n v="2019"/>
    <s v="26/08/2019"/>
    <x v="2"/>
    <m/>
  </r>
  <r>
    <x v="28"/>
    <s v="S50"/>
    <n v="25003602736"/>
    <s v="R7-MBL-261"/>
    <s v="LC*00870625"/>
    <x v="1"/>
    <n v="3"/>
    <n v="2"/>
    <n v="0"/>
    <n v="0"/>
    <m/>
    <m/>
    <m/>
    <m/>
    <n v="3"/>
    <m/>
    <m/>
    <x v="2"/>
    <x v="11"/>
    <n v="2019"/>
    <s v="26/08/2019"/>
    <x v="2"/>
    <m/>
  </r>
  <r>
    <x v="28"/>
    <s v="S50"/>
    <n v="25003602784"/>
    <s v="R7-MBL-261"/>
    <s v="LC*00870625"/>
    <x v="1"/>
    <n v="3"/>
    <n v="4"/>
    <n v="1"/>
    <n v="0"/>
    <n v="1"/>
    <m/>
    <m/>
    <m/>
    <n v="3"/>
    <m/>
    <m/>
    <x v="2"/>
    <x v="11"/>
    <n v="2019"/>
    <s v="26/08/2019"/>
    <x v="2"/>
    <m/>
  </r>
  <r>
    <x v="28"/>
    <s v="S50"/>
    <n v="25003602775"/>
    <s v="R7-MBL-261"/>
    <s v="LC*00870625"/>
    <x v="1"/>
    <n v="9"/>
    <n v="2"/>
    <n v="0"/>
    <n v="0"/>
    <m/>
    <m/>
    <m/>
    <m/>
    <n v="9"/>
    <m/>
    <m/>
    <x v="2"/>
    <x v="11"/>
    <n v="2019"/>
    <s v="26/08/2019"/>
    <x v="2"/>
    <m/>
  </r>
  <r>
    <x v="28"/>
    <s v="S50"/>
    <n v="25003602798"/>
    <s v="R7-MBL-261"/>
    <s v="LC*00870625"/>
    <x v="1"/>
    <n v="4"/>
    <n v="1"/>
    <n v="0"/>
    <n v="0"/>
    <m/>
    <m/>
    <m/>
    <m/>
    <n v="4"/>
    <m/>
    <m/>
    <x v="2"/>
    <x v="11"/>
    <n v="2019"/>
    <s v="26/08/2019"/>
    <x v="2"/>
    <m/>
  </r>
  <r>
    <x v="28"/>
    <s v="S50"/>
    <n v="25003602774"/>
    <s v="R7-MBL-261"/>
    <s v="LC*00870625"/>
    <x v="1"/>
    <n v="8"/>
    <n v="2"/>
    <n v="0"/>
    <n v="0"/>
    <m/>
    <m/>
    <m/>
    <m/>
    <n v="8"/>
    <m/>
    <m/>
    <x v="2"/>
    <x v="11"/>
    <n v="2019"/>
    <s v="26/08/2019"/>
    <x v="2"/>
    <m/>
  </r>
  <r>
    <x v="28"/>
    <s v="S50"/>
    <n v="25003602799"/>
    <s v="R7-MBL-261"/>
    <s v="LC*00870625"/>
    <x v="1"/>
    <n v="5"/>
    <n v="2"/>
    <n v="0"/>
    <n v="0"/>
    <m/>
    <m/>
    <m/>
    <m/>
    <n v="5"/>
    <m/>
    <m/>
    <x v="2"/>
    <x v="11"/>
    <n v="2019"/>
    <s v="26/08/2019"/>
    <x v="2"/>
    <m/>
  </r>
  <r>
    <x v="28"/>
    <s v="S50"/>
    <n v="25003602852"/>
    <s v="R7-MBL-261"/>
    <s v="LC*00870625"/>
    <x v="0"/>
    <n v="0"/>
    <n v="4"/>
    <n v="0"/>
    <n v="0"/>
    <m/>
    <m/>
    <m/>
    <m/>
    <m/>
    <m/>
    <m/>
    <x v="0"/>
    <x v="11"/>
    <n v="2019"/>
    <s v="26/08/2019"/>
    <x v="2"/>
    <m/>
  </r>
  <r>
    <x v="28"/>
    <s v="S50"/>
    <n v="25003602886"/>
    <s v="R7-MBL-261"/>
    <s v="LC*00870625"/>
    <x v="1"/>
    <n v="19"/>
    <n v="2"/>
    <n v="0"/>
    <n v="0"/>
    <m/>
    <m/>
    <m/>
    <m/>
    <n v="19"/>
    <m/>
    <m/>
    <x v="2"/>
    <x v="11"/>
    <n v="2019"/>
    <s v="26/08/2019"/>
    <x v="2"/>
    <m/>
  </r>
  <r>
    <x v="28"/>
    <s v="S50"/>
    <n v="25003602998"/>
    <s v="R7-MBL-261"/>
    <s v="LC*00870625"/>
    <x v="1"/>
    <n v="3"/>
    <n v="5"/>
    <n v="0"/>
    <n v="1"/>
    <m/>
    <m/>
    <m/>
    <m/>
    <n v="3"/>
    <m/>
    <m/>
    <x v="2"/>
    <x v="11"/>
    <n v="2019"/>
    <s v="26/08/2019"/>
    <x v="2"/>
    <m/>
  </r>
  <r>
    <x v="28"/>
    <s v="S50"/>
    <n v="25003602896"/>
    <s v="R7-MBL-261"/>
    <s v="LC*00870625"/>
    <x v="0"/>
    <n v="0"/>
    <n v="3"/>
    <n v="0"/>
    <n v="0"/>
    <m/>
    <m/>
    <m/>
    <m/>
    <m/>
    <m/>
    <m/>
    <x v="0"/>
    <x v="11"/>
    <n v="2019"/>
    <s v="26/08/2019"/>
    <x v="2"/>
    <m/>
  </r>
  <r>
    <x v="28"/>
    <s v="S50"/>
    <n v="25003603022"/>
    <s v="R7-MBL-261"/>
    <s v="LC*00870625"/>
    <x v="0"/>
    <n v="0"/>
    <n v="1"/>
    <n v="0"/>
    <n v="0"/>
    <m/>
    <m/>
    <m/>
    <m/>
    <m/>
    <m/>
    <m/>
    <x v="0"/>
    <x v="11"/>
    <n v="2019"/>
    <s v="26/08/2019"/>
    <x v="2"/>
    <m/>
  </r>
  <r>
    <x v="28"/>
    <s v="S50"/>
    <n v="25003602777"/>
    <s v="R7-MBL-261"/>
    <s v="LC*00870625"/>
    <x v="0"/>
    <n v="0"/>
    <n v="16"/>
    <n v="0"/>
    <n v="0"/>
    <n v="8"/>
    <m/>
    <m/>
    <m/>
    <m/>
    <m/>
    <m/>
    <x v="0"/>
    <x v="11"/>
    <n v="2019"/>
    <s v="26/08/2019"/>
    <x v="2"/>
    <m/>
  </r>
  <r>
    <x v="28"/>
    <s v="S50"/>
    <n v="25003603017"/>
    <s v="R7-MBL-261"/>
    <s v="LC*00870625"/>
    <x v="1"/>
    <n v="2"/>
    <n v="1"/>
    <n v="0"/>
    <n v="0"/>
    <m/>
    <m/>
    <m/>
    <m/>
    <n v="2"/>
    <m/>
    <m/>
    <x v="2"/>
    <x v="11"/>
    <n v="2019"/>
    <s v="26/08/2019"/>
    <x v="2"/>
    <m/>
  </r>
  <r>
    <x v="28"/>
    <s v="S50"/>
    <n v="25003602738"/>
    <s v="R7-MBL-261"/>
    <s v="LC*00870625"/>
    <x v="0"/>
    <n v="0"/>
    <n v="4"/>
    <n v="0"/>
    <n v="0"/>
    <m/>
    <m/>
    <m/>
    <m/>
    <m/>
    <m/>
    <m/>
    <x v="0"/>
    <x v="11"/>
    <n v="2019"/>
    <s v="26/08/2019"/>
    <x v="2"/>
    <m/>
  </r>
  <r>
    <x v="28"/>
    <s v="S50"/>
    <n v="25003602737"/>
    <s v="R7-MBL-261"/>
    <s v="LC*00870625"/>
    <x v="1"/>
    <n v="4"/>
    <n v="2"/>
    <n v="0"/>
    <n v="0"/>
    <m/>
    <m/>
    <m/>
    <m/>
    <n v="4"/>
    <m/>
    <m/>
    <x v="2"/>
    <x v="11"/>
    <n v="2019"/>
    <s v="26/08/2019"/>
    <x v="2"/>
    <m/>
  </r>
  <r>
    <x v="28"/>
    <s v="S50"/>
    <n v="25003602853"/>
    <s v="R7-MBL-261"/>
    <s v="LC*00870625"/>
    <x v="1"/>
    <n v="4"/>
    <n v="5"/>
    <n v="1"/>
    <n v="0"/>
    <m/>
    <m/>
    <m/>
    <m/>
    <n v="4"/>
    <m/>
    <m/>
    <x v="2"/>
    <x v="11"/>
    <n v="2019"/>
    <s v="26/08/2019"/>
    <x v="2"/>
    <m/>
  </r>
  <r>
    <x v="28"/>
    <s v="S50"/>
    <n v="25003603020"/>
    <s v="R7-MBL-261"/>
    <s v="LC*00870625"/>
    <x v="1"/>
    <n v="3"/>
    <n v="2"/>
    <n v="0"/>
    <n v="0"/>
    <m/>
    <m/>
    <m/>
    <m/>
    <n v="3"/>
    <m/>
    <m/>
    <x v="2"/>
    <x v="11"/>
    <n v="2019"/>
    <s v="26/08/2019"/>
    <x v="2"/>
    <m/>
  </r>
  <r>
    <x v="28"/>
    <s v="S50"/>
    <n v="25003603021"/>
    <s v="R7-MBL-261"/>
    <s v="LC*00870625"/>
    <x v="0"/>
    <n v="0"/>
    <n v="1"/>
    <n v="0"/>
    <n v="0"/>
    <m/>
    <m/>
    <m/>
    <m/>
    <m/>
    <m/>
    <m/>
    <x v="0"/>
    <x v="11"/>
    <n v="2019"/>
    <s v="26/08/2019"/>
    <x v="2"/>
    <m/>
  </r>
  <r>
    <x v="28"/>
    <s v="S50"/>
    <n v="25003603001"/>
    <s v="R7-MBL-261"/>
    <s v="LC*00870625"/>
    <x v="1"/>
    <n v="12"/>
    <n v="5"/>
    <n v="0"/>
    <n v="4"/>
    <m/>
    <m/>
    <m/>
    <m/>
    <n v="12"/>
    <m/>
    <m/>
    <x v="2"/>
    <x v="11"/>
    <n v="2019"/>
    <s v="26/08/2019"/>
    <x v="2"/>
    <m/>
  </r>
  <r>
    <x v="28"/>
    <s v="S50"/>
    <n v="25003602829"/>
    <s v="R7-MBL-261"/>
    <s v="LC*00870625"/>
    <x v="0"/>
    <n v="0"/>
    <n v="2"/>
    <n v="0"/>
    <n v="0"/>
    <n v="1"/>
    <m/>
    <m/>
    <m/>
    <m/>
    <m/>
    <m/>
    <x v="0"/>
    <x v="11"/>
    <n v="2019"/>
    <s v="26/08/2019"/>
    <x v="2"/>
    <m/>
  </r>
  <r>
    <x v="28"/>
    <s v="S50"/>
    <n v="25003602761"/>
    <s v="R7-MBL-261"/>
    <s v="LC*00870625"/>
    <x v="1"/>
    <n v="6"/>
    <n v="4"/>
    <n v="1"/>
    <n v="0"/>
    <n v="1"/>
    <m/>
    <m/>
    <m/>
    <n v="6"/>
    <m/>
    <m/>
    <x v="2"/>
    <x v="11"/>
    <n v="2019"/>
    <s v="26/08/2019"/>
    <x v="2"/>
    <m/>
  </r>
  <r>
    <x v="28"/>
    <s v="S50"/>
    <n v="25003602865"/>
    <s v="R7-MBL-261"/>
    <s v="LC*00870625"/>
    <x v="1"/>
    <n v="1"/>
    <n v="2"/>
    <n v="0"/>
    <n v="0"/>
    <m/>
    <m/>
    <m/>
    <m/>
    <n v="1"/>
    <m/>
    <m/>
    <x v="2"/>
    <x v="11"/>
    <n v="2019"/>
    <s v="26/08/2019"/>
    <x v="2"/>
    <m/>
  </r>
  <r>
    <x v="28"/>
    <s v="S50"/>
    <n v="25003602898"/>
    <m/>
    <s v="LC*00864957"/>
    <x v="1"/>
    <n v="4"/>
    <n v="1"/>
    <n v="0"/>
    <n v="0"/>
    <m/>
    <m/>
    <m/>
    <m/>
    <n v="4"/>
    <m/>
    <m/>
    <x v="2"/>
    <x v="11"/>
    <n v="2019"/>
    <s v="13/08/2019"/>
    <x v="2"/>
    <m/>
  </r>
  <r>
    <x v="28"/>
    <s v="S50"/>
    <n v="25003602768"/>
    <m/>
    <s v="LC*00864914"/>
    <x v="0"/>
    <n v="0"/>
    <n v="2"/>
    <n v="0"/>
    <n v="0"/>
    <m/>
    <m/>
    <m/>
    <m/>
    <m/>
    <m/>
    <m/>
    <x v="0"/>
    <x v="11"/>
    <n v="2019"/>
    <s v="19/08/2019"/>
    <x v="2"/>
    <m/>
  </r>
  <r>
    <x v="28"/>
    <s v="S50"/>
    <n v="25003602792"/>
    <m/>
    <s v="LC*00864959"/>
    <x v="0"/>
    <n v="0"/>
    <n v="1"/>
    <n v="0"/>
    <n v="0"/>
    <m/>
    <m/>
    <m/>
    <m/>
    <m/>
    <m/>
    <m/>
    <x v="0"/>
    <x v="11"/>
    <n v="2019"/>
    <s v="19/08/2019"/>
    <x v="2"/>
    <m/>
  </r>
  <r>
    <x v="29"/>
    <s v="S45"/>
    <n v="25003619340"/>
    <s v="R7-MBL-263"/>
    <s v="LC*00871013"/>
    <x v="1"/>
    <n v="6"/>
    <n v="6"/>
    <n v="0"/>
    <n v="1"/>
    <n v="1"/>
    <m/>
    <m/>
    <m/>
    <n v="6"/>
    <m/>
    <m/>
    <x v="2"/>
    <x v="11"/>
    <n v="2019"/>
    <s v="26/08/2019"/>
    <x v="2"/>
    <m/>
  </r>
  <r>
    <x v="29"/>
    <s v="S45"/>
    <n v="25003619341"/>
    <s v="R7-MBL-263"/>
    <s v="LC*00871013"/>
    <x v="1"/>
    <n v="6"/>
    <n v="6"/>
    <n v="0"/>
    <n v="1"/>
    <n v="1"/>
    <m/>
    <m/>
    <m/>
    <n v="6"/>
    <m/>
    <m/>
    <x v="2"/>
    <x v="11"/>
    <n v="2019"/>
    <s v="26/08/2019"/>
    <x v="2"/>
    <m/>
  </r>
  <r>
    <x v="29"/>
    <s v="S45"/>
    <n v="25003619342"/>
    <s v="R7-MBL-263"/>
    <s v="LC*00871013"/>
    <x v="1"/>
    <n v="10"/>
    <n v="4"/>
    <n v="0"/>
    <n v="0"/>
    <m/>
    <m/>
    <m/>
    <m/>
    <n v="10"/>
    <m/>
    <m/>
    <x v="2"/>
    <x v="11"/>
    <n v="2019"/>
    <s v="26/08/2019"/>
    <x v="2"/>
    <m/>
  </r>
  <r>
    <x v="29"/>
    <s v="S45"/>
    <n v="25003619343"/>
    <s v="R7-MBL-263"/>
    <s v="LC*00871013"/>
    <x v="1"/>
    <n v="10"/>
    <n v="4"/>
    <n v="0"/>
    <n v="0"/>
    <m/>
    <m/>
    <m/>
    <m/>
    <n v="10"/>
    <m/>
    <m/>
    <x v="2"/>
    <x v="11"/>
    <n v="2019"/>
    <s v="26/08/2019"/>
    <x v="2"/>
    <m/>
  </r>
  <r>
    <x v="29"/>
    <s v="S45"/>
    <n v="25003619344"/>
    <s v="R7-MBL-263"/>
    <s v="LC*00871013"/>
    <x v="1"/>
    <n v="10"/>
    <n v="5"/>
    <n v="0"/>
    <n v="0"/>
    <m/>
    <m/>
    <m/>
    <m/>
    <n v="10"/>
    <m/>
    <m/>
    <x v="2"/>
    <x v="11"/>
    <n v="2019"/>
    <s v="26/08/2019"/>
    <x v="2"/>
    <m/>
  </r>
  <r>
    <x v="29"/>
    <s v="S45"/>
    <n v="25003619345"/>
    <s v="R7-MBL-263"/>
    <s v="LC*00871013"/>
    <x v="1"/>
    <n v="10"/>
    <n v="5"/>
    <n v="0"/>
    <n v="0"/>
    <m/>
    <m/>
    <m/>
    <m/>
    <n v="10"/>
    <m/>
    <m/>
    <x v="2"/>
    <x v="11"/>
    <n v="2019"/>
    <s v="26/08/2019"/>
    <x v="2"/>
    <m/>
  </r>
  <r>
    <x v="29"/>
    <s v="S45"/>
    <n v="25003619346"/>
    <s v="R7-MBL-263"/>
    <s v="LC*00871013"/>
    <x v="1"/>
    <n v="16"/>
    <n v="11"/>
    <n v="0"/>
    <n v="0"/>
    <m/>
    <m/>
    <m/>
    <m/>
    <n v="16"/>
    <m/>
    <m/>
    <x v="2"/>
    <x v="11"/>
    <n v="2019"/>
    <s v="26/08/2019"/>
    <x v="2"/>
    <m/>
  </r>
  <r>
    <x v="29"/>
    <s v="S45"/>
    <n v="25003619347"/>
    <s v="R7-MBL-263"/>
    <s v="LC*00871013"/>
    <x v="1"/>
    <n v="12"/>
    <n v="12"/>
    <n v="0"/>
    <n v="0"/>
    <m/>
    <m/>
    <m/>
    <m/>
    <n v="12"/>
    <m/>
    <m/>
    <x v="2"/>
    <x v="11"/>
    <n v="2019"/>
    <s v="26/08/2019"/>
    <x v="2"/>
    <m/>
  </r>
  <r>
    <x v="29"/>
    <s v="S45"/>
    <n v="25003619348"/>
    <s v="R7-MBL-263"/>
    <s v="LC*00871013"/>
    <x v="1"/>
    <n v="4"/>
    <n v="4"/>
    <n v="0"/>
    <n v="0"/>
    <m/>
    <m/>
    <m/>
    <m/>
    <n v="4"/>
    <m/>
    <m/>
    <x v="2"/>
    <x v="11"/>
    <n v="2019"/>
    <s v="26/08/2019"/>
    <x v="2"/>
    <m/>
  </r>
  <r>
    <x v="29"/>
    <s v="S45"/>
    <n v="25003618298"/>
    <s v="R7-MBL-263"/>
    <s v="LC*00871013"/>
    <x v="0"/>
    <n v="0"/>
    <n v="1"/>
    <n v="0"/>
    <n v="0"/>
    <m/>
    <m/>
    <m/>
    <m/>
    <m/>
    <m/>
    <m/>
    <x v="0"/>
    <x v="11"/>
    <n v="2019"/>
    <s v="26/08/2019"/>
    <x v="2"/>
    <m/>
  </r>
  <r>
    <x v="29"/>
    <s v="S45"/>
    <n v="25003618299"/>
    <s v="R7-MBL-263"/>
    <s v="LC*00871013"/>
    <x v="0"/>
    <n v="0"/>
    <n v="1"/>
    <n v="0"/>
    <n v="0"/>
    <m/>
    <m/>
    <m/>
    <m/>
    <m/>
    <m/>
    <m/>
    <x v="0"/>
    <x v="11"/>
    <n v="2019"/>
    <s v="26/08/2019"/>
    <x v="2"/>
    <m/>
  </r>
  <r>
    <x v="29"/>
    <s v="S41"/>
    <n v="25003606371"/>
    <m/>
    <s v="LC*00872989"/>
    <x v="0"/>
    <n v="0"/>
    <n v="1"/>
    <n v="0"/>
    <n v="0"/>
    <m/>
    <m/>
    <m/>
    <m/>
    <m/>
    <m/>
    <m/>
    <x v="0"/>
    <x v="11"/>
    <n v="2019"/>
    <s v="27/08/2019"/>
    <x v="2"/>
    <m/>
  </r>
  <r>
    <x v="29"/>
    <s v="S41"/>
    <n v="25003563949"/>
    <m/>
    <s v="LC*00872989"/>
    <x v="0"/>
    <n v="0"/>
    <n v="2"/>
    <n v="0"/>
    <n v="0"/>
    <n v="1"/>
    <m/>
    <m/>
    <m/>
    <m/>
    <m/>
    <m/>
    <x v="0"/>
    <x v="11"/>
    <n v="2019"/>
    <s v="27/08/2019"/>
    <x v="2"/>
    <m/>
  </r>
  <r>
    <x v="29"/>
    <s v="S41"/>
    <n v="25003606337"/>
    <m/>
    <s v="LC*00873062"/>
    <x v="0"/>
    <n v="0"/>
    <n v="1"/>
    <n v="0"/>
    <n v="0"/>
    <m/>
    <m/>
    <m/>
    <m/>
    <m/>
    <m/>
    <m/>
    <x v="0"/>
    <x v="11"/>
    <n v="2019"/>
    <s v="27/08/2019"/>
    <x v="2"/>
    <m/>
  </r>
  <r>
    <x v="29"/>
    <s v="S50"/>
    <n v="25003603020"/>
    <m/>
    <s v="LC*00870798"/>
    <x v="0"/>
    <n v="3"/>
    <n v="2"/>
    <n v="0"/>
    <n v="0"/>
    <m/>
    <m/>
    <m/>
    <m/>
    <m/>
    <m/>
    <m/>
    <x v="0"/>
    <x v="11"/>
    <n v="2019"/>
    <s v="26/08/2019"/>
    <x v="2"/>
    <m/>
  </r>
  <r>
    <x v="29"/>
    <s v="S45"/>
    <n v="25003593575"/>
    <m/>
    <s v="LC*00865127"/>
    <x v="0"/>
    <n v="15"/>
    <n v="8"/>
    <n v="0"/>
    <n v="0"/>
    <n v="1"/>
    <m/>
    <m/>
    <n v="1"/>
    <m/>
    <m/>
    <m/>
    <x v="0"/>
    <x v="11"/>
    <n v="2019"/>
    <s v="26/08/2019"/>
    <x v="2"/>
    <m/>
  </r>
  <r>
    <x v="29"/>
    <s v="S45"/>
    <n v="20001641939"/>
    <m/>
    <s v="LC*00865146"/>
    <x v="0"/>
    <n v="0"/>
    <n v="1"/>
    <n v="0"/>
    <n v="0"/>
    <m/>
    <m/>
    <m/>
    <m/>
    <m/>
    <m/>
    <m/>
    <x v="0"/>
    <x v="11"/>
    <n v="2019"/>
    <s v="26/08/2019"/>
    <x v="2"/>
    <m/>
  </r>
  <r>
    <x v="29"/>
    <s v="S50"/>
    <n v="25003602794"/>
    <m/>
    <s v="LC*00870810"/>
    <x v="0"/>
    <n v="0"/>
    <n v="1"/>
    <n v="0"/>
    <n v="0"/>
    <m/>
    <m/>
    <m/>
    <m/>
    <m/>
    <m/>
    <m/>
    <x v="0"/>
    <x v="11"/>
    <n v="2019"/>
    <s v="26/08/2019"/>
    <x v="2"/>
    <m/>
  </r>
  <r>
    <x v="29"/>
    <s v="S49"/>
    <n v="25003610358"/>
    <m/>
    <s v="LC*00868700"/>
    <x v="0"/>
    <n v="0"/>
    <n v="2"/>
    <n v="0"/>
    <n v="0"/>
    <m/>
    <m/>
    <m/>
    <m/>
    <m/>
    <m/>
    <m/>
    <x v="0"/>
    <x v="11"/>
    <n v="2019"/>
    <s v="22/08/2019"/>
    <x v="2"/>
    <m/>
  </r>
  <r>
    <x v="29"/>
    <s v="S45"/>
    <n v="25003593572"/>
    <m/>
    <s v="LC*00864982"/>
    <x v="1"/>
    <n v="15"/>
    <n v="8"/>
    <n v="0"/>
    <n v="0"/>
    <n v="3"/>
    <m/>
    <m/>
    <n v="1"/>
    <n v="1"/>
    <m/>
    <m/>
    <x v="2"/>
    <x v="11"/>
    <n v="2019"/>
    <s v="14/08/2019"/>
    <x v="2"/>
    <m/>
  </r>
  <r>
    <x v="29"/>
    <s v="S48"/>
    <n v="25003612302"/>
    <m/>
    <s v="LC*00870791"/>
    <x v="1"/>
    <n v="3"/>
    <n v="2"/>
    <n v="0"/>
    <n v="0"/>
    <m/>
    <m/>
    <m/>
    <m/>
    <n v="3"/>
    <m/>
    <m/>
    <x v="2"/>
    <x v="11"/>
    <n v="2019"/>
    <s v="26/08/2019"/>
    <x v="2"/>
    <m/>
  </r>
  <r>
    <x v="29"/>
    <s v="S49"/>
    <n v="25003612303"/>
    <m/>
    <s v="LC*00870761"/>
    <x v="1"/>
    <n v="3"/>
    <n v="2"/>
    <n v="0"/>
    <n v="0"/>
    <m/>
    <m/>
    <m/>
    <m/>
    <n v="3"/>
    <m/>
    <m/>
    <x v="2"/>
    <x v="11"/>
    <n v="2019"/>
    <s v="26/08/2019"/>
    <x v="2"/>
    <m/>
  </r>
  <r>
    <x v="29"/>
    <s v="S45"/>
    <n v="25003566434"/>
    <m/>
    <s v="LC*00861301"/>
    <x v="0"/>
    <n v="0"/>
    <n v="43"/>
    <n v="0"/>
    <n v="0"/>
    <m/>
    <m/>
    <m/>
    <m/>
    <m/>
    <m/>
    <m/>
    <x v="0"/>
    <x v="11"/>
    <n v="2019"/>
    <s v="02/08/2019"/>
    <x v="2"/>
    <m/>
  </r>
  <r>
    <x v="29"/>
    <s v="S50"/>
    <n v="25003602855"/>
    <m/>
    <s v="LC*00871210"/>
    <x v="0"/>
    <n v="0"/>
    <n v="5"/>
    <n v="0"/>
    <n v="0"/>
    <n v="4"/>
    <m/>
    <m/>
    <m/>
    <m/>
    <m/>
    <m/>
    <x v="0"/>
    <x v="11"/>
    <n v="2019"/>
    <s v="26/08/2019"/>
    <x v="2"/>
    <m/>
  </r>
  <r>
    <x v="29"/>
    <s v="S51"/>
    <n v="25003515344"/>
    <m/>
    <s v="LC*00864948"/>
    <x v="1"/>
    <n v="3"/>
    <n v="2"/>
    <n v="0"/>
    <n v="0"/>
    <m/>
    <m/>
    <m/>
    <m/>
    <n v="3"/>
    <m/>
    <m/>
    <x v="2"/>
    <x v="11"/>
    <n v="2019"/>
    <s v="13/08/2019"/>
    <x v="2"/>
    <m/>
  </r>
  <r>
    <x v="29"/>
    <s v="S49"/>
    <n v="25003610353"/>
    <m/>
    <s v="LC*00864688"/>
    <x v="0"/>
    <n v="0"/>
    <n v="1"/>
    <n v="0"/>
    <n v="0"/>
    <m/>
    <m/>
    <m/>
    <m/>
    <m/>
    <m/>
    <m/>
    <x v="0"/>
    <x v="11"/>
    <n v="2019"/>
    <s v="13/08/2019"/>
    <x v="2"/>
    <m/>
  </r>
  <r>
    <x v="30"/>
    <s v="S50"/>
    <n v="25003602829"/>
    <m/>
    <s v="LC*00875515"/>
    <x v="0"/>
    <n v="0"/>
    <n v="2"/>
    <n v="0"/>
    <n v="0"/>
    <m/>
    <m/>
    <m/>
    <m/>
    <m/>
    <m/>
    <m/>
    <x v="0"/>
    <x v="11"/>
    <n v="2019"/>
    <s v="29/08/2019"/>
    <x v="2"/>
    <m/>
  </r>
  <r>
    <x v="30"/>
    <s v="S41"/>
    <n v="25003545864"/>
    <m/>
    <m/>
    <x v="0"/>
    <n v="0"/>
    <n v="1"/>
    <n v="0"/>
    <n v="0"/>
    <m/>
    <m/>
    <m/>
    <m/>
    <m/>
    <m/>
    <m/>
    <x v="0"/>
    <x v="11"/>
    <n v="2019"/>
    <s v=""/>
    <x v="0"/>
    <m/>
  </r>
  <r>
    <x v="30"/>
    <s v="S43"/>
    <n v="25003566421"/>
    <m/>
    <m/>
    <x v="0"/>
    <n v="0"/>
    <n v="1"/>
    <n v="0"/>
    <n v="0"/>
    <m/>
    <m/>
    <m/>
    <m/>
    <m/>
    <m/>
    <m/>
    <x v="0"/>
    <x v="11"/>
    <n v="2019"/>
    <s v=""/>
    <x v="0"/>
    <m/>
  </r>
  <r>
    <x v="30"/>
    <s v="S41"/>
    <n v="25003545790"/>
    <m/>
    <m/>
    <x v="0"/>
    <n v="0"/>
    <n v="1"/>
    <n v="0"/>
    <n v="0"/>
    <m/>
    <m/>
    <m/>
    <m/>
    <m/>
    <m/>
    <m/>
    <x v="0"/>
    <x v="11"/>
    <n v="2019"/>
    <s v=""/>
    <x v="0"/>
    <m/>
  </r>
  <r>
    <x v="30"/>
    <s v="S43"/>
    <n v="25003550487"/>
    <m/>
    <m/>
    <x v="0"/>
    <n v="0"/>
    <n v="1"/>
    <n v="0"/>
    <n v="0"/>
    <m/>
    <m/>
    <m/>
    <m/>
    <m/>
    <m/>
    <m/>
    <x v="0"/>
    <x v="11"/>
    <n v="2019"/>
    <s v=""/>
    <x v="0"/>
    <m/>
  </r>
  <r>
    <x v="30"/>
    <s v="S41"/>
    <n v="25003545879"/>
    <m/>
    <m/>
    <x v="0"/>
    <n v="0"/>
    <n v="1"/>
    <n v="0"/>
    <n v="0"/>
    <m/>
    <m/>
    <m/>
    <m/>
    <m/>
    <m/>
    <m/>
    <x v="0"/>
    <x v="11"/>
    <n v="2019"/>
    <s v=""/>
    <x v="0"/>
    <m/>
  </r>
  <r>
    <x v="30"/>
    <s v="S41"/>
    <n v="25003547160"/>
    <m/>
    <m/>
    <x v="0"/>
    <n v="0"/>
    <n v="2"/>
    <n v="0"/>
    <n v="0"/>
    <m/>
    <m/>
    <m/>
    <m/>
    <m/>
    <m/>
    <m/>
    <x v="0"/>
    <x v="11"/>
    <n v="2019"/>
    <s v=""/>
    <x v="0"/>
    <m/>
  </r>
  <r>
    <x v="30"/>
    <s v="S41"/>
    <n v="25003550446"/>
    <m/>
    <m/>
    <x v="0"/>
    <n v="0"/>
    <n v="1"/>
    <n v="0"/>
    <n v="0"/>
    <m/>
    <m/>
    <m/>
    <m/>
    <m/>
    <m/>
    <m/>
    <x v="0"/>
    <x v="11"/>
    <n v="2019"/>
    <s v=""/>
    <x v="0"/>
    <m/>
  </r>
  <r>
    <x v="30"/>
    <s v="S43"/>
    <n v="25003550445"/>
    <m/>
    <m/>
    <x v="0"/>
    <n v="0"/>
    <n v="1"/>
    <n v="0"/>
    <n v="0"/>
    <m/>
    <m/>
    <m/>
    <m/>
    <m/>
    <m/>
    <m/>
    <x v="0"/>
    <x v="11"/>
    <n v="2019"/>
    <s v=""/>
    <x v="0"/>
    <m/>
  </r>
  <r>
    <x v="30"/>
    <s v="S41"/>
    <n v="25003582231"/>
    <m/>
    <m/>
    <x v="0"/>
    <n v="0"/>
    <n v="5"/>
    <n v="0"/>
    <n v="0"/>
    <n v="2"/>
    <m/>
    <m/>
    <m/>
    <m/>
    <m/>
    <m/>
    <x v="0"/>
    <x v="11"/>
    <n v="2019"/>
    <s v=""/>
    <x v="0"/>
    <m/>
  </r>
  <r>
    <x v="30"/>
    <s v="S41"/>
    <n v="25003545789"/>
    <m/>
    <m/>
    <x v="0"/>
    <n v="0"/>
    <n v="1"/>
    <n v="0"/>
    <n v="0"/>
    <m/>
    <m/>
    <m/>
    <m/>
    <m/>
    <m/>
    <m/>
    <x v="0"/>
    <x v="11"/>
    <n v="2019"/>
    <s v=""/>
    <x v="0"/>
    <m/>
  </r>
  <r>
    <x v="30"/>
    <s v="S41"/>
    <n v="25003545786"/>
    <m/>
    <m/>
    <x v="0"/>
    <n v="0"/>
    <n v="1"/>
    <n v="0"/>
    <n v="0"/>
    <m/>
    <m/>
    <m/>
    <m/>
    <m/>
    <m/>
    <m/>
    <x v="0"/>
    <x v="11"/>
    <n v="2019"/>
    <s v=""/>
    <x v="0"/>
    <m/>
  </r>
  <r>
    <x v="30"/>
    <s v="S41"/>
    <n v="25003545866"/>
    <m/>
    <m/>
    <x v="0"/>
    <n v="0"/>
    <n v="1"/>
    <n v="0"/>
    <n v="0"/>
    <m/>
    <m/>
    <m/>
    <m/>
    <m/>
    <m/>
    <m/>
    <x v="0"/>
    <x v="11"/>
    <n v="2019"/>
    <s v=""/>
    <x v="0"/>
    <m/>
  </r>
  <r>
    <x v="30"/>
    <s v="S41"/>
    <n v="25003550486"/>
    <m/>
    <m/>
    <x v="0"/>
    <n v="0"/>
    <n v="1"/>
    <n v="0"/>
    <n v="0"/>
    <m/>
    <m/>
    <m/>
    <m/>
    <m/>
    <m/>
    <m/>
    <x v="0"/>
    <x v="11"/>
    <n v="2019"/>
    <s v=""/>
    <x v="0"/>
    <m/>
  </r>
  <r>
    <x v="30"/>
    <s v="S41"/>
    <n v="25003563993"/>
    <m/>
    <m/>
    <x v="0"/>
    <n v="0"/>
    <n v="2"/>
    <n v="0"/>
    <n v="0"/>
    <n v="1"/>
    <m/>
    <m/>
    <m/>
    <m/>
    <m/>
    <m/>
    <x v="0"/>
    <x v="11"/>
    <n v="2019"/>
    <s v=""/>
    <x v="0"/>
    <m/>
  </r>
  <r>
    <x v="30"/>
    <s v="S43"/>
    <n v="25003550483"/>
    <m/>
    <m/>
    <x v="0"/>
    <n v="0"/>
    <n v="1"/>
    <n v="0"/>
    <n v="0"/>
    <m/>
    <m/>
    <m/>
    <m/>
    <m/>
    <m/>
    <m/>
    <x v="0"/>
    <x v="11"/>
    <n v="2019"/>
    <s v=""/>
    <x v="0"/>
    <m/>
  </r>
  <r>
    <x v="31"/>
    <s v="S45"/>
    <n v="25003613705"/>
    <m/>
    <s v="LC*00877882"/>
    <x v="0"/>
    <m/>
    <m/>
    <m/>
    <m/>
    <m/>
    <m/>
    <m/>
    <m/>
    <m/>
    <m/>
    <m/>
    <x v="0"/>
    <x v="12"/>
    <n v="2019"/>
    <s v="02/09/2019"/>
    <x v="1"/>
    <m/>
  </r>
  <r>
    <x v="31"/>
    <s v="S43"/>
    <n v="25003582235"/>
    <m/>
    <s v="LC*00876800"/>
    <x v="0"/>
    <n v="3"/>
    <n v="5"/>
    <n v="0"/>
    <n v="0"/>
    <n v="1"/>
    <m/>
    <m/>
    <m/>
    <m/>
    <m/>
    <m/>
    <x v="0"/>
    <x v="12"/>
    <n v="2019"/>
    <s v="30/08/2019"/>
    <x v="2"/>
    <m/>
  </r>
  <r>
    <x v="31"/>
    <s v="S51"/>
    <n v="25003638862"/>
    <m/>
    <s v="LC*00877893"/>
    <x v="0"/>
    <m/>
    <n v="2"/>
    <m/>
    <m/>
    <m/>
    <m/>
    <m/>
    <m/>
    <m/>
    <m/>
    <m/>
    <x v="0"/>
    <x v="12"/>
    <n v="2019"/>
    <s v="02/09/2019"/>
    <x v="1"/>
    <m/>
  </r>
  <r>
    <x v="31"/>
    <s v="S43"/>
    <n v="25003613418"/>
    <m/>
    <s v="LC*00876542"/>
    <x v="0"/>
    <n v="0"/>
    <n v="1"/>
    <n v="0"/>
    <n v="0"/>
    <m/>
    <m/>
    <m/>
    <m/>
    <m/>
    <m/>
    <m/>
    <x v="0"/>
    <x v="12"/>
    <n v="2019"/>
    <s v="30/08/2019"/>
    <x v="2"/>
    <m/>
  </r>
  <r>
    <x v="32"/>
    <s v="S43"/>
    <n v="25003582230"/>
    <m/>
    <m/>
    <x v="0"/>
    <n v="4"/>
    <n v="5"/>
    <n v="0"/>
    <n v="0"/>
    <m/>
    <m/>
    <m/>
    <m/>
    <m/>
    <m/>
    <m/>
    <x v="0"/>
    <x v="12"/>
    <n v="2019"/>
    <s v=""/>
    <x v="0"/>
    <m/>
  </r>
  <r>
    <x v="32"/>
    <s v="S41"/>
    <n v="25003582231"/>
    <m/>
    <m/>
    <x v="0"/>
    <n v="4"/>
    <n v="5"/>
    <n v="0"/>
    <n v="0"/>
    <m/>
    <m/>
    <m/>
    <m/>
    <m/>
    <m/>
    <m/>
    <x v="0"/>
    <x v="12"/>
    <n v="2019"/>
    <s v=""/>
    <x v="0"/>
    <m/>
  </r>
  <r>
    <x v="32"/>
    <s v="S41"/>
    <n v="25003582234"/>
    <m/>
    <m/>
    <x v="0"/>
    <n v="3"/>
    <n v="5"/>
    <n v="0"/>
    <n v="0"/>
    <m/>
    <m/>
    <m/>
    <m/>
    <m/>
    <m/>
    <m/>
    <x v="0"/>
    <x v="12"/>
    <n v="2019"/>
    <s v=""/>
    <x v="0"/>
    <m/>
  </r>
  <r>
    <x v="32"/>
    <s v="S44"/>
    <n v="25003465509"/>
    <m/>
    <s v="LC*00879250"/>
    <x v="0"/>
    <n v="1"/>
    <n v="3"/>
    <n v="0"/>
    <n v="0"/>
    <m/>
    <m/>
    <m/>
    <m/>
    <m/>
    <m/>
    <m/>
    <x v="0"/>
    <x v="12"/>
    <n v="2019"/>
    <s v="03/09/2019"/>
    <x v="1"/>
    <m/>
  </r>
  <r>
    <x v="32"/>
    <s v="S51"/>
    <n v="25003515347"/>
    <m/>
    <s v="LC*00880129"/>
    <x v="0"/>
    <n v="2"/>
    <n v="5"/>
    <n v="0"/>
    <n v="1"/>
    <m/>
    <m/>
    <m/>
    <m/>
    <m/>
    <m/>
    <m/>
    <x v="0"/>
    <x v="12"/>
    <n v="2019"/>
    <s v="03/09/2019"/>
    <x v="1"/>
    <m/>
  </r>
  <r>
    <x v="32"/>
    <s v="S49"/>
    <n v="25003612303"/>
    <m/>
    <m/>
    <x v="2"/>
    <n v="3"/>
    <n v="2"/>
    <n v="0"/>
    <n v="0"/>
    <m/>
    <m/>
    <m/>
    <n v="1"/>
    <m/>
    <n v="2"/>
    <m/>
    <x v="0"/>
    <x v="12"/>
    <n v="2019"/>
    <s v=""/>
    <x v="0"/>
    <m/>
  </r>
  <r>
    <x v="32"/>
    <s v="S51"/>
    <n v="25003515344"/>
    <m/>
    <m/>
    <x v="2"/>
    <n v="3"/>
    <n v="2"/>
    <n v="0"/>
    <n v="0"/>
    <m/>
    <m/>
    <m/>
    <n v="1"/>
    <m/>
    <n v="2"/>
    <m/>
    <x v="0"/>
    <x v="12"/>
    <n v="2019"/>
    <s v=""/>
    <x v="0"/>
    <m/>
  </r>
  <r>
    <x v="32"/>
    <s v="S48"/>
    <n v="25003612302"/>
    <m/>
    <m/>
    <x v="2"/>
    <n v="3"/>
    <n v="2"/>
    <n v="0"/>
    <n v="0"/>
    <m/>
    <m/>
    <m/>
    <n v="1"/>
    <m/>
    <n v="2"/>
    <m/>
    <x v="0"/>
    <x v="12"/>
    <n v="2019"/>
    <s v=""/>
    <x v="0"/>
    <m/>
  </r>
  <r>
    <x v="32"/>
    <s v="S45"/>
    <n v="25003593572"/>
    <m/>
    <m/>
    <x v="2"/>
    <n v="15"/>
    <n v="8"/>
    <n v="0"/>
    <n v="0"/>
    <m/>
    <m/>
    <m/>
    <n v="1"/>
    <m/>
    <n v="14"/>
    <m/>
    <x v="0"/>
    <x v="12"/>
    <n v="2019"/>
    <s v=""/>
    <x v="0"/>
    <m/>
  </r>
  <r>
    <x v="33"/>
    <s v="S45"/>
    <n v="25003619343"/>
    <m/>
    <m/>
    <x v="2"/>
    <n v="10"/>
    <n v="4"/>
    <n v="0"/>
    <n v="0"/>
    <m/>
    <m/>
    <m/>
    <m/>
    <m/>
    <n v="10"/>
    <m/>
    <x v="0"/>
    <x v="12"/>
    <n v="2019"/>
    <s v=""/>
    <x v="0"/>
    <m/>
  </r>
  <r>
    <x v="33"/>
    <s v="S45"/>
    <n v="25003619345"/>
    <m/>
    <m/>
    <x v="2"/>
    <n v="10"/>
    <n v="5"/>
    <n v="0"/>
    <n v="0"/>
    <m/>
    <m/>
    <m/>
    <m/>
    <m/>
    <n v="10"/>
    <m/>
    <x v="0"/>
    <x v="12"/>
    <n v="2019"/>
    <s v=""/>
    <x v="0"/>
    <m/>
  </r>
  <r>
    <x v="33"/>
    <s v="S45"/>
    <n v="25003619344"/>
    <m/>
    <m/>
    <x v="2"/>
    <n v="10"/>
    <n v="5"/>
    <n v="0"/>
    <n v="0"/>
    <m/>
    <m/>
    <m/>
    <m/>
    <m/>
    <n v="10"/>
    <m/>
    <x v="0"/>
    <x v="12"/>
    <n v="2019"/>
    <s v=""/>
    <x v="0"/>
    <m/>
  </r>
  <r>
    <x v="33"/>
    <s v="S45"/>
    <n v="25003619346"/>
    <m/>
    <m/>
    <x v="2"/>
    <n v="16"/>
    <n v="11"/>
    <n v="0"/>
    <n v="0"/>
    <m/>
    <m/>
    <m/>
    <m/>
    <m/>
    <n v="14"/>
    <n v="2"/>
    <x v="2"/>
    <x v="12"/>
    <n v="2019"/>
    <s v=""/>
    <x v="0"/>
    <m/>
  </r>
  <r>
    <x v="33"/>
    <s v="S45"/>
    <n v="25003619348"/>
    <m/>
    <m/>
    <x v="2"/>
    <n v="4"/>
    <n v="4"/>
    <n v="0"/>
    <n v="0"/>
    <m/>
    <m/>
    <m/>
    <m/>
    <m/>
    <n v="4"/>
    <m/>
    <x v="0"/>
    <x v="12"/>
    <n v="2019"/>
    <s v=""/>
    <x v="0"/>
    <m/>
  </r>
  <r>
    <x v="33"/>
    <s v="S45"/>
    <n v="25003619342"/>
    <m/>
    <m/>
    <x v="2"/>
    <n v="10"/>
    <n v="4"/>
    <n v="0"/>
    <n v="0"/>
    <m/>
    <m/>
    <m/>
    <m/>
    <m/>
    <n v="10"/>
    <m/>
    <x v="0"/>
    <x v="12"/>
    <n v="2019"/>
    <s v=""/>
    <x v="0"/>
    <m/>
  </r>
  <r>
    <x v="33"/>
    <s v="S45"/>
    <n v="25003619340"/>
    <m/>
    <m/>
    <x v="2"/>
    <n v="6"/>
    <n v="6"/>
    <n v="0"/>
    <n v="0"/>
    <m/>
    <m/>
    <m/>
    <m/>
    <m/>
    <n v="5"/>
    <n v="1"/>
    <x v="2"/>
    <x v="12"/>
    <n v="2019"/>
    <s v=""/>
    <x v="0"/>
    <m/>
  </r>
  <r>
    <x v="33"/>
    <s v="S45"/>
    <n v="25003619341"/>
    <m/>
    <m/>
    <x v="2"/>
    <n v="6"/>
    <n v="6"/>
    <n v="0"/>
    <n v="0"/>
    <m/>
    <m/>
    <m/>
    <m/>
    <m/>
    <n v="5"/>
    <n v="1"/>
    <x v="2"/>
    <x v="12"/>
    <n v="2019"/>
    <s v=""/>
    <x v="0"/>
    <m/>
  </r>
  <r>
    <x v="33"/>
    <s v="S45"/>
    <n v="25003619347"/>
    <m/>
    <m/>
    <x v="2"/>
    <n v="12"/>
    <n v="12"/>
    <n v="0"/>
    <n v="0"/>
    <m/>
    <m/>
    <m/>
    <m/>
    <m/>
    <n v="11"/>
    <n v="1"/>
    <x v="2"/>
    <x v="12"/>
    <n v="2019"/>
    <s v=""/>
    <x v="0"/>
    <m/>
  </r>
  <r>
    <x v="33"/>
    <s v="S50"/>
    <n v="25003602885"/>
    <m/>
    <m/>
    <x v="2"/>
    <n v="9"/>
    <n v="1"/>
    <n v="0"/>
    <n v="0"/>
    <m/>
    <m/>
    <m/>
    <m/>
    <m/>
    <n v="7"/>
    <n v="2"/>
    <x v="2"/>
    <x v="12"/>
    <n v="2019"/>
    <s v=""/>
    <x v="0"/>
    <m/>
  </r>
  <r>
    <x v="33"/>
    <s v="S50"/>
    <n v="25003602761"/>
    <m/>
    <m/>
    <x v="2"/>
    <n v="6"/>
    <n v="4"/>
    <n v="1"/>
    <n v="0"/>
    <m/>
    <m/>
    <m/>
    <m/>
    <m/>
    <n v="6"/>
    <m/>
    <x v="0"/>
    <x v="12"/>
    <n v="2019"/>
    <s v=""/>
    <x v="0"/>
    <m/>
  </r>
  <r>
    <x v="33"/>
    <s v="S50"/>
    <n v="25003603018"/>
    <m/>
    <m/>
    <x v="2"/>
    <n v="2"/>
    <n v="3"/>
    <n v="0"/>
    <n v="0"/>
    <m/>
    <m/>
    <m/>
    <m/>
    <m/>
    <n v="2"/>
    <m/>
    <x v="0"/>
    <x v="12"/>
    <n v="2019"/>
    <s v=""/>
    <x v="0"/>
    <m/>
  </r>
  <r>
    <x v="33"/>
    <s v="S50"/>
    <n v="25003602873"/>
    <m/>
    <m/>
    <x v="2"/>
    <n v="4"/>
    <n v="1"/>
    <n v="0"/>
    <n v="0"/>
    <m/>
    <m/>
    <m/>
    <m/>
    <m/>
    <n v="4"/>
    <m/>
    <x v="0"/>
    <x v="12"/>
    <n v="2019"/>
    <s v=""/>
    <x v="0"/>
    <m/>
  </r>
  <r>
    <x v="33"/>
    <s v="S50"/>
    <n v="25003602899"/>
    <m/>
    <m/>
    <x v="2"/>
    <n v="6"/>
    <n v="1"/>
    <n v="0"/>
    <n v="0"/>
    <m/>
    <m/>
    <m/>
    <m/>
    <m/>
    <n v="6"/>
    <m/>
    <x v="0"/>
    <x v="12"/>
    <n v="2019"/>
    <s v=""/>
    <x v="0"/>
    <m/>
  </r>
  <r>
    <x v="33"/>
    <s v="S50"/>
    <n v="25003602889"/>
    <m/>
    <m/>
    <x v="2"/>
    <n v="3"/>
    <n v="1"/>
    <n v="0"/>
    <n v="0"/>
    <m/>
    <m/>
    <m/>
    <m/>
    <m/>
    <n v="2"/>
    <n v="1"/>
    <x v="2"/>
    <x v="12"/>
    <n v="2019"/>
    <s v=""/>
    <x v="0"/>
    <m/>
  </r>
  <r>
    <x v="33"/>
    <s v="S50"/>
    <n v="25003613709"/>
    <m/>
    <m/>
    <x v="2"/>
    <n v="7"/>
    <n v="4"/>
    <n v="0"/>
    <n v="1"/>
    <m/>
    <m/>
    <m/>
    <m/>
    <m/>
    <n v="7"/>
    <m/>
    <x v="0"/>
    <x v="12"/>
    <n v="2019"/>
    <s v=""/>
    <x v="0"/>
    <m/>
  </r>
  <r>
    <x v="33"/>
    <s v="S50"/>
    <n v="25003602765"/>
    <m/>
    <m/>
    <x v="2"/>
    <n v="2"/>
    <n v="1"/>
    <n v="0"/>
    <n v="0"/>
    <m/>
    <m/>
    <m/>
    <m/>
    <m/>
    <n v="2"/>
    <m/>
    <x v="0"/>
    <x v="12"/>
    <n v="2019"/>
    <s v=""/>
    <x v="0"/>
    <m/>
  </r>
  <r>
    <x v="33"/>
    <s v="S50"/>
    <n v="25003602894"/>
    <m/>
    <m/>
    <x v="2"/>
    <n v="19"/>
    <n v="2"/>
    <n v="0"/>
    <n v="0"/>
    <m/>
    <m/>
    <m/>
    <m/>
    <m/>
    <n v="19"/>
    <m/>
    <x v="0"/>
    <x v="12"/>
    <n v="2019"/>
    <s v=""/>
    <x v="0"/>
    <m/>
  </r>
  <r>
    <x v="33"/>
    <s v="S50"/>
    <n v="25003602881"/>
    <m/>
    <m/>
    <x v="2"/>
    <n v="3"/>
    <n v="1"/>
    <n v="0"/>
    <n v="0"/>
    <m/>
    <m/>
    <m/>
    <m/>
    <m/>
    <n v="2"/>
    <n v="1"/>
    <x v="2"/>
    <x v="12"/>
    <n v="2019"/>
    <s v=""/>
    <x v="0"/>
    <m/>
  </r>
  <r>
    <x v="33"/>
    <s v="S50"/>
    <n v="25003602893"/>
    <m/>
    <m/>
    <x v="2"/>
    <n v="9"/>
    <n v="1"/>
    <n v="0"/>
    <n v="0"/>
    <m/>
    <m/>
    <m/>
    <m/>
    <m/>
    <n v="9"/>
    <m/>
    <x v="0"/>
    <x v="12"/>
    <n v="2019"/>
    <s v=""/>
    <x v="0"/>
    <m/>
  </r>
  <r>
    <x v="33"/>
    <s v="S50"/>
    <n v="25003613708"/>
    <m/>
    <m/>
    <x v="1"/>
    <n v="12"/>
    <n v="5"/>
    <n v="0"/>
    <n v="1"/>
    <m/>
    <m/>
    <m/>
    <m/>
    <n v="12"/>
    <m/>
    <m/>
    <x v="2"/>
    <x v="12"/>
    <n v="2019"/>
    <s v=""/>
    <x v="0"/>
    <m/>
  </r>
  <r>
    <x v="33"/>
    <s v="S50"/>
    <n v="25003613707"/>
    <m/>
    <m/>
    <x v="1"/>
    <n v="12"/>
    <n v="5"/>
    <n v="0"/>
    <n v="1"/>
    <m/>
    <m/>
    <m/>
    <m/>
    <n v="12"/>
    <m/>
    <m/>
    <x v="2"/>
    <x v="12"/>
    <n v="2019"/>
    <s v=""/>
    <x v="0"/>
    <m/>
  </r>
  <r>
    <x v="33"/>
    <s v="S50"/>
    <n v="25003602773"/>
    <m/>
    <m/>
    <x v="2"/>
    <n v="1"/>
    <n v="3"/>
    <n v="0"/>
    <n v="0"/>
    <m/>
    <m/>
    <m/>
    <m/>
    <m/>
    <n v="1"/>
    <m/>
    <x v="0"/>
    <x v="12"/>
    <n v="2019"/>
    <s v=""/>
    <x v="0"/>
    <m/>
  </r>
  <r>
    <x v="33"/>
    <s v="S50"/>
    <n v="25003602871"/>
    <m/>
    <m/>
    <x v="2"/>
    <n v="4"/>
    <n v="1"/>
    <n v="0"/>
    <n v="0"/>
    <m/>
    <m/>
    <m/>
    <m/>
    <m/>
    <n v="3"/>
    <n v="1"/>
    <x v="2"/>
    <x v="12"/>
    <n v="2019"/>
    <s v=""/>
    <x v="0"/>
    <m/>
  </r>
  <r>
    <x v="33"/>
    <s v="S50"/>
    <n v="25003613710"/>
    <m/>
    <m/>
    <x v="2"/>
    <n v="7"/>
    <n v="4"/>
    <n v="0"/>
    <n v="1"/>
    <m/>
    <m/>
    <m/>
    <n v="1"/>
    <m/>
    <n v="5"/>
    <n v="1"/>
    <x v="2"/>
    <x v="12"/>
    <n v="2019"/>
    <s v=""/>
    <x v="0"/>
    <m/>
  </r>
  <r>
    <x v="33"/>
    <s v="S50"/>
    <n v="25003612304"/>
    <m/>
    <m/>
    <x v="2"/>
    <n v="3"/>
    <n v="2"/>
    <n v="0"/>
    <n v="0"/>
    <m/>
    <m/>
    <m/>
    <n v="1"/>
    <m/>
    <n v="2"/>
    <m/>
    <x v="0"/>
    <x v="12"/>
    <n v="2019"/>
    <s v=""/>
    <x v="0"/>
    <m/>
  </r>
  <r>
    <x v="33"/>
    <s v="S50"/>
    <n v="25003602901"/>
    <m/>
    <m/>
    <x v="2"/>
    <n v="9"/>
    <n v="14"/>
    <n v="0"/>
    <n v="12"/>
    <m/>
    <m/>
    <m/>
    <m/>
    <m/>
    <n v="9"/>
    <m/>
    <x v="0"/>
    <x v="12"/>
    <n v="2019"/>
    <s v=""/>
    <x v="0"/>
    <m/>
  </r>
  <r>
    <x v="33"/>
    <s v="S50"/>
    <n v="25003603001"/>
    <m/>
    <m/>
    <x v="2"/>
    <n v="12"/>
    <n v="5"/>
    <n v="0"/>
    <n v="4"/>
    <m/>
    <m/>
    <m/>
    <m/>
    <m/>
    <n v="11"/>
    <n v="1"/>
    <x v="2"/>
    <x v="12"/>
    <n v="2019"/>
    <s v=""/>
    <x v="0"/>
    <m/>
  </r>
  <r>
    <x v="33"/>
    <s v="S50"/>
    <n v="25003602904"/>
    <m/>
    <m/>
    <x v="2"/>
    <n v="9"/>
    <n v="1"/>
    <n v="0"/>
    <n v="0"/>
    <m/>
    <m/>
    <m/>
    <m/>
    <m/>
    <n v="9"/>
    <m/>
    <x v="0"/>
    <x v="12"/>
    <n v="2019"/>
    <s v=""/>
    <x v="0"/>
    <m/>
  </r>
  <r>
    <x v="33"/>
    <s v="S50"/>
    <n v="25003602888"/>
    <m/>
    <m/>
    <x v="2"/>
    <n v="2"/>
    <n v="1"/>
    <n v="0"/>
    <n v="0"/>
    <m/>
    <m/>
    <m/>
    <m/>
    <m/>
    <n v="2"/>
    <m/>
    <x v="0"/>
    <x v="12"/>
    <n v="2019"/>
    <s v=""/>
    <x v="0"/>
    <m/>
  </r>
  <r>
    <x v="33"/>
    <s v="S50"/>
    <n v="25003602854"/>
    <m/>
    <m/>
    <x v="2"/>
    <n v="2"/>
    <n v="4"/>
    <n v="0"/>
    <n v="0"/>
    <m/>
    <m/>
    <m/>
    <m/>
    <m/>
    <n v="2"/>
    <m/>
    <x v="0"/>
    <x v="12"/>
    <n v="2019"/>
    <s v=""/>
    <x v="0"/>
    <m/>
  </r>
  <r>
    <x v="33"/>
    <s v="S50"/>
    <n v="25003602762"/>
    <m/>
    <m/>
    <x v="2"/>
    <n v="8"/>
    <n v="5"/>
    <n v="0"/>
    <n v="0"/>
    <m/>
    <m/>
    <m/>
    <m/>
    <m/>
    <n v="8"/>
    <m/>
    <x v="0"/>
    <x v="12"/>
    <n v="2019"/>
    <s v=""/>
    <x v="0"/>
    <m/>
  </r>
  <r>
    <x v="33"/>
    <s v="S50"/>
    <n v="25003602776"/>
    <m/>
    <m/>
    <x v="2"/>
    <n v="3"/>
    <n v="4"/>
    <n v="0"/>
    <n v="0"/>
    <m/>
    <m/>
    <m/>
    <m/>
    <m/>
    <n v="3"/>
    <m/>
    <x v="0"/>
    <x v="12"/>
    <n v="2019"/>
    <s v=""/>
    <x v="0"/>
    <m/>
  </r>
  <r>
    <x v="33"/>
    <s v="S50"/>
    <n v="25003602736"/>
    <m/>
    <m/>
    <x v="2"/>
    <n v="3"/>
    <n v="2"/>
    <n v="0"/>
    <n v="0"/>
    <m/>
    <m/>
    <m/>
    <n v="1"/>
    <m/>
    <n v="2"/>
    <m/>
    <x v="0"/>
    <x v="12"/>
    <n v="2019"/>
    <s v=""/>
    <x v="0"/>
    <m/>
  </r>
  <r>
    <x v="33"/>
    <s v="S50"/>
    <n v="25003602784"/>
    <m/>
    <m/>
    <x v="2"/>
    <n v="3"/>
    <n v="4"/>
    <n v="1"/>
    <n v="0"/>
    <m/>
    <m/>
    <m/>
    <m/>
    <m/>
    <n v="2"/>
    <n v="1"/>
    <x v="2"/>
    <x v="12"/>
    <n v="2019"/>
    <s v=""/>
    <x v="0"/>
    <m/>
  </r>
  <r>
    <x v="33"/>
    <s v="S50"/>
    <n v="25003602775"/>
    <m/>
    <m/>
    <x v="2"/>
    <n v="9"/>
    <n v="2"/>
    <n v="0"/>
    <n v="0"/>
    <m/>
    <m/>
    <m/>
    <m/>
    <m/>
    <n v="9"/>
    <m/>
    <x v="0"/>
    <x v="12"/>
    <n v="2019"/>
    <s v=""/>
    <x v="0"/>
    <m/>
  </r>
  <r>
    <x v="33"/>
    <s v="S50"/>
    <n v="25003602798"/>
    <m/>
    <m/>
    <x v="2"/>
    <n v="4"/>
    <n v="1"/>
    <n v="0"/>
    <n v="0"/>
    <m/>
    <m/>
    <m/>
    <m/>
    <m/>
    <n v="4"/>
    <m/>
    <x v="0"/>
    <x v="12"/>
    <n v="2019"/>
    <s v=""/>
    <x v="0"/>
    <m/>
  </r>
  <r>
    <x v="33"/>
    <s v="S50"/>
    <n v="25003602774"/>
    <m/>
    <m/>
    <x v="2"/>
    <n v="8"/>
    <n v="2"/>
    <n v="0"/>
    <n v="0"/>
    <m/>
    <m/>
    <m/>
    <m/>
    <m/>
    <n v="7"/>
    <n v="1"/>
    <x v="2"/>
    <x v="12"/>
    <n v="2019"/>
    <s v=""/>
    <x v="0"/>
    <m/>
  </r>
  <r>
    <x v="33"/>
    <s v="S50"/>
    <n v="25003602799"/>
    <m/>
    <m/>
    <x v="2"/>
    <n v="5"/>
    <n v="2"/>
    <n v="0"/>
    <n v="0"/>
    <m/>
    <m/>
    <m/>
    <m/>
    <m/>
    <n v="5"/>
    <m/>
    <x v="0"/>
    <x v="12"/>
    <n v="2019"/>
    <s v=""/>
    <x v="0"/>
    <m/>
  </r>
  <r>
    <x v="33"/>
    <s v="S50"/>
    <n v="25003602886"/>
    <m/>
    <m/>
    <x v="2"/>
    <n v="19"/>
    <n v="2"/>
    <n v="0"/>
    <n v="0"/>
    <m/>
    <m/>
    <m/>
    <m/>
    <m/>
    <n v="19"/>
    <m/>
    <x v="0"/>
    <x v="12"/>
    <n v="2019"/>
    <s v=""/>
    <x v="0"/>
    <m/>
  </r>
  <r>
    <x v="33"/>
    <s v="S50"/>
    <n v="25003602998"/>
    <m/>
    <m/>
    <x v="2"/>
    <n v="3"/>
    <n v="5"/>
    <n v="0"/>
    <n v="1"/>
    <m/>
    <m/>
    <m/>
    <m/>
    <m/>
    <n v="3"/>
    <m/>
    <x v="0"/>
    <x v="12"/>
    <n v="2019"/>
    <s v=""/>
    <x v="0"/>
    <m/>
  </r>
  <r>
    <x v="33"/>
    <s v="S50"/>
    <n v="25003603017"/>
    <m/>
    <m/>
    <x v="2"/>
    <n v="2"/>
    <n v="1"/>
    <n v="0"/>
    <n v="0"/>
    <m/>
    <m/>
    <m/>
    <m/>
    <m/>
    <n v="2"/>
    <m/>
    <x v="0"/>
    <x v="12"/>
    <n v="2019"/>
    <s v=""/>
    <x v="0"/>
    <m/>
  </r>
  <r>
    <x v="33"/>
    <s v="S50"/>
    <n v="25003602737"/>
    <m/>
    <m/>
    <x v="2"/>
    <n v="4"/>
    <n v="2"/>
    <n v="0"/>
    <n v="0"/>
    <m/>
    <m/>
    <m/>
    <m/>
    <m/>
    <n v="4"/>
    <m/>
    <x v="0"/>
    <x v="12"/>
    <n v="2019"/>
    <s v=""/>
    <x v="0"/>
    <m/>
  </r>
  <r>
    <x v="33"/>
    <s v="S50"/>
    <n v="25003602853"/>
    <m/>
    <m/>
    <x v="2"/>
    <n v="4"/>
    <n v="5"/>
    <n v="1"/>
    <n v="0"/>
    <m/>
    <m/>
    <m/>
    <m/>
    <m/>
    <n v="4"/>
    <m/>
    <x v="0"/>
    <x v="12"/>
    <n v="2019"/>
    <s v=""/>
    <x v="0"/>
    <m/>
  </r>
  <r>
    <x v="33"/>
    <s v="S50"/>
    <n v="25003603020"/>
    <m/>
    <m/>
    <x v="2"/>
    <n v="3"/>
    <n v="2"/>
    <n v="0"/>
    <n v="0"/>
    <m/>
    <m/>
    <m/>
    <m/>
    <m/>
    <n v="3"/>
    <m/>
    <x v="0"/>
    <x v="12"/>
    <n v="2019"/>
    <s v=""/>
    <x v="0"/>
    <m/>
  </r>
  <r>
    <x v="33"/>
    <s v="S50"/>
    <n v="25003602865"/>
    <m/>
    <m/>
    <x v="2"/>
    <n v="1"/>
    <n v="2"/>
    <n v="0"/>
    <n v="0"/>
    <m/>
    <m/>
    <m/>
    <m/>
    <m/>
    <n v="1"/>
    <m/>
    <x v="0"/>
    <x v="12"/>
    <n v="2019"/>
    <s v=""/>
    <x v="0"/>
    <m/>
  </r>
  <r>
    <x v="33"/>
    <s v="S50"/>
    <n v="25003602898"/>
    <m/>
    <m/>
    <x v="2"/>
    <n v="4"/>
    <n v="1"/>
    <n v="0"/>
    <n v="0"/>
    <m/>
    <m/>
    <m/>
    <m/>
    <m/>
    <n v="4"/>
    <m/>
    <x v="0"/>
    <x v="12"/>
    <n v="2019"/>
    <s v=""/>
    <x v="0"/>
    <m/>
  </r>
  <r>
    <x v="34"/>
    <s v="S41"/>
    <n v="25003563949"/>
    <m/>
    <s v="LC*00881287"/>
    <x v="0"/>
    <n v="0"/>
    <n v="2"/>
    <n v="0"/>
    <n v="0"/>
    <m/>
    <m/>
    <m/>
    <m/>
    <m/>
    <m/>
    <m/>
    <x v="0"/>
    <x v="12"/>
    <n v="2019"/>
    <s v="04/09/2019"/>
    <x v="2"/>
    <m/>
  </r>
  <r>
    <x v="34"/>
    <s v="S41"/>
    <n v="25003606328"/>
    <m/>
    <s v="LC*00881281"/>
    <x v="0"/>
    <n v="0"/>
    <n v="1"/>
    <n v="0"/>
    <n v="0"/>
    <m/>
    <m/>
    <m/>
    <m/>
    <m/>
    <m/>
    <m/>
    <x v="0"/>
    <x v="12"/>
    <n v="2019"/>
    <s v="04/09/2019"/>
    <x v="2"/>
    <m/>
  </r>
  <r>
    <x v="35"/>
    <s v="S51"/>
    <n v="25003638862"/>
    <m/>
    <s v="LC*00882587"/>
    <x v="0"/>
    <m/>
    <n v="3"/>
    <m/>
    <m/>
    <m/>
    <m/>
    <m/>
    <m/>
    <m/>
    <m/>
    <m/>
    <x v="0"/>
    <x v="12"/>
    <n v="2019"/>
    <s v="05/09/2019"/>
    <x v="2"/>
    <m/>
  </r>
  <r>
    <x v="35"/>
    <s v="S48"/>
    <n v="25003612302"/>
    <m/>
    <m/>
    <x v="0"/>
    <n v="3"/>
    <n v="2"/>
    <n v="0"/>
    <n v="0"/>
    <m/>
    <m/>
    <m/>
    <m/>
    <m/>
    <m/>
    <m/>
    <x v="0"/>
    <x v="12"/>
    <n v="2019"/>
    <s v=""/>
    <x v="0"/>
    <m/>
  </r>
  <r>
    <x v="35"/>
    <s v="S49"/>
    <n v="25003612303"/>
    <m/>
    <m/>
    <x v="0"/>
    <n v="3"/>
    <n v="2"/>
    <n v="0"/>
    <n v="0"/>
    <m/>
    <m/>
    <m/>
    <m/>
    <m/>
    <m/>
    <m/>
    <x v="0"/>
    <x v="12"/>
    <n v="2019"/>
    <s v=""/>
    <x v="0"/>
    <m/>
  </r>
  <r>
    <x v="36"/>
    <s v="S43"/>
    <n v="25003606338"/>
    <m/>
    <m/>
    <x v="0"/>
    <n v="0"/>
    <n v="1"/>
    <n v="0"/>
    <n v="0"/>
    <m/>
    <m/>
    <m/>
    <m/>
    <m/>
    <m/>
    <m/>
    <x v="0"/>
    <x v="13"/>
    <n v="2019"/>
    <s v=""/>
    <x v="0"/>
    <m/>
  </r>
  <r>
    <x v="36"/>
    <s v="S41"/>
    <n v="25003606413"/>
    <m/>
    <m/>
    <x v="0"/>
    <n v="0"/>
    <n v="1"/>
    <n v="0"/>
    <n v="0"/>
    <m/>
    <m/>
    <m/>
    <m/>
    <m/>
    <m/>
    <m/>
    <x v="0"/>
    <x v="13"/>
    <n v="2019"/>
    <s v=""/>
    <x v="0"/>
    <m/>
  </r>
  <r>
    <x v="36"/>
    <s v="S51"/>
    <n v="25003515350"/>
    <m/>
    <s v="LC*00885976"/>
    <x v="0"/>
    <n v="5"/>
    <n v="5"/>
    <n v="1"/>
    <n v="2"/>
    <m/>
    <m/>
    <m/>
    <m/>
    <m/>
    <m/>
    <m/>
    <x v="0"/>
    <x v="13"/>
    <n v="2019"/>
    <s v="09/09/2019"/>
    <x v="1"/>
    <m/>
  </r>
  <r>
    <x v="36"/>
    <s v="S50"/>
    <n v="25003602761"/>
    <m/>
    <s v="LC*00885847"/>
    <x v="0"/>
    <n v="6"/>
    <n v="4"/>
    <n v="1"/>
    <n v="0"/>
    <m/>
    <m/>
    <m/>
    <m/>
    <m/>
    <m/>
    <m/>
    <x v="0"/>
    <x v="13"/>
    <n v="2019"/>
    <s v="09/09/2019"/>
    <x v="1"/>
    <m/>
  </r>
  <r>
    <x v="36"/>
    <s v="S41"/>
    <n v="25003606411"/>
    <m/>
    <s v="LC*00885792"/>
    <x v="0"/>
    <n v="1"/>
    <n v="2"/>
    <n v="0"/>
    <n v="0"/>
    <n v="1"/>
    <m/>
    <m/>
    <n v="1"/>
    <m/>
    <m/>
    <m/>
    <x v="0"/>
    <x v="13"/>
    <n v="2019"/>
    <s v="09/09/2019"/>
    <x v="1"/>
    <m/>
  </r>
  <r>
    <x v="36"/>
    <s v="S41"/>
    <n v="25003545867"/>
    <m/>
    <s v="LC*00885726"/>
    <x v="0"/>
    <n v="0"/>
    <n v="2"/>
    <n v="0"/>
    <n v="0"/>
    <m/>
    <m/>
    <m/>
    <m/>
    <m/>
    <m/>
    <m/>
    <x v="0"/>
    <x v="13"/>
    <n v="2019"/>
    <s v="09/09/2019"/>
    <x v="1"/>
    <m/>
  </r>
  <r>
    <x v="36"/>
    <s v="S51"/>
    <n v="25003610351"/>
    <m/>
    <s v="LC*00884914"/>
    <x v="0"/>
    <n v="0"/>
    <n v="1"/>
    <n v="0"/>
    <n v="0"/>
    <m/>
    <m/>
    <m/>
    <m/>
    <m/>
    <m/>
    <m/>
    <x v="0"/>
    <x v="13"/>
    <n v="2019"/>
    <s v="06/09/2019"/>
    <x v="2"/>
    <m/>
  </r>
  <r>
    <x v="37"/>
    <s v="S50"/>
    <n v="25003602784"/>
    <m/>
    <s v="LC*00886212"/>
    <x v="0"/>
    <n v="3"/>
    <n v="4"/>
    <n v="1"/>
    <n v="0"/>
    <m/>
    <m/>
    <m/>
    <m/>
    <m/>
    <m/>
    <m/>
    <x v="0"/>
    <x v="13"/>
    <n v="2019"/>
    <s v="09/09/2019"/>
    <x v="2"/>
    <m/>
  </r>
  <r>
    <x v="37"/>
    <s v="S51"/>
    <n v="25003545838"/>
    <m/>
    <s v="LC*00887091"/>
    <x v="0"/>
    <n v="0"/>
    <n v="2"/>
    <n v="0"/>
    <n v="0"/>
    <m/>
    <m/>
    <m/>
    <m/>
    <m/>
    <m/>
    <m/>
    <x v="0"/>
    <x v="13"/>
    <n v="2019"/>
    <s v="10/09/2019"/>
    <x v="1"/>
    <m/>
  </r>
  <r>
    <x v="37"/>
    <s v="S43"/>
    <n v="25003532374"/>
    <m/>
    <s v="LC*00887089"/>
    <x v="0"/>
    <n v="0"/>
    <n v="2"/>
    <n v="0"/>
    <n v="0"/>
    <n v="1"/>
    <m/>
    <m/>
    <m/>
    <m/>
    <m/>
    <m/>
    <x v="0"/>
    <x v="13"/>
    <n v="2019"/>
    <s v="10/09/2019"/>
    <x v="1"/>
    <m/>
  </r>
  <r>
    <x v="38"/>
    <s v="S41"/>
    <n v="25003606364"/>
    <s v="R7-MBL-300"/>
    <s v="LC*00888071"/>
    <x v="0"/>
    <n v="0"/>
    <n v="1"/>
    <n v="0"/>
    <n v="0"/>
    <m/>
    <m/>
    <m/>
    <m/>
    <m/>
    <m/>
    <m/>
    <x v="0"/>
    <x v="13"/>
    <n v="2019"/>
    <s v="11/09/2019"/>
    <x v="1"/>
    <m/>
  </r>
  <r>
    <x v="38"/>
    <s v="S41"/>
    <n v="25003606322"/>
    <s v="R7-MBL-300"/>
    <s v="LC*00888071"/>
    <x v="0"/>
    <n v="0"/>
    <n v="1"/>
    <n v="0"/>
    <n v="0"/>
    <m/>
    <m/>
    <m/>
    <m/>
    <m/>
    <m/>
    <m/>
    <x v="0"/>
    <x v="13"/>
    <n v="2019"/>
    <s v="11/09/2019"/>
    <x v="1"/>
    <m/>
  </r>
  <r>
    <x v="38"/>
    <s v="S41"/>
    <n v="25003605838"/>
    <s v="R7-MBL-300"/>
    <s v="LC*00888071"/>
    <x v="0"/>
    <n v="0"/>
    <n v="1"/>
    <n v="0"/>
    <n v="0"/>
    <m/>
    <m/>
    <m/>
    <m/>
    <m/>
    <m/>
    <m/>
    <x v="0"/>
    <x v="13"/>
    <n v="2019"/>
    <s v="11/09/2019"/>
    <x v="1"/>
    <m/>
  </r>
  <r>
    <x v="38"/>
    <s v="S41"/>
    <n v="25003620131"/>
    <s v="R7-MBL-300"/>
    <s v="LC*00888071"/>
    <x v="2"/>
    <n v="5"/>
    <n v="1"/>
    <n v="0"/>
    <n v="0"/>
    <m/>
    <m/>
    <m/>
    <n v="1"/>
    <m/>
    <n v="4"/>
    <n v="1"/>
    <x v="2"/>
    <x v="13"/>
    <n v="2019"/>
    <s v="11/09/2019"/>
    <x v="1"/>
    <m/>
  </r>
  <r>
    <x v="38"/>
    <s v="S41"/>
    <n v="25003606306"/>
    <s v="R7-MBL-300"/>
    <s v="LC*00888071"/>
    <x v="2"/>
    <n v="3"/>
    <n v="2"/>
    <n v="0"/>
    <n v="0"/>
    <m/>
    <m/>
    <m/>
    <m/>
    <m/>
    <n v="3"/>
    <m/>
    <x v="0"/>
    <x v="13"/>
    <n v="2019"/>
    <s v="11/09/2019"/>
    <x v="1"/>
    <m/>
  </r>
  <r>
    <x v="38"/>
    <s v="S41"/>
    <n v="25003606305"/>
    <s v="R7-MBL-300"/>
    <s v="LC*00888071"/>
    <x v="2"/>
    <n v="3"/>
    <n v="2"/>
    <n v="0"/>
    <n v="0"/>
    <m/>
    <m/>
    <m/>
    <m/>
    <m/>
    <n v="3"/>
    <m/>
    <x v="0"/>
    <x v="13"/>
    <n v="2019"/>
    <s v="11/09/2019"/>
    <x v="1"/>
    <m/>
  </r>
  <r>
    <x v="38"/>
    <s v="S41"/>
    <n v="25003606418"/>
    <s v="R7-MBL-300"/>
    <s v="LC*00888071"/>
    <x v="0"/>
    <n v="2"/>
    <n v="1"/>
    <n v="0"/>
    <n v="0"/>
    <m/>
    <m/>
    <m/>
    <m/>
    <m/>
    <m/>
    <m/>
    <x v="0"/>
    <x v="13"/>
    <n v="2019"/>
    <s v="11/09/2019"/>
    <x v="1"/>
    <m/>
  </r>
  <r>
    <x v="38"/>
    <s v="S41"/>
    <n v="25003606365"/>
    <s v="R7-MBL-300"/>
    <s v="LC*00888071"/>
    <x v="0"/>
    <n v="0"/>
    <n v="1"/>
    <n v="0"/>
    <n v="0"/>
    <m/>
    <m/>
    <m/>
    <m/>
    <m/>
    <m/>
    <m/>
    <x v="0"/>
    <x v="13"/>
    <n v="2019"/>
    <s v="11/09/2019"/>
    <x v="1"/>
    <m/>
  </r>
  <r>
    <x v="38"/>
    <s v="S41"/>
    <n v="25003606373"/>
    <s v="R7-MBL-300"/>
    <s v="LC*00888071"/>
    <x v="0"/>
    <n v="8"/>
    <n v="6"/>
    <n v="0"/>
    <n v="0"/>
    <m/>
    <m/>
    <m/>
    <m/>
    <m/>
    <m/>
    <m/>
    <x v="0"/>
    <x v="13"/>
    <n v="2019"/>
    <s v="11/09/2019"/>
    <x v="1"/>
    <m/>
  </r>
  <r>
    <x v="38"/>
    <s v="S41"/>
    <n v="25003606303"/>
    <s v="R7-MBL-300"/>
    <s v="LC*00888071"/>
    <x v="0"/>
    <n v="9"/>
    <n v="4"/>
    <n v="0"/>
    <n v="0"/>
    <m/>
    <m/>
    <m/>
    <m/>
    <m/>
    <m/>
    <m/>
    <x v="0"/>
    <x v="13"/>
    <n v="2019"/>
    <s v="11/09/2019"/>
    <x v="1"/>
    <m/>
  </r>
  <r>
    <x v="38"/>
    <s v="S41"/>
    <n v="25003610356"/>
    <s v="R7-MBL-300"/>
    <s v="LC*00888071"/>
    <x v="0"/>
    <n v="0"/>
    <n v="1"/>
    <n v="0"/>
    <n v="0"/>
    <m/>
    <m/>
    <m/>
    <m/>
    <m/>
    <m/>
    <m/>
    <x v="0"/>
    <x v="13"/>
    <n v="2019"/>
    <s v="11/09/2019"/>
    <x v="1"/>
    <m/>
  </r>
  <r>
    <x v="38"/>
    <s v="S41"/>
    <n v="25003606396"/>
    <s v="R7-MBL-300"/>
    <s v="LC*00888071"/>
    <x v="0"/>
    <n v="1"/>
    <n v="1"/>
    <n v="0"/>
    <n v="0"/>
    <m/>
    <m/>
    <m/>
    <m/>
    <m/>
    <m/>
    <m/>
    <x v="0"/>
    <x v="13"/>
    <n v="2019"/>
    <s v="11/09/2019"/>
    <x v="1"/>
    <m/>
  </r>
  <r>
    <x v="38"/>
    <s v="S41"/>
    <n v="25003612300"/>
    <s v="R7-MBL-300"/>
    <s v="LC*00888071"/>
    <x v="0"/>
    <n v="2"/>
    <n v="2"/>
    <n v="0"/>
    <n v="0"/>
    <m/>
    <m/>
    <m/>
    <n v="1"/>
    <m/>
    <m/>
    <m/>
    <x v="0"/>
    <x v="13"/>
    <n v="2019"/>
    <s v="11/09/2019"/>
    <x v="1"/>
    <m/>
  </r>
  <r>
    <x v="38"/>
    <s v="S41"/>
    <n v="25003619362"/>
    <s v="R7-MBL-300"/>
    <s v="LC*00888071"/>
    <x v="0"/>
    <n v="0"/>
    <n v="1"/>
    <n v="0"/>
    <n v="0"/>
    <m/>
    <m/>
    <m/>
    <m/>
    <m/>
    <m/>
    <m/>
    <x v="0"/>
    <x v="13"/>
    <n v="2019"/>
    <s v="11/09/2019"/>
    <x v="1"/>
    <m/>
  </r>
  <r>
    <x v="38"/>
    <s v="S41"/>
    <n v="25003606327"/>
    <s v="R7-MBL-300"/>
    <s v="LC*00888071"/>
    <x v="1"/>
    <n v="2"/>
    <n v="1"/>
    <n v="0"/>
    <n v="1"/>
    <m/>
    <m/>
    <m/>
    <m/>
    <n v="1"/>
    <m/>
    <m/>
    <x v="2"/>
    <x v="13"/>
    <n v="2019"/>
    <s v="11/09/2019"/>
    <x v="1"/>
    <m/>
  </r>
  <r>
    <x v="38"/>
    <s v="S41"/>
    <n v="25003606326"/>
    <s v="R7-MBL-300"/>
    <s v="LC*00888071"/>
    <x v="1"/>
    <n v="2"/>
    <n v="1"/>
    <n v="0"/>
    <n v="1"/>
    <m/>
    <m/>
    <m/>
    <m/>
    <n v="1"/>
    <m/>
    <m/>
    <x v="2"/>
    <x v="13"/>
    <n v="2019"/>
    <s v="11/09/2019"/>
    <x v="1"/>
    <m/>
  </r>
  <r>
    <x v="38"/>
    <s v="S41"/>
    <n v="25003606299"/>
    <s v="R7-MBL-300"/>
    <s v="LC*00888071"/>
    <x v="0"/>
    <n v="0"/>
    <n v="1"/>
    <n v="0"/>
    <n v="0"/>
    <m/>
    <m/>
    <m/>
    <m/>
    <m/>
    <m/>
    <m/>
    <x v="0"/>
    <x v="13"/>
    <n v="2019"/>
    <s v="11/09/2019"/>
    <x v="1"/>
    <m/>
  </r>
  <r>
    <x v="38"/>
    <s v="S45"/>
    <n v="25003636603"/>
    <m/>
    <s v="LC*00888059"/>
    <x v="0"/>
    <n v="8"/>
    <n v="5"/>
    <n v="0"/>
    <n v="0"/>
    <m/>
    <m/>
    <m/>
    <m/>
    <m/>
    <m/>
    <m/>
    <x v="0"/>
    <x v="13"/>
    <n v="2019"/>
    <s v="10/09/2019"/>
    <x v="2"/>
    <m/>
  </r>
  <r>
    <x v="38"/>
    <s v="S49"/>
    <n v="25003527793"/>
    <m/>
    <s v="LC*00887349"/>
    <x v="0"/>
    <n v="0"/>
    <n v="16"/>
    <n v="0"/>
    <n v="0"/>
    <m/>
    <m/>
    <m/>
    <m/>
    <m/>
    <m/>
    <m/>
    <x v="0"/>
    <x v="13"/>
    <n v="2019"/>
    <s v="10/09/2019"/>
    <x v="2"/>
    <m/>
  </r>
  <r>
    <x v="38"/>
    <s v="S49"/>
    <n v="25003527793"/>
    <m/>
    <s v="LC*00888607"/>
    <x v="0"/>
    <n v="0"/>
    <n v="16"/>
    <n v="0"/>
    <n v="0"/>
    <m/>
    <m/>
    <m/>
    <m/>
    <m/>
    <m/>
    <m/>
    <x v="0"/>
    <x v="13"/>
    <n v="2019"/>
    <s v="11/09/2019"/>
    <x v="1"/>
    <m/>
  </r>
  <r>
    <x v="38"/>
    <s v="S49"/>
    <n v="25003527793"/>
    <m/>
    <s v="LC*00887369"/>
    <x v="0"/>
    <n v="0"/>
    <n v="16"/>
    <n v="0"/>
    <n v="0"/>
    <m/>
    <m/>
    <m/>
    <m/>
    <m/>
    <m/>
    <m/>
    <x v="0"/>
    <x v="13"/>
    <n v="2019"/>
    <s v="10/09/2019"/>
    <x v="2"/>
    <m/>
  </r>
  <r>
    <x v="38"/>
    <s v="S50"/>
    <n v="25003602777"/>
    <m/>
    <s v="LC*00887345"/>
    <x v="0"/>
    <n v="0"/>
    <n v="16"/>
    <n v="0"/>
    <n v="0"/>
    <m/>
    <m/>
    <m/>
    <m/>
    <m/>
    <m/>
    <m/>
    <x v="0"/>
    <x v="13"/>
    <n v="2019"/>
    <s v="10/09/2019"/>
    <x v="2"/>
    <m/>
  </r>
  <r>
    <x v="38"/>
    <s v="S50"/>
    <n v="25003602777"/>
    <m/>
    <s v="LC*00887341"/>
    <x v="0"/>
    <n v="0"/>
    <n v="16"/>
    <n v="0"/>
    <n v="0"/>
    <m/>
    <m/>
    <m/>
    <m/>
    <m/>
    <m/>
    <m/>
    <x v="0"/>
    <x v="13"/>
    <n v="2019"/>
    <s v="10/09/2019"/>
    <x v="2"/>
    <m/>
  </r>
  <r>
    <x v="38"/>
    <s v="S50"/>
    <n v="25003602777"/>
    <m/>
    <s v="LC*00888625"/>
    <x v="0"/>
    <n v="0"/>
    <n v="16"/>
    <n v="0"/>
    <n v="0"/>
    <m/>
    <m/>
    <m/>
    <m/>
    <m/>
    <m/>
    <m/>
    <x v="0"/>
    <x v="13"/>
    <n v="2019"/>
    <s v="11/09/2019"/>
    <x v="1"/>
    <m/>
  </r>
  <r>
    <x v="38"/>
    <s v="S50"/>
    <n v="25003602777"/>
    <m/>
    <s v="LC*00887478"/>
    <x v="0"/>
    <n v="0"/>
    <n v="16"/>
    <n v="0"/>
    <n v="0"/>
    <m/>
    <m/>
    <m/>
    <m/>
    <m/>
    <m/>
    <m/>
    <x v="0"/>
    <x v="13"/>
    <n v="2019"/>
    <s v="10/09/2019"/>
    <x v="2"/>
    <m/>
  </r>
  <r>
    <x v="38"/>
    <s v="S50"/>
    <n v="25003602777"/>
    <m/>
    <s v="LC*00887344"/>
    <x v="0"/>
    <n v="0"/>
    <n v="16"/>
    <n v="0"/>
    <n v="0"/>
    <m/>
    <m/>
    <m/>
    <m/>
    <m/>
    <m/>
    <m/>
    <x v="0"/>
    <x v="13"/>
    <n v="2019"/>
    <s v="10/09/2019"/>
    <x v="2"/>
    <m/>
  </r>
  <r>
    <x v="38"/>
    <s v="S51"/>
    <n v="25003545917"/>
    <s v="R7-MBL-302"/>
    <s v="LC*00888054"/>
    <x v="0"/>
    <n v="0"/>
    <n v="2"/>
    <n v="0"/>
    <n v="0"/>
    <m/>
    <m/>
    <m/>
    <m/>
    <m/>
    <m/>
    <m/>
    <x v="0"/>
    <x v="13"/>
    <n v="2019"/>
    <s v="10/09/2019"/>
    <x v="2"/>
    <m/>
  </r>
  <r>
    <x v="38"/>
    <s v="S51"/>
    <n v="25003545861"/>
    <s v="R7-MBL-302"/>
    <s v="LC*00888054"/>
    <x v="0"/>
    <n v="0"/>
    <n v="1"/>
    <n v="0"/>
    <n v="0"/>
    <m/>
    <m/>
    <m/>
    <m/>
    <m/>
    <m/>
    <m/>
    <x v="0"/>
    <x v="13"/>
    <n v="2019"/>
    <s v="10/09/2019"/>
    <x v="2"/>
    <m/>
  </r>
  <r>
    <x v="38"/>
    <s v="S51"/>
    <n v="25003545890"/>
    <s v="R7-MBL-302"/>
    <s v="LC*00888054"/>
    <x v="1"/>
    <n v="9"/>
    <n v="7"/>
    <n v="0"/>
    <n v="0"/>
    <m/>
    <m/>
    <m/>
    <m/>
    <n v="9"/>
    <m/>
    <m/>
    <x v="2"/>
    <x v="13"/>
    <n v="2019"/>
    <s v="10/09/2019"/>
    <x v="2"/>
    <m/>
  </r>
  <r>
    <x v="38"/>
    <s v="S51"/>
    <n v="25003634942"/>
    <s v="R7-MBL-302"/>
    <s v="LC*00888054"/>
    <x v="0"/>
    <n v="9"/>
    <n v="4"/>
    <n v="0"/>
    <n v="0"/>
    <m/>
    <m/>
    <m/>
    <m/>
    <m/>
    <m/>
    <m/>
    <x v="0"/>
    <x v="13"/>
    <n v="2019"/>
    <s v="10/09/2019"/>
    <x v="2"/>
    <m/>
  </r>
  <r>
    <x v="38"/>
    <s v="S51"/>
    <n v="25003634943"/>
    <s v="R7-MBL-302"/>
    <s v="LC*00888054"/>
    <x v="0"/>
    <n v="9"/>
    <n v="4"/>
    <n v="0"/>
    <n v="0"/>
    <m/>
    <m/>
    <m/>
    <m/>
    <m/>
    <m/>
    <m/>
    <x v="0"/>
    <x v="13"/>
    <n v="2019"/>
    <s v="10/09/2019"/>
    <x v="2"/>
    <m/>
  </r>
  <r>
    <x v="38"/>
    <s v="S51"/>
    <n v="25003545894"/>
    <s v="R7-MBL-302"/>
    <s v="LC*00888054"/>
    <x v="1"/>
    <n v="7"/>
    <n v="1"/>
    <n v="0"/>
    <n v="0"/>
    <m/>
    <m/>
    <m/>
    <m/>
    <n v="7"/>
    <m/>
    <m/>
    <x v="2"/>
    <x v="13"/>
    <n v="2019"/>
    <s v="10/09/2019"/>
    <x v="2"/>
    <m/>
  </r>
  <r>
    <x v="38"/>
    <s v="S51"/>
    <n v="25003545833"/>
    <s v="R7-MBL-302"/>
    <s v="LC*00888054"/>
    <x v="0"/>
    <n v="7"/>
    <n v="4"/>
    <n v="0"/>
    <n v="1"/>
    <m/>
    <m/>
    <m/>
    <n v="1"/>
    <m/>
    <m/>
    <m/>
    <x v="0"/>
    <x v="13"/>
    <n v="2019"/>
    <s v="10/09/2019"/>
    <x v="2"/>
    <m/>
  </r>
  <r>
    <x v="38"/>
    <s v="S51"/>
    <n v="25003545832"/>
    <s v="R7-MBL-302"/>
    <s v="LC*00888054"/>
    <x v="0"/>
    <n v="7"/>
    <n v="4"/>
    <n v="0"/>
    <n v="1"/>
    <m/>
    <m/>
    <m/>
    <n v="1"/>
    <m/>
    <m/>
    <m/>
    <x v="0"/>
    <x v="13"/>
    <n v="2019"/>
    <s v="10/09/2019"/>
    <x v="2"/>
    <m/>
  </r>
  <r>
    <x v="38"/>
    <s v="S51"/>
    <n v="25003545830"/>
    <s v="R7-MBL-302"/>
    <s v="LC*00888054"/>
    <x v="0"/>
    <n v="12"/>
    <n v="5"/>
    <n v="0"/>
    <n v="1"/>
    <m/>
    <m/>
    <m/>
    <n v="2"/>
    <m/>
    <m/>
    <n v="1"/>
    <x v="2"/>
    <x v="13"/>
    <n v="2019"/>
    <s v="10/09/2019"/>
    <x v="2"/>
    <m/>
  </r>
  <r>
    <x v="38"/>
    <s v="S51"/>
    <n v="25003545860"/>
    <s v="R7-MBL-302"/>
    <s v="LC*00888054"/>
    <x v="1"/>
    <n v="2"/>
    <n v="1"/>
    <n v="0"/>
    <n v="0"/>
    <m/>
    <m/>
    <m/>
    <m/>
    <n v="2"/>
    <m/>
    <m/>
    <x v="2"/>
    <x v="13"/>
    <n v="2019"/>
    <s v="10/09/2019"/>
    <x v="2"/>
    <m/>
  </r>
  <r>
    <x v="38"/>
    <s v="S51"/>
    <n v="25003545837"/>
    <s v="R7-MBL-302"/>
    <s v="LC*00888054"/>
    <x v="1"/>
    <n v="2"/>
    <n v="4"/>
    <n v="0"/>
    <n v="2"/>
    <m/>
    <m/>
    <m/>
    <m/>
    <n v="2"/>
    <m/>
    <m/>
    <x v="2"/>
    <x v="13"/>
    <n v="2019"/>
    <s v="10/09/2019"/>
    <x v="2"/>
    <m/>
  </r>
  <r>
    <x v="38"/>
    <s v="S43"/>
    <n v="25003620132"/>
    <s v="R7-MBL-301"/>
    <s v="LC*00888074"/>
    <x v="2"/>
    <n v="5"/>
    <n v="1"/>
    <n v="0"/>
    <n v="0"/>
    <m/>
    <m/>
    <m/>
    <n v="1"/>
    <m/>
    <m/>
    <n v="1"/>
    <x v="2"/>
    <x v="13"/>
    <n v="2019"/>
    <s v="10/09/2019"/>
    <x v="2"/>
    <m/>
  </r>
  <r>
    <x v="38"/>
    <s v="S43"/>
    <n v="25003604225"/>
    <s v="R7-MBL-301"/>
    <s v="LC*00888074"/>
    <x v="2"/>
    <n v="10"/>
    <n v="1"/>
    <n v="0"/>
    <n v="0"/>
    <m/>
    <m/>
    <m/>
    <n v="1"/>
    <m/>
    <m/>
    <n v="1"/>
    <x v="2"/>
    <x v="13"/>
    <n v="2019"/>
    <s v="10/09/2019"/>
    <x v="2"/>
    <m/>
  </r>
  <r>
    <x v="38"/>
    <s v="S43"/>
    <n v="25003604224"/>
    <s v="R7-MBL-301"/>
    <s v="LC*00888074"/>
    <x v="0"/>
    <n v="12"/>
    <n v="2"/>
    <n v="0"/>
    <n v="0"/>
    <m/>
    <m/>
    <m/>
    <m/>
    <m/>
    <m/>
    <m/>
    <x v="0"/>
    <x v="13"/>
    <n v="2019"/>
    <s v="10/09/2019"/>
    <x v="2"/>
    <m/>
  </r>
  <r>
    <x v="38"/>
    <s v="S43"/>
    <n v="25003604223"/>
    <s v="R7-MBL-301"/>
    <s v="LC*00888074"/>
    <x v="0"/>
    <n v="10"/>
    <n v="2"/>
    <n v="0"/>
    <n v="0"/>
    <m/>
    <m/>
    <m/>
    <m/>
    <m/>
    <m/>
    <m/>
    <x v="0"/>
    <x v="13"/>
    <n v="2019"/>
    <s v="10/09/2019"/>
    <x v="2"/>
    <m/>
  </r>
  <r>
    <x v="38"/>
    <s v="S43"/>
    <n v="25003604219"/>
    <s v="R7-MBL-301"/>
    <s v="LC*00888074"/>
    <x v="0"/>
    <n v="6"/>
    <n v="1"/>
    <n v="0"/>
    <n v="0"/>
    <m/>
    <m/>
    <m/>
    <m/>
    <m/>
    <m/>
    <m/>
    <x v="0"/>
    <x v="13"/>
    <n v="2019"/>
    <s v="10/09/2019"/>
    <x v="2"/>
    <m/>
  </r>
  <r>
    <x v="38"/>
    <s v="S43"/>
    <n v="25003604226"/>
    <s v="R7-MBL-301"/>
    <s v="LC*00888074"/>
    <x v="0"/>
    <n v="12"/>
    <n v="1"/>
    <n v="0"/>
    <n v="0"/>
    <m/>
    <m/>
    <m/>
    <m/>
    <m/>
    <m/>
    <m/>
    <x v="0"/>
    <x v="13"/>
    <n v="2019"/>
    <s v="10/09/2019"/>
    <x v="2"/>
    <m/>
  </r>
  <r>
    <x v="38"/>
    <s v="S43"/>
    <n v="25003604232"/>
    <s v="R7-MBL-301"/>
    <s v="LC*00888074"/>
    <x v="0"/>
    <n v="7"/>
    <n v="1"/>
    <n v="0"/>
    <n v="0"/>
    <m/>
    <m/>
    <m/>
    <m/>
    <m/>
    <m/>
    <m/>
    <x v="0"/>
    <x v="13"/>
    <n v="2019"/>
    <s v="10/09/2019"/>
    <x v="2"/>
    <m/>
  </r>
  <r>
    <x v="38"/>
    <s v="S43"/>
    <n v="25003604213"/>
    <s v="R7-MBL-301"/>
    <s v="LC*00888074"/>
    <x v="2"/>
    <n v="8"/>
    <n v="1"/>
    <n v="0"/>
    <n v="0"/>
    <m/>
    <m/>
    <m/>
    <n v="1"/>
    <n v="1"/>
    <m/>
    <n v="2"/>
    <x v="2"/>
    <x v="13"/>
    <n v="2019"/>
    <s v="10/09/2019"/>
    <x v="2"/>
    <m/>
  </r>
  <r>
    <x v="38"/>
    <s v="S43"/>
    <n v="25003604222"/>
    <s v="R7-MBL-301"/>
    <s v="LC*00888074"/>
    <x v="0"/>
    <n v="12"/>
    <n v="1"/>
    <n v="0"/>
    <n v="0"/>
    <m/>
    <m/>
    <m/>
    <m/>
    <m/>
    <m/>
    <m/>
    <x v="0"/>
    <x v="13"/>
    <n v="2019"/>
    <s v="10/09/2019"/>
    <x v="2"/>
    <m/>
  </r>
  <r>
    <x v="38"/>
    <s v="S43"/>
    <n v="25003602721"/>
    <s v="R7-MBL-301"/>
    <s v="LC*00888074"/>
    <x v="0"/>
    <n v="6"/>
    <n v="1"/>
    <n v="0"/>
    <n v="0"/>
    <m/>
    <m/>
    <m/>
    <m/>
    <m/>
    <m/>
    <m/>
    <x v="0"/>
    <x v="13"/>
    <n v="2019"/>
    <s v="10/09/2019"/>
    <x v="2"/>
    <m/>
  </r>
  <r>
    <x v="38"/>
    <s v="S43"/>
    <n v="25003602749"/>
    <s v="R7-MBL-301"/>
    <s v="LC*00888074"/>
    <x v="0"/>
    <n v="3"/>
    <n v="2"/>
    <n v="0"/>
    <n v="0"/>
    <m/>
    <m/>
    <m/>
    <m/>
    <m/>
    <m/>
    <m/>
    <x v="0"/>
    <x v="13"/>
    <n v="2019"/>
    <s v="10/09/2019"/>
    <x v="2"/>
    <m/>
  </r>
  <r>
    <x v="38"/>
    <s v="S43"/>
    <n v="25003619363"/>
    <s v="R7-MBL-301"/>
    <s v="LC*00888074"/>
    <x v="0"/>
    <n v="0"/>
    <n v="1"/>
    <n v="0"/>
    <n v="0"/>
    <m/>
    <m/>
    <m/>
    <m/>
    <m/>
    <m/>
    <m/>
    <x v="0"/>
    <x v="13"/>
    <n v="2019"/>
    <s v="10/09/2019"/>
    <x v="2"/>
    <m/>
  </r>
  <r>
    <x v="38"/>
    <s v="S43"/>
    <n v="25003602409"/>
    <s v="R7-MBL-301"/>
    <s v="LC*00888074"/>
    <x v="0"/>
    <n v="0"/>
    <n v="1"/>
    <n v="0"/>
    <n v="0"/>
    <m/>
    <m/>
    <m/>
    <m/>
    <m/>
    <m/>
    <m/>
    <x v="0"/>
    <x v="13"/>
    <n v="2019"/>
    <s v="10/09/2019"/>
    <x v="2"/>
    <m/>
  </r>
  <r>
    <x v="38"/>
    <s v="S43"/>
    <n v="25003604218"/>
    <s v="R7-MBL-301"/>
    <s v="LC*00888074"/>
    <x v="2"/>
    <n v="10"/>
    <n v="1"/>
    <n v="0"/>
    <n v="0"/>
    <m/>
    <m/>
    <m/>
    <n v="1"/>
    <m/>
    <m/>
    <n v="1"/>
    <x v="2"/>
    <x v="13"/>
    <n v="2019"/>
    <s v="10/09/2019"/>
    <x v="2"/>
    <m/>
  </r>
  <r>
    <x v="38"/>
    <s v="S43"/>
    <n v="25003602758"/>
    <s v="R7-MBL-301"/>
    <s v="LC*00888074"/>
    <x v="0"/>
    <n v="6"/>
    <n v="1"/>
    <n v="0"/>
    <n v="0"/>
    <m/>
    <m/>
    <m/>
    <m/>
    <m/>
    <m/>
    <m/>
    <x v="0"/>
    <x v="13"/>
    <n v="2019"/>
    <s v="10/09/2019"/>
    <x v="2"/>
    <m/>
  </r>
  <r>
    <x v="38"/>
    <s v="S43"/>
    <n v="25003602410"/>
    <s v="R7-MBL-301"/>
    <s v="LC*00888074"/>
    <x v="0"/>
    <n v="0"/>
    <n v="1"/>
    <n v="0"/>
    <n v="0"/>
    <m/>
    <m/>
    <m/>
    <m/>
    <m/>
    <m/>
    <m/>
    <x v="0"/>
    <x v="13"/>
    <n v="2019"/>
    <s v="10/09/2019"/>
    <x v="2"/>
    <m/>
  </r>
  <r>
    <x v="38"/>
    <s v="S43"/>
    <n v="25003602747"/>
    <s v="R7-MBL-301"/>
    <s v="LC*00888074"/>
    <x v="0"/>
    <n v="9"/>
    <n v="4"/>
    <n v="0"/>
    <n v="0"/>
    <m/>
    <m/>
    <m/>
    <m/>
    <m/>
    <m/>
    <m/>
    <x v="0"/>
    <x v="13"/>
    <n v="2019"/>
    <s v="10/09/2019"/>
    <x v="2"/>
    <m/>
  </r>
  <r>
    <x v="38"/>
    <s v="S43"/>
    <n v="25003610357"/>
    <s v="R7-MBL-301"/>
    <s v="LC*00888074"/>
    <x v="0"/>
    <n v="0"/>
    <n v="1"/>
    <n v="0"/>
    <n v="0"/>
    <m/>
    <m/>
    <m/>
    <m/>
    <m/>
    <m/>
    <m/>
    <x v="0"/>
    <x v="13"/>
    <n v="2019"/>
    <s v="10/09/2019"/>
    <x v="2"/>
    <m/>
  </r>
  <r>
    <x v="38"/>
    <s v="S43"/>
    <n v="25003604220"/>
    <s v="R7-MBL-301"/>
    <s v="LC*00888074"/>
    <x v="0"/>
    <n v="5"/>
    <n v="1"/>
    <n v="0"/>
    <n v="0"/>
    <m/>
    <m/>
    <m/>
    <m/>
    <m/>
    <m/>
    <m/>
    <x v="0"/>
    <x v="13"/>
    <n v="2019"/>
    <s v="10/09/2019"/>
    <x v="2"/>
    <m/>
  </r>
  <r>
    <x v="38"/>
    <s v="S43"/>
    <n v="25003602769"/>
    <s v="R7-MBL-301"/>
    <s v="LC*00888074"/>
    <x v="0"/>
    <n v="0"/>
    <n v="1"/>
    <n v="0"/>
    <n v="0"/>
    <m/>
    <m/>
    <m/>
    <m/>
    <m/>
    <m/>
    <m/>
    <x v="0"/>
    <x v="13"/>
    <n v="2019"/>
    <s v="10/09/2019"/>
    <x v="2"/>
    <m/>
  </r>
  <r>
    <x v="38"/>
    <s v="S43"/>
    <n v="25003602825"/>
    <s v="R7-MBL-301"/>
    <s v="LC*00888074"/>
    <x v="0"/>
    <n v="0"/>
    <n v="1"/>
    <n v="0"/>
    <n v="0"/>
    <m/>
    <m/>
    <m/>
    <m/>
    <m/>
    <m/>
    <m/>
    <x v="0"/>
    <x v="13"/>
    <n v="2019"/>
    <s v="10/09/2019"/>
    <x v="2"/>
    <m/>
  </r>
  <r>
    <x v="38"/>
    <s v="S43"/>
    <n v="25003610349"/>
    <s v="R7-MBL-301"/>
    <s v="LC*00888074"/>
    <x v="0"/>
    <n v="0"/>
    <n v="1"/>
    <n v="0"/>
    <n v="0"/>
    <m/>
    <m/>
    <m/>
    <m/>
    <m/>
    <m/>
    <m/>
    <x v="0"/>
    <x v="13"/>
    <n v="2019"/>
    <s v="10/09/2019"/>
    <x v="2"/>
    <m/>
  </r>
  <r>
    <x v="38"/>
    <s v="S43"/>
    <n v="25003606414"/>
    <s v="R7-MBL-301"/>
    <s v="LC*00888074"/>
    <x v="0"/>
    <n v="0"/>
    <n v="1"/>
    <n v="0"/>
    <n v="0"/>
    <m/>
    <m/>
    <m/>
    <m/>
    <m/>
    <m/>
    <m/>
    <x v="0"/>
    <x v="13"/>
    <n v="2019"/>
    <s v="10/09/2019"/>
    <x v="2"/>
    <m/>
  </r>
  <r>
    <x v="38"/>
    <s v="S43"/>
    <n v="25003602742"/>
    <s v="R7-MBL-301"/>
    <s v="LC*00888074"/>
    <x v="0"/>
    <n v="0"/>
    <n v="1"/>
    <n v="0"/>
    <n v="0"/>
    <m/>
    <m/>
    <m/>
    <m/>
    <m/>
    <m/>
    <m/>
    <x v="0"/>
    <x v="13"/>
    <n v="2019"/>
    <s v="10/09/2019"/>
    <x v="2"/>
    <m/>
  </r>
  <r>
    <x v="38"/>
    <s v="S43"/>
    <n v="25003606339"/>
    <s v="R7-MBL-301"/>
    <s v="LC*00888074"/>
    <x v="0"/>
    <n v="0"/>
    <n v="1"/>
    <n v="0"/>
    <n v="0"/>
    <m/>
    <m/>
    <m/>
    <m/>
    <m/>
    <m/>
    <m/>
    <x v="0"/>
    <x v="13"/>
    <n v="2019"/>
    <s v="10/09/2019"/>
    <x v="2"/>
    <m/>
  </r>
  <r>
    <x v="38"/>
    <s v="S45"/>
    <n v="25003636619"/>
    <m/>
    <s v="LC*00888086"/>
    <x v="0"/>
    <n v="6"/>
    <n v="2"/>
    <n v="0"/>
    <n v="0"/>
    <m/>
    <m/>
    <m/>
    <m/>
    <m/>
    <m/>
    <m/>
    <x v="0"/>
    <x v="13"/>
    <n v="2019"/>
    <s v="10/09/2019"/>
    <x v="2"/>
    <m/>
  </r>
  <r>
    <x v="38"/>
    <s v="S45"/>
    <n v="25003636620"/>
    <m/>
    <s v="LC*00888086"/>
    <x v="0"/>
    <n v="7"/>
    <n v="3"/>
    <n v="0"/>
    <n v="0"/>
    <m/>
    <m/>
    <m/>
    <m/>
    <m/>
    <m/>
    <m/>
    <x v="0"/>
    <x v="13"/>
    <n v="2019"/>
    <s v="10/09/2019"/>
    <x v="2"/>
    <m/>
  </r>
  <r>
    <x v="38"/>
    <s v="S45"/>
    <n v="25003636622"/>
    <m/>
    <s v="LC*00888086"/>
    <x v="0"/>
    <n v="0"/>
    <n v="1"/>
    <n v="0"/>
    <n v="0"/>
    <m/>
    <m/>
    <m/>
    <m/>
    <m/>
    <m/>
    <m/>
    <x v="0"/>
    <x v="13"/>
    <n v="2019"/>
    <s v="10/09/2019"/>
    <x v="2"/>
    <m/>
  </r>
  <r>
    <x v="38"/>
    <s v="S45"/>
    <n v="25003636614"/>
    <m/>
    <s v="LC*00888086"/>
    <x v="0"/>
    <n v="0"/>
    <n v="1"/>
    <n v="0"/>
    <n v="0"/>
    <m/>
    <m/>
    <m/>
    <m/>
    <m/>
    <m/>
    <m/>
    <x v="0"/>
    <x v="13"/>
    <n v="2019"/>
    <s v="10/09/2019"/>
    <x v="2"/>
    <m/>
  </r>
  <r>
    <x v="38"/>
    <s v="S41"/>
    <n v="25003606301"/>
    <m/>
    <m/>
    <x v="0"/>
    <n v="0"/>
    <n v="1"/>
    <n v="0"/>
    <n v="0"/>
    <n v="1"/>
    <m/>
    <m/>
    <n v="1"/>
    <m/>
    <m/>
    <m/>
    <x v="0"/>
    <x v="13"/>
    <n v="2019"/>
    <s v=""/>
    <x v="0"/>
    <m/>
  </r>
  <r>
    <x v="39"/>
    <s v="S41"/>
    <n v="25003545834"/>
    <m/>
    <m/>
    <x v="0"/>
    <n v="0"/>
    <n v="1"/>
    <n v="0"/>
    <n v="0"/>
    <m/>
    <m/>
    <m/>
    <m/>
    <m/>
    <m/>
    <m/>
    <x v="0"/>
    <x v="13"/>
    <n v="2019"/>
    <s v=""/>
    <x v="0"/>
    <m/>
  </r>
  <r>
    <x v="39"/>
    <s v="S43"/>
    <n v="25003563992"/>
    <m/>
    <m/>
    <x v="0"/>
    <n v="0"/>
    <n v="2"/>
    <n v="0"/>
    <n v="0"/>
    <n v="1"/>
    <m/>
    <m/>
    <m/>
    <m/>
    <m/>
    <m/>
    <x v="0"/>
    <x v="13"/>
    <n v="2019"/>
    <s v=""/>
    <x v="0"/>
    <m/>
  </r>
  <r>
    <x v="39"/>
    <s v="S41"/>
    <n v="25003606411"/>
    <m/>
    <m/>
    <x v="0"/>
    <n v="1"/>
    <n v="2"/>
    <n v="0"/>
    <n v="0"/>
    <m/>
    <m/>
    <m/>
    <m/>
    <m/>
    <m/>
    <m/>
    <x v="0"/>
    <x v="13"/>
    <n v="2019"/>
    <s v=""/>
    <x v="0"/>
    <m/>
  </r>
  <r>
    <x v="39"/>
    <s v="S49"/>
    <n v="25003527777"/>
    <m/>
    <m/>
    <x v="0"/>
    <n v="9"/>
    <n v="14"/>
    <n v="0"/>
    <n v="0"/>
    <m/>
    <m/>
    <m/>
    <m/>
    <m/>
    <m/>
    <m/>
    <x v="0"/>
    <x v="13"/>
    <n v="2019"/>
    <s v=""/>
    <x v="0"/>
    <m/>
  </r>
  <r>
    <x v="39"/>
    <s v="S49"/>
    <n v="25003527793"/>
    <m/>
    <m/>
    <x v="0"/>
    <n v="0"/>
    <n v="16"/>
    <n v="0"/>
    <n v="0"/>
    <m/>
    <m/>
    <m/>
    <m/>
    <m/>
    <m/>
    <m/>
    <x v="0"/>
    <x v="13"/>
    <n v="2019"/>
    <s v=""/>
    <x v="0"/>
    <m/>
  </r>
  <r>
    <x v="39"/>
    <s v="S48"/>
    <n v="25003465499"/>
    <m/>
    <s v="LC*00890541"/>
    <x v="0"/>
    <n v="0"/>
    <n v="16"/>
    <n v="0"/>
    <n v="0"/>
    <m/>
    <m/>
    <m/>
    <m/>
    <m/>
    <m/>
    <m/>
    <x v="0"/>
    <x v="13"/>
    <n v="2019"/>
    <s v="12/09/2019"/>
    <x v="1"/>
    <m/>
  </r>
  <r>
    <x v="39"/>
    <s v="S51"/>
    <n v="25003545868"/>
    <m/>
    <s v="LC*00890589"/>
    <x v="0"/>
    <n v="0"/>
    <n v="2"/>
    <n v="0"/>
    <n v="0"/>
    <m/>
    <m/>
    <m/>
    <m/>
    <m/>
    <m/>
    <m/>
    <x v="0"/>
    <x v="13"/>
    <n v="2019"/>
    <s v="12/09/2019"/>
    <x v="1"/>
    <m/>
  </r>
  <r>
    <x v="39"/>
    <s v="S51"/>
    <n v="25003545810"/>
    <m/>
    <s v="LC*00890589"/>
    <x v="0"/>
    <n v="1"/>
    <n v="1"/>
    <n v="0"/>
    <n v="0"/>
    <m/>
    <m/>
    <m/>
    <m/>
    <m/>
    <m/>
    <m/>
    <x v="0"/>
    <x v="13"/>
    <n v="2019"/>
    <s v="12/09/2019"/>
    <x v="1"/>
    <m/>
  </r>
  <r>
    <x v="39"/>
    <s v="S51"/>
    <n v="25003545886"/>
    <m/>
    <s v="LC*00890589"/>
    <x v="0"/>
    <n v="0"/>
    <n v="1"/>
    <n v="0"/>
    <n v="0"/>
    <m/>
    <m/>
    <m/>
    <m/>
    <m/>
    <m/>
    <m/>
    <x v="0"/>
    <x v="13"/>
    <n v="2019"/>
    <s v="12/09/2019"/>
    <x v="1"/>
    <m/>
  </r>
  <r>
    <x v="39"/>
    <s v="S51"/>
    <n v="25003545828"/>
    <m/>
    <s v="LC*00890603"/>
    <x v="0"/>
    <n v="0"/>
    <n v="1"/>
    <n v="0"/>
    <n v="0"/>
    <m/>
    <m/>
    <m/>
    <m/>
    <m/>
    <m/>
    <m/>
    <x v="0"/>
    <x v="13"/>
    <n v="2019"/>
    <s v="12/09/2019"/>
    <x v="1"/>
    <m/>
  </r>
  <r>
    <x v="39"/>
    <s v="S45"/>
    <n v="25003420303"/>
    <m/>
    <s v="LC*00890849"/>
    <x v="0"/>
    <n v="11"/>
    <n v="16"/>
    <n v="0"/>
    <n v="0"/>
    <m/>
    <m/>
    <m/>
    <m/>
    <m/>
    <m/>
    <m/>
    <x v="0"/>
    <x v="13"/>
    <n v="2019"/>
    <s v="12/09/2019"/>
    <x v="1"/>
    <m/>
  </r>
  <r>
    <x v="40"/>
    <s v="S50"/>
    <n v="25003628158"/>
    <m/>
    <s v="LC*00891765"/>
    <x v="1"/>
    <n v="7"/>
    <n v="3"/>
    <n v="0"/>
    <n v="0"/>
    <m/>
    <m/>
    <m/>
    <m/>
    <n v="7"/>
    <m/>
    <m/>
    <x v="2"/>
    <x v="13"/>
    <n v="2019"/>
    <s v="19/09/2019"/>
    <x v="1"/>
    <m/>
  </r>
  <r>
    <x v="40"/>
    <s v="S50"/>
    <n v="25003628157"/>
    <m/>
    <s v="LC*00891765"/>
    <x v="1"/>
    <n v="6"/>
    <n v="2"/>
    <n v="0"/>
    <n v="0"/>
    <m/>
    <m/>
    <m/>
    <m/>
    <n v="6"/>
    <m/>
    <m/>
    <x v="2"/>
    <x v="13"/>
    <n v="2019"/>
    <s v="19/09/2019"/>
    <x v="1"/>
    <m/>
  </r>
  <r>
    <x v="40"/>
    <s v="S50"/>
    <n v="25003628152"/>
    <m/>
    <s v="LC*00891765"/>
    <x v="0"/>
    <n v="0"/>
    <n v="1"/>
    <n v="0"/>
    <n v="0"/>
    <m/>
    <m/>
    <m/>
    <m/>
    <m/>
    <m/>
    <m/>
    <x v="0"/>
    <x v="13"/>
    <n v="2019"/>
    <s v="19/09/2019"/>
    <x v="1"/>
    <m/>
  </r>
  <r>
    <x v="40"/>
    <s v="S50"/>
    <n v="25003628160"/>
    <m/>
    <s v="LC*00891765"/>
    <x v="0"/>
    <n v="0"/>
    <n v="1"/>
    <n v="0"/>
    <n v="0"/>
    <m/>
    <m/>
    <m/>
    <m/>
    <m/>
    <m/>
    <m/>
    <x v="0"/>
    <x v="13"/>
    <n v="2019"/>
    <s v="19/09/2019"/>
    <x v="1"/>
    <m/>
  </r>
  <r>
    <x v="40"/>
    <s v="S50"/>
    <n v="25003634944"/>
    <m/>
    <s v="LC*00891763"/>
    <x v="1"/>
    <n v="9"/>
    <n v="4"/>
    <n v="0"/>
    <n v="0"/>
    <m/>
    <m/>
    <m/>
    <m/>
    <n v="9"/>
    <m/>
    <m/>
    <x v="2"/>
    <x v="13"/>
    <n v="2019"/>
    <s v="13/09/2019"/>
    <x v="1"/>
    <m/>
  </r>
  <r>
    <x v="40"/>
    <s v="S50"/>
    <n v="25003634941"/>
    <m/>
    <s v="LC*00891763"/>
    <x v="1"/>
    <n v="9"/>
    <n v="4"/>
    <n v="0"/>
    <n v="0"/>
    <m/>
    <m/>
    <m/>
    <m/>
    <n v="9"/>
    <m/>
    <m/>
    <x v="2"/>
    <x v="13"/>
    <n v="2019"/>
    <s v="13/09/2019"/>
    <x v="1"/>
    <m/>
  </r>
  <r>
    <x v="41"/>
    <s v="S49"/>
    <n v="25003527793"/>
    <m/>
    <s v="LC*00892149"/>
    <x v="0"/>
    <n v="0"/>
    <n v="16"/>
    <n v="0"/>
    <n v="0"/>
    <m/>
    <m/>
    <m/>
    <m/>
    <m/>
    <m/>
    <m/>
    <x v="0"/>
    <x v="14"/>
    <n v="2019"/>
    <s v="13/09/2019"/>
    <x v="2"/>
    <m/>
  </r>
  <r>
    <x v="41"/>
    <s v="S50"/>
    <n v="25003602777"/>
    <m/>
    <s v="LC*00892155"/>
    <x v="0"/>
    <n v="0"/>
    <n v="16"/>
    <n v="0"/>
    <n v="0"/>
    <m/>
    <m/>
    <m/>
    <m/>
    <m/>
    <m/>
    <m/>
    <x v="0"/>
    <x v="14"/>
    <n v="2019"/>
    <s v="13/09/2019"/>
    <x v="2"/>
    <m/>
  </r>
  <r>
    <x v="41"/>
    <s v="S45"/>
    <n v="25003635358"/>
    <m/>
    <s v="LC*00893862"/>
    <x v="0"/>
    <n v="0"/>
    <n v="1"/>
    <n v="1"/>
    <n v="1"/>
    <m/>
    <m/>
    <m/>
    <m/>
    <m/>
    <m/>
    <m/>
    <x v="0"/>
    <x v="14"/>
    <n v="2019"/>
    <s v="16/09/2019"/>
    <x v="1"/>
    <m/>
  </r>
  <r>
    <x v="41"/>
    <s v="S45"/>
    <n v="25003635358"/>
    <m/>
    <s v="LC*00893862"/>
    <x v="0"/>
    <n v="0"/>
    <n v="1"/>
    <n v="1"/>
    <n v="1"/>
    <m/>
    <m/>
    <m/>
    <m/>
    <m/>
    <m/>
    <m/>
    <x v="0"/>
    <x v="14"/>
    <n v="2019"/>
    <s v="16/09/2019"/>
    <x v="1"/>
    <m/>
  </r>
  <r>
    <x v="42"/>
    <s v="S41"/>
    <n v="25003606370"/>
    <m/>
    <s v="LC*00893652"/>
    <x v="0"/>
    <n v="0"/>
    <n v="1"/>
    <n v="0"/>
    <n v="0"/>
    <m/>
    <m/>
    <m/>
    <m/>
    <m/>
    <m/>
    <m/>
    <x v="0"/>
    <x v="14"/>
    <n v="2019"/>
    <s v="16/09/2019"/>
    <x v="2"/>
    <m/>
  </r>
  <r>
    <x v="42"/>
    <s v="S41"/>
    <n v="25003605823"/>
    <m/>
    <s v="LC*00893674"/>
    <x v="0"/>
    <n v="0"/>
    <n v="1"/>
    <n v="0"/>
    <n v="0"/>
    <m/>
    <m/>
    <m/>
    <m/>
    <m/>
    <m/>
    <m/>
    <x v="0"/>
    <x v="14"/>
    <n v="2019"/>
    <s v="16/09/2019"/>
    <x v="2"/>
    <m/>
  </r>
  <r>
    <x v="42"/>
    <s v="S41"/>
    <n v="25003610350"/>
    <m/>
    <s v="LC*00893677"/>
    <x v="0"/>
    <n v="0"/>
    <n v="1"/>
    <n v="0"/>
    <n v="0"/>
    <m/>
    <m/>
    <m/>
    <m/>
    <m/>
    <m/>
    <m/>
    <x v="0"/>
    <x v="14"/>
    <n v="2019"/>
    <s v="16/09/2019"/>
    <x v="2"/>
    <m/>
  </r>
  <r>
    <x v="42"/>
    <s v="S51"/>
    <n v="25003545831"/>
    <m/>
    <s v="LC*00895043"/>
    <x v="0"/>
    <n v="12"/>
    <n v="5"/>
    <n v="0"/>
    <n v="1"/>
    <m/>
    <m/>
    <m/>
    <m/>
    <m/>
    <m/>
    <m/>
    <x v="0"/>
    <x v="14"/>
    <n v="2019"/>
    <s v="17/09/2019"/>
    <x v="1"/>
    <m/>
  </r>
  <r>
    <x v="43"/>
    <s v="S50"/>
    <n v="25003610352"/>
    <m/>
    <s v="LC*00896864"/>
    <x v="0"/>
    <n v="0"/>
    <n v="1"/>
    <n v="0"/>
    <n v="0"/>
    <m/>
    <m/>
    <m/>
    <m/>
    <m/>
    <m/>
    <m/>
    <x v="0"/>
    <x v="14"/>
    <n v="2019"/>
    <s v="18/09/2019"/>
    <x v="2"/>
    <m/>
  </r>
  <r>
    <x v="43"/>
    <s v="S51"/>
    <n v="25003634940"/>
    <m/>
    <s v="LC*00897069"/>
    <x v="0"/>
    <n v="9"/>
    <n v="4"/>
    <n v="0"/>
    <n v="0"/>
    <n v="1"/>
    <m/>
    <m/>
    <n v="9"/>
    <m/>
    <m/>
    <m/>
    <x v="0"/>
    <x v="14"/>
    <n v="2019"/>
    <s v="18/09/2019"/>
    <x v="2"/>
    <m/>
  </r>
  <r>
    <x v="43"/>
    <s v="S43"/>
    <n v="25003602767"/>
    <m/>
    <m/>
    <x v="0"/>
    <n v="2"/>
    <n v="1"/>
    <n v="0"/>
    <n v="1"/>
    <m/>
    <m/>
    <m/>
    <m/>
    <m/>
    <m/>
    <m/>
    <x v="0"/>
    <x v="14"/>
    <n v="2019"/>
    <s v=""/>
    <x v="0"/>
    <m/>
  </r>
  <r>
    <x v="44"/>
    <s v="S45"/>
    <n v="25003593575"/>
    <m/>
    <s v="LC*00899563"/>
    <x v="0"/>
    <n v="15"/>
    <n v="8"/>
    <n v="0"/>
    <n v="0"/>
    <m/>
    <m/>
    <m/>
    <m/>
    <m/>
    <m/>
    <m/>
    <x v="0"/>
    <x v="14"/>
    <n v="2019"/>
    <s v="19/09/2019"/>
    <x v="2"/>
    <m/>
  </r>
  <r>
    <x v="44"/>
    <s v="S45"/>
    <n v="25003593572"/>
    <m/>
    <s v="LC*00899566"/>
    <x v="0"/>
    <n v="15"/>
    <n v="8"/>
    <n v="0"/>
    <n v="0"/>
    <m/>
    <m/>
    <m/>
    <m/>
    <m/>
    <m/>
    <m/>
    <x v="0"/>
    <x v="14"/>
    <n v="2019"/>
    <s v="19/09/2019"/>
    <x v="2"/>
    <m/>
  </r>
  <r>
    <x v="44"/>
    <s v="S45"/>
    <n v="25003593575"/>
    <m/>
    <s v="LC*00898624"/>
    <x v="0"/>
    <n v="15"/>
    <n v="8"/>
    <n v="0"/>
    <n v="0"/>
    <m/>
    <m/>
    <m/>
    <m/>
    <m/>
    <m/>
    <m/>
    <x v="0"/>
    <x v="14"/>
    <n v="2019"/>
    <s v="19/09/2019"/>
    <x v="2"/>
    <m/>
  </r>
  <r>
    <x v="44"/>
    <s v="S45"/>
    <n v="25003593572"/>
    <m/>
    <s v="LC*00898650"/>
    <x v="0"/>
    <n v="15"/>
    <n v="8"/>
    <n v="0"/>
    <n v="0"/>
    <m/>
    <m/>
    <m/>
    <m/>
    <m/>
    <m/>
    <m/>
    <x v="0"/>
    <x v="14"/>
    <n v="2019"/>
    <s v="19/09/2019"/>
    <x v="2"/>
    <m/>
  </r>
  <r>
    <x v="44"/>
    <s v="S51"/>
    <n v="25003585778"/>
    <m/>
    <s v="LC*00898836"/>
    <x v="0"/>
    <n v="13"/>
    <n v="12"/>
    <n v="2"/>
    <n v="5"/>
    <m/>
    <m/>
    <m/>
    <m/>
    <m/>
    <m/>
    <m/>
    <x v="0"/>
    <x v="14"/>
    <n v="2019"/>
    <s v="19/09/2019"/>
    <x v="2"/>
    <m/>
  </r>
  <r>
    <x v="44"/>
    <s v="S43"/>
    <n v="25003563990"/>
    <m/>
    <m/>
    <x v="0"/>
    <n v="0"/>
    <n v="2"/>
    <n v="0"/>
    <n v="0"/>
    <m/>
    <m/>
    <m/>
    <m/>
    <m/>
    <m/>
    <m/>
    <x v="0"/>
    <x v="14"/>
    <n v="2019"/>
    <s v=""/>
    <x v="0"/>
    <m/>
  </r>
  <r>
    <x v="44"/>
    <s v="S41"/>
    <n v="25003563991"/>
    <m/>
    <m/>
    <x v="0"/>
    <n v="0"/>
    <n v="2"/>
    <n v="0"/>
    <n v="0"/>
    <m/>
    <m/>
    <m/>
    <m/>
    <m/>
    <m/>
    <m/>
    <x v="0"/>
    <x v="14"/>
    <n v="2019"/>
    <s v=""/>
    <x v="0"/>
    <m/>
  </r>
  <r>
    <x v="44"/>
    <s v="S43"/>
    <n v="25003563992"/>
    <m/>
    <m/>
    <x v="0"/>
    <n v="0"/>
    <n v="2"/>
    <n v="0"/>
    <n v="0"/>
    <m/>
    <m/>
    <m/>
    <m/>
    <m/>
    <m/>
    <m/>
    <x v="0"/>
    <x v="14"/>
    <n v="2019"/>
    <s v=""/>
    <x v="0"/>
    <m/>
  </r>
  <r>
    <x v="44"/>
    <s v="S41"/>
    <n v="25003563993"/>
    <m/>
    <m/>
    <x v="0"/>
    <n v="0"/>
    <n v="2"/>
    <n v="0"/>
    <n v="0"/>
    <m/>
    <m/>
    <m/>
    <m/>
    <m/>
    <m/>
    <m/>
    <x v="0"/>
    <x v="14"/>
    <n v="2019"/>
    <s v=""/>
    <x v="0"/>
    <m/>
  </r>
  <r>
    <x v="44"/>
    <s v="S51"/>
    <n v="25003515350"/>
    <m/>
    <s v="LC*00899850"/>
    <x v="0"/>
    <n v="5"/>
    <n v="5"/>
    <n v="0"/>
    <n v="2"/>
    <m/>
    <m/>
    <m/>
    <m/>
    <m/>
    <m/>
    <m/>
    <x v="0"/>
    <x v="14"/>
    <n v="2019"/>
    <s v="20/09/2019"/>
    <x v="1"/>
    <m/>
  </r>
  <r>
    <x v="44"/>
    <s v="S41"/>
    <n v="25003563950"/>
    <m/>
    <m/>
    <x v="0"/>
    <n v="0"/>
    <n v="1"/>
    <n v="0"/>
    <n v="0"/>
    <m/>
    <m/>
    <m/>
    <m/>
    <m/>
    <m/>
    <m/>
    <x v="0"/>
    <x v="14"/>
    <n v="2019"/>
    <s v=""/>
    <x v="0"/>
    <m/>
  </r>
  <r>
    <x v="45"/>
    <s v="S51"/>
    <n v="25003638862"/>
    <m/>
    <s v="LC*00902299"/>
    <x v="0"/>
    <n v="11"/>
    <n v="4"/>
    <n v="0"/>
    <n v="0"/>
    <m/>
    <m/>
    <m/>
    <m/>
    <m/>
    <m/>
    <m/>
    <x v="0"/>
    <x v="15"/>
    <n v="2019"/>
    <s v="23/09/2019"/>
    <x v="1"/>
    <m/>
  </r>
  <r>
    <x v="45"/>
    <s v="S50"/>
    <n v="25003629999"/>
    <m/>
    <s v="LC*00901120"/>
    <x v="1"/>
    <n v="9"/>
    <n v="4"/>
    <n v="0"/>
    <n v="0"/>
    <n v="1"/>
    <m/>
    <m/>
    <m/>
    <n v="9"/>
    <m/>
    <m/>
    <x v="2"/>
    <x v="15"/>
    <n v="2019"/>
    <s v="23/09/2019"/>
    <x v="1"/>
    <m/>
  </r>
  <r>
    <x v="45"/>
    <s v="S45"/>
    <n v="25003636610"/>
    <m/>
    <s v="LC*00901131"/>
    <x v="0"/>
    <n v="9"/>
    <n v="14"/>
    <n v="0"/>
    <n v="12"/>
    <m/>
    <m/>
    <m/>
    <m/>
    <m/>
    <m/>
    <m/>
    <x v="0"/>
    <x v="15"/>
    <n v="2019"/>
    <s v="23/09/2019"/>
    <x v="1"/>
    <m/>
  </r>
  <r>
    <x v="45"/>
    <s v="S41"/>
    <n v="25003664486"/>
    <m/>
    <s v="LC*00901906"/>
    <x v="1"/>
    <n v="1"/>
    <n v="1"/>
    <n v="0"/>
    <n v="0"/>
    <m/>
    <m/>
    <m/>
    <m/>
    <n v="1"/>
    <m/>
    <m/>
    <x v="2"/>
    <x v="15"/>
    <n v="2019"/>
    <s v="23/09/2019"/>
    <x v="1"/>
    <m/>
  </r>
  <r>
    <x v="45"/>
    <s v="S43"/>
    <n v="25003664507"/>
    <m/>
    <s v="LC*00901996"/>
    <x v="0"/>
    <n v="0"/>
    <n v="1"/>
    <n v="0"/>
    <n v="0"/>
    <m/>
    <m/>
    <m/>
    <m/>
    <m/>
    <m/>
    <m/>
    <x v="0"/>
    <x v="15"/>
    <n v="2019"/>
    <s v="23/09/2019"/>
    <x v="1"/>
    <m/>
  </r>
  <r>
    <x v="45"/>
    <s v="S43"/>
    <n v="25003664488"/>
    <m/>
    <s v="LC*00901991"/>
    <x v="0"/>
    <n v="0"/>
    <n v="1"/>
    <n v="0"/>
    <n v="0"/>
    <m/>
    <m/>
    <m/>
    <m/>
    <m/>
    <m/>
    <m/>
    <x v="0"/>
    <x v="15"/>
    <n v="2019"/>
    <s v="23/09/2019"/>
    <x v="1"/>
    <m/>
  </r>
  <r>
    <x v="45"/>
    <s v="S43"/>
    <n v="25003664510"/>
    <m/>
    <s v="LC*00901883"/>
    <x v="0"/>
    <n v="0"/>
    <n v="3"/>
    <n v="0"/>
    <n v="0"/>
    <m/>
    <m/>
    <m/>
    <m/>
    <m/>
    <m/>
    <m/>
    <x v="0"/>
    <x v="15"/>
    <n v="2019"/>
    <s v="23/09/2019"/>
    <x v="1"/>
    <m/>
  </r>
  <r>
    <x v="45"/>
    <s v="S43"/>
    <n v="25003664489"/>
    <m/>
    <s v="LC*00902003"/>
    <x v="0"/>
    <n v="0"/>
    <n v="1"/>
    <n v="0"/>
    <n v="0"/>
    <m/>
    <m/>
    <m/>
    <m/>
    <m/>
    <m/>
    <m/>
    <x v="0"/>
    <x v="15"/>
    <n v="2019"/>
    <s v="23/09/2019"/>
    <x v="1"/>
    <m/>
  </r>
  <r>
    <x v="45"/>
    <s v="S43"/>
    <n v="25003664491"/>
    <m/>
    <s v="LC*00901743"/>
    <x v="1"/>
    <n v="1"/>
    <n v="1"/>
    <n v="0"/>
    <n v="0"/>
    <m/>
    <m/>
    <m/>
    <m/>
    <n v="1"/>
    <m/>
    <m/>
    <x v="2"/>
    <x v="15"/>
    <n v="2019"/>
    <s v="23/09/2019"/>
    <x v="1"/>
    <m/>
  </r>
  <r>
    <x v="45"/>
    <s v="S43"/>
    <n v="25003664512"/>
    <m/>
    <s v="LC*00901743"/>
    <x v="0"/>
    <n v="0"/>
    <n v="3"/>
    <n v="0"/>
    <n v="0"/>
    <m/>
    <m/>
    <m/>
    <m/>
    <m/>
    <m/>
    <m/>
    <x v="0"/>
    <x v="15"/>
    <n v="2019"/>
    <s v="23/09/2019"/>
    <x v="1"/>
    <m/>
  </r>
  <r>
    <x v="45"/>
    <s v="S43"/>
    <n v="25003664487"/>
    <m/>
    <s v="LC*00901743"/>
    <x v="1"/>
    <n v="1"/>
    <n v="1"/>
    <n v="0"/>
    <n v="0"/>
    <m/>
    <m/>
    <m/>
    <m/>
    <n v="1"/>
    <m/>
    <m/>
    <x v="2"/>
    <x v="15"/>
    <n v="2019"/>
    <s v="23/09/2019"/>
    <x v="1"/>
    <m/>
  </r>
  <r>
    <x v="45"/>
    <s v="S43"/>
    <n v="25003664535"/>
    <m/>
    <s v="LC*00901743"/>
    <x v="0"/>
    <n v="0"/>
    <n v="1"/>
    <n v="0"/>
    <n v="0"/>
    <m/>
    <m/>
    <m/>
    <m/>
    <m/>
    <m/>
    <m/>
    <x v="0"/>
    <x v="15"/>
    <n v="2019"/>
    <s v="23/09/2019"/>
    <x v="1"/>
    <m/>
  </r>
  <r>
    <x v="45"/>
    <s v="S43"/>
    <n v="25003664503"/>
    <m/>
    <s v="LC*00901743"/>
    <x v="0"/>
    <n v="0"/>
    <n v="1"/>
    <n v="0"/>
    <n v="0"/>
    <m/>
    <m/>
    <m/>
    <m/>
    <m/>
    <m/>
    <m/>
    <x v="0"/>
    <x v="15"/>
    <n v="2019"/>
    <s v="23/09/2019"/>
    <x v="1"/>
    <m/>
  </r>
  <r>
    <x v="45"/>
    <s v="S43"/>
    <n v="25003664483"/>
    <m/>
    <s v="LC*00901743"/>
    <x v="0"/>
    <n v="0"/>
    <n v="1"/>
    <n v="0"/>
    <n v="0"/>
    <m/>
    <m/>
    <m/>
    <m/>
    <m/>
    <m/>
    <m/>
    <x v="0"/>
    <x v="15"/>
    <n v="2019"/>
    <s v="23/09/2019"/>
    <x v="1"/>
    <m/>
  </r>
  <r>
    <x v="45"/>
    <s v="S43"/>
    <n v="25003664526"/>
    <m/>
    <s v="LC*00901743"/>
    <x v="0"/>
    <n v="0"/>
    <n v="2"/>
    <n v="0"/>
    <n v="0"/>
    <m/>
    <m/>
    <m/>
    <m/>
    <m/>
    <m/>
    <m/>
    <x v="0"/>
    <x v="15"/>
    <n v="2019"/>
    <s v="23/09/2019"/>
    <x v="1"/>
    <m/>
  </r>
  <r>
    <x v="45"/>
    <s v="S43"/>
    <n v="25003664502"/>
    <m/>
    <s v="LC*00901743"/>
    <x v="0"/>
    <n v="0"/>
    <n v="5"/>
    <n v="0"/>
    <n v="0"/>
    <m/>
    <m/>
    <m/>
    <m/>
    <m/>
    <m/>
    <m/>
    <x v="0"/>
    <x v="15"/>
    <n v="2019"/>
    <s v="23/09/2019"/>
    <x v="1"/>
    <m/>
  </r>
  <r>
    <x v="45"/>
    <s v="S43"/>
    <n v="25003664505"/>
    <m/>
    <s v="LC*00901743"/>
    <x v="0"/>
    <n v="0"/>
    <n v="1"/>
    <n v="0"/>
    <n v="0"/>
    <m/>
    <m/>
    <m/>
    <m/>
    <m/>
    <m/>
    <m/>
    <x v="0"/>
    <x v="15"/>
    <n v="2019"/>
    <s v="23/09/2019"/>
    <x v="1"/>
    <m/>
  </r>
  <r>
    <x v="45"/>
    <s v="S41"/>
    <n v="25003664490"/>
    <m/>
    <s v="LC*00901740"/>
    <x v="0"/>
    <n v="0"/>
    <n v="1"/>
    <n v="0"/>
    <n v="0"/>
    <m/>
    <m/>
    <m/>
    <m/>
    <m/>
    <m/>
    <m/>
    <x v="0"/>
    <x v="15"/>
    <n v="2019"/>
    <s v="23/09/2019"/>
    <x v="1"/>
    <m/>
  </r>
  <r>
    <x v="45"/>
    <s v="S41"/>
    <n v="25003664520"/>
    <m/>
    <s v="LC*00901740"/>
    <x v="0"/>
    <n v="0"/>
    <n v="1"/>
    <n v="0"/>
    <n v="0"/>
    <m/>
    <m/>
    <m/>
    <m/>
    <m/>
    <m/>
    <m/>
    <x v="0"/>
    <x v="15"/>
    <n v="2019"/>
    <s v="23/09/2019"/>
    <x v="1"/>
    <m/>
  </r>
  <r>
    <x v="45"/>
    <s v="S41"/>
    <n v="25003664511"/>
    <m/>
    <s v="LC*00901740"/>
    <x v="0"/>
    <n v="0"/>
    <n v="3"/>
    <n v="0"/>
    <n v="0"/>
    <m/>
    <m/>
    <m/>
    <m/>
    <m/>
    <m/>
    <m/>
    <x v="0"/>
    <x v="15"/>
    <n v="2019"/>
    <s v="23/09/2019"/>
    <x v="1"/>
    <m/>
  </r>
  <r>
    <x v="45"/>
    <s v="S41"/>
    <n v="25003664506"/>
    <m/>
    <s v="LC*00901740"/>
    <x v="0"/>
    <n v="0"/>
    <n v="1"/>
    <n v="0"/>
    <n v="0"/>
    <m/>
    <m/>
    <m/>
    <m/>
    <m/>
    <m/>
    <m/>
    <x v="0"/>
    <x v="15"/>
    <n v="2019"/>
    <s v="23/09/2019"/>
    <x v="1"/>
    <m/>
  </r>
  <r>
    <x v="45"/>
    <s v="S41"/>
    <n v="25003664374"/>
    <m/>
    <s v="LC*00901740"/>
    <x v="1"/>
    <n v="1"/>
    <n v="1"/>
    <n v="0"/>
    <n v="0"/>
    <m/>
    <m/>
    <m/>
    <m/>
    <n v="1"/>
    <m/>
    <m/>
    <x v="2"/>
    <x v="15"/>
    <n v="2019"/>
    <s v="23/09/2019"/>
    <x v="1"/>
    <m/>
  </r>
  <r>
    <x v="45"/>
    <s v="S41"/>
    <n v="25003664504"/>
    <m/>
    <s v="LC*00901740"/>
    <x v="0"/>
    <n v="0"/>
    <n v="1"/>
    <n v="0"/>
    <n v="0"/>
    <m/>
    <m/>
    <m/>
    <m/>
    <m/>
    <m/>
    <m/>
    <x v="0"/>
    <x v="15"/>
    <n v="2019"/>
    <s v="23/09/2019"/>
    <x v="1"/>
    <m/>
  </r>
  <r>
    <x v="45"/>
    <s v="S41"/>
    <n v="25003664525"/>
    <m/>
    <s v="LC*00901740"/>
    <x v="0"/>
    <n v="0"/>
    <n v="2"/>
    <n v="0"/>
    <n v="0"/>
    <m/>
    <m/>
    <m/>
    <m/>
    <m/>
    <m/>
    <m/>
    <x v="0"/>
    <x v="15"/>
    <n v="2019"/>
    <s v="23/09/2019"/>
    <x v="1"/>
    <m/>
  </r>
  <r>
    <x v="45"/>
    <s v="S41"/>
    <n v="25003664536"/>
    <m/>
    <s v="LC*00901740"/>
    <x v="0"/>
    <n v="0"/>
    <n v="1"/>
    <n v="0"/>
    <n v="0"/>
    <m/>
    <m/>
    <m/>
    <m/>
    <m/>
    <m/>
    <m/>
    <x v="0"/>
    <x v="15"/>
    <n v="2019"/>
    <s v="23/09/2019"/>
    <x v="1"/>
    <m/>
  </r>
  <r>
    <x v="45"/>
    <s v="S50"/>
    <n v="25003628148"/>
    <m/>
    <s v="LC*00900947"/>
    <x v="1"/>
    <n v="36"/>
    <n v="9"/>
    <n v="1"/>
    <n v="0"/>
    <n v="8"/>
    <m/>
    <m/>
    <m/>
    <n v="36"/>
    <m/>
    <m/>
    <x v="2"/>
    <x v="15"/>
    <n v="2019"/>
    <s v="23/09/2019"/>
    <x v="1"/>
    <m/>
  </r>
  <r>
    <x v="45"/>
    <s v="S50"/>
    <n v="25003628149"/>
    <m/>
    <s v="LC*00900987"/>
    <x v="1"/>
    <n v="29"/>
    <n v="9"/>
    <n v="1"/>
    <n v="0"/>
    <n v="8"/>
    <m/>
    <m/>
    <m/>
    <n v="29"/>
    <m/>
    <m/>
    <x v="2"/>
    <x v="15"/>
    <n v="2019"/>
    <s v="23/09/2019"/>
    <x v="1"/>
    <m/>
  </r>
  <r>
    <x v="45"/>
    <s v="S45"/>
    <n v="25003636607"/>
    <m/>
    <s v="LC*00900971"/>
    <x v="1"/>
    <n v="36"/>
    <n v="9"/>
    <n v="1"/>
    <n v="0"/>
    <n v="8"/>
    <m/>
    <m/>
    <m/>
    <n v="36"/>
    <m/>
    <m/>
    <x v="2"/>
    <x v="15"/>
    <n v="2019"/>
    <s v="23/09/2019"/>
    <x v="1"/>
    <m/>
  </r>
  <r>
    <x v="45"/>
    <s v="S45"/>
    <n v="25003636608"/>
    <m/>
    <s v="LC*00900962"/>
    <x v="1"/>
    <n v="29"/>
    <n v="9"/>
    <n v="1"/>
    <n v="0"/>
    <n v="8"/>
    <m/>
    <m/>
    <m/>
    <n v="29"/>
    <m/>
    <m/>
    <x v="2"/>
    <x v="15"/>
    <n v="2019"/>
    <s v="23/09/2019"/>
    <x v="1"/>
    <m/>
  </r>
  <r>
    <x v="45"/>
    <s v="S43"/>
    <n v="25003664519"/>
    <m/>
    <s v="LC*00901999"/>
    <x v="0"/>
    <n v="0"/>
    <n v="1"/>
    <n v="0"/>
    <n v="0"/>
    <m/>
    <m/>
    <m/>
    <m/>
    <m/>
    <m/>
    <m/>
    <x v="0"/>
    <x v="15"/>
    <n v="2019"/>
    <s v="23/09/2019"/>
    <x v="1"/>
    <m/>
  </r>
  <r>
    <x v="45"/>
    <s v="S50"/>
    <n v="25003638863"/>
    <m/>
    <s v="LC*00902039"/>
    <x v="1"/>
    <n v="11"/>
    <n v="4"/>
    <n v="0"/>
    <n v="0"/>
    <n v="1"/>
    <n v="1"/>
    <m/>
    <n v="4"/>
    <m/>
    <m/>
    <n v="3"/>
    <x v="3"/>
    <x v="15"/>
    <n v="2019"/>
    <s v="23/09/2019"/>
    <x v="1"/>
    <m/>
  </r>
  <r>
    <x v="46"/>
    <s v="S43"/>
    <n v="25003602824"/>
    <m/>
    <s v="LC*00902472"/>
    <x v="0"/>
    <n v="0"/>
    <n v="1"/>
    <n v="0"/>
    <n v="0"/>
    <m/>
    <m/>
    <m/>
    <m/>
    <m/>
    <m/>
    <m/>
    <x v="0"/>
    <x v="15"/>
    <n v="2019"/>
    <s v="24/09/2019"/>
    <x v="1"/>
    <m/>
  </r>
  <r>
    <x v="46"/>
    <s v="S41"/>
    <n v="25003664492"/>
    <m/>
    <s v="LC*00902255"/>
    <x v="2"/>
    <n v="1"/>
    <n v="1"/>
    <n v="0"/>
    <n v="0"/>
    <m/>
    <m/>
    <m/>
    <m/>
    <n v="1"/>
    <m/>
    <n v="1"/>
    <x v="2"/>
    <x v="15"/>
    <n v="2019"/>
    <s v="24/09/2019"/>
    <x v="1"/>
    <m/>
  </r>
  <r>
    <x v="46"/>
    <s v="S41"/>
    <n v="25003606397"/>
    <s v="R7-MBL-300"/>
    <s v="LC*00900825"/>
    <x v="0"/>
    <n v="2"/>
    <n v="2"/>
    <n v="0"/>
    <n v="0"/>
    <n v="1"/>
    <m/>
    <m/>
    <m/>
    <m/>
    <m/>
    <m/>
    <x v="0"/>
    <x v="15"/>
    <n v="2019"/>
    <s v="23/09/2019"/>
    <x v="2"/>
    <m/>
  </r>
  <r>
    <x v="46"/>
    <s v="S41"/>
    <n v="25003606372"/>
    <s v="R7-MBL-300"/>
    <s v="LC*00900825"/>
    <x v="1"/>
    <n v="8"/>
    <n v="3"/>
    <n v="0"/>
    <n v="0"/>
    <m/>
    <m/>
    <m/>
    <m/>
    <n v="8"/>
    <m/>
    <m/>
    <x v="2"/>
    <x v="15"/>
    <n v="2019"/>
    <s v="23/09/2019"/>
    <x v="2"/>
    <m/>
  </r>
  <r>
    <x v="46"/>
    <s v="S41"/>
    <n v="25003648245"/>
    <s v="R7-MBL-135"/>
    <s v="LC*00902013"/>
    <x v="0"/>
    <n v="0"/>
    <n v="3"/>
    <n v="0"/>
    <n v="0"/>
    <m/>
    <m/>
    <m/>
    <m/>
    <m/>
    <m/>
    <m/>
    <x v="0"/>
    <x v="15"/>
    <n v="2019"/>
    <s v="23/09/2019"/>
    <x v="2"/>
    <m/>
  </r>
  <r>
    <x v="46"/>
    <s v="S41"/>
    <n v="25003648537"/>
    <s v="R7-MBL-135"/>
    <s v="LC*00902013"/>
    <x v="2"/>
    <n v="3"/>
    <n v="2"/>
    <n v="0"/>
    <n v="0"/>
    <m/>
    <m/>
    <m/>
    <m/>
    <m/>
    <n v="3"/>
    <m/>
    <x v="0"/>
    <x v="15"/>
    <n v="2019"/>
    <s v="23/09/2019"/>
    <x v="2"/>
    <m/>
  </r>
  <r>
    <x v="46"/>
    <s v="S41"/>
    <n v="25003648538"/>
    <s v="R7-MBL-135"/>
    <s v="LC*00902013"/>
    <x v="2"/>
    <n v="3"/>
    <n v="2"/>
    <n v="0"/>
    <n v="0"/>
    <m/>
    <m/>
    <m/>
    <m/>
    <m/>
    <n v="3"/>
    <m/>
    <x v="0"/>
    <x v="15"/>
    <n v="2019"/>
    <s v="23/09/2019"/>
    <x v="2"/>
    <m/>
  </r>
  <r>
    <x v="46"/>
    <s v="S41"/>
    <n v="25003648255"/>
    <s v="R7-MBL-135"/>
    <s v="LC*00902013"/>
    <x v="0"/>
    <n v="0"/>
    <n v="5"/>
    <n v="0"/>
    <n v="0"/>
    <m/>
    <m/>
    <m/>
    <m/>
    <m/>
    <m/>
    <m/>
    <x v="0"/>
    <x v="15"/>
    <n v="2019"/>
    <s v="23/09/2019"/>
    <x v="2"/>
    <m/>
  </r>
  <r>
    <x v="46"/>
    <s v="S41"/>
    <n v="25003648242"/>
    <s v="R7-MBL-135"/>
    <s v="LC*00902013"/>
    <x v="0"/>
    <n v="0"/>
    <n v="2"/>
    <n v="0"/>
    <n v="0"/>
    <m/>
    <m/>
    <m/>
    <m/>
    <m/>
    <m/>
    <m/>
    <x v="0"/>
    <x v="15"/>
    <n v="2019"/>
    <s v="23/09/2019"/>
    <x v="2"/>
    <m/>
  </r>
  <r>
    <x v="46"/>
    <s v="S41"/>
    <n v="25003648257"/>
    <s v="R7-MBL-135"/>
    <s v="LC*00902013"/>
    <x v="0"/>
    <n v="0"/>
    <n v="3"/>
    <n v="0"/>
    <n v="0"/>
    <m/>
    <m/>
    <m/>
    <m/>
    <m/>
    <m/>
    <m/>
    <x v="0"/>
    <x v="15"/>
    <n v="2019"/>
    <s v="23/09/2019"/>
    <x v="2"/>
    <m/>
  </r>
  <r>
    <x v="46"/>
    <s v="S43"/>
    <n v="25003602821"/>
    <s v="R7-MBL-069"/>
    <s v="LC*00902015"/>
    <x v="0"/>
    <n v="0"/>
    <n v="1"/>
    <n v="0"/>
    <n v="0"/>
    <m/>
    <m/>
    <m/>
    <m/>
    <m/>
    <m/>
    <m/>
    <x v="0"/>
    <x v="15"/>
    <n v="2019"/>
    <s v="23/09/2019"/>
    <x v="2"/>
    <m/>
  </r>
  <r>
    <x v="46"/>
    <s v="S43"/>
    <n v="25003602822"/>
    <s v="R7-MBL-069"/>
    <s v="LC*00902015"/>
    <x v="0"/>
    <n v="0"/>
    <n v="1"/>
    <n v="0"/>
    <n v="0"/>
    <m/>
    <m/>
    <m/>
    <m/>
    <m/>
    <m/>
    <m/>
    <x v="0"/>
    <x v="15"/>
    <n v="2019"/>
    <s v="23/09/2019"/>
    <x v="2"/>
    <m/>
  </r>
  <r>
    <x v="46"/>
    <s v="S43"/>
    <n v="25003602724"/>
    <s v="R7-MBL-069"/>
    <s v="LC*00902015"/>
    <x v="0"/>
    <n v="0"/>
    <n v="1"/>
    <n v="0"/>
    <n v="0"/>
    <m/>
    <m/>
    <m/>
    <m/>
    <m/>
    <m/>
    <m/>
    <x v="0"/>
    <x v="15"/>
    <n v="2019"/>
    <s v="23/09/2019"/>
    <x v="2"/>
    <m/>
  </r>
  <r>
    <x v="46"/>
    <s v="S43"/>
    <n v="25003602760"/>
    <s v="R7-MBL-069"/>
    <s v="LC*00902015"/>
    <x v="0"/>
    <n v="0"/>
    <n v="1"/>
    <n v="0"/>
    <n v="0"/>
    <m/>
    <m/>
    <m/>
    <m/>
    <m/>
    <m/>
    <m/>
    <x v="0"/>
    <x v="15"/>
    <n v="2019"/>
    <s v="23/09/2019"/>
    <x v="2"/>
    <m/>
  </r>
  <r>
    <x v="46"/>
    <s v="S43"/>
    <n v="25003602750"/>
    <s v="R7-MBL-069"/>
    <s v="LC*00902015"/>
    <x v="2"/>
    <n v="3"/>
    <n v="2"/>
    <n v="0"/>
    <n v="0"/>
    <m/>
    <m/>
    <m/>
    <m/>
    <m/>
    <n v="3"/>
    <m/>
    <x v="0"/>
    <x v="15"/>
    <n v="2019"/>
    <s v="23/09/2019"/>
    <x v="2"/>
    <m/>
  </r>
  <r>
    <x v="46"/>
    <s v="S43"/>
    <n v="25003603010"/>
    <s v="R7-MBL-069"/>
    <s v="LC*00902015"/>
    <x v="2"/>
    <n v="2"/>
    <n v="1"/>
    <n v="0"/>
    <n v="0"/>
    <m/>
    <m/>
    <m/>
    <m/>
    <m/>
    <n v="2"/>
    <m/>
    <x v="0"/>
    <x v="15"/>
    <n v="2019"/>
    <s v="23/09/2019"/>
    <x v="2"/>
    <m/>
  </r>
  <r>
    <x v="46"/>
    <s v="S43"/>
    <n v="25003602880"/>
    <s v="R7-MBL-069"/>
    <s v="LC*00902015"/>
    <x v="2"/>
    <n v="3"/>
    <n v="1"/>
    <n v="0"/>
    <n v="0"/>
    <m/>
    <m/>
    <m/>
    <n v="1"/>
    <m/>
    <n v="2"/>
    <n v="1"/>
    <x v="2"/>
    <x v="15"/>
    <n v="2019"/>
    <s v="23/09/2019"/>
    <x v="2"/>
    <m/>
  </r>
  <r>
    <x v="46"/>
    <s v="S43"/>
    <n v="25003612301"/>
    <s v="R7-MBL-069"/>
    <s v="LC*00902015"/>
    <x v="2"/>
    <n v="2"/>
    <n v="2"/>
    <n v="0"/>
    <n v="0"/>
    <m/>
    <m/>
    <m/>
    <m/>
    <m/>
    <n v="2"/>
    <m/>
    <x v="0"/>
    <x v="15"/>
    <n v="2019"/>
    <s v="23/09/2019"/>
    <x v="2"/>
    <m/>
  </r>
  <r>
    <x v="46"/>
    <s v="S43"/>
    <n v="25003602827"/>
    <s v="R7-MBL-069"/>
    <s v="LC*00902015"/>
    <x v="2"/>
    <n v="8"/>
    <n v="6"/>
    <n v="0"/>
    <n v="0"/>
    <m/>
    <m/>
    <m/>
    <m/>
    <m/>
    <n v="8"/>
    <m/>
    <x v="0"/>
    <x v="15"/>
    <n v="2019"/>
    <s v="23/09/2019"/>
    <x v="2"/>
    <m/>
  </r>
  <r>
    <x v="46"/>
    <s v="S43"/>
    <n v="25003602766"/>
    <s v="R7-MBL-069"/>
    <s v="LC*00902015"/>
    <x v="0"/>
    <n v="2"/>
    <n v="1"/>
    <n v="0"/>
    <n v="1"/>
    <m/>
    <m/>
    <m/>
    <m/>
    <m/>
    <m/>
    <m/>
    <x v="0"/>
    <x v="15"/>
    <n v="2019"/>
    <s v="23/09/2019"/>
    <x v="2"/>
    <m/>
  </r>
  <r>
    <x v="46"/>
    <s v="S43"/>
    <n v="25003606412"/>
    <s v="R7-MBL-069"/>
    <s v="LC*00902015"/>
    <x v="0"/>
    <n v="1"/>
    <n v="2"/>
    <n v="0"/>
    <n v="0"/>
    <m/>
    <m/>
    <m/>
    <m/>
    <m/>
    <m/>
    <m/>
    <x v="0"/>
    <x v="15"/>
    <n v="2019"/>
    <s v="23/09/2019"/>
    <x v="2"/>
    <m/>
  </r>
  <r>
    <x v="46"/>
    <s v="S45"/>
    <n v="25003636615"/>
    <s v="R7-MBL-303"/>
    <s v="LC*00900842"/>
    <x v="0"/>
    <n v="0"/>
    <n v="2"/>
    <n v="0"/>
    <n v="0"/>
    <m/>
    <m/>
    <m/>
    <m/>
    <m/>
    <m/>
    <m/>
    <x v="0"/>
    <x v="15"/>
    <n v="2019"/>
    <s v="23/09/2019"/>
    <x v="2"/>
    <m/>
  </r>
  <r>
    <x v="46"/>
    <s v="S45"/>
    <n v="25003636607"/>
    <s v="R7-MBL-303"/>
    <s v="LC*00900842"/>
    <x v="2"/>
    <n v="36"/>
    <n v="9"/>
    <n v="1"/>
    <n v="0"/>
    <n v="1"/>
    <m/>
    <m/>
    <n v="1"/>
    <m/>
    <m/>
    <n v="1"/>
    <x v="2"/>
    <x v="15"/>
    <n v="2019"/>
    <s v="23/09/2019"/>
    <x v="2"/>
    <m/>
  </r>
  <r>
    <x v="46"/>
    <s v="S45"/>
    <n v="25003636608"/>
    <s v="R7-MBL-303"/>
    <s v="LC*00900842"/>
    <x v="2"/>
    <n v="29"/>
    <n v="9"/>
    <n v="1"/>
    <n v="0"/>
    <n v="1"/>
    <m/>
    <m/>
    <n v="1"/>
    <m/>
    <m/>
    <n v="1"/>
    <x v="2"/>
    <x v="15"/>
    <n v="2019"/>
    <s v="23/09/2019"/>
    <x v="2"/>
    <m/>
  </r>
  <r>
    <x v="46"/>
    <s v="S50"/>
    <n v="25003628149"/>
    <s v="R7-MBL-304"/>
    <s v="LC*00900862"/>
    <x v="2"/>
    <n v="29"/>
    <n v="9"/>
    <n v="1"/>
    <n v="0"/>
    <n v="1"/>
    <m/>
    <m/>
    <n v="1"/>
    <m/>
    <m/>
    <n v="1"/>
    <x v="2"/>
    <x v="15"/>
    <n v="2019"/>
    <s v="23/09/2019"/>
    <x v="2"/>
    <m/>
  </r>
  <r>
    <x v="46"/>
    <s v="S50"/>
    <n v="25003628148"/>
    <s v="R7-MBL-304"/>
    <s v="LC*00900862"/>
    <x v="2"/>
    <n v="36"/>
    <n v="9"/>
    <n v="1"/>
    <n v="0"/>
    <n v="1"/>
    <m/>
    <m/>
    <m/>
    <m/>
    <n v="36"/>
    <m/>
    <x v="0"/>
    <x v="15"/>
    <n v="2019"/>
    <s v="23/09/2019"/>
    <x v="2"/>
    <m/>
  </r>
  <r>
    <x v="46"/>
    <s v="S50"/>
    <n v="25003628153"/>
    <s v="R7-MBL-304"/>
    <s v="LC*00900862"/>
    <x v="0"/>
    <n v="0"/>
    <n v="2"/>
    <n v="0"/>
    <n v="0"/>
    <m/>
    <m/>
    <m/>
    <m/>
    <m/>
    <m/>
    <m/>
    <x v="0"/>
    <x v="15"/>
    <n v="2019"/>
    <s v="23/09/2019"/>
    <x v="2"/>
    <m/>
  </r>
  <r>
    <x v="46"/>
    <s v="S50"/>
    <n v="25003629999"/>
    <m/>
    <s v="LC*00902659"/>
    <x v="0"/>
    <n v="9"/>
    <n v="4"/>
    <n v="0"/>
    <n v="0"/>
    <m/>
    <m/>
    <m/>
    <m/>
    <m/>
    <m/>
    <m/>
    <x v="0"/>
    <x v="15"/>
    <n v="2019"/>
    <s v="24/09/2019"/>
    <x v="1"/>
    <m/>
  </r>
  <r>
    <x v="46"/>
    <s v="S50"/>
    <n v="25003638863"/>
    <m/>
    <s v="LC*00902658"/>
    <x v="0"/>
    <n v="11"/>
    <n v="4"/>
    <n v="0"/>
    <n v="0"/>
    <m/>
    <m/>
    <m/>
    <m/>
    <m/>
    <m/>
    <m/>
    <x v="0"/>
    <x v="15"/>
    <n v="2019"/>
    <s v="24/09/2019"/>
    <x v="1"/>
    <m/>
  </r>
  <r>
    <x v="47"/>
    <s v="S43"/>
    <n v="25003326856"/>
    <m/>
    <s v="LC*00905374"/>
    <x v="0"/>
    <n v="0"/>
    <n v="1"/>
    <n v="0"/>
    <n v="0"/>
    <m/>
    <m/>
    <m/>
    <m/>
    <m/>
    <m/>
    <m/>
    <x v="0"/>
    <x v="15"/>
    <n v="2019"/>
    <s v="25/09/2019"/>
    <x v="2"/>
    <m/>
  </r>
  <r>
    <x v="47"/>
    <s v="S50"/>
    <n v="25003602801"/>
    <m/>
    <s v="LC*00905153"/>
    <x v="1"/>
    <n v="3"/>
    <n v="1"/>
    <n v="0"/>
    <n v="0"/>
    <m/>
    <m/>
    <m/>
    <m/>
    <n v="3"/>
    <m/>
    <m/>
    <x v="2"/>
    <x v="15"/>
    <n v="2019"/>
    <s v="25/09/2019"/>
    <x v="2"/>
    <m/>
  </r>
  <r>
    <x v="48"/>
    <s v="S51"/>
    <n v="25003630284"/>
    <m/>
    <s v="LC*00907533"/>
    <x v="1"/>
    <n v="10"/>
    <n v="5"/>
    <n v="0"/>
    <n v="0"/>
    <m/>
    <m/>
    <m/>
    <m/>
    <n v="10"/>
    <m/>
    <m/>
    <x v="2"/>
    <x v="15"/>
    <n v="2019"/>
    <s v="26/09/2019"/>
    <x v="2"/>
    <m/>
  </r>
  <r>
    <x v="48"/>
    <s v="S51"/>
    <n v="25003630285"/>
    <m/>
    <s v="LC*00907533"/>
    <x v="1"/>
    <n v="16"/>
    <n v="11"/>
    <n v="0"/>
    <n v="0"/>
    <m/>
    <m/>
    <m/>
    <m/>
    <n v="16"/>
    <m/>
    <m/>
    <x v="2"/>
    <x v="15"/>
    <n v="2019"/>
    <s v="26/09/2019"/>
    <x v="2"/>
    <m/>
  </r>
  <r>
    <x v="48"/>
    <s v="S51"/>
    <n v="25003630289"/>
    <m/>
    <s v="LC*00907533"/>
    <x v="1"/>
    <n v="4"/>
    <n v="4"/>
    <n v="0"/>
    <n v="0"/>
    <m/>
    <m/>
    <m/>
    <m/>
    <n v="4"/>
    <m/>
    <m/>
    <x v="2"/>
    <x v="15"/>
    <n v="2019"/>
    <s v="26/09/2019"/>
    <x v="2"/>
    <m/>
  </r>
  <r>
    <x v="48"/>
    <s v="S51"/>
    <n v="25003630286"/>
    <m/>
    <s v="LC*00907533"/>
    <x v="1"/>
    <n v="12"/>
    <n v="12"/>
    <n v="0"/>
    <n v="0"/>
    <m/>
    <m/>
    <m/>
    <m/>
    <n v="12"/>
    <m/>
    <m/>
    <x v="2"/>
    <x v="15"/>
    <n v="2019"/>
    <s v="26/09/2019"/>
    <x v="2"/>
    <m/>
  </r>
  <r>
    <x v="48"/>
    <s v="S51"/>
    <n v="25003630274"/>
    <m/>
    <s v="LC*00907533"/>
    <x v="0"/>
    <n v="0"/>
    <n v="1"/>
    <n v="0"/>
    <n v="0"/>
    <m/>
    <m/>
    <m/>
    <m/>
    <m/>
    <m/>
    <m/>
    <x v="0"/>
    <x v="15"/>
    <n v="2019"/>
    <s v="26/09/2019"/>
    <x v="2"/>
    <m/>
  </r>
  <r>
    <x v="48"/>
    <s v="S41"/>
    <n v="25003606329"/>
    <m/>
    <s v="LC*00908736"/>
    <x v="0"/>
    <n v="0"/>
    <n v="1"/>
    <n v="0"/>
    <n v="0"/>
    <m/>
    <m/>
    <m/>
    <m/>
    <m/>
    <m/>
    <m/>
    <x v="0"/>
    <x v="15"/>
    <n v="2019"/>
    <s v="27/09/2019"/>
    <x v="1"/>
    <m/>
  </r>
  <r>
    <x v="48"/>
    <s v="S41"/>
    <n v="25003638801"/>
    <m/>
    <s v="LC*00908742"/>
    <x v="0"/>
    <n v="0"/>
    <n v="1"/>
    <n v="0"/>
    <n v="0"/>
    <m/>
    <m/>
    <m/>
    <m/>
    <m/>
    <m/>
    <m/>
    <x v="0"/>
    <x v="15"/>
    <n v="2019"/>
    <s v="27/09/2019"/>
    <x v="1"/>
    <m/>
  </r>
  <r>
    <x v="49"/>
    <s v="S43"/>
    <n v="25003532374"/>
    <m/>
    <s v="LC*00907969"/>
    <x v="0"/>
    <n v="0"/>
    <n v="2"/>
    <n v="0"/>
    <n v="0"/>
    <m/>
    <m/>
    <m/>
    <m/>
    <m/>
    <m/>
    <m/>
    <x v="0"/>
    <x v="16"/>
    <n v="2019"/>
    <s v="27/09/2019"/>
    <x v="2"/>
    <m/>
  </r>
  <r>
    <x v="49"/>
    <s v="S43"/>
    <n v="25003603014"/>
    <m/>
    <s v="LC*00907969"/>
    <x v="1"/>
    <n v="2"/>
    <n v="1"/>
    <n v="0"/>
    <n v="0"/>
    <m/>
    <n v="1"/>
    <m/>
    <m/>
    <n v="2"/>
    <m/>
    <m/>
    <x v="3"/>
    <x v="16"/>
    <n v="2019"/>
    <s v="27/09/2019"/>
    <x v="2"/>
    <m/>
  </r>
  <r>
    <x v="49"/>
    <s v="S43"/>
    <n v="25003602826"/>
    <m/>
    <s v="LC*00907969"/>
    <x v="1"/>
    <n v="8"/>
    <n v="3"/>
    <n v="0"/>
    <n v="0"/>
    <n v="2"/>
    <m/>
    <m/>
    <m/>
    <n v="8"/>
    <m/>
    <m/>
    <x v="2"/>
    <x v="16"/>
    <n v="2019"/>
    <s v="27/09/2019"/>
    <x v="2"/>
    <m/>
  </r>
  <r>
    <x v="50"/>
    <s v="S41"/>
    <n v="25003648252"/>
    <s v="R7-MBL-202"/>
    <s v="LC*00910746"/>
    <x v="0"/>
    <n v="3"/>
    <n v="1"/>
    <n v="0"/>
    <n v="0"/>
    <m/>
    <m/>
    <m/>
    <m/>
    <m/>
    <m/>
    <m/>
    <x v="0"/>
    <x v="16"/>
    <n v="2019"/>
    <s v="30/09/2019"/>
    <x v="2"/>
    <m/>
  </r>
  <r>
    <x v="50"/>
    <s v="S41"/>
    <n v="25003664500"/>
    <s v="R7-MBL-202"/>
    <s v="LC*00910746"/>
    <x v="0"/>
    <n v="0"/>
    <n v="5"/>
    <n v="0"/>
    <n v="0"/>
    <m/>
    <m/>
    <m/>
    <m/>
    <m/>
    <m/>
    <m/>
    <x v="0"/>
    <x v="16"/>
    <n v="2019"/>
    <s v="30/09/2019"/>
    <x v="2"/>
    <m/>
  </r>
  <r>
    <x v="50"/>
    <s v="S41"/>
    <n v="25003648205"/>
    <s v="R7-MBL-202"/>
    <s v="LC*00910746"/>
    <x v="0"/>
    <n v="3"/>
    <n v="1"/>
    <n v="0"/>
    <n v="0"/>
    <m/>
    <m/>
    <m/>
    <m/>
    <m/>
    <m/>
    <m/>
    <x v="0"/>
    <x v="16"/>
    <n v="2019"/>
    <s v="30/09/2019"/>
    <x v="2"/>
    <m/>
  </r>
  <r>
    <x v="50"/>
    <s v="S41"/>
    <n v="25003664498"/>
    <s v="R7-MBL-202"/>
    <s v="LC*00910746"/>
    <x v="0"/>
    <n v="0"/>
    <n v="1"/>
    <n v="0"/>
    <n v="0"/>
    <m/>
    <m/>
    <m/>
    <m/>
    <m/>
    <m/>
    <m/>
    <x v="0"/>
    <x v="16"/>
    <n v="2019"/>
    <s v="30/09/2019"/>
    <x v="2"/>
    <m/>
  </r>
  <r>
    <x v="50"/>
    <s v="S41"/>
    <n v="25003664497"/>
    <s v="R7-MBL-202"/>
    <s v="LC*00910746"/>
    <x v="0"/>
    <n v="0"/>
    <n v="1"/>
    <n v="0"/>
    <n v="0"/>
    <m/>
    <m/>
    <m/>
    <m/>
    <m/>
    <m/>
    <m/>
    <x v="0"/>
    <x v="16"/>
    <n v="2019"/>
    <s v="30/09/2019"/>
    <x v="2"/>
    <m/>
  </r>
  <r>
    <x v="50"/>
    <s v="S41"/>
    <n v="25003648529"/>
    <s v="R7-MBL-202"/>
    <s v="LC*00910746"/>
    <x v="0"/>
    <n v="9"/>
    <n v="3"/>
    <n v="0"/>
    <n v="0"/>
    <m/>
    <m/>
    <m/>
    <m/>
    <m/>
    <m/>
    <m/>
    <x v="0"/>
    <x v="16"/>
    <n v="2019"/>
    <s v="30/09/2019"/>
    <x v="2"/>
    <m/>
  </r>
  <r>
    <x v="50"/>
    <s v="S41"/>
    <n v="25003664484"/>
    <s v="R7-MBL-202"/>
    <s v="LC*00910746"/>
    <x v="2"/>
    <n v="1"/>
    <n v="1"/>
    <n v="0"/>
    <n v="0"/>
    <m/>
    <m/>
    <m/>
    <n v="1"/>
    <m/>
    <m/>
    <n v="1"/>
    <x v="2"/>
    <x v="16"/>
    <n v="2019"/>
    <s v="30/09/2019"/>
    <x v="2"/>
    <m/>
  </r>
  <r>
    <x v="50"/>
    <s v="S41"/>
    <n v="25003664538"/>
    <s v="R7-MBL-202"/>
    <s v="LC*00910746"/>
    <x v="0"/>
    <n v="0"/>
    <n v="1"/>
    <n v="0"/>
    <n v="0"/>
    <m/>
    <m/>
    <m/>
    <m/>
    <m/>
    <m/>
    <m/>
    <x v="0"/>
    <x v="16"/>
    <n v="2019"/>
    <s v="30/09/2019"/>
    <x v="2"/>
    <m/>
  </r>
  <r>
    <x v="50"/>
    <s v="S41"/>
    <n v="25003664496"/>
    <s v="R7-MBL-202"/>
    <s v="LC*00910746"/>
    <x v="2"/>
    <n v="1"/>
    <n v="1"/>
    <n v="0"/>
    <n v="0"/>
    <m/>
    <m/>
    <m/>
    <n v="1"/>
    <m/>
    <m/>
    <n v="1"/>
    <x v="2"/>
    <x v="16"/>
    <n v="2019"/>
    <s v="30/09/2019"/>
    <x v="2"/>
    <m/>
  </r>
  <r>
    <x v="50"/>
    <s v="S41"/>
    <n v="25003648545"/>
    <s v="R7-MBL-202"/>
    <s v="LC*00910746"/>
    <x v="0"/>
    <n v="2"/>
    <n v="1"/>
    <n v="0"/>
    <n v="0"/>
    <m/>
    <m/>
    <m/>
    <m/>
    <m/>
    <m/>
    <m/>
    <x v="0"/>
    <x v="16"/>
    <n v="2019"/>
    <s v="30/09/2019"/>
    <x v="2"/>
    <m/>
  </r>
  <r>
    <x v="50"/>
    <s v="S41"/>
    <n v="25003664513"/>
    <s v="R7-MBL-202"/>
    <s v="LC*00910746"/>
    <x v="0"/>
    <n v="0"/>
    <n v="1"/>
    <n v="0"/>
    <n v="0"/>
    <m/>
    <m/>
    <m/>
    <m/>
    <m/>
    <m/>
    <m/>
    <x v="0"/>
    <x v="16"/>
    <n v="2019"/>
    <s v="30/09/2019"/>
    <x v="2"/>
    <m/>
  </r>
  <r>
    <x v="50"/>
    <s v="S41"/>
    <n v="25003664509"/>
    <s v="R7-MBL-202"/>
    <s v="LC*00910746"/>
    <x v="0"/>
    <n v="0"/>
    <n v="1"/>
    <n v="0"/>
    <n v="0"/>
    <m/>
    <m/>
    <m/>
    <m/>
    <m/>
    <m/>
    <m/>
    <x v="0"/>
    <x v="16"/>
    <n v="2019"/>
    <s v="30/09/2019"/>
    <x v="2"/>
    <m/>
  </r>
  <r>
    <x v="50"/>
    <s v="S41"/>
    <n v="25003664531"/>
    <s v="R7-MBL-202"/>
    <s v="LC*00910746"/>
    <x v="0"/>
    <n v="0"/>
    <n v="1"/>
    <n v="0"/>
    <n v="0"/>
    <m/>
    <m/>
    <m/>
    <m/>
    <m/>
    <m/>
    <m/>
    <x v="0"/>
    <x v="16"/>
    <n v="2019"/>
    <s v="30/09/2019"/>
    <x v="2"/>
    <m/>
  </r>
  <r>
    <x v="50"/>
    <s v="S41"/>
    <n v="25003648535"/>
    <s v="R7-MBL-202"/>
    <s v="LC*00910746"/>
    <x v="0"/>
    <n v="0"/>
    <n v="1"/>
    <n v="0"/>
    <n v="0"/>
    <m/>
    <m/>
    <m/>
    <m/>
    <m/>
    <m/>
    <m/>
    <x v="0"/>
    <x v="16"/>
    <n v="2019"/>
    <s v="30/09/2019"/>
    <x v="2"/>
    <m/>
  </r>
  <r>
    <x v="50"/>
    <s v="S41"/>
    <n v="25003664523"/>
    <s v="R7-MBL-202"/>
    <s v="LC*00910746"/>
    <x v="0"/>
    <n v="0"/>
    <n v="1"/>
    <n v="0"/>
    <n v="0"/>
    <m/>
    <m/>
    <m/>
    <m/>
    <m/>
    <m/>
    <m/>
    <x v="0"/>
    <x v="16"/>
    <n v="2019"/>
    <s v="30/09/2019"/>
    <x v="2"/>
    <m/>
  </r>
  <r>
    <x v="50"/>
    <s v="S41"/>
    <n v="25003648236"/>
    <s v="R7-MBL-202"/>
    <s v="LC*00910746"/>
    <x v="2"/>
    <n v="0"/>
    <n v="1"/>
    <n v="0"/>
    <n v="0"/>
    <m/>
    <m/>
    <m/>
    <n v="1"/>
    <m/>
    <m/>
    <n v="1"/>
    <x v="2"/>
    <x v="16"/>
    <n v="2019"/>
    <s v="30/09/2019"/>
    <x v="2"/>
    <m/>
  </r>
  <r>
    <x v="50"/>
    <s v="S41"/>
    <n v="25003664516"/>
    <s v="R7-MBL-202"/>
    <s v="LC*00910746"/>
    <x v="0"/>
    <n v="0"/>
    <n v="1"/>
    <n v="0"/>
    <n v="0"/>
    <m/>
    <m/>
    <m/>
    <m/>
    <m/>
    <m/>
    <m/>
    <x v="0"/>
    <x v="16"/>
    <n v="2019"/>
    <s v="30/09/2019"/>
    <x v="2"/>
    <m/>
  </r>
  <r>
    <x v="50"/>
    <s v="S41"/>
    <n v="25003648275"/>
    <s v="R7-MBL-202"/>
    <s v="LC*00910746"/>
    <x v="0"/>
    <n v="1"/>
    <n v="1"/>
    <n v="0"/>
    <n v="0"/>
    <m/>
    <m/>
    <m/>
    <m/>
    <m/>
    <m/>
    <m/>
    <x v="0"/>
    <x v="16"/>
    <n v="2019"/>
    <s v="30/09/2019"/>
    <x v="2"/>
    <m/>
  </r>
  <r>
    <x v="50"/>
    <s v="S41"/>
    <n v="25003664527"/>
    <s v="R7-MBL-202"/>
    <s v="LC*00910746"/>
    <x v="0"/>
    <n v="0"/>
    <n v="2"/>
    <n v="0"/>
    <n v="0"/>
    <m/>
    <m/>
    <m/>
    <m/>
    <m/>
    <m/>
    <m/>
    <x v="0"/>
    <x v="16"/>
    <n v="2019"/>
    <s v="30/09/2019"/>
    <x v="2"/>
    <m/>
  </r>
  <r>
    <x v="50"/>
    <s v="S41"/>
    <n v="25003664533"/>
    <s v="R7-MBL-202"/>
    <s v="LC*00910746"/>
    <x v="0"/>
    <n v="0"/>
    <n v="1"/>
    <n v="0"/>
    <n v="0"/>
    <m/>
    <m/>
    <m/>
    <m/>
    <m/>
    <m/>
    <m/>
    <x v="0"/>
    <x v="16"/>
    <n v="2019"/>
    <s v="30/09/2019"/>
    <x v="2"/>
    <m/>
  </r>
  <r>
    <x v="50"/>
    <s v="S41"/>
    <n v="25003664517"/>
    <s v="R7-MBL-202"/>
    <s v="LC*00910746"/>
    <x v="0"/>
    <n v="0"/>
    <n v="1"/>
    <n v="0"/>
    <n v="0"/>
    <m/>
    <m/>
    <m/>
    <m/>
    <m/>
    <m/>
    <m/>
    <x v="0"/>
    <x v="16"/>
    <n v="2019"/>
    <s v="30/09/2019"/>
    <x v="2"/>
    <m/>
  </r>
  <r>
    <x v="50"/>
    <s v="S41"/>
    <n v="25003664493"/>
    <s v="R7-MBL-202"/>
    <s v="LC*00910746"/>
    <x v="2"/>
    <n v="1"/>
    <n v="1"/>
    <n v="0"/>
    <n v="0"/>
    <m/>
    <m/>
    <m/>
    <n v="1"/>
    <m/>
    <m/>
    <n v="1"/>
    <x v="2"/>
    <x v="16"/>
    <n v="2019"/>
    <s v="30/09/2019"/>
    <x v="2"/>
    <m/>
  </r>
  <r>
    <x v="50"/>
    <s v="S41"/>
    <n v="25003648238"/>
    <s v="R7-MBL-202"/>
    <s v="LC*00910746"/>
    <x v="2"/>
    <n v="0"/>
    <n v="1"/>
    <n v="0"/>
    <n v="0"/>
    <m/>
    <m/>
    <m/>
    <n v="1"/>
    <m/>
    <m/>
    <n v="1"/>
    <x v="2"/>
    <x v="16"/>
    <n v="2019"/>
    <s v="30/09/2019"/>
    <x v="2"/>
    <m/>
  </r>
  <r>
    <x v="50"/>
    <s v="S41"/>
    <n v="25003664480"/>
    <s v="R7-MBL-202"/>
    <s v="LC*00910746"/>
    <x v="0"/>
    <n v="0"/>
    <n v="6"/>
    <n v="0"/>
    <n v="0"/>
    <m/>
    <m/>
    <m/>
    <m/>
    <m/>
    <m/>
    <m/>
    <x v="0"/>
    <x v="16"/>
    <n v="2019"/>
    <s v="30/09/2019"/>
    <x v="2"/>
    <m/>
  </r>
  <r>
    <x v="50"/>
    <s v="S41"/>
    <n v="25003664529"/>
    <s v="R7-MBL-202"/>
    <s v="LC*00910746"/>
    <x v="0"/>
    <n v="0"/>
    <n v="1"/>
    <n v="0"/>
    <n v="0"/>
    <m/>
    <m/>
    <m/>
    <m/>
    <m/>
    <m/>
    <m/>
    <x v="0"/>
    <x v="16"/>
    <n v="2019"/>
    <s v="30/09/2019"/>
    <x v="2"/>
    <m/>
  </r>
  <r>
    <x v="50"/>
    <s v="S41"/>
    <n v="25003648517"/>
    <s v="R7-MBL-202"/>
    <s v="LC*00910746"/>
    <x v="0"/>
    <n v="0"/>
    <n v="1"/>
    <n v="0"/>
    <n v="0"/>
    <m/>
    <m/>
    <m/>
    <m/>
    <m/>
    <m/>
    <m/>
    <x v="0"/>
    <x v="16"/>
    <n v="2019"/>
    <s v="30/09/2019"/>
    <x v="2"/>
    <m/>
  </r>
  <r>
    <x v="50"/>
    <s v="S41"/>
    <n v="25003648547"/>
    <s v="R7-MBL-202"/>
    <s v="LC*00910746"/>
    <x v="0"/>
    <n v="2"/>
    <n v="1"/>
    <n v="0"/>
    <n v="0"/>
    <m/>
    <m/>
    <m/>
    <m/>
    <m/>
    <m/>
    <m/>
    <x v="0"/>
    <x v="16"/>
    <n v="2019"/>
    <s v="30/09/2019"/>
    <x v="2"/>
    <m/>
  </r>
  <r>
    <x v="50"/>
    <s v="S41"/>
    <n v="25003648516"/>
    <s v="R7-MBL-202"/>
    <s v="LC*00910746"/>
    <x v="0"/>
    <n v="0"/>
    <n v="1"/>
    <n v="0"/>
    <n v="0"/>
    <m/>
    <m/>
    <m/>
    <m/>
    <m/>
    <m/>
    <m/>
    <x v="0"/>
    <x v="16"/>
    <n v="2019"/>
    <s v="30/09/2019"/>
    <x v="2"/>
    <m/>
  </r>
  <r>
    <x v="50"/>
    <s v="S45"/>
    <n v="25003656551"/>
    <s v="R7-MBL-205"/>
    <s v="LC*00910676"/>
    <x v="0"/>
    <n v="0"/>
    <n v="4"/>
    <n v="0"/>
    <n v="0"/>
    <m/>
    <m/>
    <m/>
    <m/>
    <m/>
    <m/>
    <m/>
    <x v="0"/>
    <x v="16"/>
    <n v="2019"/>
    <s v="30/09/2019"/>
    <x v="2"/>
    <m/>
  </r>
  <r>
    <x v="50"/>
    <s v="S45"/>
    <n v="25003656694"/>
    <s v="R7-MBL-205"/>
    <s v="LC*00910676"/>
    <x v="0"/>
    <n v="0"/>
    <n v="1"/>
    <n v="0"/>
    <n v="0"/>
    <m/>
    <m/>
    <m/>
    <m/>
    <m/>
    <m/>
    <m/>
    <x v="0"/>
    <x v="16"/>
    <n v="2019"/>
    <s v="30/09/2019"/>
    <x v="2"/>
    <m/>
  </r>
  <r>
    <x v="50"/>
    <s v="S45"/>
    <n v="25003656693"/>
    <s v="R7-MBL-205"/>
    <s v="LC*00910676"/>
    <x v="0"/>
    <n v="0"/>
    <n v="1"/>
    <n v="0"/>
    <n v="0"/>
    <m/>
    <m/>
    <m/>
    <m/>
    <m/>
    <m/>
    <m/>
    <x v="0"/>
    <x v="16"/>
    <n v="2019"/>
    <s v="30/09/2019"/>
    <x v="2"/>
    <m/>
  </r>
  <r>
    <x v="50"/>
    <s v="S45"/>
    <n v="25003656549"/>
    <s v="R7-MBL-205"/>
    <s v="LC*00910676"/>
    <x v="0"/>
    <n v="3"/>
    <n v="4"/>
    <n v="0"/>
    <n v="0"/>
    <m/>
    <m/>
    <m/>
    <m/>
    <m/>
    <m/>
    <m/>
    <x v="0"/>
    <x v="16"/>
    <n v="2019"/>
    <s v="30/09/2019"/>
    <x v="2"/>
    <m/>
  </r>
  <r>
    <x v="50"/>
    <s v="S45"/>
    <n v="25003656552"/>
    <s v="R7-MBL-205"/>
    <s v="LC*00910676"/>
    <x v="0"/>
    <n v="2"/>
    <n v="1"/>
    <n v="0"/>
    <n v="0"/>
    <m/>
    <m/>
    <m/>
    <n v="1"/>
    <m/>
    <m/>
    <m/>
    <x v="0"/>
    <x v="16"/>
    <n v="2019"/>
    <s v="30/09/2019"/>
    <x v="2"/>
    <m/>
  </r>
  <r>
    <x v="50"/>
    <s v="S43"/>
    <n v="25003602826"/>
    <m/>
    <s v="LC*00911493"/>
    <x v="0"/>
    <n v="8"/>
    <n v="3"/>
    <n v="0"/>
    <n v="0"/>
    <m/>
    <m/>
    <m/>
    <m/>
    <m/>
    <m/>
    <m/>
    <x v="0"/>
    <x v="16"/>
    <n v="2019"/>
    <s v="01/10/2019"/>
    <x v="1"/>
    <m/>
  </r>
  <r>
    <x v="51"/>
    <s v="S43"/>
    <n v="25003664534"/>
    <s v="R7-MBL-203"/>
    <s v="LC*00910756"/>
    <x v="0"/>
    <n v="0"/>
    <n v="1"/>
    <n v="0"/>
    <n v="0"/>
    <m/>
    <m/>
    <m/>
    <m/>
    <m/>
    <m/>
    <m/>
    <x v="0"/>
    <x v="16"/>
    <n v="2019"/>
    <s v="01/10/2019"/>
    <x v="2"/>
    <m/>
  </r>
  <r>
    <x v="51"/>
    <s v="S43"/>
    <n v="25003648530"/>
    <s v="R7-MBL-203"/>
    <s v="LC*00910756"/>
    <x v="0"/>
    <n v="9"/>
    <n v="3"/>
    <n v="0"/>
    <n v="0"/>
    <m/>
    <m/>
    <m/>
    <m/>
    <m/>
    <m/>
    <m/>
    <x v="0"/>
    <x v="16"/>
    <n v="2019"/>
    <s v="01/10/2019"/>
    <x v="2"/>
    <m/>
  </r>
  <r>
    <x v="51"/>
    <s v="S43"/>
    <n v="25003648546"/>
    <s v="R7-MBL-203"/>
    <s v="LC*00910756"/>
    <x v="0"/>
    <n v="2"/>
    <n v="1"/>
    <n v="0"/>
    <n v="0"/>
    <m/>
    <m/>
    <m/>
    <m/>
    <m/>
    <m/>
    <m/>
    <x v="0"/>
    <x v="16"/>
    <n v="2019"/>
    <s v="01/10/2019"/>
    <x v="2"/>
    <m/>
  </r>
  <r>
    <x v="51"/>
    <s v="S43"/>
    <n v="25003664532"/>
    <s v="R7-MBL-203"/>
    <s v="LC*00910756"/>
    <x v="0"/>
    <n v="0"/>
    <n v="1"/>
    <n v="0"/>
    <n v="0"/>
    <m/>
    <m/>
    <m/>
    <m/>
    <m/>
    <m/>
    <m/>
    <x v="0"/>
    <x v="16"/>
    <n v="2019"/>
    <s v="01/10/2019"/>
    <x v="2"/>
    <m/>
  </r>
  <r>
    <x v="51"/>
    <s v="S43"/>
    <n v="25003648239"/>
    <s v="R7-MBL-203"/>
    <s v="LC*00910756"/>
    <x v="2"/>
    <n v="1"/>
    <n v="1"/>
    <n v="0"/>
    <n v="0"/>
    <m/>
    <m/>
    <m/>
    <n v="1"/>
    <m/>
    <m/>
    <n v="1"/>
    <x v="2"/>
    <x v="16"/>
    <n v="2019"/>
    <s v="01/10/2019"/>
    <x v="2"/>
    <m/>
  </r>
  <r>
    <x v="51"/>
    <s v="S43"/>
    <n v="25003648536"/>
    <s v="R7-MBL-203"/>
    <s v="LC*00910756"/>
    <x v="0"/>
    <n v="0"/>
    <n v="1"/>
    <n v="0"/>
    <n v="0"/>
    <m/>
    <m/>
    <m/>
    <m/>
    <m/>
    <m/>
    <m/>
    <x v="0"/>
    <x v="16"/>
    <n v="2019"/>
    <s v="01/10/2019"/>
    <x v="2"/>
    <m/>
  </r>
  <r>
    <x v="51"/>
    <s v="S43"/>
    <n v="25003664514"/>
    <s v="R7-MBL-203"/>
    <s v="LC*00910756"/>
    <x v="0"/>
    <n v="0"/>
    <n v="1"/>
    <n v="0"/>
    <n v="0"/>
    <m/>
    <m/>
    <m/>
    <m/>
    <m/>
    <m/>
    <m/>
    <x v="0"/>
    <x v="16"/>
    <n v="2019"/>
    <s v="01/10/2019"/>
    <x v="2"/>
    <m/>
  </r>
  <r>
    <x v="51"/>
    <s v="S43"/>
    <n v="25003664494"/>
    <s v="R7-MBL-203"/>
    <s v="LC*00910756"/>
    <x v="2"/>
    <n v="1"/>
    <n v="1"/>
    <n v="0"/>
    <n v="0"/>
    <m/>
    <m/>
    <m/>
    <n v="1"/>
    <m/>
    <m/>
    <n v="1"/>
    <x v="2"/>
    <x v="16"/>
    <n v="2019"/>
    <s v="01/10/2019"/>
    <x v="2"/>
    <m/>
  </r>
  <r>
    <x v="51"/>
    <s v="S43"/>
    <n v="25003664481"/>
    <s v="R7-MBL-203"/>
    <s v="LC*00910756"/>
    <x v="0"/>
    <n v="0"/>
    <n v="6"/>
    <n v="0"/>
    <n v="0"/>
    <m/>
    <m/>
    <m/>
    <m/>
    <m/>
    <m/>
    <m/>
    <x v="0"/>
    <x v="16"/>
    <n v="2019"/>
    <s v="01/10/2019"/>
    <x v="2"/>
    <m/>
  </r>
  <r>
    <x v="51"/>
    <s v="S43"/>
    <n v="25003664515"/>
    <s v="R7-MBL-203"/>
    <s v="LC*00910756"/>
    <x v="0"/>
    <n v="0"/>
    <n v="1"/>
    <n v="0"/>
    <n v="0"/>
    <m/>
    <m/>
    <m/>
    <m/>
    <m/>
    <m/>
    <m/>
    <x v="0"/>
    <x v="16"/>
    <n v="2019"/>
    <s v="01/10/2019"/>
    <x v="2"/>
    <m/>
  </r>
  <r>
    <x v="51"/>
    <s v="S43"/>
    <n v="25003664524"/>
    <s v="R7-MBL-203"/>
    <s v="LC*00910756"/>
    <x v="0"/>
    <n v="0"/>
    <n v="1"/>
    <n v="0"/>
    <n v="0"/>
    <m/>
    <m/>
    <m/>
    <m/>
    <m/>
    <m/>
    <m/>
    <x v="0"/>
    <x v="16"/>
    <n v="2019"/>
    <s v="01/10/2019"/>
    <x v="2"/>
    <m/>
  </r>
  <r>
    <x v="51"/>
    <s v="S43"/>
    <n v="25003664518"/>
    <s v="R7-MBL-203"/>
    <s v="LC*00910756"/>
    <x v="0"/>
    <n v="0"/>
    <n v="1"/>
    <n v="0"/>
    <n v="0"/>
    <m/>
    <m/>
    <m/>
    <m/>
    <m/>
    <m/>
    <m/>
    <x v="0"/>
    <x v="16"/>
    <n v="2019"/>
    <s v="01/10/2019"/>
    <x v="2"/>
    <m/>
  </r>
  <r>
    <x v="51"/>
    <s v="S43"/>
    <n v="25003664508"/>
    <s v="R7-MBL-203"/>
    <s v="LC*00910756"/>
    <x v="0"/>
    <n v="0"/>
    <n v="1"/>
    <n v="0"/>
    <n v="0"/>
    <m/>
    <m/>
    <m/>
    <m/>
    <m/>
    <m/>
    <m/>
    <x v="0"/>
    <x v="16"/>
    <n v="2019"/>
    <s v="01/10/2019"/>
    <x v="2"/>
    <m/>
  </r>
  <r>
    <x v="51"/>
    <s v="S43"/>
    <n v="25003664485"/>
    <s v="R7-MBL-203"/>
    <s v="LC*00910756"/>
    <x v="2"/>
    <n v="1"/>
    <n v="1"/>
    <n v="0"/>
    <n v="0"/>
    <m/>
    <m/>
    <m/>
    <n v="1"/>
    <m/>
    <m/>
    <n v="1"/>
    <x v="2"/>
    <x v="16"/>
    <n v="2019"/>
    <s v="01/10/2019"/>
    <x v="2"/>
    <m/>
  </r>
  <r>
    <x v="51"/>
    <s v="S43"/>
    <n v="25003664495"/>
    <s v="R7-MBL-203"/>
    <s v="LC*00910756"/>
    <x v="2"/>
    <n v="1"/>
    <n v="1"/>
    <n v="0"/>
    <n v="0"/>
    <m/>
    <m/>
    <m/>
    <n v="1"/>
    <m/>
    <m/>
    <n v="1"/>
    <x v="2"/>
    <x v="16"/>
    <n v="2019"/>
    <s v="01/10/2019"/>
    <x v="2"/>
    <m/>
  </r>
  <r>
    <x v="51"/>
    <s v="S43"/>
    <n v="25003664537"/>
    <s v="R7-MBL-203"/>
    <s v="LC*00910756"/>
    <x v="0"/>
    <n v="0"/>
    <n v="1"/>
    <n v="0"/>
    <n v="0"/>
    <m/>
    <m/>
    <m/>
    <m/>
    <m/>
    <m/>
    <m/>
    <x v="0"/>
    <x v="16"/>
    <n v="2019"/>
    <s v="01/10/2019"/>
    <x v="2"/>
    <m/>
  </r>
  <r>
    <x v="51"/>
    <s v="S43"/>
    <n v="25003664528"/>
    <s v="R7-MBL-203"/>
    <s v="LC*00910756"/>
    <x v="0"/>
    <n v="0"/>
    <n v="2"/>
    <n v="0"/>
    <n v="0"/>
    <m/>
    <m/>
    <m/>
    <m/>
    <m/>
    <m/>
    <m/>
    <x v="0"/>
    <x v="16"/>
    <n v="2019"/>
    <s v="01/10/2019"/>
    <x v="2"/>
    <m/>
  </r>
  <r>
    <x v="51"/>
    <s v="S43"/>
    <n v="25003664499"/>
    <s v="R7-MBL-203"/>
    <s v="LC*00910756"/>
    <x v="0"/>
    <n v="0"/>
    <n v="1"/>
    <n v="0"/>
    <n v="0"/>
    <m/>
    <m/>
    <m/>
    <m/>
    <m/>
    <m/>
    <m/>
    <x v="0"/>
    <x v="16"/>
    <n v="2019"/>
    <s v="01/10/2019"/>
    <x v="2"/>
    <m/>
  </r>
  <r>
    <x v="51"/>
    <s v="S43"/>
    <n v="25003648237"/>
    <s v="R7-MBL-203"/>
    <s v="LC*00910756"/>
    <x v="2"/>
    <n v="0"/>
    <n v="1"/>
    <n v="0"/>
    <n v="0"/>
    <m/>
    <m/>
    <m/>
    <n v="1"/>
    <m/>
    <m/>
    <n v="1"/>
    <x v="2"/>
    <x v="16"/>
    <n v="2019"/>
    <s v="01/10/2019"/>
    <x v="2"/>
    <m/>
  </r>
  <r>
    <x v="51"/>
    <s v="S43"/>
    <n v="25003648253"/>
    <s v="R7-MBL-203"/>
    <s v="LC*00910756"/>
    <x v="0"/>
    <n v="3"/>
    <n v="1"/>
    <n v="0"/>
    <n v="0"/>
    <m/>
    <m/>
    <m/>
    <m/>
    <m/>
    <m/>
    <m/>
    <x v="0"/>
    <x v="16"/>
    <n v="2019"/>
    <s v="01/10/2019"/>
    <x v="2"/>
    <m/>
  </r>
  <r>
    <x v="51"/>
    <s v="S43"/>
    <n v="25003648206"/>
    <s v="R7-MBL-203"/>
    <s v="LC*00910756"/>
    <x v="0"/>
    <n v="3"/>
    <n v="1"/>
    <n v="0"/>
    <n v="0"/>
    <m/>
    <m/>
    <m/>
    <m/>
    <m/>
    <m/>
    <m/>
    <x v="0"/>
    <x v="16"/>
    <n v="2019"/>
    <s v="01/10/2019"/>
    <x v="2"/>
    <m/>
  </r>
  <r>
    <x v="51"/>
    <s v="S43"/>
    <n v="25003664501"/>
    <s v="R7-MBL-203"/>
    <s v="LC*00910756"/>
    <x v="0"/>
    <n v="0"/>
    <n v="5"/>
    <n v="0"/>
    <n v="0"/>
    <m/>
    <m/>
    <m/>
    <m/>
    <m/>
    <m/>
    <m/>
    <x v="0"/>
    <x v="16"/>
    <n v="2019"/>
    <s v="01/10/2019"/>
    <x v="2"/>
    <m/>
  </r>
  <r>
    <x v="51"/>
    <s v="S43"/>
    <n v="25003648515"/>
    <s v="R7-MBL-203"/>
    <s v="LC*00910756"/>
    <x v="0"/>
    <n v="0"/>
    <n v="1"/>
    <n v="0"/>
    <n v="0"/>
    <m/>
    <m/>
    <m/>
    <m/>
    <m/>
    <m/>
    <m/>
    <x v="0"/>
    <x v="16"/>
    <n v="2019"/>
    <s v="01/10/2019"/>
    <x v="2"/>
    <m/>
  </r>
  <r>
    <x v="51"/>
    <s v="S43"/>
    <n v="25003648518"/>
    <s v="R7-MBL-203"/>
    <s v="LC*00910756"/>
    <x v="0"/>
    <n v="0"/>
    <n v="1"/>
    <n v="0"/>
    <n v="0"/>
    <m/>
    <m/>
    <m/>
    <m/>
    <m/>
    <m/>
    <m/>
    <x v="0"/>
    <x v="16"/>
    <n v="2019"/>
    <s v="01/10/2019"/>
    <x v="2"/>
    <m/>
  </r>
  <r>
    <x v="51"/>
    <s v="S45"/>
    <n v="25003636607"/>
    <m/>
    <s v="LC*00912049"/>
    <x v="0"/>
    <n v="36"/>
    <n v="9"/>
    <n v="1"/>
    <n v="0"/>
    <m/>
    <m/>
    <m/>
    <m/>
    <m/>
    <m/>
    <m/>
    <x v="0"/>
    <x v="16"/>
    <n v="2019"/>
    <s v="01/10/2019"/>
    <x v="2"/>
    <m/>
  </r>
  <r>
    <x v="51"/>
    <s v="S45"/>
    <n v="25003636608"/>
    <m/>
    <s v="LC*00912044"/>
    <x v="0"/>
    <n v="29"/>
    <n v="9"/>
    <n v="1"/>
    <n v="0"/>
    <m/>
    <m/>
    <m/>
    <m/>
    <m/>
    <m/>
    <m/>
    <x v="0"/>
    <x v="16"/>
    <n v="2019"/>
    <s v="01/10/2019"/>
    <x v="2"/>
    <m/>
  </r>
  <r>
    <x v="51"/>
    <s v="S45"/>
    <n v="25003420302"/>
    <m/>
    <m/>
    <x v="0"/>
    <n v="12"/>
    <n v="16"/>
    <n v="0"/>
    <n v="0"/>
    <m/>
    <m/>
    <m/>
    <m/>
    <m/>
    <m/>
    <m/>
    <x v="0"/>
    <x v="16"/>
    <n v="2019"/>
    <s v=""/>
    <x v="0"/>
    <m/>
  </r>
  <r>
    <x v="52"/>
    <s v="S50"/>
    <n v="25003659070"/>
    <m/>
    <s v="LC*00915688"/>
    <x v="0"/>
    <n v="9"/>
    <n v="14"/>
    <n v="0"/>
    <n v="0"/>
    <m/>
    <m/>
    <m/>
    <m/>
    <m/>
    <m/>
    <m/>
    <x v="0"/>
    <x v="16"/>
    <n v="2019"/>
    <s v="03/10/2019"/>
    <x v="2"/>
    <m/>
  </r>
  <r>
    <x v="52"/>
    <s v="S50"/>
    <n v="25003659067"/>
    <m/>
    <s v="LC*00915688"/>
    <x v="0"/>
    <n v="9"/>
    <n v="14"/>
    <n v="0"/>
    <n v="0"/>
    <m/>
    <m/>
    <m/>
    <m/>
    <m/>
    <m/>
    <m/>
    <x v="0"/>
    <x v="16"/>
    <n v="2019"/>
    <s v="03/10/2019"/>
    <x v="2"/>
    <m/>
  </r>
  <r>
    <x v="53"/>
    <s v="S50"/>
    <n v="25003602777"/>
    <m/>
    <s v="LC*00916440"/>
    <x v="0"/>
    <n v="0"/>
    <n v="16"/>
    <n v="0"/>
    <n v="0"/>
    <m/>
    <m/>
    <m/>
    <m/>
    <m/>
    <m/>
    <m/>
    <x v="0"/>
    <x v="17"/>
    <n v="2019"/>
    <s v="04/10/2019"/>
    <x v="2"/>
    <m/>
  </r>
  <r>
    <x v="53"/>
    <s v="S41"/>
    <n v="25003668675"/>
    <m/>
    <s v="LC*00916626"/>
    <x v="1"/>
    <n v="2"/>
    <n v="5"/>
    <n v="0"/>
    <n v="1"/>
    <n v="1"/>
    <m/>
    <m/>
    <m/>
    <n v="2"/>
    <m/>
    <m/>
    <x v="2"/>
    <x v="17"/>
    <n v="2019"/>
    <s v="04/10/2019"/>
    <x v="2"/>
    <m/>
  </r>
  <r>
    <x v="53"/>
    <s v="S45"/>
    <n v="25003656645"/>
    <m/>
    <s v="LC*00916629"/>
    <x v="0"/>
    <n v="2"/>
    <n v="3"/>
    <n v="0"/>
    <n v="0"/>
    <m/>
    <m/>
    <m/>
    <m/>
    <m/>
    <m/>
    <m/>
    <x v="0"/>
    <x v="17"/>
    <n v="2019"/>
    <s v="04/10/2019"/>
    <x v="2"/>
    <m/>
  </r>
  <r>
    <x v="53"/>
    <s v="S51"/>
    <n v="20001669293"/>
    <m/>
    <s v="LC*00915951"/>
    <x v="0"/>
    <n v="0"/>
    <n v="1"/>
    <n v="0"/>
    <n v="1"/>
    <m/>
    <m/>
    <m/>
    <m/>
    <m/>
    <m/>
    <m/>
    <x v="0"/>
    <x v="17"/>
    <n v="2019"/>
    <s v="04/10/2019"/>
    <x v="2"/>
    <m/>
  </r>
  <r>
    <x v="53"/>
    <s v="S41"/>
    <n v="25003648308"/>
    <m/>
    <s v="LC*00916563"/>
    <x v="0"/>
    <n v="0"/>
    <n v="2"/>
    <n v="0"/>
    <n v="0"/>
    <n v="1"/>
    <m/>
    <m/>
    <m/>
    <m/>
    <m/>
    <m/>
    <x v="0"/>
    <x v="17"/>
    <n v="2019"/>
    <s v="04/10/2019"/>
    <x v="2"/>
    <m/>
  </r>
  <r>
    <x v="53"/>
    <s v="S41"/>
    <n v="25003664482"/>
    <m/>
    <s v="LC*00917747"/>
    <x v="0"/>
    <n v="0"/>
    <n v="1"/>
    <n v="0"/>
    <n v="0"/>
    <m/>
    <m/>
    <m/>
    <m/>
    <m/>
    <m/>
    <m/>
    <x v="0"/>
    <x v="17"/>
    <n v="2019"/>
    <s v="07/10/2019"/>
    <x v="1"/>
    <m/>
  </r>
  <r>
    <x v="54"/>
    <s v="S43"/>
    <n v="25003648132"/>
    <s v="R7-MBL-278"/>
    <s v="LC*00919287"/>
    <x v="0"/>
    <n v="0"/>
    <n v="10"/>
    <n v="0"/>
    <n v="0"/>
    <m/>
    <m/>
    <m/>
    <m/>
    <m/>
    <m/>
    <m/>
    <x v="0"/>
    <x v="17"/>
    <n v="2019"/>
    <s v="07/10/2019"/>
    <x v="2"/>
    <m/>
  </r>
  <r>
    <x v="54"/>
    <s v="S43"/>
    <n v="25003648279"/>
    <s v="R7-MBL-278"/>
    <s v="LC*00919287"/>
    <x v="0"/>
    <n v="0"/>
    <n v="1"/>
    <n v="0"/>
    <n v="0"/>
    <m/>
    <m/>
    <m/>
    <m/>
    <m/>
    <m/>
    <m/>
    <x v="0"/>
    <x v="17"/>
    <n v="2019"/>
    <s v="07/10/2019"/>
    <x v="2"/>
    <m/>
  </r>
  <r>
    <x v="54"/>
    <s v="S43"/>
    <n v="25003648526"/>
    <s v="R7-MBL-278"/>
    <s v="LC*00919287"/>
    <x v="0"/>
    <n v="0"/>
    <n v="2"/>
    <n v="0"/>
    <n v="0"/>
    <m/>
    <m/>
    <m/>
    <m/>
    <m/>
    <m/>
    <m/>
    <x v="0"/>
    <x v="17"/>
    <n v="2019"/>
    <s v="07/10/2019"/>
    <x v="2"/>
    <m/>
  </r>
  <r>
    <x v="54"/>
    <s v="S43"/>
    <n v="25003648534"/>
    <s v="R7-MBL-278"/>
    <s v="LC*00919287"/>
    <x v="0"/>
    <n v="0"/>
    <n v="1"/>
    <n v="0"/>
    <n v="0"/>
    <m/>
    <m/>
    <m/>
    <m/>
    <m/>
    <m/>
    <m/>
    <x v="0"/>
    <x v="17"/>
    <n v="2019"/>
    <s v="07/10/2019"/>
    <x v="2"/>
    <m/>
  </r>
  <r>
    <x v="54"/>
    <s v="S43"/>
    <n v="25003648524"/>
    <s v="R7-MBL-278"/>
    <s v="LC*00919287"/>
    <x v="0"/>
    <n v="0"/>
    <n v="3"/>
    <n v="0"/>
    <n v="0"/>
    <m/>
    <m/>
    <m/>
    <m/>
    <m/>
    <m/>
    <m/>
    <x v="0"/>
    <x v="17"/>
    <n v="2019"/>
    <s v="07/10/2019"/>
    <x v="2"/>
    <m/>
  </r>
  <r>
    <x v="54"/>
    <s v="S43"/>
    <n v="25003648254"/>
    <s v="R7-MBL-278"/>
    <s v="LC*00919287"/>
    <x v="0"/>
    <n v="0"/>
    <n v="5"/>
    <n v="0"/>
    <n v="0"/>
    <m/>
    <m/>
    <m/>
    <m/>
    <m/>
    <m/>
    <m/>
    <x v="0"/>
    <x v="17"/>
    <n v="2019"/>
    <s v="07/10/2019"/>
    <x v="2"/>
    <m/>
  </r>
  <r>
    <x v="54"/>
    <s v="S43"/>
    <n v="25003648244"/>
    <s v="R7-MBL-278"/>
    <s v="LC*00919287"/>
    <x v="0"/>
    <n v="0"/>
    <n v="3"/>
    <n v="0"/>
    <n v="0"/>
    <m/>
    <m/>
    <m/>
    <m/>
    <m/>
    <m/>
    <m/>
    <x v="0"/>
    <x v="17"/>
    <n v="2019"/>
    <s v="07/10/2019"/>
    <x v="2"/>
    <m/>
  </r>
  <r>
    <x v="54"/>
    <s v="S43"/>
    <n v="25003667187"/>
    <s v="R7-MBL-278"/>
    <s v="LC*00919287"/>
    <x v="0"/>
    <n v="0"/>
    <n v="1"/>
    <n v="0"/>
    <n v="0"/>
    <m/>
    <m/>
    <m/>
    <m/>
    <m/>
    <m/>
    <m/>
    <x v="0"/>
    <x v="17"/>
    <n v="2019"/>
    <s v="07/10/2019"/>
    <x v="2"/>
    <m/>
  </r>
  <r>
    <x v="54"/>
    <s v="S43"/>
    <n v="25003648218"/>
    <s v="R7-MBL-278"/>
    <s v="LC*00919287"/>
    <x v="0"/>
    <n v="0"/>
    <n v="2"/>
    <n v="0"/>
    <n v="0"/>
    <m/>
    <m/>
    <m/>
    <m/>
    <m/>
    <m/>
    <m/>
    <x v="0"/>
    <x v="17"/>
    <n v="2019"/>
    <s v="07/10/2019"/>
    <x v="2"/>
    <m/>
  </r>
  <r>
    <x v="54"/>
    <s v="S43"/>
    <n v="25003648256"/>
    <s v="R7-MBL-278"/>
    <s v="LC*00919287"/>
    <x v="0"/>
    <n v="0"/>
    <n v="3"/>
    <n v="0"/>
    <n v="0"/>
    <m/>
    <m/>
    <m/>
    <m/>
    <m/>
    <m/>
    <m/>
    <x v="0"/>
    <x v="17"/>
    <n v="2019"/>
    <s v="07/10/2019"/>
    <x v="2"/>
    <m/>
  </r>
  <r>
    <x v="54"/>
    <s v="S43"/>
    <n v="25003648243"/>
    <s v="R7-MBL-278"/>
    <s v="LC*00919287"/>
    <x v="0"/>
    <n v="0"/>
    <n v="2"/>
    <n v="0"/>
    <n v="0"/>
    <m/>
    <m/>
    <m/>
    <m/>
    <m/>
    <m/>
    <m/>
    <x v="0"/>
    <x v="17"/>
    <n v="2019"/>
    <s v="07/10/2019"/>
    <x v="2"/>
    <m/>
  </r>
  <r>
    <x v="54"/>
    <s v="S43"/>
    <n v="25003648225"/>
    <s v="R7-MBL-278"/>
    <s v="LC*00919287"/>
    <x v="1"/>
    <n v="2"/>
    <n v="1"/>
    <n v="0"/>
    <n v="0"/>
    <m/>
    <m/>
    <m/>
    <m/>
    <n v="2"/>
    <m/>
    <m/>
    <x v="2"/>
    <x v="17"/>
    <n v="2019"/>
    <s v="07/10/2019"/>
    <x v="2"/>
    <m/>
  </r>
  <r>
    <x v="54"/>
    <s v="S43"/>
    <n v="25003648532"/>
    <s v="R7-MBL-278"/>
    <s v="LC*00919287"/>
    <x v="0"/>
    <n v="5"/>
    <n v="5"/>
    <n v="0"/>
    <n v="0"/>
    <m/>
    <m/>
    <m/>
    <m/>
    <m/>
    <m/>
    <m/>
    <x v="0"/>
    <x v="17"/>
    <n v="2019"/>
    <s v="07/10/2019"/>
    <x v="2"/>
    <m/>
  </r>
  <r>
    <x v="54"/>
    <s v="S43"/>
    <n v="25003664522"/>
    <s v="R7-MBL-278"/>
    <s v="LC*00919287"/>
    <x v="0"/>
    <n v="0"/>
    <n v="1"/>
    <n v="0"/>
    <n v="0"/>
    <m/>
    <m/>
    <m/>
    <m/>
    <m/>
    <m/>
    <m/>
    <x v="0"/>
    <x v="17"/>
    <n v="2019"/>
    <s v="07/10/2019"/>
    <x v="2"/>
    <m/>
  </r>
  <r>
    <x v="54"/>
    <s v="S43"/>
    <n v="25003664530"/>
    <s v="R7-MBL-278"/>
    <s v="LC*00919287"/>
    <x v="0"/>
    <n v="0"/>
    <n v="1"/>
    <n v="0"/>
    <n v="0"/>
    <m/>
    <m/>
    <m/>
    <m/>
    <m/>
    <m/>
    <m/>
    <x v="0"/>
    <x v="17"/>
    <n v="2019"/>
    <s v="07/10/2019"/>
    <x v="2"/>
    <m/>
  </r>
  <r>
    <x v="54"/>
    <s v="S43"/>
    <n v="25003648229"/>
    <s v="R7-MBL-278"/>
    <s v="LC*00919287"/>
    <x v="0"/>
    <n v="2"/>
    <n v="2"/>
    <n v="0"/>
    <n v="0"/>
    <m/>
    <m/>
    <m/>
    <m/>
    <m/>
    <m/>
    <m/>
    <x v="0"/>
    <x v="17"/>
    <n v="2019"/>
    <s v="07/10/2019"/>
    <x v="2"/>
    <m/>
  </r>
  <r>
    <x v="54"/>
    <s v="S45"/>
    <n v="25003656628"/>
    <s v="R7-MBL-275"/>
    <s v="LC*00919253"/>
    <x v="2"/>
    <n v="6"/>
    <n v="1"/>
    <n v="0"/>
    <n v="0"/>
    <m/>
    <m/>
    <m/>
    <n v="1"/>
    <m/>
    <m/>
    <n v="1"/>
    <x v="2"/>
    <x v="17"/>
    <n v="2019"/>
    <s v="07/10/2019"/>
    <x v="2"/>
    <m/>
  </r>
  <r>
    <x v="54"/>
    <s v="S45"/>
    <n v="25003656570"/>
    <s v="R7-MBL-275"/>
    <s v="LC*00919253"/>
    <x v="0"/>
    <n v="0"/>
    <n v="4"/>
    <n v="0"/>
    <n v="0"/>
    <m/>
    <m/>
    <m/>
    <m/>
    <m/>
    <m/>
    <m/>
    <x v="0"/>
    <x v="17"/>
    <n v="2019"/>
    <s v="07/10/2019"/>
    <x v="2"/>
    <m/>
  </r>
  <r>
    <x v="54"/>
    <s v="S45"/>
    <n v="25003656544"/>
    <s v="R7-MBL-275"/>
    <s v="LC*00919253"/>
    <x v="0"/>
    <n v="0"/>
    <n v="4"/>
    <n v="0"/>
    <n v="0"/>
    <m/>
    <m/>
    <m/>
    <m/>
    <m/>
    <m/>
    <m/>
    <x v="0"/>
    <x v="17"/>
    <n v="2019"/>
    <s v="07/10/2019"/>
    <x v="2"/>
    <m/>
  </r>
  <r>
    <x v="54"/>
    <s v="S45"/>
    <n v="25003656542"/>
    <s v="R7-MBL-275"/>
    <s v="LC*00919253"/>
    <x v="2"/>
    <n v="9"/>
    <n v="14"/>
    <n v="0"/>
    <n v="0"/>
    <m/>
    <m/>
    <m/>
    <m/>
    <m/>
    <n v="9"/>
    <m/>
    <x v="0"/>
    <x v="17"/>
    <n v="2019"/>
    <s v="07/10/2019"/>
    <x v="2"/>
    <m/>
  </r>
  <r>
    <x v="54"/>
    <s v="S45"/>
    <n v="25003656633"/>
    <s v="R7-MBL-275"/>
    <s v="LC*00919253"/>
    <x v="2"/>
    <n v="10"/>
    <n v="5"/>
    <n v="0"/>
    <n v="4"/>
    <m/>
    <m/>
    <m/>
    <m/>
    <m/>
    <n v="10"/>
    <m/>
    <x v="0"/>
    <x v="17"/>
    <n v="2019"/>
    <s v="07/10/2019"/>
    <x v="2"/>
    <m/>
  </r>
  <r>
    <x v="54"/>
    <s v="S45"/>
    <n v="25003656541"/>
    <s v="R7-MBL-275"/>
    <s v="LC*00919253"/>
    <x v="2"/>
    <n v="9"/>
    <n v="14"/>
    <n v="0"/>
    <n v="0"/>
    <m/>
    <m/>
    <m/>
    <m/>
    <m/>
    <n v="9"/>
    <m/>
    <x v="0"/>
    <x v="17"/>
    <n v="2019"/>
    <s v="07/10/2019"/>
    <x v="2"/>
    <m/>
  </r>
  <r>
    <x v="54"/>
    <s v="S45"/>
    <n v="25003656641"/>
    <s v="R7-MBL-275"/>
    <s v="LC*00919253"/>
    <x v="0"/>
    <n v="0"/>
    <n v="1"/>
    <n v="0"/>
    <n v="0"/>
    <m/>
    <m/>
    <m/>
    <m/>
    <m/>
    <m/>
    <m/>
    <x v="0"/>
    <x v="17"/>
    <n v="2019"/>
    <s v="07/10/2019"/>
    <x v="2"/>
    <m/>
  </r>
  <r>
    <x v="54"/>
    <s v="S45"/>
    <n v="25003656629"/>
    <s v="R7-MBL-275"/>
    <s v="LC*00919253"/>
    <x v="2"/>
    <n v="9"/>
    <n v="1"/>
    <n v="0"/>
    <n v="0"/>
    <m/>
    <m/>
    <m/>
    <n v="1"/>
    <m/>
    <m/>
    <n v="1"/>
    <x v="2"/>
    <x v="17"/>
    <n v="2019"/>
    <s v="07/10/2019"/>
    <x v="2"/>
    <m/>
  </r>
  <r>
    <x v="54"/>
    <s v="S45"/>
    <n v="25003656555"/>
    <s v="R7-MBL-275"/>
    <s v="LC*00919253"/>
    <x v="0"/>
    <n v="1"/>
    <n v="3"/>
    <n v="0"/>
    <n v="0"/>
    <n v="1"/>
    <m/>
    <m/>
    <m/>
    <m/>
    <m/>
    <m/>
    <x v="0"/>
    <x v="17"/>
    <n v="2019"/>
    <s v="07/10/2019"/>
    <x v="2"/>
    <m/>
  </r>
  <r>
    <x v="54"/>
    <s v="S45"/>
    <n v="25003656631"/>
    <s v="R7-MBL-275"/>
    <s v="LC*00919253"/>
    <x v="1"/>
    <n v="3"/>
    <n v="5"/>
    <n v="0"/>
    <n v="1"/>
    <m/>
    <n v="1"/>
    <m/>
    <m/>
    <m/>
    <m/>
    <m/>
    <x v="1"/>
    <x v="17"/>
    <n v="2019"/>
    <s v="07/10/2019"/>
    <x v="2"/>
    <m/>
  </r>
  <r>
    <x v="54"/>
    <s v="S41"/>
    <n v="25003667188"/>
    <s v="R7-MBL-277"/>
    <s v="LC*00919280"/>
    <x v="0"/>
    <n v="0"/>
    <n v="1"/>
    <n v="0"/>
    <n v="0"/>
    <m/>
    <m/>
    <m/>
    <m/>
    <m/>
    <m/>
    <m/>
    <x v="0"/>
    <x v="17"/>
    <n v="2019"/>
    <s v="07/10/2019"/>
    <x v="2"/>
    <m/>
  </r>
  <r>
    <x v="54"/>
    <s v="S41"/>
    <n v="25003648131"/>
    <s v="R7-MBL-277"/>
    <s v="LC*00919280"/>
    <x v="1"/>
    <n v="0"/>
    <n v="10"/>
    <n v="0"/>
    <n v="0"/>
    <m/>
    <n v="1"/>
    <m/>
    <m/>
    <m/>
    <m/>
    <m/>
    <x v="1"/>
    <x v="17"/>
    <n v="2019"/>
    <s v="07/10/2019"/>
    <x v="2"/>
    <m/>
  </r>
  <r>
    <x v="54"/>
    <s v="S41"/>
    <n v="25003648272"/>
    <s v="R7-MBL-277"/>
    <s v="LC*00919280"/>
    <x v="1"/>
    <n v="2"/>
    <n v="1"/>
    <n v="0"/>
    <n v="0"/>
    <m/>
    <m/>
    <m/>
    <m/>
    <n v="2"/>
    <m/>
    <m/>
    <x v="2"/>
    <x v="17"/>
    <n v="2019"/>
    <s v="07/10/2019"/>
    <x v="2"/>
    <m/>
  </r>
  <r>
    <x v="54"/>
    <s v="S41"/>
    <n v="25003648268"/>
    <s v="R7-MBL-277"/>
    <s v="LC*00919280"/>
    <x v="1"/>
    <n v="1"/>
    <n v="2"/>
    <n v="0"/>
    <n v="0"/>
    <m/>
    <m/>
    <m/>
    <m/>
    <n v="1"/>
    <m/>
    <m/>
    <x v="2"/>
    <x v="17"/>
    <n v="2019"/>
    <s v="07/10/2019"/>
    <x v="2"/>
    <m/>
  </r>
  <r>
    <x v="54"/>
    <s v="S41"/>
    <n v="25003648230"/>
    <s v="R7-MBL-277"/>
    <s v="LC*00919280"/>
    <x v="0"/>
    <n v="0"/>
    <n v="2"/>
    <n v="0"/>
    <n v="0"/>
    <m/>
    <m/>
    <m/>
    <m/>
    <m/>
    <m/>
    <m/>
    <x v="0"/>
    <x v="17"/>
    <n v="2019"/>
    <s v="07/10/2019"/>
    <x v="2"/>
    <m/>
  </r>
  <r>
    <x v="54"/>
    <s v="S41"/>
    <n v="25003648302"/>
    <s v="R7-MBL-277"/>
    <s v="LC*00919280"/>
    <x v="0"/>
    <n v="0"/>
    <n v="1"/>
    <n v="0"/>
    <n v="0"/>
    <m/>
    <m/>
    <m/>
    <m/>
    <m/>
    <m/>
    <m/>
    <x v="0"/>
    <x v="17"/>
    <n v="2019"/>
    <s v="07/10/2019"/>
    <x v="2"/>
    <m/>
  </r>
  <r>
    <x v="54"/>
    <s v="S41"/>
    <n v="25003652657"/>
    <s v="R7-MBL-277"/>
    <s v="LC*00919280"/>
    <x v="1"/>
    <n v="11"/>
    <n v="1"/>
    <n v="0"/>
    <n v="0"/>
    <m/>
    <m/>
    <m/>
    <m/>
    <n v="11"/>
    <m/>
    <m/>
    <x v="2"/>
    <x v="17"/>
    <n v="2019"/>
    <s v="07/10/2019"/>
    <x v="2"/>
    <m/>
  </r>
  <r>
    <x v="54"/>
    <s v="S41"/>
    <n v="25003648219"/>
    <s v="R7-MBL-277"/>
    <s v="LC*00919280"/>
    <x v="0"/>
    <n v="0"/>
    <n v="2"/>
    <n v="0"/>
    <n v="0"/>
    <m/>
    <m/>
    <m/>
    <m/>
    <m/>
    <m/>
    <m/>
    <x v="0"/>
    <x v="17"/>
    <n v="2019"/>
    <s v="07/10/2019"/>
    <x v="2"/>
    <m/>
  </r>
  <r>
    <x v="54"/>
    <s v="S41"/>
    <n v="25003648232"/>
    <s v="R7-MBL-277"/>
    <s v="LC*00919280"/>
    <x v="0"/>
    <n v="0"/>
    <n v="2"/>
    <n v="0"/>
    <n v="0"/>
    <m/>
    <m/>
    <m/>
    <m/>
    <m/>
    <m/>
    <m/>
    <x v="0"/>
    <x v="17"/>
    <n v="2019"/>
    <s v="07/10/2019"/>
    <x v="2"/>
    <m/>
  </r>
  <r>
    <x v="54"/>
    <s v="S41"/>
    <n v="25003648525"/>
    <s v="R7-MBL-277"/>
    <s v="LC*00919280"/>
    <x v="0"/>
    <n v="0"/>
    <n v="2"/>
    <n v="0"/>
    <n v="0"/>
    <m/>
    <m/>
    <m/>
    <m/>
    <m/>
    <m/>
    <m/>
    <x v="0"/>
    <x v="17"/>
    <n v="2019"/>
    <s v="07/10/2019"/>
    <x v="2"/>
    <m/>
  </r>
  <r>
    <x v="54"/>
    <s v="S41"/>
    <n v="25003648533"/>
    <s v="R7-MBL-277"/>
    <s v="LC*00919280"/>
    <x v="0"/>
    <n v="0"/>
    <n v="1"/>
    <n v="0"/>
    <n v="0"/>
    <m/>
    <m/>
    <m/>
    <m/>
    <m/>
    <m/>
    <m/>
    <x v="0"/>
    <x v="17"/>
    <n v="2019"/>
    <s v="07/10/2019"/>
    <x v="2"/>
    <m/>
  </r>
  <r>
    <x v="54"/>
    <s v="S41"/>
    <n v="25003668674"/>
    <s v="R7-MBL-277"/>
    <s v="LC*00919280"/>
    <x v="1"/>
    <n v="2"/>
    <n v="7"/>
    <n v="0"/>
    <n v="0"/>
    <m/>
    <m/>
    <m/>
    <m/>
    <n v="2"/>
    <m/>
    <m/>
    <x v="2"/>
    <x v="17"/>
    <n v="2019"/>
    <s v="07/10/2019"/>
    <x v="2"/>
    <m/>
  </r>
  <r>
    <x v="54"/>
    <s v="S41"/>
    <n v="25003648234"/>
    <s v="R7-MBL-277"/>
    <s v="LC*00919280"/>
    <x v="1"/>
    <n v="6"/>
    <n v="3"/>
    <n v="0"/>
    <n v="0"/>
    <m/>
    <m/>
    <m/>
    <m/>
    <n v="6"/>
    <m/>
    <m/>
    <x v="2"/>
    <x v="17"/>
    <n v="2019"/>
    <s v="07/10/2019"/>
    <x v="2"/>
    <m/>
  </r>
  <r>
    <x v="54"/>
    <s v="S41"/>
    <n v="25003648531"/>
    <s v="R7-MBL-277"/>
    <s v="LC*00919280"/>
    <x v="0"/>
    <n v="5"/>
    <n v="5"/>
    <n v="0"/>
    <n v="0"/>
    <m/>
    <m/>
    <m/>
    <m/>
    <m/>
    <m/>
    <m/>
    <x v="0"/>
    <x v="17"/>
    <n v="2019"/>
    <s v="07/10/2019"/>
    <x v="2"/>
    <m/>
  </r>
  <r>
    <x v="54"/>
    <s v="S41"/>
    <n v="25003648278"/>
    <s v="R7-MBL-277"/>
    <s v="LC*00919280"/>
    <x v="0"/>
    <n v="0"/>
    <n v="1"/>
    <n v="0"/>
    <n v="0"/>
    <m/>
    <m/>
    <m/>
    <m/>
    <m/>
    <m/>
    <m/>
    <x v="0"/>
    <x v="17"/>
    <n v="2019"/>
    <s v="07/10/2019"/>
    <x v="2"/>
    <m/>
  </r>
  <r>
    <x v="54"/>
    <s v="S41"/>
    <n v="25003648228"/>
    <s v="R7-MBL-277"/>
    <s v="LC*00919280"/>
    <x v="0"/>
    <n v="2"/>
    <n v="2"/>
    <n v="0"/>
    <n v="0"/>
    <m/>
    <m/>
    <m/>
    <m/>
    <m/>
    <m/>
    <m/>
    <x v="0"/>
    <x v="17"/>
    <n v="2019"/>
    <s v="07/10/2019"/>
    <x v="2"/>
    <m/>
  </r>
  <r>
    <x v="54"/>
    <s v="S41"/>
    <n v="25003648224"/>
    <s v="R7-MBL-277"/>
    <s v="LC*00919280"/>
    <x v="0"/>
    <n v="2"/>
    <n v="1"/>
    <n v="0"/>
    <n v="0"/>
    <m/>
    <m/>
    <m/>
    <m/>
    <m/>
    <m/>
    <m/>
    <x v="0"/>
    <x v="17"/>
    <n v="2019"/>
    <s v="07/10/2019"/>
    <x v="2"/>
    <m/>
  </r>
  <r>
    <x v="54"/>
    <s v="S41"/>
    <n v="25003682205"/>
    <m/>
    <s v="LC*00918388"/>
    <x v="0"/>
    <n v="0"/>
    <n v="1"/>
    <n v="0"/>
    <n v="0"/>
    <m/>
    <m/>
    <m/>
    <m/>
    <m/>
    <m/>
    <m/>
    <x v="0"/>
    <x v="17"/>
    <n v="2019"/>
    <s v="08/10/2019"/>
    <x v="1"/>
    <m/>
  </r>
  <r>
    <x v="54"/>
    <s v="S45"/>
    <n v="25003656627"/>
    <m/>
    <s v="LC*00920343"/>
    <x v="1"/>
    <n v="4"/>
    <n v="1"/>
    <n v="0"/>
    <n v="0"/>
    <m/>
    <m/>
    <m/>
    <m/>
    <n v="4"/>
    <m/>
    <m/>
    <x v="2"/>
    <x v="17"/>
    <n v="2019"/>
    <s v="08/10/2019"/>
    <x v="1"/>
    <m/>
  </r>
  <r>
    <x v="55"/>
    <s v="S49"/>
    <n v="20001665156"/>
    <m/>
    <s v="LC*00920989"/>
    <x v="0"/>
    <n v="0"/>
    <n v="1"/>
    <n v="0"/>
    <n v="0"/>
    <m/>
    <m/>
    <m/>
    <m/>
    <m/>
    <m/>
    <m/>
    <x v="0"/>
    <x v="17"/>
    <n v="2019"/>
    <s v="08/10/2019"/>
    <x v="2"/>
    <m/>
  </r>
  <r>
    <x v="55"/>
    <s v="S51"/>
    <n v="25003515207"/>
    <m/>
    <s v="LC*00921035"/>
    <x v="0"/>
    <n v="0"/>
    <n v="1"/>
    <n v="0"/>
    <n v="1"/>
    <m/>
    <m/>
    <m/>
    <m/>
    <m/>
    <m/>
    <m/>
    <x v="0"/>
    <x v="17"/>
    <n v="2019"/>
    <s v="08/10/2019"/>
    <x v="2"/>
    <m/>
  </r>
  <r>
    <x v="55"/>
    <s v="S50"/>
    <n v="25003457714"/>
    <m/>
    <s v="LC*00921041"/>
    <x v="0"/>
    <n v="0"/>
    <n v="1"/>
    <n v="0"/>
    <n v="1"/>
    <m/>
    <m/>
    <m/>
    <m/>
    <m/>
    <m/>
    <m/>
    <x v="0"/>
    <x v="17"/>
    <n v="2019"/>
    <s v="08/10/2019"/>
    <x v="2"/>
    <m/>
  </r>
  <r>
    <x v="55"/>
    <s v="S41"/>
    <n v="25003668675"/>
    <m/>
    <s v="LC*00921075"/>
    <x v="0"/>
    <n v="2"/>
    <n v="5"/>
    <n v="0"/>
    <n v="1"/>
    <m/>
    <m/>
    <m/>
    <m/>
    <m/>
    <m/>
    <m/>
    <x v="0"/>
    <x v="17"/>
    <n v="2019"/>
    <s v="08/10/2019"/>
    <x v="2"/>
    <m/>
  </r>
  <r>
    <x v="55"/>
    <s v="S43"/>
    <n v="25003532339"/>
    <m/>
    <s v="LC*00921000"/>
    <x v="0"/>
    <n v="5"/>
    <n v="2"/>
    <n v="0"/>
    <n v="0"/>
    <m/>
    <m/>
    <m/>
    <m/>
    <m/>
    <m/>
    <m/>
    <x v="0"/>
    <x v="17"/>
    <n v="2019"/>
    <s v="08/10/2019"/>
    <x v="2"/>
    <m/>
  </r>
  <r>
    <x v="55"/>
    <s v="S41"/>
    <n v="25003545814"/>
    <m/>
    <s v="LC*00920995"/>
    <x v="0"/>
    <n v="5"/>
    <n v="2"/>
    <n v="0"/>
    <n v="0"/>
    <m/>
    <m/>
    <m/>
    <m/>
    <m/>
    <m/>
    <m/>
    <x v="0"/>
    <x v="17"/>
    <n v="2019"/>
    <s v="08/10/2019"/>
    <x v="2"/>
    <m/>
  </r>
  <r>
    <x v="56"/>
    <s v="S43"/>
    <n v="25003682206"/>
    <m/>
    <s v="LC*00921757"/>
    <x v="0"/>
    <n v="0"/>
    <n v="1"/>
    <n v="0"/>
    <n v="0"/>
    <m/>
    <m/>
    <m/>
    <m/>
    <m/>
    <m/>
    <m/>
    <x v="0"/>
    <x v="17"/>
    <n v="2019"/>
    <s v="09/10/2019"/>
    <x v="2"/>
    <m/>
  </r>
  <r>
    <x v="57"/>
    <s v="S50"/>
    <n v="25003628148"/>
    <m/>
    <s v="LC*00923358"/>
    <x v="0"/>
    <n v="36"/>
    <n v="9"/>
    <n v="0"/>
    <n v="0"/>
    <m/>
    <m/>
    <m/>
    <m/>
    <m/>
    <m/>
    <m/>
    <x v="0"/>
    <x v="17"/>
    <n v="2019"/>
    <s v="10/10/2019"/>
    <x v="2"/>
    <m/>
  </r>
  <r>
    <x v="57"/>
    <s v="S50"/>
    <n v="25003628149"/>
    <m/>
    <s v="LC*00923354"/>
    <x v="0"/>
    <n v="29"/>
    <n v="9"/>
    <n v="0"/>
    <n v="0"/>
    <m/>
    <m/>
    <m/>
    <m/>
    <m/>
    <m/>
    <m/>
    <x v="0"/>
    <x v="17"/>
    <n v="2019"/>
    <s v="10/10/2019"/>
    <x v="2"/>
    <m/>
  </r>
  <r>
    <x v="57"/>
    <s v="S51"/>
    <n v="25003630281"/>
    <s v="R7-MBL-206"/>
    <s v="LC*00924462"/>
    <x v="0"/>
    <n v="10"/>
    <n v="4"/>
    <n v="0"/>
    <n v="0"/>
    <m/>
    <m/>
    <m/>
    <m/>
    <m/>
    <m/>
    <m/>
    <x v="0"/>
    <x v="17"/>
    <n v="2019"/>
    <s v="10/10/2019"/>
    <x v="2"/>
    <m/>
  </r>
  <r>
    <x v="57"/>
    <s v="S51"/>
    <n v="25003630282"/>
    <s v="R7-MBL-206"/>
    <s v="LC*00924462"/>
    <x v="0"/>
    <n v="10"/>
    <n v="4"/>
    <n v="0"/>
    <n v="0"/>
    <m/>
    <m/>
    <m/>
    <m/>
    <m/>
    <m/>
    <m/>
    <x v="0"/>
    <x v="17"/>
    <n v="2019"/>
    <s v="10/10/2019"/>
    <x v="2"/>
    <m/>
  </r>
  <r>
    <x v="57"/>
    <s v="S51"/>
    <n v="25003630277"/>
    <s v="R7-MBL-206"/>
    <s v="LC*00924462"/>
    <x v="2"/>
    <n v="6"/>
    <n v="6"/>
    <n v="0"/>
    <n v="1"/>
    <n v="1"/>
    <m/>
    <m/>
    <n v="1"/>
    <m/>
    <m/>
    <n v="1"/>
    <x v="2"/>
    <x v="17"/>
    <n v="2019"/>
    <s v="10/10/2019"/>
    <x v="2"/>
    <m/>
  </r>
  <r>
    <x v="57"/>
    <s v="S51"/>
    <n v="25003630276"/>
    <s v="R7-MBL-206"/>
    <s v="LC*00924462"/>
    <x v="2"/>
    <n v="6"/>
    <n v="6"/>
    <n v="0"/>
    <n v="1"/>
    <n v="1"/>
    <m/>
    <m/>
    <n v="1"/>
    <m/>
    <m/>
    <n v="1"/>
    <x v="2"/>
    <x v="17"/>
    <n v="2019"/>
    <s v="10/10/2019"/>
    <x v="2"/>
    <m/>
  </r>
  <r>
    <x v="57"/>
    <s v="S51"/>
    <n v="25003630283"/>
    <s v="R7-MBL-206"/>
    <s v="LC*00924462"/>
    <x v="0"/>
    <n v="10"/>
    <n v="5"/>
    <n v="0"/>
    <n v="0"/>
    <m/>
    <m/>
    <m/>
    <m/>
    <m/>
    <m/>
    <m/>
    <x v="0"/>
    <x v="17"/>
    <n v="2019"/>
    <s v="10/10/2019"/>
    <x v="2"/>
    <m/>
  </r>
  <r>
    <x v="57"/>
    <s v="S51"/>
    <n v="25003630273"/>
    <s v="R7-MBL-206"/>
    <s v="LC*00924462"/>
    <x v="0"/>
    <n v="0"/>
    <n v="1"/>
    <n v="0"/>
    <n v="0"/>
    <m/>
    <m/>
    <m/>
    <m/>
    <m/>
    <m/>
    <m/>
    <x v="0"/>
    <x v="17"/>
    <n v="2019"/>
    <s v="10/10/2019"/>
    <x v="2"/>
    <m/>
  </r>
  <r>
    <x v="57"/>
    <s v="S41"/>
    <n v="25003668673"/>
    <m/>
    <s v="LC*00924968"/>
    <x v="1"/>
    <n v="2"/>
    <n v="1"/>
    <n v="0"/>
    <n v="1"/>
    <m/>
    <m/>
    <m/>
    <m/>
    <n v="2"/>
    <m/>
    <m/>
    <x v="2"/>
    <x v="17"/>
    <n v="2019"/>
    <s v="11/10/2019"/>
    <x v="1"/>
    <m/>
  </r>
  <r>
    <x v="57"/>
    <s v="S41"/>
    <n v="25003664521"/>
    <m/>
    <s v="LC*00925580"/>
    <x v="0"/>
    <n v="0"/>
    <n v="1"/>
    <n v="0"/>
    <n v="0"/>
    <m/>
    <m/>
    <m/>
    <m/>
    <m/>
    <m/>
    <m/>
    <x v="0"/>
    <x v="17"/>
    <n v="2019"/>
    <s v="11/10/2019"/>
    <x v="1"/>
    <m/>
  </r>
  <r>
    <x v="57"/>
    <s v="S41"/>
    <n v="25003648274"/>
    <m/>
    <s v="LC*00925580"/>
    <x v="0"/>
    <n v="3"/>
    <n v="3"/>
    <n v="0"/>
    <n v="0"/>
    <m/>
    <m/>
    <m/>
    <m/>
    <m/>
    <m/>
    <m/>
    <x v="0"/>
    <x v="17"/>
    <n v="2019"/>
    <s v="11/10/2019"/>
    <x v="1"/>
    <m/>
  </r>
  <r>
    <x v="57"/>
    <s v="S41"/>
    <n v="25003664377"/>
    <m/>
    <s v="LC*00925576"/>
    <x v="0"/>
    <n v="0"/>
    <n v="1"/>
    <n v="0"/>
    <n v="0"/>
    <m/>
    <m/>
    <m/>
    <m/>
    <m/>
    <m/>
    <m/>
    <x v="0"/>
    <x v="17"/>
    <n v="2019"/>
    <s v="11/10/2019"/>
    <x v="1"/>
    <m/>
  </r>
  <r>
    <x v="57"/>
    <s v="S43"/>
    <n v="25003664376"/>
    <m/>
    <s v="LC*00925504"/>
    <x v="0"/>
    <n v="0"/>
    <n v="1"/>
    <n v="0"/>
    <n v="0"/>
    <m/>
    <m/>
    <m/>
    <m/>
    <m/>
    <m/>
    <m/>
    <x v="0"/>
    <x v="17"/>
    <n v="2019"/>
    <s v="11/10/2019"/>
    <x v="1"/>
    <m/>
  </r>
  <r>
    <x v="57"/>
    <s v="S52"/>
    <n v="25003550139"/>
    <m/>
    <s v="LC*00925538"/>
    <x v="0"/>
    <n v="9"/>
    <n v="2"/>
    <n v="0"/>
    <n v="0"/>
    <m/>
    <m/>
    <m/>
    <m/>
    <m/>
    <m/>
    <m/>
    <x v="0"/>
    <x v="17"/>
    <n v="2019"/>
    <s v="11/10/2019"/>
    <x v="1"/>
    <m/>
  </r>
  <r>
    <x v="57"/>
    <s v="S45"/>
    <n v="25003656631"/>
    <m/>
    <m/>
    <x v="0"/>
    <n v="3"/>
    <n v="5"/>
    <n v="0"/>
    <n v="1"/>
    <m/>
    <m/>
    <m/>
    <m/>
    <m/>
    <m/>
    <m/>
    <x v="0"/>
    <x v="17"/>
    <n v="2019"/>
    <s v=""/>
    <x v="0"/>
    <m/>
  </r>
  <r>
    <x v="57"/>
    <s v="S51"/>
    <n v="25003630287"/>
    <m/>
    <s v="LC*00925324"/>
    <x v="0"/>
    <n v="0"/>
    <n v="1"/>
    <n v="1"/>
    <n v="1"/>
    <m/>
    <m/>
    <m/>
    <m/>
    <m/>
    <m/>
    <m/>
    <x v="0"/>
    <x v="17"/>
    <n v="2019"/>
    <s v="11/10/2019"/>
    <x v="1"/>
    <m/>
  </r>
  <r>
    <x v="57"/>
    <s v="S52"/>
    <n v="25003550470"/>
    <m/>
    <s v="LC*00925542_2"/>
    <x v="0"/>
    <n v="0"/>
    <n v="4"/>
    <n v="0"/>
    <n v="2"/>
    <n v="3"/>
    <m/>
    <m/>
    <m/>
    <m/>
    <m/>
    <m/>
    <x v="0"/>
    <x v="17"/>
    <n v="2019"/>
    <s v="11/10/2019"/>
    <x v="1"/>
    <m/>
  </r>
  <r>
    <x v="57"/>
    <s v="S52"/>
    <n v="25003550464"/>
    <s v="R7-MBL-205"/>
    <s v="LC*00925524"/>
    <x v="0"/>
    <n v="2"/>
    <n v="7"/>
    <n v="0"/>
    <n v="0"/>
    <m/>
    <m/>
    <m/>
    <m/>
    <m/>
    <m/>
    <m/>
    <x v="0"/>
    <x v="17"/>
    <n v="2019"/>
    <s v="11/10/2019"/>
    <x v="2"/>
    <m/>
  </r>
  <r>
    <x v="57"/>
    <s v="S52"/>
    <n v="25003550138"/>
    <s v="R7-MBL-205"/>
    <s v="LC*00925524"/>
    <x v="0"/>
    <n v="5"/>
    <n v="6"/>
    <n v="0"/>
    <n v="0"/>
    <m/>
    <m/>
    <m/>
    <m/>
    <m/>
    <m/>
    <m/>
    <x v="0"/>
    <x v="17"/>
    <n v="2019"/>
    <s v="11/10/2019"/>
    <x v="2"/>
    <m/>
  </r>
  <r>
    <x v="57"/>
    <s v="S52"/>
    <n v="25003550457"/>
    <s v="R7-MBL-205"/>
    <s v="LC*00925524"/>
    <x v="0"/>
    <n v="6"/>
    <n v="6"/>
    <n v="0"/>
    <n v="0"/>
    <m/>
    <m/>
    <m/>
    <m/>
    <m/>
    <m/>
    <m/>
    <x v="0"/>
    <x v="17"/>
    <n v="2019"/>
    <s v="11/10/2019"/>
    <x v="2"/>
    <m/>
  </r>
  <r>
    <x v="57"/>
    <s v="S52"/>
    <n v="25003550473"/>
    <s v="R7-MBL-205"/>
    <s v="LC*00925524"/>
    <x v="0"/>
    <n v="2"/>
    <n v="8"/>
    <n v="0"/>
    <n v="0"/>
    <m/>
    <m/>
    <m/>
    <m/>
    <m/>
    <m/>
    <m/>
    <x v="0"/>
    <x v="17"/>
    <n v="2019"/>
    <s v="11/10/2019"/>
    <x v="2"/>
    <m/>
  </r>
  <r>
    <x v="57"/>
    <s v="S52"/>
    <n v="25003550564"/>
    <s v="R7-MBL-205"/>
    <s v="LC*00925524"/>
    <x v="0"/>
    <n v="0"/>
    <n v="2"/>
    <n v="0"/>
    <n v="0"/>
    <m/>
    <m/>
    <m/>
    <m/>
    <m/>
    <m/>
    <m/>
    <x v="0"/>
    <x v="17"/>
    <n v="2019"/>
    <s v="11/10/2019"/>
    <x v="2"/>
    <m/>
  </r>
  <r>
    <x v="57"/>
    <s v="S52"/>
    <n v="25003550536"/>
    <s v="R7-MBL-205"/>
    <s v="LC*00925524"/>
    <x v="0"/>
    <n v="0"/>
    <n v="1"/>
    <n v="0"/>
    <n v="0"/>
    <m/>
    <m/>
    <m/>
    <m/>
    <m/>
    <m/>
    <m/>
    <x v="0"/>
    <x v="17"/>
    <n v="2019"/>
    <s v="11/10/2019"/>
    <x v="2"/>
    <m/>
  </r>
  <r>
    <x v="57"/>
    <s v="S52"/>
    <n v="25003550459"/>
    <s v="R7-MBL-205"/>
    <s v="LC*00925524"/>
    <x v="0"/>
    <n v="0"/>
    <n v="1"/>
    <n v="0"/>
    <n v="0"/>
    <m/>
    <m/>
    <m/>
    <m/>
    <m/>
    <m/>
    <m/>
    <x v="0"/>
    <x v="17"/>
    <n v="2019"/>
    <s v="11/10/2019"/>
    <x v="2"/>
    <m/>
  </r>
  <r>
    <x v="57"/>
    <s v="S52"/>
    <n v="25003550433"/>
    <s v="R7-MBL-205"/>
    <s v="LC*00925524"/>
    <x v="0"/>
    <n v="0"/>
    <n v="2"/>
    <n v="0"/>
    <n v="0"/>
    <m/>
    <m/>
    <m/>
    <m/>
    <m/>
    <m/>
    <m/>
    <x v="0"/>
    <x v="17"/>
    <n v="2019"/>
    <s v="11/10/2019"/>
    <x v="2"/>
    <m/>
  </r>
  <r>
    <x v="57"/>
    <s v="S52"/>
    <n v="25003550137"/>
    <s v="R7-MBL-205"/>
    <s v="LC*00925524"/>
    <x v="1"/>
    <n v="8"/>
    <n v="2"/>
    <n v="0"/>
    <n v="0"/>
    <m/>
    <m/>
    <m/>
    <m/>
    <n v="3"/>
    <m/>
    <m/>
    <x v="2"/>
    <x v="17"/>
    <n v="2019"/>
    <s v="11/10/2019"/>
    <x v="2"/>
    <m/>
  </r>
  <r>
    <x v="57"/>
    <s v="S52"/>
    <n v="25003550440"/>
    <s v="R7-MBL-205"/>
    <s v="LC*00925524"/>
    <x v="0"/>
    <n v="2"/>
    <n v="1"/>
    <n v="0"/>
    <n v="0"/>
    <m/>
    <m/>
    <m/>
    <m/>
    <m/>
    <m/>
    <m/>
    <x v="0"/>
    <x v="17"/>
    <n v="2019"/>
    <s v="11/10/2019"/>
    <x v="2"/>
    <m/>
  </r>
  <r>
    <x v="58"/>
    <s v="S52"/>
    <n v="25003550455"/>
    <s v="R7-MBL-205"/>
    <s v="LC*00925524"/>
    <x v="1"/>
    <n v="9"/>
    <n v="5"/>
    <n v="0"/>
    <n v="0"/>
    <m/>
    <n v="1"/>
    <m/>
    <m/>
    <m/>
    <m/>
    <m/>
    <x v="1"/>
    <x v="18"/>
    <n v="2019"/>
    <s v="11/10/2019"/>
    <x v="2"/>
    <m/>
  </r>
  <r>
    <x v="58"/>
    <s v="S52"/>
    <n v="25003550139"/>
    <s v="R7-MBL-205"/>
    <s v="LC*00925524"/>
    <x v="2"/>
    <n v="9"/>
    <n v="2"/>
    <n v="0"/>
    <n v="0"/>
    <m/>
    <m/>
    <m/>
    <n v="1"/>
    <m/>
    <m/>
    <n v="1"/>
    <x v="2"/>
    <x v="18"/>
    <n v="2019"/>
    <s v="11/10/2019"/>
    <x v="2"/>
    <m/>
  </r>
  <r>
    <x v="58"/>
    <s v="S52"/>
    <n v="25003550430"/>
    <s v="R7-MBL-205"/>
    <s v="LC*00925524"/>
    <x v="2"/>
    <n v="4"/>
    <n v="1"/>
    <n v="0"/>
    <n v="0"/>
    <m/>
    <m/>
    <m/>
    <n v="1"/>
    <m/>
    <m/>
    <n v="1"/>
    <x v="2"/>
    <x v="18"/>
    <n v="2019"/>
    <s v="11/10/2019"/>
    <x v="2"/>
    <m/>
  </r>
  <r>
    <x v="58"/>
    <s v="S52"/>
    <n v="25003551933"/>
    <s v="R7-MBL-205"/>
    <s v="LC*00925524"/>
    <x v="0"/>
    <n v="15"/>
    <n v="3"/>
    <n v="1"/>
    <n v="0"/>
    <n v="1"/>
    <m/>
    <m/>
    <m/>
    <m/>
    <m/>
    <m/>
    <x v="0"/>
    <x v="18"/>
    <n v="2019"/>
    <s v="11/10/2019"/>
    <x v="2"/>
    <m/>
  </r>
  <r>
    <x v="58"/>
    <s v="S52"/>
    <n v="25003550460"/>
    <s v="R7-MBL-205"/>
    <s v="LC*00925524"/>
    <x v="0"/>
    <n v="5"/>
    <n v="2"/>
    <n v="0"/>
    <n v="0"/>
    <m/>
    <m/>
    <m/>
    <m/>
    <m/>
    <m/>
    <m/>
    <x v="0"/>
    <x v="18"/>
    <n v="2019"/>
    <s v="11/10/2019"/>
    <x v="2"/>
    <m/>
  </r>
  <r>
    <x v="58"/>
    <s v="S52"/>
    <n v="25003550551"/>
    <s v="R7-MBL-205"/>
    <s v="LC*00925524"/>
    <x v="0"/>
    <n v="5"/>
    <n v="4"/>
    <n v="0"/>
    <n v="0"/>
    <m/>
    <m/>
    <m/>
    <m/>
    <m/>
    <m/>
    <m/>
    <x v="0"/>
    <x v="18"/>
    <n v="2019"/>
    <s v="11/10/2019"/>
    <x v="2"/>
    <m/>
  </r>
  <r>
    <x v="58"/>
    <s v="S52"/>
    <n v="25003550538"/>
    <s v="R7-MBL-205"/>
    <s v="LC*00925524"/>
    <x v="0"/>
    <n v="2"/>
    <n v="5"/>
    <n v="0"/>
    <n v="1"/>
    <n v="1"/>
    <m/>
    <m/>
    <m/>
    <m/>
    <m/>
    <m/>
    <x v="0"/>
    <x v="18"/>
    <n v="2019"/>
    <s v="11/10/2019"/>
    <x v="2"/>
    <m/>
  </r>
  <r>
    <x v="58"/>
    <s v="S52"/>
    <n v="25003550470"/>
    <s v="R7-MBL-205"/>
    <s v="LC*00925524"/>
    <x v="1"/>
    <n v="0"/>
    <n v="4"/>
    <n v="0"/>
    <n v="2"/>
    <m/>
    <n v="1"/>
    <m/>
    <m/>
    <m/>
    <m/>
    <m/>
    <x v="1"/>
    <x v="18"/>
    <n v="2019"/>
    <s v="11/10/2019"/>
    <x v="2"/>
    <m/>
  </r>
  <r>
    <x v="58"/>
    <s v="S52"/>
    <n v="25003550458"/>
    <s v="R7-MBL-205"/>
    <s v="LC*00925524"/>
    <x v="0"/>
    <n v="2"/>
    <n v="1"/>
    <n v="0"/>
    <n v="0"/>
    <m/>
    <m/>
    <m/>
    <m/>
    <m/>
    <m/>
    <m/>
    <x v="0"/>
    <x v="18"/>
    <n v="2019"/>
    <s v="11/10/2019"/>
    <x v="2"/>
    <m/>
  </r>
  <r>
    <x v="58"/>
    <s v="S52"/>
    <n v="25003550435"/>
    <s v="R7-MBL-205"/>
    <s v="LC*00925524"/>
    <x v="1"/>
    <n v="0"/>
    <n v="4"/>
    <n v="0"/>
    <n v="0"/>
    <m/>
    <n v="1"/>
    <m/>
    <m/>
    <m/>
    <m/>
    <m/>
    <x v="1"/>
    <x v="18"/>
    <n v="2019"/>
    <s v="11/10/2019"/>
    <x v="2"/>
    <m/>
  </r>
  <r>
    <x v="58"/>
    <s v="S52"/>
    <n v="25003550427"/>
    <s v="R7-MBL-205"/>
    <s v="LC*00925524"/>
    <x v="0"/>
    <n v="0"/>
    <n v="1"/>
    <n v="0"/>
    <n v="0"/>
    <m/>
    <m/>
    <m/>
    <m/>
    <m/>
    <m/>
    <m/>
    <x v="0"/>
    <x v="18"/>
    <n v="2019"/>
    <s v="11/10/2019"/>
    <x v="2"/>
    <m/>
  </r>
  <r>
    <x v="58"/>
    <s v="S52"/>
    <n v="25003550454"/>
    <s v="R7-MBL-205"/>
    <s v="LC*00925524"/>
    <x v="1"/>
    <n v="7"/>
    <n v="5"/>
    <n v="0"/>
    <n v="0"/>
    <m/>
    <n v="1"/>
    <m/>
    <m/>
    <m/>
    <m/>
    <m/>
    <x v="1"/>
    <x v="18"/>
    <n v="2019"/>
    <s v="11/10/2019"/>
    <x v="2"/>
    <m/>
  </r>
  <r>
    <x v="58"/>
    <s v="S52"/>
    <n v="25003550436"/>
    <s v="R7-MBL-205"/>
    <s v="LC*00925524"/>
    <x v="0"/>
    <n v="2"/>
    <n v="1"/>
    <n v="0"/>
    <n v="1"/>
    <m/>
    <m/>
    <m/>
    <m/>
    <m/>
    <m/>
    <m/>
    <x v="0"/>
    <x v="18"/>
    <n v="2019"/>
    <s v="11/10/2019"/>
    <x v="2"/>
    <m/>
  </r>
  <r>
    <x v="59"/>
    <s v="S45"/>
    <n v="20001641429"/>
    <m/>
    <s v="LC*00927133"/>
    <x v="0"/>
    <n v="0"/>
    <n v="1"/>
    <n v="0"/>
    <n v="0"/>
    <m/>
    <m/>
    <m/>
    <m/>
    <m/>
    <m/>
    <m/>
    <x v="0"/>
    <x v="18"/>
    <n v="2019"/>
    <s v="15/10/2019"/>
    <x v="1"/>
    <m/>
  </r>
  <r>
    <x v="59"/>
    <s v="S51"/>
    <n v="25003515151"/>
    <m/>
    <s v="LC*00928497"/>
    <x v="0"/>
    <n v="1"/>
    <n v="2"/>
    <n v="0"/>
    <n v="0"/>
    <m/>
    <m/>
    <m/>
    <m/>
    <m/>
    <m/>
    <m/>
    <x v="0"/>
    <x v="18"/>
    <n v="2019"/>
    <s v="15/10/2019"/>
    <x v="1"/>
    <m/>
  </r>
  <r>
    <x v="59"/>
    <s v="S52"/>
    <n v="25003550455"/>
    <m/>
    <s v="LC*00926040"/>
    <x v="0"/>
    <n v="9"/>
    <n v="5"/>
    <n v="0"/>
    <n v="0"/>
    <m/>
    <m/>
    <m/>
    <m/>
    <m/>
    <m/>
    <m/>
    <x v="0"/>
    <x v="18"/>
    <n v="2019"/>
    <s v="15/10/2019"/>
    <x v="1"/>
    <m/>
  </r>
  <r>
    <x v="59"/>
    <s v="S52"/>
    <n v="25003550454"/>
    <m/>
    <s v="LC*00926040"/>
    <x v="0"/>
    <n v="7"/>
    <n v="5"/>
    <n v="0"/>
    <n v="0"/>
    <m/>
    <m/>
    <m/>
    <m/>
    <m/>
    <m/>
    <m/>
    <x v="0"/>
    <x v="18"/>
    <n v="2019"/>
    <s v="15/10/2019"/>
    <x v="1"/>
    <m/>
  </r>
  <r>
    <x v="59"/>
    <s v="S52"/>
    <n v="25003550435"/>
    <m/>
    <s v="LC*00926040"/>
    <x v="0"/>
    <n v="0"/>
    <n v="4"/>
    <n v="0"/>
    <n v="0"/>
    <m/>
    <m/>
    <m/>
    <m/>
    <m/>
    <m/>
    <m/>
    <x v="0"/>
    <x v="18"/>
    <n v="2019"/>
    <s v="15/10/2019"/>
    <x v="1"/>
    <m/>
  </r>
  <r>
    <x v="59"/>
    <s v="S52"/>
    <n v="25003636924"/>
    <s v="R7-MBL-205"/>
    <s v="LC*00926065"/>
    <x v="0"/>
    <n v="0"/>
    <n v="1"/>
    <n v="0"/>
    <n v="0"/>
    <m/>
    <m/>
    <m/>
    <m/>
    <m/>
    <m/>
    <m/>
    <x v="0"/>
    <x v="18"/>
    <n v="2019"/>
    <s v="15/10/2019"/>
    <x v="1"/>
    <m/>
  </r>
  <r>
    <x v="59"/>
    <s v="S37"/>
    <n v="25003323828"/>
    <m/>
    <s v="LC*00928522"/>
    <x v="0"/>
    <m/>
    <m/>
    <m/>
    <m/>
    <m/>
    <m/>
    <m/>
    <m/>
    <m/>
    <m/>
    <m/>
    <x v="0"/>
    <x v="18"/>
    <n v="2019"/>
    <s v="15/10/2019"/>
    <x v="1"/>
    <m/>
  </r>
  <r>
    <x v="59"/>
    <s v="S52"/>
    <n v="25003550470"/>
    <m/>
    <s v="LC*00925542_1"/>
    <x v="0"/>
    <n v="0"/>
    <n v="4"/>
    <n v="0"/>
    <n v="2"/>
    <m/>
    <m/>
    <m/>
    <m/>
    <m/>
    <m/>
    <m/>
    <x v="0"/>
    <x v="18"/>
    <n v="2019"/>
    <s v="15/10/2019"/>
    <x v="1"/>
    <m/>
  </r>
  <r>
    <x v="59"/>
    <s v="S52"/>
    <n v="25003636643"/>
    <m/>
    <s v="LC*00926059"/>
    <x v="0"/>
    <n v="0"/>
    <n v="1"/>
    <n v="0"/>
    <n v="0"/>
    <m/>
    <m/>
    <m/>
    <m/>
    <m/>
    <m/>
    <m/>
    <x v="0"/>
    <x v="18"/>
    <n v="2019"/>
    <s v="15/10/2019"/>
    <x v="1"/>
    <m/>
  </r>
  <r>
    <x v="60"/>
    <s v="S37"/>
    <n v="25003323828"/>
    <m/>
    <s v="LC*00929011"/>
    <x v="0"/>
    <m/>
    <m/>
    <m/>
    <m/>
    <m/>
    <m/>
    <m/>
    <m/>
    <m/>
    <m/>
    <m/>
    <x v="0"/>
    <x v="18"/>
    <n v="2019"/>
    <s v="16/10/2019"/>
    <x v="1"/>
    <m/>
  </r>
  <r>
    <x v="60"/>
    <s v="S41"/>
    <n v="25003648260"/>
    <m/>
    <s v="LC*00928964"/>
    <x v="0"/>
    <n v="0"/>
    <n v="1"/>
    <n v="0"/>
    <n v="0"/>
    <m/>
    <m/>
    <m/>
    <m/>
    <m/>
    <m/>
    <m/>
    <x v="0"/>
    <x v="18"/>
    <n v="2019"/>
    <s v="16/10/2019"/>
    <x v="1"/>
    <m/>
  </r>
  <r>
    <x v="60"/>
    <s v="S41"/>
    <n v="25003606345"/>
    <m/>
    <s v="LC*00928997"/>
    <x v="1"/>
    <n v="4"/>
    <n v="1"/>
    <n v="1"/>
    <n v="0"/>
    <m/>
    <m/>
    <m/>
    <m/>
    <n v="4"/>
    <m/>
    <m/>
    <x v="2"/>
    <x v="18"/>
    <n v="2019"/>
    <s v="16/10/2019"/>
    <x v="1"/>
    <m/>
  </r>
  <r>
    <x v="60"/>
    <s v="S43"/>
    <n v="25003602800"/>
    <m/>
    <s v="LC*00930663"/>
    <x v="1"/>
    <n v="4"/>
    <n v="1"/>
    <n v="1"/>
    <n v="0"/>
    <m/>
    <m/>
    <m/>
    <m/>
    <n v="4"/>
    <m/>
    <m/>
    <x v="2"/>
    <x v="18"/>
    <n v="2019"/>
    <s v="#N/A"/>
    <x v="3"/>
    <m/>
  </r>
  <r>
    <x v="60"/>
    <s v="S37"/>
    <n v="25003323828"/>
    <m/>
    <s v="LC*00929483"/>
    <x v="0"/>
    <m/>
    <m/>
    <m/>
    <m/>
    <m/>
    <m/>
    <m/>
    <m/>
    <m/>
    <m/>
    <m/>
    <x v="0"/>
    <x v="18"/>
    <n v="2019"/>
    <s v="16/10/2019"/>
    <x v="1"/>
    <m/>
  </r>
  <r>
    <x v="61"/>
    <s v="S37"/>
    <n v="25003401355"/>
    <m/>
    <s v="LC*00931350"/>
    <x v="0"/>
    <m/>
    <m/>
    <m/>
    <m/>
    <m/>
    <m/>
    <m/>
    <m/>
    <m/>
    <m/>
    <m/>
    <x v="0"/>
    <x v="18"/>
    <n v="2019"/>
    <s v="17/10/2019"/>
    <x v="1"/>
    <m/>
  </r>
  <r>
    <x v="62"/>
    <s v="S41"/>
    <n v="25003648315"/>
    <m/>
    <s v="LC  00932134"/>
    <x v="0"/>
    <n v="0"/>
    <n v="1"/>
    <m/>
    <n v="0"/>
    <m/>
    <m/>
    <m/>
    <m/>
    <m/>
    <m/>
    <m/>
    <x v="0"/>
    <x v="18"/>
    <n v="2019"/>
    <s v="#N/A"/>
    <x v="3"/>
    <m/>
  </r>
  <r>
    <x v="62"/>
    <s v="S41"/>
    <n v="25003682621"/>
    <m/>
    <s v="LC*00931670"/>
    <x v="0"/>
    <n v="0"/>
    <n v="1"/>
    <m/>
    <n v="0"/>
    <m/>
    <m/>
    <m/>
    <m/>
    <m/>
    <m/>
    <m/>
    <x v="0"/>
    <x v="18"/>
    <n v="2019"/>
    <s v="17/10/2019"/>
    <x v="2"/>
    <m/>
  </r>
  <r>
    <x v="62"/>
    <s v="S43"/>
    <n v="25003682622"/>
    <m/>
    <s v="LC  00931668"/>
    <x v="0"/>
    <n v="0"/>
    <n v="1"/>
    <m/>
    <n v="0"/>
    <m/>
    <m/>
    <m/>
    <m/>
    <m/>
    <m/>
    <m/>
    <x v="0"/>
    <x v="18"/>
    <n v="2019"/>
    <s v="#N/A"/>
    <x v="3"/>
    <m/>
  </r>
  <r>
    <x v="62"/>
    <s v="S51"/>
    <n v="25003650181"/>
    <s v="R7-MBL-279"/>
    <s v="LC*00933644"/>
    <x v="2"/>
    <n v="36"/>
    <n v="9"/>
    <n v="0"/>
    <n v="0"/>
    <m/>
    <m/>
    <m/>
    <n v="2"/>
    <m/>
    <m/>
    <n v="2"/>
    <x v="2"/>
    <x v="18"/>
    <n v="2019"/>
    <s v="17/10/2019"/>
    <x v="2"/>
    <m/>
  </r>
  <r>
    <x v="62"/>
    <s v="S51"/>
    <n v="25003650182"/>
    <s v="R7-MBL-279"/>
    <s v="LC*00933644"/>
    <x v="0"/>
    <n v="29"/>
    <n v="9"/>
    <n v="0"/>
    <n v="0"/>
    <m/>
    <m/>
    <m/>
    <m/>
    <m/>
    <m/>
    <m/>
    <x v="0"/>
    <x v="18"/>
    <n v="2019"/>
    <s v="17/10/2019"/>
    <x v="2"/>
    <m/>
  </r>
  <r>
    <x v="62"/>
    <s v="S51"/>
    <n v="25003650187"/>
    <s v="R7-MBL-279"/>
    <s v="LC*00933644"/>
    <x v="0"/>
    <n v="0"/>
    <n v="1"/>
    <n v="0"/>
    <n v="0"/>
    <m/>
    <m/>
    <m/>
    <m/>
    <m/>
    <m/>
    <m/>
    <x v="0"/>
    <x v="18"/>
    <n v="2019"/>
    <s v="17/10/2019"/>
    <x v="2"/>
    <m/>
  </r>
  <r>
    <x v="62"/>
    <s v="S51"/>
    <n v="25003650188"/>
    <s v="R7-MBL-279"/>
    <s v="LC*00933644"/>
    <x v="0"/>
    <n v="0"/>
    <n v="2"/>
    <n v="0"/>
    <n v="0"/>
    <m/>
    <m/>
    <m/>
    <m/>
    <m/>
    <m/>
    <m/>
    <x v="0"/>
    <x v="18"/>
    <n v="2019"/>
    <s v="17/10/2019"/>
    <x v="2"/>
    <m/>
  </r>
  <r>
    <x v="62"/>
    <s v="S51"/>
    <n v="25003650192"/>
    <s v="R7-MBL-279"/>
    <s v="LC*00933644"/>
    <x v="0"/>
    <n v="6"/>
    <n v="2"/>
    <n v="0"/>
    <n v="0"/>
    <m/>
    <m/>
    <m/>
    <m/>
    <m/>
    <m/>
    <m/>
    <x v="0"/>
    <x v="18"/>
    <n v="2019"/>
    <s v="17/10/2019"/>
    <x v="2"/>
    <m/>
  </r>
  <r>
    <x v="62"/>
    <s v="S51"/>
    <n v="25003650193"/>
    <s v="R7-MBL-279"/>
    <s v="LC*00933644"/>
    <x v="0"/>
    <n v="7"/>
    <n v="3"/>
    <n v="0"/>
    <n v="0"/>
    <m/>
    <m/>
    <m/>
    <m/>
    <m/>
    <m/>
    <m/>
    <x v="0"/>
    <x v="18"/>
    <n v="2019"/>
    <s v="17/10/2019"/>
    <x v="2"/>
    <m/>
  </r>
  <r>
    <x v="62"/>
    <s v="S51"/>
    <n v="25003650195"/>
    <s v="R7-MBL-279"/>
    <s v="LC*00933644"/>
    <x v="0"/>
    <n v="0"/>
    <n v="1"/>
    <n v="0"/>
    <n v="0"/>
    <m/>
    <m/>
    <m/>
    <m/>
    <m/>
    <m/>
    <m/>
    <x v="0"/>
    <x v="18"/>
    <n v="2019"/>
    <s v="17/10/2019"/>
    <x v="2"/>
    <m/>
  </r>
  <r>
    <x v="62"/>
    <s v="S51"/>
    <n v="25003636977"/>
    <s v="R7-MBL-176"/>
    <s v="LC*00933669"/>
    <x v="0"/>
    <n v="3"/>
    <n v="5"/>
    <n v="0"/>
    <n v="1"/>
    <m/>
    <m/>
    <m/>
    <m/>
    <m/>
    <m/>
    <m/>
    <x v="0"/>
    <x v="18"/>
    <n v="2019"/>
    <s v="17/10/2019"/>
    <x v="2"/>
    <m/>
  </r>
  <r>
    <x v="62"/>
    <s v="S51"/>
    <n v="25003636871"/>
    <s v="R7-MBL-176"/>
    <s v="LC*00933669"/>
    <x v="2"/>
    <n v="8"/>
    <n v="2"/>
    <n v="0"/>
    <n v="0"/>
    <m/>
    <m/>
    <m/>
    <n v="1"/>
    <m/>
    <m/>
    <n v="1"/>
    <x v="2"/>
    <x v="18"/>
    <n v="2019"/>
    <s v="17/10/2019"/>
    <x v="2"/>
    <m/>
  </r>
  <r>
    <x v="62"/>
    <s v="S51"/>
    <n v="25003636968"/>
    <s v="R7-MBL-176"/>
    <s v="LC*00933669"/>
    <x v="0"/>
    <n v="0"/>
    <n v="3"/>
    <n v="0"/>
    <n v="0"/>
    <m/>
    <m/>
    <m/>
    <m/>
    <m/>
    <m/>
    <m/>
    <x v="0"/>
    <x v="18"/>
    <n v="2019"/>
    <s v="17/10/2019"/>
    <x v="2"/>
    <m/>
  </r>
  <r>
    <x v="62"/>
    <s v="S51"/>
    <n v="25003636872"/>
    <s v="R7-MBL-176"/>
    <s v="LC*00933669"/>
    <x v="0"/>
    <n v="9"/>
    <n v="2"/>
    <n v="0"/>
    <n v="0"/>
    <m/>
    <m/>
    <m/>
    <m/>
    <m/>
    <m/>
    <m/>
    <x v="0"/>
    <x v="18"/>
    <n v="2019"/>
    <s v="17/10/2019"/>
    <x v="2"/>
    <m/>
  </r>
  <r>
    <x v="62"/>
    <s v="S51"/>
    <n v="25003636892"/>
    <s v="R7-MBL-176"/>
    <s v="LC*00933669"/>
    <x v="0"/>
    <n v="0"/>
    <n v="2"/>
    <n v="0"/>
    <n v="0"/>
    <m/>
    <m/>
    <m/>
    <m/>
    <m/>
    <m/>
    <m/>
    <x v="0"/>
    <x v="18"/>
    <n v="2019"/>
    <s v="17/10/2019"/>
    <x v="2"/>
    <m/>
  </r>
  <r>
    <x v="62"/>
    <s v="S51"/>
    <n v="25003637001"/>
    <s v="R7-MBL-176"/>
    <s v="LC*00933669"/>
    <x v="0"/>
    <n v="0"/>
    <n v="1"/>
    <n v="0"/>
    <n v="0"/>
    <m/>
    <m/>
    <m/>
    <m/>
    <m/>
    <m/>
    <m/>
    <x v="0"/>
    <x v="18"/>
    <n v="2019"/>
    <s v="17/10/2019"/>
    <x v="2"/>
    <m/>
  </r>
  <r>
    <x v="62"/>
    <s v="S51"/>
    <n v="25003636659"/>
    <s v="R7-MBL-176"/>
    <s v="LC*00933669"/>
    <x v="0"/>
    <n v="0"/>
    <n v="4"/>
    <n v="0"/>
    <n v="0"/>
    <m/>
    <m/>
    <m/>
    <m/>
    <m/>
    <m/>
    <m/>
    <x v="0"/>
    <x v="18"/>
    <n v="2019"/>
    <s v="17/10/2019"/>
    <x v="2"/>
    <m/>
  </r>
  <r>
    <x v="62"/>
    <s v="S51"/>
    <n v="25003636865"/>
    <s v="R7-MBL-176"/>
    <s v="LC*00933669"/>
    <x v="0"/>
    <n v="8"/>
    <n v="5"/>
    <n v="0"/>
    <n v="0"/>
    <m/>
    <m/>
    <m/>
    <m/>
    <m/>
    <m/>
    <m/>
    <x v="0"/>
    <x v="18"/>
    <n v="2019"/>
    <s v="17/10/2019"/>
    <x v="2"/>
    <m/>
  </r>
  <r>
    <x v="62"/>
    <s v="S51"/>
    <n v="25003637002"/>
    <s v="R7-MBL-176"/>
    <s v="LC*00933669"/>
    <x v="0"/>
    <n v="0"/>
    <n v="1"/>
    <n v="0"/>
    <n v="0"/>
    <m/>
    <m/>
    <m/>
    <m/>
    <m/>
    <m/>
    <m/>
    <x v="0"/>
    <x v="18"/>
    <n v="2019"/>
    <s v="17/10/2019"/>
    <x v="2"/>
    <m/>
  </r>
  <r>
    <x v="62"/>
    <s v="S51"/>
    <n v="25003636926"/>
    <s v="R7-MBL-176"/>
    <s v="LC*00933669"/>
    <x v="0"/>
    <n v="4"/>
    <n v="5"/>
    <n v="0"/>
    <n v="0"/>
    <m/>
    <m/>
    <m/>
    <m/>
    <m/>
    <m/>
    <m/>
    <x v="0"/>
    <x v="18"/>
    <n v="2019"/>
    <s v="17/10/2019"/>
    <x v="2"/>
    <m/>
  </r>
  <r>
    <x v="62"/>
    <s v="S51"/>
    <n v="25003636658"/>
    <s v="R7-MBL-176"/>
    <s v="LC*00933669"/>
    <x v="2"/>
    <n v="4"/>
    <n v="2"/>
    <n v="0"/>
    <n v="0"/>
    <m/>
    <m/>
    <m/>
    <n v="2"/>
    <m/>
    <m/>
    <n v="2"/>
    <x v="2"/>
    <x v="18"/>
    <n v="2019"/>
    <s v="17/10/2019"/>
    <x v="2"/>
    <m/>
  </r>
  <r>
    <x v="62"/>
    <s v="S51"/>
    <n v="25003636991"/>
    <s v="R7-MBL-176"/>
    <s v="LC*00933669"/>
    <x v="0"/>
    <n v="2"/>
    <n v="3"/>
    <n v="0"/>
    <n v="0"/>
    <m/>
    <m/>
    <m/>
    <m/>
    <m/>
    <m/>
    <m/>
    <x v="0"/>
    <x v="18"/>
    <n v="2019"/>
    <s v="17/10/2019"/>
    <x v="2"/>
    <m/>
  </r>
  <r>
    <x v="62"/>
    <s v="S41"/>
    <n v="25003648246"/>
    <m/>
    <s v="LC*00933582"/>
    <x v="0"/>
    <n v="3"/>
    <n v="1"/>
    <n v="0"/>
    <n v="0"/>
    <m/>
    <m/>
    <m/>
    <m/>
    <m/>
    <m/>
    <m/>
    <x v="0"/>
    <x v="18"/>
    <n v="2019"/>
    <s v="18/10/2019"/>
    <x v="1"/>
    <m/>
  </r>
  <r>
    <x v="62"/>
    <s v="S41"/>
    <n v="25003648248"/>
    <m/>
    <s v="LC*00933577"/>
    <x v="0"/>
    <n v="3"/>
    <n v="1"/>
    <n v="0"/>
    <n v="0"/>
    <m/>
    <m/>
    <m/>
    <m/>
    <m/>
    <m/>
    <m/>
    <x v="0"/>
    <x v="18"/>
    <n v="2019"/>
    <s v="18/10/2019"/>
    <x v="1"/>
    <m/>
  </r>
  <r>
    <x v="62"/>
    <s v="S51"/>
    <n v="25003636960"/>
    <s v="R7-MBL-176"/>
    <s v="LC*00933577"/>
    <x v="0"/>
    <n v="2"/>
    <n v="1"/>
    <n v="0"/>
    <n v="0"/>
    <m/>
    <m/>
    <m/>
    <m/>
    <m/>
    <m/>
    <m/>
    <x v="0"/>
    <x v="18"/>
    <n v="2019"/>
    <s v="18/10/2019"/>
    <x v="1"/>
    <m/>
  </r>
  <r>
    <x v="62"/>
    <s v="S51"/>
    <n v="25003636882"/>
    <s v="R7-MBL-176"/>
    <s v="LC*00933577"/>
    <x v="0"/>
    <n v="4"/>
    <n v="2"/>
    <n v="0"/>
    <n v="0"/>
    <m/>
    <m/>
    <m/>
    <m/>
    <m/>
    <m/>
    <m/>
    <x v="0"/>
    <x v="18"/>
    <n v="2019"/>
    <s v="18/10/2019"/>
    <x v="1"/>
    <m/>
  </r>
  <r>
    <x v="62"/>
    <s v="S51"/>
    <n v="2500363878"/>
    <s v="R7-MBL-176"/>
    <s v="LC*00933577"/>
    <x v="2"/>
    <n v="3"/>
    <n v="4"/>
    <n v="0"/>
    <n v="0"/>
    <m/>
    <m/>
    <m/>
    <n v="1"/>
    <m/>
    <m/>
    <n v="1"/>
    <x v="2"/>
    <x v="18"/>
    <n v="2019"/>
    <s v="18/10/2019"/>
    <x v="1"/>
    <m/>
  </r>
  <r>
    <x v="62"/>
    <s v="S51"/>
    <n v="25003636869"/>
    <m/>
    <s v="LC*00933587"/>
    <x v="0"/>
    <n v="0"/>
    <n v="2"/>
    <n v="0"/>
    <n v="0"/>
    <m/>
    <m/>
    <m/>
    <m/>
    <m/>
    <m/>
    <m/>
    <x v="0"/>
    <x v="18"/>
    <n v="2019"/>
    <s v="18/10/2019"/>
    <x v="1"/>
    <m/>
  </r>
  <r>
    <x v="62"/>
    <s v="S41"/>
    <n v="25003648208"/>
    <m/>
    <s v="LC*00933936"/>
    <x v="0"/>
    <n v="0"/>
    <n v="2"/>
    <n v="0"/>
    <n v="0"/>
    <m/>
    <m/>
    <m/>
    <m/>
    <m/>
    <m/>
    <m/>
    <x v="0"/>
    <x v="18"/>
    <n v="2019"/>
    <s v="18/10/2019"/>
    <x v="1"/>
    <m/>
  </r>
  <r>
    <x v="63"/>
    <s v="S52"/>
    <n v="25003551933"/>
    <m/>
    <s v="LC*00934452"/>
    <x v="0"/>
    <n v="0"/>
    <n v="1"/>
    <n v="0"/>
    <n v="0"/>
    <m/>
    <m/>
    <m/>
    <m/>
    <m/>
    <m/>
    <m/>
    <x v="0"/>
    <x v="19"/>
    <n v="2019"/>
    <s v="18/10/2019"/>
    <x v="2"/>
    <m/>
  </r>
  <r>
    <x v="63"/>
    <s v="S45"/>
    <n v="25003656550"/>
    <m/>
    <s v="LC*00934439"/>
    <x v="0"/>
    <n v="0"/>
    <n v="1"/>
    <n v="0"/>
    <n v="0"/>
    <m/>
    <m/>
    <m/>
    <m/>
    <m/>
    <m/>
    <m/>
    <x v="0"/>
    <x v="19"/>
    <n v="2019"/>
    <s v="18/10/2019"/>
    <x v="2"/>
    <m/>
  </r>
  <r>
    <x v="63"/>
    <s v="S41"/>
    <n v="25003648261"/>
    <m/>
    <m/>
    <x v="0"/>
    <n v="1"/>
    <n v="2"/>
    <n v="0"/>
    <n v="0"/>
    <n v="1"/>
    <m/>
    <m/>
    <m/>
    <m/>
    <m/>
    <m/>
    <x v="0"/>
    <x v="19"/>
    <n v="2019"/>
    <s v=""/>
    <x v="0"/>
    <m/>
  </r>
  <r>
    <x v="63"/>
    <s v="S41"/>
    <n v="25003648319"/>
    <m/>
    <m/>
    <x v="0"/>
    <n v="1"/>
    <n v="2"/>
    <n v="0"/>
    <n v="0"/>
    <n v="1"/>
    <m/>
    <m/>
    <m/>
    <m/>
    <m/>
    <m/>
    <x v="0"/>
    <x v="19"/>
    <n v="2019"/>
    <s v=""/>
    <x v="0"/>
    <m/>
  </r>
  <r>
    <x v="63"/>
    <s v="S41"/>
    <n v="25003648523"/>
    <m/>
    <m/>
    <x v="0"/>
    <n v="0"/>
    <n v="3"/>
    <n v="0"/>
    <n v="0"/>
    <n v="1"/>
    <m/>
    <m/>
    <m/>
    <m/>
    <m/>
    <m/>
    <x v="0"/>
    <x v="19"/>
    <n v="2019"/>
    <s v=""/>
    <x v="0"/>
    <m/>
  </r>
  <r>
    <x v="63"/>
    <s v="S41"/>
    <n v="25003648306"/>
    <m/>
    <m/>
    <x v="2"/>
    <n v="19"/>
    <n v="16"/>
    <n v="0"/>
    <n v="0"/>
    <n v="1"/>
    <m/>
    <m/>
    <n v="1"/>
    <m/>
    <m/>
    <n v="1"/>
    <x v="2"/>
    <x v="19"/>
    <n v="2019"/>
    <s v=""/>
    <x v="0"/>
    <m/>
  </r>
  <r>
    <x v="63"/>
    <s v="S43"/>
    <n v="25003648307"/>
    <m/>
    <m/>
    <x v="2"/>
    <n v="19"/>
    <n v="16"/>
    <n v="0"/>
    <n v="0"/>
    <n v="3"/>
    <m/>
    <m/>
    <n v="1"/>
    <m/>
    <m/>
    <n v="1"/>
    <x v="2"/>
    <x v="19"/>
    <n v="2019"/>
    <s v=""/>
    <x v="0"/>
    <m/>
  </r>
  <r>
    <x v="63"/>
    <s v="S51"/>
    <n v="25003636984"/>
    <s v="R7-MBL-276"/>
    <s v="LC*00933669"/>
    <x v="0"/>
    <n v="0"/>
    <n v="1"/>
    <n v="0"/>
    <n v="0"/>
    <m/>
    <m/>
    <m/>
    <m/>
    <m/>
    <m/>
    <m/>
    <x v="0"/>
    <x v="19"/>
    <n v="2019"/>
    <s v="17/10/2019"/>
    <x v="2"/>
    <m/>
  </r>
  <r>
    <x v="63"/>
    <s v="S51"/>
    <n v="25003636657"/>
    <s v="R7-MBL-276"/>
    <s v="LC*00933669"/>
    <x v="0"/>
    <n v="0"/>
    <n v="1"/>
    <n v="0"/>
    <n v="0"/>
    <m/>
    <m/>
    <m/>
    <m/>
    <m/>
    <m/>
    <m/>
    <x v="0"/>
    <x v="19"/>
    <n v="2019"/>
    <s v="17/10/2019"/>
    <x v="2"/>
    <m/>
  </r>
  <r>
    <x v="63"/>
    <s v="S51"/>
    <n v="25003636652"/>
    <s v="R7-MBL-276"/>
    <s v="LC*00933669"/>
    <x v="0"/>
    <n v="0"/>
    <n v="4"/>
    <n v="0"/>
    <n v="0"/>
    <m/>
    <m/>
    <m/>
    <m/>
    <m/>
    <m/>
    <m/>
    <x v="0"/>
    <x v="19"/>
    <n v="2019"/>
    <s v="17/10/2019"/>
    <x v="2"/>
    <m/>
  </r>
  <r>
    <x v="63"/>
    <s v="S51"/>
    <n v="25003636928"/>
    <s v="R7-MBL-276"/>
    <s v="LC*00933669"/>
    <x v="0"/>
    <n v="2"/>
    <n v="4"/>
    <n v="0"/>
    <n v="0"/>
    <m/>
    <m/>
    <m/>
    <m/>
    <m/>
    <m/>
    <m/>
    <x v="0"/>
    <x v="19"/>
    <n v="2019"/>
    <s v="17/10/2019"/>
    <x v="2"/>
    <m/>
  </r>
  <r>
    <x v="63"/>
    <s v="S51"/>
    <n v="25003636973"/>
    <s v="R7-MBL-276"/>
    <s v="LC*00933669"/>
    <x v="2"/>
    <n v="9"/>
    <n v="14"/>
    <n v="0"/>
    <n v="12"/>
    <m/>
    <n v="1"/>
    <m/>
    <n v="2"/>
    <m/>
    <m/>
    <n v="2"/>
    <x v="3"/>
    <x v="19"/>
    <n v="2019"/>
    <s v="17/10/2019"/>
    <x v="2"/>
    <m/>
  </r>
  <r>
    <x v="63"/>
    <s v="S51"/>
    <n v="25003637023"/>
    <s v="R7-MBL-276"/>
    <s v="LC*00933669"/>
    <x v="0"/>
    <n v="0"/>
    <n v="1"/>
    <n v="0"/>
    <n v="0"/>
    <m/>
    <m/>
    <m/>
    <m/>
    <m/>
    <m/>
    <m/>
    <x v="0"/>
    <x v="19"/>
    <n v="2019"/>
    <s v="17/10/2019"/>
    <x v="2"/>
    <m/>
  </r>
  <r>
    <x v="63"/>
    <s v="S51"/>
    <n v="25003636656"/>
    <s v="R7-MBL-276"/>
    <s v="LC*00933669"/>
    <x v="0"/>
    <n v="3"/>
    <n v="2"/>
    <n v="0"/>
    <n v="0"/>
    <m/>
    <m/>
    <m/>
    <n v="1"/>
    <m/>
    <m/>
    <m/>
    <x v="0"/>
    <x v="19"/>
    <n v="2019"/>
    <s v="17/10/2019"/>
    <x v="2"/>
    <m/>
  </r>
  <r>
    <x v="63"/>
    <s v="S51"/>
    <n v="25003659069"/>
    <s v="R7-MBL-276"/>
    <s v="LC*00933669"/>
    <x v="2"/>
    <n v="9"/>
    <n v="14"/>
    <n v="0"/>
    <n v="0"/>
    <m/>
    <m/>
    <m/>
    <n v="1"/>
    <m/>
    <m/>
    <n v="1"/>
    <x v="2"/>
    <x v="19"/>
    <n v="2019"/>
    <s v="17/10/2019"/>
    <x v="2"/>
    <m/>
  </r>
  <r>
    <x v="63"/>
    <s v="S51"/>
    <n v="25003636965"/>
    <s v="R7-MBL-276"/>
    <s v="LC*00933669"/>
    <x v="0"/>
    <n v="9"/>
    <n v="1"/>
    <n v="0"/>
    <n v="0"/>
    <m/>
    <m/>
    <m/>
    <m/>
    <m/>
    <m/>
    <m/>
    <x v="0"/>
    <x v="19"/>
    <n v="2019"/>
    <s v="17/10/2019"/>
    <x v="2"/>
    <m/>
  </r>
  <r>
    <x v="63"/>
    <s v="S51"/>
    <n v="25003636956"/>
    <s v="R7-MBL-276"/>
    <s v="LC*00933669"/>
    <x v="0"/>
    <n v="0"/>
    <n v="2"/>
    <n v="0"/>
    <n v="0"/>
    <m/>
    <m/>
    <m/>
    <m/>
    <m/>
    <m/>
    <m/>
    <x v="0"/>
    <x v="19"/>
    <n v="2019"/>
    <s v="17/10/2019"/>
    <x v="2"/>
    <m/>
  </r>
  <r>
    <x v="63"/>
    <s v="S51"/>
    <n v="25003636864"/>
    <s v="R7-MBL-276"/>
    <s v="LC*00933669"/>
    <x v="2"/>
    <n v="6"/>
    <n v="4"/>
    <n v="0"/>
    <n v="0"/>
    <m/>
    <m/>
    <m/>
    <n v="1"/>
    <m/>
    <m/>
    <n v="1"/>
    <x v="2"/>
    <x v="19"/>
    <n v="2019"/>
    <s v="17/10/2019"/>
    <x v="2"/>
    <m/>
  </r>
  <r>
    <x v="63"/>
    <s v="S51"/>
    <n v="25003636958"/>
    <s v="R7-MBL-276"/>
    <s v="LC*00933669"/>
    <x v="0"/>
    <n v="19"/>
    <n v="2"/>
    <n v="0"/>
    <n v="0"/>
    <m/>
    <m/>
    <m/>
    <m/>
    <m/>
    <m/>
    <m/>
    <x v="0"/>
    <x v="19"/>
    <n v="2019"/>
    <s v="17/10/2019"/>
    <x v="2"/>
    <m/>
  </r>
  <r>
    <x v="63"/>
    <s v="S51"/>
    <n v="25003636964"/>
    <s v="R7-MBL-276"/>
    <s v="LC*00933669"/>
    <x v="0"/>
    <n v="0"/>
    <n v="2"/>
    <n v="0"/>
    <n v="0"/>
    <m/>
    <m/>
    <m/>
    <m/>
    <m/>
    <m/>
    <m/>
    <x v="0"/>
    <x v="19"/>
    <n v="2019"/>
    <s v="17/10/2019"/>
    <x v="2"/>
    <m/>
  </r>
  <r>
    <x v="63"/>
    <s v="S51"/>
    <n v="25003636975"/>
    <s v="R7-MBL-276"/>
    <s v="LC*00933669"/>
    <x v="2"/>
    <n v="9"/>
    <n v="1"/>
    <n v="0"/>
    <n v="0"/>
    <m/>
    <m/>
    <m/>
    <n v="1"/>
    <m/>
    <m/>
    <n v="1"/>
    <x v="2"/>
    <x v="19"/>
    <n v="2019"/>
    <s v="17/10/2019"/>
    <x v="2"/>
    <m/>
  </r>
  <r>
    <x v="63"/>
    <s v="S51"/>
    <n v="25003636966"/>
    <s v="R7-MBL-276"/>
    <s v="LC*00933669"/>
    <x v="0"/>
    <n v="19"/>
    <n v="2"/>
    <n v="0"/>
    <n v="0"/>
    <m/>
    <m/>
    <m/>
    <m/>
    <m/>
    <m/>
    <m/>
    <x v="0"/>
    <x v="19"/>
    <n v="2019"/>
    <s v="17/10/2019"/>
    <x v="2"/>
    <m/>
  </r>
  <r>
    <x v="63"/>
    <s v="S51"/>
    <n v="25003636961"/>
    <s v="R7-MBL-276"/>
    <s v="LC*00933669"/>
    <x v="0"/>
    <n v="3"/>
    <n v="1"/>
    <n v="0"/>
    <n v="0"/>
    <m/>
    <m/>
    <m/>
    <m/>
    <m/>
    <m/>
    <m/>
    <x v="0"/>
    <x v="19"/>
    <n v="2019"/>
    <s v="17/10/2019"/>
    <x v="2"/>
    <m/>
  </r>
  <r>
    <x v="63"/>
    <s v="S51"/>
    <n v="25003636946"/>
    <s v="R7-MBL-276"/>
    <s v="LC*00933669"/>
    <x v="0"/>
    <n v="4"/>
    <n v="1"/>
    <n v="0"/>
    <n v="0"/>
    <m/>
    <m/>
    <m/>
    <m/>
    <m/>
    <m/>
    <m/>
    <x v="0"/>
    <x v="19"/>
    <n v="2019"/>
    <s v="17/10/2019"/>
    <x v="2"/>
    <m/>
  </r>
  <r>
    <x v="63"/>
    <s v="S51"/>
    <n v="25003636925"/>
    <s v="R7-MBL-276"/>
    <s v="LC*00933669"/>
    <x v="0"/>
    <n v="0"/>
    <n v="4"/>
    <n v="0"/>
    <n v="0"/>
    <m/>
    <m/>
    <m/>
    <m/>
    <m/>
    <m/>
    <m/>
    <x v="0"/>
    <x v="19"/>
    <n v="2019"/>
    <s v="17/10/2019"/>
    <x v="2"/>
    <m/>
  </r>
  <r>
    <x v="63"/>
    <s v="S51"/>
    <n v="25003636957"/>
    <s v="R7-MBL-276"/>
    <s v="LC*00933669"/>
    <x v="0"/>
    <n v="9"/>
    <n v="1"/>
    <n v="0"/>
    <n v="0"/>
    <m/>
    <m/>
    <m/>
    <m/>
    <m/>
    <m/>
    <m/>
    <x v="0"/>
    <x v="19"/>
    <n v="2019"/>
    <s v="17/10/2019"/>
    <x v="2"/>
    <m/>
  </r>
  <r>
    <x v="63"/>
    <s v="S51"/>
    <n v="25003636988"/>
    <s v="R7-MBL-276"/>
    <s v="LC*00933669"/>
    <x v="0"/>
    <n v="0"/>
    <n v="1"/>
    <n v="0"/>
    <n v="0"/>
    <m/>
    <m/>
    <m/>
    <m/>
    <m/>
    <m/>
    <m/>
    <x v="0"/>
    <x v="19"/>
    <n v="2019"/>
    <s v="17/10/2019"/>
    <x v="2"/>
    <m/>
  </r>
  <r>
    <x v="63"/>
    <s v="S51"/>
    <n v="25003636873"/>
    <s v="R7-MBL-276"/>
    <s v="LC*00933669"/>
    <x v="0"/>
    <n v="3"/>
    <n v="4"/>
    <n v="0"/>
    <n v="0"/>
    <m/>
    <m/>
    <m/>
    <m/>
    <m/>
    <m/>
    <m/>
    <x v="0"/>
    <x v="19"/>
    <n v="2019"/>
    <s v="17/10/2019"/>
    <x v="2"/>
    <m/>
  </r>
  <r>
    <x v="63"/>
    <s v="S51"/>
    <n v="25003636944"/>
    <s v="R7-MBL-276"/>
    <s v="LC*00933669"/>
    <x v="2"/>
    <n v="4"/>
    <n v="1"/>
    <n v="0"/>
    <n v="0"/>
    <m/>
    <m/>
    <m/>
    <n v="1"/>
    <m/>
    <m/>
    <n v="1"/>
    <x v="2"/>
    <x v="19"/>
    <n v="2019"/>
    <s v="17/10/2019"/>
    <x v="2"/>
    <m/>
  </r>
  <r>
    <x v="63"/>
    <s v="S51"/>
    <n v="25003636646"/>
    <s v="R7-MBL-276"/>
    <s v="LC*00933669"/>
    <x v="0"/>
    <n v="2"/>
    <n v="2"/>
    <n v="0"/>
    <n v="0"/>
    <m/>
    <m/>
    <m/>
    <m/>
    <m/>
    <m/>
    <m/>
    <x v="0"/>
    <x v="19"/>
    <n v="2019"/>
    <s v="17/10/2019"/>
    <x v="2"/>
    <m/>
  </r>
  <r>
    <x v="63"/>
    <s v="S51"/>
    <n v="25003636881"/>
    <s v="R7-MBL-276"/>
    <s v="LC*00933669"/>
    <x v="0"/>
    <n v="4"/>
    <n v="1"/>
    <n v="0"/>
    <n v="0"/>
    <m/>
    <m/>
    <m/>
    <m/>
    <m/>
    <m/>
    <m/>
    <x v="0"/>
    <x v="19"/>
    <n v="2019"/>
    <s v="17/10/2019"/>
    <x v="2"/>
    <m/>
  </r>
  <r>
    <x v="63"/>
    <s v="S51"/>
    <n v="25003636870"/>
    <s v="R7-MBL-276"/>
    <s v="LC*00933669"/>
    <x v="0"/>
    <n v="1"/>
    <n v="3"/>
    <n v="0"/>
    <n v="0"/>
    <m/>
    <m/>
    <m/>
    <m/>
    <m/>
    <m/>
    <m/>
    <x v="0"/>
    <x v="19"/>
    <n v="2019"/>
    <s v="17/10/2019"/>
    <x v="2"/>
    <m/>
  </r>
  <r>
    <x v="63"/>
    <s v="S51"/>
    <n v="25003636971"/>
    <s v="R7-MBL-276"/>
    <s v="LC*00933669"/>
    <x v="2"/>
    <n v="6"/>
    <n v="1"/>
    <n v="0"/>
    <n v="0"/>
    <m/>
    <m/>
    <m/>
    <n v="1"/>
    <m/>
    <m/>
    <n v="1"/>
    <x v="2"/>
    <x v="19"/>
    <n v="2019"/>
    <s v="17/10/2019"/>
    <x v="2"/>
    <m/>
  </r>
  <r>
    <x v="63"/>
    <s v="S51"/>
    <n v="25003636990"/>
    <s v="R7-MBL-276"/>
    <s v="LC*00933669"/>
    <x v="0"/>
    <n v="2"/>
    <n v="1"/>
    <n v="0"/>
    <n v="0"/>
    <m/>
    <m/>
    <m/>
    <m/>
    <m/>
    <m/>
    <m/>
    <x v="0"/>
    <x v="19"/>
    <n v="2019"/>
    <s v="17/10/2019"/>
    <x v="2"/>
    <m/>
  </r>
  <r>
    <x v="63"/>
    <s v="S51"/>
    <n v="25003659068"/>
    <s v="R7-MBL-276"/>
    <s v="LC*00933669"/>
    <x v="0"/>
    <n v="9"/>
    <n v="14"/>
    <n v="0"/>
    <n v="0"/>
    <m/>
    <m/>
    <m/>
    <m/>
    <m/>
    <m/>
    <m/>
    <x v="0"/>
    <x v="19"/>
    <n v="2019"/>
    <s v="17/10/2019"/>
    <x v="2"/>
    <m/>
  </r>
  <r>
    <x v="63"/>
    <s v="S51"/>
    <n v="25003636953"/>
    <s v="R7-MBL-276"/>
    <s v="LC*00933669"/>
    <x v="0"/>
    <n v="3"/>
    <n v="1"/>
    <n v="0"/>
    <n v="0"/>
    <m/>
    <m/>
    <m/>
    <m/>
    <m/>
    <m/>
    <m/>
    <x v="0"/>
    <x v="19"/>
    <n v="2019"/>
    <s v="17/10/2019"/>
    <x v="2"/>
    <m/>
  </r>
  <r>
    <x v="63"/>
    <s v="S51"/>
    <n v="25003636880"/>
    <s v="R7-MBL-276"/>
    <s v="LC*00933669"/>
    <x v="0"/>
    <n v="0"/>
    <n v="1"/>
    <n v="0"/>
    <n v="0"/>
    <m/>
    <m/>
    <m/>
    <m/>
    <m/>
    <m/>
    <m/>
    <x v="0"/>
    <x v="19"/>
    <n v="2019"/>
    <s v="17/10/2019"/>
    <x v="2"/>
    <m/>
  </r>
  <r>
    <x v="63"/>
    <s v="S51"/>
    <n v="25003636938"/>
    <s v="R7-MBL-276"/>
    <s v="LC*00933669"/>
    <x v="0"/>
    <n v="1"/>
    <n v="2"/>
    <n v="0"/>
    <n v="0"/>
    <m/>
    <m/>
    <m/>
    <m/>
    <m/>
    <m/>
    <m/>
    <x v="0"/>
    <x v="19"/>
    <n v="2019"/>
    <s v="17/10/2019"/>
    <x v="2"/>
    <m/>
  </r>
  <r>
    <x v="63"/>
    <s v="S51"/>
    <n v="25003637000"/>
    <s v="R7-MBL-276"/>
    <s v="LC*00933669"/>
    <x v="0"/>
    <n v="3"/>
    <n v="2"/>
    <n v="0"/>
    <n v="0"/>
    <m/>
    <m/>
    <m/>
    <m/>
    <m/>
    <m/>
    <m/>
    <x v="0"/>
    <x v="19"/>
    <n v="2019"/>
    <s v="17/10/2019"/>
    <x v="2"/>
    <m/>
  </r>
  <r>
    <x v="63"/>
    <s v="S51"/>
    <n v="25003636980"/>
    <s v="R7-MBL-276"/>
    <s v="LC*00933669"/>
    <x v="0"/>
    <n v="12"/>
    <n v="5"/>
    <n v="0"/>
    <n v="4"/>
    <m/>
    <m/>
    <m/>
    <m/>
    <m/>
    <m/>
    <m/>
    <x v="0"/>
    <x v="19"/>
    <n v="2019"/>
    <s v="17/10/2019"/>
    <x v="2"/>
    <m/>
  </r>
  <r>
    <x v="63"/>
    <s v="S51"/>
    <n v="25003636878"/>
    <s v="R7-MBL-276"/>
    <s v="LC*00933669"/>
    <x v="2"/>
    <n v="3"/>
    <n v="4"/>
    <n v="0"/>
    <n v="0"/>
    <m/>
    <m/>
    <m/>
    <n v="1"/>
    <m/>
    <m/>
    <n v="1"/>
    <x v="2"/>
    <x v="19"/>
    <n v="2019"/>
    <s v="17/10/2019"/>
    <x v="2"/>
    <m/>
  </r>
  <r>
    <x v="63"/>
    <s v="S51"/>
    <n v="25003636929"/>
    <s v="R7-MBL-276"/>
    <s v="LC*00933669"/>
    <x v="0"/>
    <n v="0"/>
    <n v="5"/>
    <n v="0"/>
    <n v="0"/>
    <n v="1"/>
    <m/>
    <m/>
    <m/>
    <m/>
    <m/>
    <m/>
    <x v="0"/>
    <x v="19"/>
    <n v="2019"/>
    <s v="17/10/2019"/>
    <x v="2"/>
    <m/>
  </r>
  <r>
    <x v="63"/>
    <s v="S51"/>
    <n v="25003636879"/>
    <m/>
    <s v="LC*00933549"/>
    <x v="0"/>
    <n v="0"/>
    <n v="1"/>
    <n v="0"/>
    <n v="0"/>
    <m/>
    <m/>
    <m/>
    <m/>
    <m/>
    <m/>
    <m/>
    <x v="0"/>
    <x v="19"/>
    <n v="2019"/>
    <s v="18/10/2019"/>
    <x v="2"/>
    <m/>
  </r>
  <r>
    <x v="63"/>
    <s v="S51"/>
    <n v="25003636868"/>
    <m/>
    <s v="LC*00933469"/>
    <x v="0"/>
    <n v="2"/>
    <n v="1"/>
    <n v="0"/>
    <n v="0"/>
    <m/>
    <m/>
    <m/>
    <m/>
    <m/>
    <m/>
    <m/>
    <x v="0"/>
    <x v="19"/>
    <n v="2019"/>
    <s v="18/10/2019"/>
    <x v="2"/>
    <m/>
  </r>
  <r>
    <x v="63"/>
    <s v="S45"/>
    <n v="25003656550"/>
    <m/>
    <s v="LC*00933504"/>
    <x v="0"/>
    <n v="0"/>
    <n v="16"/>
    <n v="0"/>
    <n v="0"/>
    <n v="3"/>
    <m/>
    <m/>
    <m/>
    <m/>
    <m/>
    <m/>
    <x v="0"/>
    <x v="19"/>
    <n v="2019"/>
    <s v="21/10/2019"/>
    <x v="1"/>
    <m/>
  </r>
  <r>
    <x v="64"/>
    <s v="S43"/>
    <n v="25003672372"/>
    <s v="R7-MBL-131"/>
    <s v="LC*00936458"/>
    <x v="0"/>
    <n v="0"/>
    <n v="2"/>
    <n v="0"/>
    <n v="0"/>
    <m/>
    <m/>
    <m/>
    <m/>
    <m/>
    <m/>
    <m/>
    <x v="0"/>
    <x v="19"/>
    <n v="2019"/>
    <s v="22/10/2019"/>
    <x v="1"/>
    <m/>
  </r>
  <r>
    <x v="64"/>
    <s v="S43"/>
    <n v="25003648231"/>
    <s v="R7-MBL-131"/>
    <s v="LC*00936458"/>
    <x v="0"/>
    <n v="0"/>
    <n v="2"/>
    <n v="0"/>
    <n v="0"/>
    <m/>
    <m/>
    <m/>
    <m/>
    <m/>
    <m/>
    <m/>
    <x v="0"/>
    <x v="19"/>
    <n v="2019"/>
    <s v="22/10/2019"/>
    <x v="1"/>
    <m/>
  </r>
  <r>
    <x v="64"/>
    <s v="S43"/>
    <n v="25003648233"/>
    <s v="R7-MBL-131"/>
    <s v="LC*00936458"/>
    <x v="0"/>
    <n v="0"/>
    <n v="2"/>
    <n v="0"/>
    <n v="0"/>
    <m/>
    <m/>
    <m/>
    <m/>
    <m/>
    <m/>
    <m/>
    <x v="0"/>
    <x v="19"/>
    <n v="2019"/>
    <s v="22/10/2019"/>
    <x v="1"/>
    <m/>
  </r>
  <r>
    <x v="64"/>
    <s v="S43"/>
    <n v="25003648303"/>
    <s v="R7-MBL-131"/>
    <s v="LC*00936458"/>
    <x v="0"/>
    <n v="0"/>
    <n v="1"/>
    <n v="0"/>
    <n v="0"/>
    <m/>
    <m/>
    <m/>
    <m/>
    <m/>
    <m/>
    <m/>
    <x v="0"/>
    <x v="19"/>
    <n v="2019"/>
    <s v="22/10/2019"/>
    <x v="1"/>
    <m/>
  </r>
  <r>
    <x v="64"/>
    <s v="S43"/>
    <n v="25003648235"/>
    <s v="R7-MBL-131"/>
    <s v="LC*00936458"/>
    <x v="0"/>
    <n v="6"/>
    <n v="3"/>
    <n v="0"/>
    <n v="0"/>
    <m/>
    <m/>
    <m/>
    <m/>
    <m/>
    <m/>
    <m/>
    <x v="0"/>
    <x v="19"/>
    <n v="2019"/>
    <s v="22/10/2019"/>
    <x v="1"/>
    <m/>
  </r>
  <r>
    <x v="64"/>
    <s v="S43"/>
    <n v="25003694227"/>
    <s v="R7-MBL-131"/>
    <s v="LC*00936458"/>
    <x v="0"/>
    <n v="5"/>
    <n v="1"/>
    <n v="0"/>
    <n v="0"/>
    <m/>
    <m/>
    <m/>
    <m/>
    <m/>
    <m/>
    <m/>
    <x v="0"/>
    <x v="19"/>
    <n v="2019"/>
    <s v="22/10/2019"/>
    <x v="1"/>
    <m/>
  </r>
  <r>
    <x v="64"/>
    <s v="S43"/>
    <n v="25003698787"/>
    <s v="R7-MBL-131"/>
    <s v="LC*00936458"/>
    <x v="0"/>
    <n v="3"/>
    <n v="2"/>
    <n v="0"/>
    <n v="0"/>
    <m/>
    <m/>
    <m/>
    <n v="3"/>
    <m/>
    <m/>
    <n v="2"/>
    <x v="2"/>
    <x v="19"/>
    <n v="2019"/>
    <s v="22/10/2019"/>
    <x v="1"/>
    <m/>
  </r>
  <r>
    <x v="64"/>
    <s v="S51"/>
    <n v="25003634940"/>
    <m/>
    <s v="LC*00938505"/>
    <x v="0"/>
    <n v="9"/>
    <n v="4"/>
    <n v="0"/>
    <n v="0"/>
    <m/>
    <m/>
    <m/>
    <m/>
    <m/>
    <m/>
    <m/>
    <x v="0"/>
    <x v="19"/>
    <n v="2019"/>
    <s v="22/10/2019"/>
    <x v="1"/>
    <m/>
  </r>
  <r>
    <x v="65"/>
    <s v="S45"/>
    <n v="25003629126"/>
    <m/>
    <s v="LC*00937094"/>
    <x v="0"/>
    <n v="0"/>
    <n v="1"/>
    <n v="0"/>
    <n v="0"/>
    <m/>
    <m/>
    <m/>
    <m/>
    <m/>
    <m/>
    <m/>
    <x v="0"/>
    <x v="19"/>
    <n v="2019"/>
    <s v="22/10/2019"/>
    <x v="2"/>
    <m/>
  </r>
  <r>
    <x v="65"/>
    <s v="S41"/>
    <n v="25003620125"/>
    <m/>
    <s v="LC*00937083"/>
    <x v="1"/>
    <n v="3"/>
    <n v="1"/>
    <n v="0"/>
    <n v="0"/>
    <m/>
    <m/>
    <m/>
    <m/>
    <n v="3"/>
    <m/>
    <m/>
    <x v="2"/>
    <x v="19"/>
    <n v="2019"/>
    <s v="22/10/2019"/>
    <x v="2"/>
    <m/>
  </r>
  <r>
    <x v="65"/>
    <s v="S43"/>
    <n v="25003620116"/>
    <m/>
    <s v="LC*00937911"/>
    <x v="0"/>
    <n v="0"/>
    <n v="1"/>
    <n v="0"/>
    <n v="0"/>
    <m/>
    <m/>
    <m/>
    <m/>
    <m/>
    <m/>
    <m/>
    <x v="0"/>
    <x v="19"/>
    <n v="2019"/>
    <s v="22/10/2019"/>
    <x v="2"/>
    <m/>
  </r>
  <r>
    <x v="65"/>
    <s v="S41"/>
    <n v="25003698786"/>
    <m/>
    <s v="LC*00936486"/>
    <x v="0"/>
    <n v="3"/>
    <n v="2"/>
    <n v="0"/>
    <n v="0"/>
    <m/>
    <m/>
    <m/>
    <m/>
    <m/>
    <m/>
    <m/>
    <x v="0"/>
    <x v="19"/>
    <n v="2019"/>
    <s v="22/10/2019"/>
    <x v="2"/>
    <m/>
  </r>
  <r>
    <x v="65"/>
    <s v="S45"/>
    <n v="25003656557"/>
    <m/>
    <s v="LC*00936055"/>
    <x v="1"/>
    <n v="3"/>
    <n v="1"/>
    <n v="0"/>
    <n v="0"/>
    <m/>
    <m/>
    <m/>
    <m/>
    <n v="3"/>
    <m/>
    <m/>
    <x v="2"/>
    <x v="19"/>
    <n v="2019"/>
    <s v="22/10/2019"/>
    <x v="2"/>
    <m/>
  </r>
  <r>
    <x v="65"/>
    <s v="S51"/>
    <n v="25003636883"/>
    <m/>
    <s v="LC*00935961"/>
    <x v="0"/>
    <n v="3"/>
    <n v="1"/>
    <n v="0"/>
    <n v="0"/>
    <m/>
    <m/>
    <m/>
    <m/>
    <m/>
    <m/>
    <m/>
    <x v="0"/>
    <x v="19"/>
    <n v="2019"/>
    <s v="22/10/2019"/>
    <x v="2"/>
    <m/>
  </r>
  <r>
    <x v="65"/>
    <s v="S44"/>
    <n v="25003620117"/>
    <m/>
    <s v="LC*00937950"/>
    <x v="0"/>
    <n v="0"/>
    <n v="1"/>
    <n v="0"/>
    <n v="0"/>
    <m/>
    <m/>
    <m/>
    <m/>
    <m/>
    <m/>
    <m/>
    <x v="0"/>
    <x v="19"/>
    <n v="2019"/>
    <s v="22/10/2019"/>
    <x v="2"/>
    <m/>
  </r>
  <r>
    <x v="65"/>
    <s v="S42"/>
    <n v="25003620119"/>
    <m/>
    <s v="LC*00937954"/>
    <x v="0"/>
    <n v="0"/>
    <n v="1"/>
    <n v="0"/>
    <n v="0"/>
    <m/>
    <m/>
    <m/>
    <m/>
    <m/>
    <m/>
    <m/>
    <x v="0"/>
    <x v="19"/>
    <n v="2019"/>
    <s v="22/10/2019"/>
    <x v="2"/>
    <m/>
  </r>
  <r>
    <x v="65"/>
    <s v="S52"/>
    <n v="25003550475"/>
    <m/>
    <s v="LC*00936472"/>
    <x v="1"/>
    <n v="3"/>
    <n v="17"/>
    <n v="0"/>
    <n v="1"/>
    <m/>
    <n v="1"/>
    <m/>
    <m/>
    <m/>
    <m/>
    <m/>
    <x v="1"/>
    <x v="19"/>
    <n v="2019"/>
    <s v="22/10/2019"/>
    <x v="2"/>
    <m/>
  </r>
  <r>
    <x v="65"/>
    <s v="S45"/>
    <n v="25003620126"/>
    <m/>
    <s v="LC*00937094"/>
    <x v="0"/>
    <n v="0"/>
    <n v="1"/>
    <n v="0"/>
    <n v="0"/>
    <m/>
    <m/>
    <m/>
    <m/>
    <m/>
    <m/>
    <m/>
    <x v="0"/>
    <x v="19"/>
    <n v="2019"/>
    <s v="22/10/2019"/>
    <x v="2"/>
    <m/>
  </r>
  <r>
    <x v="65"/>
    <s v="S43"/>
    <n v="25003620116"/>
    <m/>
    <s v="LC*00937911"/>
    <x v="0"/>
    <n v="0"/>
    <n v="1"/>
    <n v="0"/>
    <n v="0"/>
    <m/>
    <m/>
    <m/>
    <m/>
    <m/>
    <m/>
    <m/>
    <x v="0"/>
    <x v="19"/>
    <n v="2019"/>
    <s v="22/10/2019"/>
    <x v="2"/>
    <m/>
  </r>
  <r>
    <x v="65"/>
    <s v="S41"/>
    <n v="25003685840"/>
    <m/>
    <s v="LC*00936486"/>
    <x v="1"/>
    <n v="6"/>
    <n v="6"/>
    <n v="0"/>
    <n v="1"/>
    <m/>
    <n v="1"/>
    <m/>
    <m/>
    <m/>
    <m/>
    <m/>
    <x v="1"/>
    <x v="19"/>
    <n v="2019"/>
    <s v="22/10/2019"/>
    <x v="2"/>
    <m/>
  </r>
  <r>
    <x v="65"/>
    <s v="S45"/>
    <n v="25003656637"/>
    <m/>
    <s v="LC*00936507"/>
    <x v="0"/>
    <n v="0"/>
    <n v="1"/>
    <n v="0"/>
    <n v="0"/>
    <m/>
    <m/>
    <m/>
    <m/>
    <m/>
    <m/>
    <m/>
    <x v="0"/>
    <x v="19"/>
    <n v="2019"/>
    <s v="22/10/2019"/>
    <x v="2"/>
    <m/>
  </r>
  <r>
    <x v="65"/>
    <s v="S45"/>
    <n v="25003656625"/>
    <m/>
    <s v="LC*00936507"/>
    <x v="0"/>
    <n v="0"/>
    <n v="3"/>
    <n v="0"/>
    <n v="0"/>
    <m/>
    <m/>
    <m/>
    <m/>
    <m/>
    <m/>
    <m/>
    <x v="0"/>
    <x v="19"/>
    <n v="2019"/>
    <s v="22/10/2019"/>
    <x v="2"/>
    <m/>
  </r>
  <r>
    <x v="65"/>
    <s v="S45"/>
    <n v="25003656548"/>
    <m/>
    <s v="LC*00936507"/>
    <x v="1"/>
    <n v="9"/>
    <n v="2"/>
    <n v="0"/>
    <n v="0"/>
    <m/>
    <m/>
    <m/>
    <m/>
    <n v="5"/>
    <m/>
    <m/>
    <x v="2"/>
    <x v="19"/>
    <n v="2019"/>
    <s v="22/10/2019"/>
    <x v="2"/>
    <m/>
  </r>
  <r>
    <x v="65"/>
    <s v="S51"/>
    <n v="25003630284"/>
    <m/>
    <s v="LC*00938178"/>
    <x v="0"/>
    <n v="10"/>
    <n v="5"/>
    <n v="0"/>
    <n v="0"/>
    <m/>
    <m/>
    <m/>
    <m/>
    <m/>
    <m/>
    <m/>
    <x v="0"/>
    <x v="19"/>
    <n v="2019"/>
    <s v="#N/A"/>
    <x v="3"/>
    <m/>
  </r>
  <r>
    <x v="66"/>
    <s v="S43"/>
    <n v="25003648279"/>
    <m/>
    <s v="LC*00935834"/>
    <x v="0"/>
    <n v="0"/>
    <n v="1"/>
    <n v="0"/>
    <n v="0"/>
    <m/>
    <m/>
    <m/>
    <m/>
    <m/>
    <m/>
    <m/>
    <x v="0"/>
    <x v="19"/>
    <n v="2019"/>
    <s v="#N/A"/>
    <x v="3"/>
    <m/>
  </r>
  <r>
    <x v="67"/>
    <s v="S41"/>
    <n v="25003606397"/>
    <m/>
    <s v="LC*00942203"/>
    <x v="0"/>
    <n v="2"/>
    <n v="2"/>
    <n v="0"/>
    <n v="0"/>
    <m/>
    <m/>
    <m/>
    <m/>
    <m/>
    <m/>
    <m/>
    <x v="0"/>
    <x v="19"/>
    <n v="2019"/>
    <s v="24/10/2019"/>
    <x v="2"/>
    <m/>
  </r>
  <r>
    <x v="68"/>
    <s v="S45"/>
    <n v="25003656550"/>
    <m/>
    <s v="LC*00942837"/>
    <x v="0"/>
    <n v="0"/>
    <n v="16"/>
    <n v="0"/>
    <n v="0"/>
    <n v="2"/>
    <m/>
    <m/>
    <m/>
    <m/>
    <m/>
    <m/>
    <x v="0"/>
    <x v="20"/>
    <n v="2019"/>
    <s v="25/10/2019"/>
    <x v="2"/>
    <m/>
  </r>
  <r>
    <x v="68"/>
    <s v="S43"/>
    <n v="25003652658"/>
    <m/>
    <s v="LC*00944010"/>
    <x v="0"/>
    <n v="0"/>
    <n v="1"/>
    <n v="0"/>
    <m/>
    <m/>
    <m/>
    <m/>
    <m/>
    <m/>
    <m/>
    <m/>
    <x v="0"/>
    <x v="20"/>
    <n v="2019"/>
    <s v="25/10/2019"/>
    <x v="2"/>
    <m/>
  </r>
  <r>
    <x v="68"/>
    <s v="S51"/>
    <n v="25003636874"/>
    <m/>
    <s v="LC*00942862"/>
    <x v="0"/>
    <n v="0"/>
    <n v="16"/>
    <n v="0"/>
    <n v="0"/>
    <n v="15"/>
    <m/>
    <m/>
    <m/>
    <m/>
    <m/>
    <m/>
    <x v="0"/>
    <x v="20"/>
    <n v="2019"/>
    <s v="25/10/2019"/>
    <x v="2"/>
    <m/>
  </r>
  <r>
    <x v="68"/>
    <s v="S43"/>
    <n v="25003648247"/>
    <m/>
    <s v="LC*00944935"/>
    <x v="0"/>
    <n v="0"/>
    <n v="1"/>
    <n v="0"/>
    <n v="0"/>
    <m/>
    <m/>
    <m/>
    <m/>
    <m/>
    <m/>
    <m/>
    <x v="0"/>
    <x v="20"/>
    <n v="2019"/>
    <s v="28/10/2019"/>
    <x v="1"/>
    <m/>
  </r>
  <r>
    <x v="68"/>
    <s v="S43"/>
    <n v="25003648249"/>
    <m/>
    <s v="LC*00944942"/>
    <x v="0"/>
    <n v="0"/>
    <n v="1"/>
    <n v="0"/>
    <n v="0"/>
    <m/>
    <m/>
    <m/>
    <m/>
    <m/>
    <m/>
    <m/>
    <x v="0"/>
    <x v="20"/>
    <n v="2019"/>
    <s v="28/10/2019"/>
    <x v="1"/>
    <m/>
  </r>
  <r>
    <x v="68"/>
    <s v="S45"/>
    <n v="25003619341"/>
    <m/>
    <s v="LC*00944335"/>
    <x v="0"/>
    <n v="6"/>
    <n v="6"/>
    <n v="0"/>
    <n v="0"/>
    <m/>
    <m/>
    <m/>
    <m/>
    <m/>
    <m/>
    <m/>
    <x v="0"/>
    <x v="20"/>
    <n v="2019"/>
    <s v="28/10/2019"/>
    <x v="1"/>
    <m/>
  </r>
  <r>
    <x v="69"/>
    <s v="S45"/>
    <n v="25003656550"/>
    <m/>
    <s v="LC*00944828"/>
    <x v="0"/>
    <n v="0"/>
    <n v="16"/>
    <n v="0"/>
    <n v="0"/>
    <n v="1"/>
    <m/>
    <m/>
    <m/>
    <m/>
    <m/>
    <m/>
    <x v="0"/>
    <x v="20"/>
    <n v="2019"/>
    <s v="28/10/2019"/>
    <x v="2"/>
    <m/>
  </r>
  <r>
    <x v="69"/>
    <s v="S41"/>
    <n v="25003648316"/>
    <m/>
    <s v="LC*00945026"/>
    <x v="1"/>
    <n v="10"/>
    <n v="1"/>
    <n v="0"/>
    <n v="0"/>
    <n v="10"/>
    <n v="0"/>
    <m/>
    <m/>
    <m/>
    <m/>
    <m/>
    <x v="1"/>
    <x v="20"/>
    <n v="2019"/>
    <s v="28/10/2019"/>
    <x v="2"/>
    <m/>
  </r>
  <r>
    <x v="69"/>
    <s v="S51"/>
    <n v="25003636874"/>
    <m/>
    <s v="LC*00944714"/>
    <x v="0"/>
    <m/>
    <n v="16"/>
    <n v="0"/>
    <n v="0"/>
    <m/>
    <m/>
    <m/>
    <m/>
    <m/>
    <m/>
    <m/>
    <x v="0"/>
    <x v="20"/>
    <n v="2019"/>
    <s v="28/10/2019"/>
    <x v="2"/>
    <m/>
  </r>
  <r>
    <x v="69"/>
    <s v="S50"/>
    <n v="25003602777"/>
    <m/>
    <s v="LC*00944767"/>
    <x v="0"/>
    <n v="0"/>
    <n v="16"/>
    <n v="0"/>
    <n v="0"/>
    <m/>
    <m/>
    <m/>
    <m/>
    <m/>
    <m/>
    <m/>
    <x v="0"/>
    <x v="20"/>
    <n v="2019"/>
    <s v="28/10/2019"/>
    <x v="2"/>
    <m/>
  </r>
  <r>
    <x v="69"/>
    <s v="S43"/>
    <n v="25003648271"/>
    <m/>
    <s v="LC*00945568"/>
    <x v="0"/>
    <n v="2"/>
    <n v="1"/>
    <n v="0"/>
    <n v="0"/>
    <m/>
    <m/>
    <m/>
    <m/>
    <m/>
    <m/>
    <m/>
    <x v="0"/>
    <x v="20"/>
    <n v="2019"/>
    <s v="28/10/2019"/>
    <x v="2"/>
    <m/>
  </r>
  <r>
    <x v="69"/>
    <s v="S43"/>
    <n v="25003648311"/>
    <m/>
    <s v="LC*00945568"/>
    <x v="0"/>
    <n v="5"/>
    <n v="1"/>
    <n v="0"/>
    <n v="0"/>
    <m/>
    <m/>
    <m/>
    <m/>
    <m/>
    <m/>
    <m/>
    <x v="0"/>
    <x v="20"/>
    <n v="2019"/>
    <s v="28/10/2019"/>
    <x v="2"/>
    <m/>
  </r>
  <r>
    <x v="69"/>
    <s v="S43"/>
    <n v="25003648314"/>
    <m/>
    <s v="LC*00945568"/>
    <x v="0"/>
    <n v="5"/>
    <n v="1"/>
    <n v="0"/>
    <n v="0"/>
    <m/>
    <m/>
    <m/>
    <m/>
    <m/>
    <m/>
    <m/>
    <x v="0"/>
    <x v="20"/>
    <n v="2019"/>
    <s v="28/10/2019"/>
    <x v="2"/>
    <m/>
  </r>
  <r>
    <x v="69"/>
    <s v="S41"/>
    <n v="25003656562"/>
    <m/>
    <s v="LC*00945548"/>
    <x v="0"/>
    <n v="2"/>
    <n v="2"/>
    <n v="0"/>
    <n v="0"/>
    <m/>
    <m/>
    <m/>
    <m/>
    <m/>
    <m/>
    <m/>
    <x v="0"/>
    <x v="20"/>
    <n v="2019"/>
    <s v="28/10/2019"/>
    <x v="2"/>
    <m/>
  </r>
  <r>
    <x v="70"/>
    <s v="S43"/>
    <n v="25003648207"/>
    <m/>
    <s v="LC*00946915"/>
    <x v="0"/>
    <n v="0"/>
    <n v="2"/>
    <n v="0"/>
    <n v="0"/>
    <m/>
    <m/>
    <m/>
    <m/>
    <m/>
    <m/>
    <m/>
    <x v="0"/>
    <x v="20"/>
    <n v="2019"/>
    <s v="29/10/2019"/>
    <x v="2"/>
    <m/>
  </r>
  <r>
    <x v="70"/>
    <s v="S41"/>
    <n v="25003648208"/>
    <m/>
    <s v="LC*00946928"/>
    <x v="0"/>
    <n v="0"/>
    <n v="2"/>
    <n v="0"/>
    <n v="0"/>
    <m/>
    <m/>
    <m/>
    <m/>
    <m/>
    <m/>
    <m/>
    <x v="0"/>
    <x v="20"/>
    <n v="2019"/>
    <s v="29/10/2019"/>
    <x v="2"/>
    <m/>
  </r>
  <r>
    <x v="71"/>
    <s v="S52"/>
    <n v="25003550475"/>
    <m/>
    <s v="LC*00948365"/>
    <x v="0"/>
    <n v="3"/>
    <n v="17"/>
    <n v="0"/>
    <n v="1"/>
    <m/>
    <m/>
    <m/>
    <m/>
    <m/>
    <m/>
    <m/>
    <x v="0"/>
    <x v="20"/>
    <n v="2019"/>
    <s v="30/10/2019"/>
    <x v="2"/>
    <m/>
  </r>
  <r>
    <x v="72"/>
    <s v="S41"/>
    <n v="25003691362"/>
    <s v="R7-MbL-130"/>
    <s v="LC*00950420"/>
    <x v="1"/>
    <n v="0"/>
    <n v="11"/>
    <n v="0"/>
    <n v="0"/>
    <m/>
    <n v="2"/>
    <m/>
    <m/>
    <m/>
    <m/>
    <m/>
    <x v="1"/>
    <x v="21"/>
    <n v="2019"/>
    <s v="31/10/2019"/>
    <x v="2"/>
    <m/>
  </r>
  <r>
    <x v="72"/>
    <s v="S41"/>
    <n v="25003694211"/>
    <s v="R7-MbL-130"/>
    <s v="LC*00950420"/>
    <x v="0"/>
    <n v="8"/>
    <n v="8"/>
    <n v="1"/>
    <n v="0"/>
    <n v="2"/>
    <m/>
    <m/>
    <m/>
    <m/>
    <m/>
    <m/>
    <x v="0"/>
    <x v="21"/>
    <n v="2019"/>
    <s v="31/10/2019"/>
    <x v="2"/>
    <m/>
  </r>
  <r>
    <x v="72"/>
    <s v="S41"/>
    <n v="25003648258"/>
    <s v="R7-MbL-130"/>
    <s v="LC*00950420"/>
    <x v="0"/>
    <n v="3"/>
    <n v="7"/>
    <n v="0"/>
    <n v="0"/>
    <m/>
    <m/>
    <m/>
    <m/>
    <m/>
    <m/>
    <m/>
    <x v="0"/>
    <x v="21"/>
    <n v="2019"/>
    <s v="31/10/2019"/>
    <x v="2"/>
    <m/>
  </r>
  <r>
    <x v="72"/>
    <s v="S41"/>
    <n v="25003694226"/>
    <s v="R7-MbL-130"/>
    <s v="LC*00950420"/>
    <x v="0"/>
    <n v="5"/>
    <n v="1"/>
    <n v="0"/>
    <n v="0"/>
    <m/>
    <m/>
    <m/>
    <m/>
    <m/>
    <m/>
    <m/>
    <x v="0"/>
    <x v="21"/>
    <n v="2019"/>
    <s v="31/10/2019"/>
    <x v="2"/>
    <m/>
  </r>
  <r>
    <x v="72"/>
    <s v="S41"/>
    <n v="25003648312"/>
    <s v="R7-MbL-130"/>
    <s v="LC*00950420"/>
    <x v="0"/>
    <n v="5"/>
    <n v="1"/>
    <n v="0"/>
    <n v="0"/>
    <m/>
    <m/>
    <m/>
    <m/>
    <m/>
    <m/>
    <m/>
    <x v="0"/>
    <x v="21"/>
    <n v="2019"/>
    <s v="31/10/2019"/>
    <x v="2"/>
    <m/>
  </r>
  <r>
    <x v="72"/>
    <s v="S41"/>
    <n v="25003648313"/>
    <s v="R7-MbL-130"/>
    <s v="LC*00950420"/>
    <x v="0"/>
    <n v="5"/>
    <n v="1"/>
    <n v="0"/>
    <n v="0"/>
    <m/>
    <m/>
    <m/>
    <m/>
    <m/>
    <m/>
    <m/>
    <x v="0"/>
    <x v="21"/>
    <n v="2019"/>
    <s v="31/10/2019"/>
    <x v="2"/>
    <m/>
  </r>
  <r>
    <x v="73"/>
    <s v="S43"/>
    <n v="25003648307"/>
    <m/>
    <s v="LC*00949701"/>
    <x v="0"/>
    <n v="19"/>
    <n v="16"/>
    <n v="0"/>
    <n v="0"/>
    <m/>
    <m/>
    <m/>
    <m/>
    <m/>
    <m/>
    <m/>
    <x v="0"/>
    <x v="21"/>
    <n v="2019"/>
    <s v="04/11/2019"/>
    <x v="2"/>
    <m/>
  </r>
  <r>
    <x v="74"/>
    <s v="S41"/>
    <n v="25003582269"/>
    <m/>
    <s v="LC*00952460"/>
    <x v="0"/>
    <n v="7"/>
    <n v="4"/>
    <n v="0"/>
    <n v="0"/>
    <m/>
    <m/>
    <m/>
    <m/>
    <m/>
    <m/>
    <m/>
    <x v="0"/>
    <x v="21"/>
    <n v="2019"/>
    <s v="05/11/2019"/>
    <x v="2"/>
    <m/>
  </r>
  <r>
    <x v="74"/>
    <s v="S43"/>
    <n v="25003582268"/>
    <m/>
    <s v="LC*00952445"/>
    <x v="0"/>
    <n v="7"/>
    <n v="4"/>
    <n v="0"/>
    <n v="0"/>
    <m/>
    <m/>
    <m/>
    <m/>
    <m/>
    <m/>
    <m/>
    <x v="0"/>
    <x v="21"/>
    <n v="2019"/>
    <s v="05/11/2019"/>
    <x v="2"/>
    <m/>
  </r>
  <r>
    <x v="74"/>
    <s v="S43"/>
    <m/>
    <m/>
    <s v="MAFTD1000096726"/>
    <x v="0"/>
    <m/>
    <m/>
    <m/>
    <m/>
    <m/>
    <m/>
    <m/>
    <m/>
    <m/>
    <m/>
    <m/>
    <x v="0"/>
    <x v="21"/>
    <n v="2019"/>
    <s v="#N/A"/>
    <x v="3"/>
    <m/>
  </r>
  <r>
    <x v="75"/>
    <s v="S41"/>
    <n v="25003707421"/>
    <m/>
    <s v="LC*00956475-1"/>
    <x v="1"/>
    <n v="0"/>
    <n v="2"/>
    <n v="0"/>
    <n v="0"/>
    <m/>
    <n v="1"/>
    <m/>
    <m/>
    <m/>
    <m/>
    <m/>
    <x v="1"/>
    <x v="21"/>
    <n v="2019"/>
    <s v="#N/A"/>
    <x v="3"/>
    <m/>
  </r>
  <r>
    <x v="68"/>
    <s v="S41"/>
    <n v="25003685840"/>
    <m/>
    <s v="LC*00942297"/>
    <x v="0"/>
    <n v="0"/>
    <n v="6"/>
    <n v="0"/>
    <n v="0"/>
    <m/>
    <m/>
    <m/>
    <m/>
    <m/>
    <m/>
    <m/>
    <x v="0"/>
    <x v="20"/>
    <n v="2019"/>
    <s v="25/10/2019"/>
    <x v="2"/>
    <m/>
  </r>
  <r>
    <x v="68"/>
    <s v="S41"/>
    <n v="25003685840"/>
    <m/>
    <s v="LC*00942297"/>
    <x v="0"/>
    <n v="0"/>
    <n v="6"/>
    <n v="0"/>
    <n v="0"/>
    <m/>
    <m/>
    <m/>
    <m/>
    <m/>
    <m/>
    <m/>
    <x v="0"/>
    <x v="20"/>
    <n v="2019"/>
    <s v="25/10/2019"/>
    <x v="2"/>
    <m/>
  </r>
  <r>
    <x v="68"/>
    <s v="S45"/>
    <n v="25003656559"/>
    <m/>
    <s v="LC*00942837§"/>
    <x v="0"/>
    <m/>
    <m/>
    <m/>
    <m/>
    <m/>
    <m/>
    <m/>
    <m/>
    <m/>
    <m/>
    <m/>
    <x v="0"/>
    <x v="20"/>
    <n v="2019"/>
    <s v="#N/A"/>
    <x v="3"/>
    <m/>
  </r>
  <r>
    <x v="72"/>
    <s v="S43"/>
    <n v="25003694212"/>
    <s v="R7-MBL-132"/>
    <s v="LC*00950470"/>
    <x v="1"/>
    <n v="8"/>
    <n v="8"/>
    <n v="1"/>
    <n v="0"/>
    <n v="2"/>
    <n v="3"/>
    <m/>
    <m/>
    <m/>
    <m/>
    <m/>
    <x v="1"/>
    <x v="21"/>
    <n v="2019"/>
    <s v="31/10/2019"/>
    <x v="2"/>
    <m/>
  </r>
  <r>
    <x v="72"/>
    <s v="S43"/>
    <n v="25003648207"/>
    <s v="R7-MBL-132"/>
    <s v="LC*00950470"/>
    <x v="0"/>
    <n v="0"/>
    <n v="2"/>
    <n v="0"/>
    <n v="0"/>
    <m/>
    <m/>
    <m/>
    <m/>
    <m/>
    <m/>
    <m/>
    <x v="0"/>
    <x v="21"/>
    <n v="2019"/>
    <s v="31/10/2019"/>
    <x v="2"/>
    <m/>
  </r>
  <r>
    <x v="72"/>
    <s v="S45"/>
    <n v="25003656556"/>
    <s v="EMBASE 20"/>
    <s v="LC*00950438"/>
    <x v="0"/>
    <n v="0"/>
    <n v="8"/>
    <n v="0"/>
    <n v="0"/>
    <m/>
    <m/>
    <m/>
    <m/>
    <m/>
    <m/>
    <m/>
    <x v="0"/>
    <x v="21"/>
    <n v="2019"/>
    <s v="31/10/2019"/>
    <x v="2"/>
    <m/>
  </r>
  <r>
    <x v="72"/>
    <s v="S45"/>
    <n v="25003656553"/>
    <s v="EMBASE 20"/>
    <s v="LC*00950438"/>
    <x v="0"/>
    <n v="4"/>
    <n v="0"/>
    <n v="0"/>
    <n v="0"/>
    <m/>
    <m/>
    <m/>
    <m/>
    <m/>
    <m/>
    <m/>
    <x v="0"/>
    <x v="21"/>
    <n v="2019"/>
    <s v="31/10/2019"/>
    <x v="2"/>
    <m/>
  </r>
  <r>
    <x v="72"/>
    <s v="S45"/>
    <m/>
    <s v="EMBASE 20"/>
    <s v="LC*00950438"/>
    <x v="0"/>
    <n v="9"/>
    <n v="2"/>
    <n v="0"/>
    <n v="0"/>
    <m/>
    <m/>
    <m/>
    <m/>
    <m/>
    <m/>
    <m/>
    <x v="0"/>
    <x v="21"/>
    <n v="2019"/>
    <s v="31/10/2019"/>
    <x v="2"/>
    <m/>
  </r>
  <r>
    <x v="75"/>
    <s v="S41"/>
    <n v="25003699547"/>
    <m/>
    <s v="LC*00956475-1"/>
    <x v="0"/>
    <n v="8"/>
    <n v="0"/>
    <n v="0"/>
    <n v="0"/>
    <m/>
    <m/>
    <m/>
    <m/>
    <m/>
    <m/>
    <m/>
    <x v="0"/>
    <x v="21"/>
    <n v="2019"/>
    <s v="#N/A"/>
    <x v="3"/>
    <m/>
  </r>
  <r>
    <x v="75"/>
    <s v="S41"/>
    <n v="25003708118"/>
    <m/>
    <s v="LC*00956475-1"/>
    <x v="0"/>
    <n v="6"/>
    <n v="0"/>
    <n v="0"/>
    <n v="0"/>
    <m/>
    <m/>
    <m/>
    <m/>
    <m/>
    <m/>
    <m/>
    <x v="0"/>
    <x v="21"/>
    <n v="2019"/>
    <s v="#N/A"/>
    <x v="3"/>
    <m/>
  </r>
  <r>
    <x v="75"/>
    <s v="S43"/>
    <n v="25003707420"/>
    <m/>
    <s v="LC*00956477"/>
    <x v="0"/>
    <n v="0"/>
    <n v="2"/>
    <n v="0"/>
    <n v="0"/>
    <m/>
    <m/>
    <m/>
    <m/>
    <m/>
    <m/>
    <m/>
    <x v="0"/>
    <x v="21"/>
    <n v="2019"/>
    <s v="07/11/2019"/>
    <x v="2"/>
    <m/>
  </r>
  <r>
    <x v="75"/>
    <s v="S41"/>
    <n v="25003707421"/>
    <m/>
    <s v="LC*00956475-2"/>
    <x v="0"/>
    <n v="0"/>
    <n v="2"/>
    <n v="0"/>
    <n v="0"/>
    <m/>
    <m/>
    <m/>
    <m/>
    <m/>
    <m/>
    <m/>
    <x v="0"/>
    <x v="21"/>
    <n v="2019"/>
    <s v="#N/A"/>
    <x v="3"/>
    <m/>
  </r>
  <r>
    <x v="75"/>
    <s v="S51"/>
    <n v="25003718424"/>
    <m/>
    <s v="LC*00957759"/>
    <x v="0"/>
    <n v="6"/>
    <n v="0"/>
    <n v="0"/>
    <n v="0"/>
    <m/>
    <m/>
    <m/>
    <m/>
    <m/>
    <m/>
    <m/>
    <x v="0"/>
    <x v="21"/>
    <n v="2019"/>
    <s v="08/11/2019"/>
    <x v="1"/>
    <m/>
  </r>
  <r>
    <x v="76"/>
    <s v="S41"/>
    <n v="25003720573"/>
    <m/>
    <s v="LC*00958992"/>
    <x v="0"/>
    <n v="4"/>
    <n v="3"/>
    <n v="0"/>
    <n v="0"/>
    <m/>
    <m/>
    <m/>
    <m/>
    <m/>
    <m/>
    <m/>
    <x v="0"/>
    <x v="22"/>
    <n v="2019"/>
    <s v="13/11/2019"/>
    <x v="1"/>
    <m/>
  </r>
  <r>
    <x v="76"/>
    <s v="S43"/>
    <n v="25003707420"/>
    <s v="R7-MBL-181"/>
    <s v="LC*00959025"/>
    <x v="0"/>
    <n v="0"/>
    <n v="2"/>
    <n v="0"/>
    <n v="0"/>
    <m/>
    <m/>
    <m/>
    <m/>
    <m/>
    <m/>
    <m/>
    <x v="0"/>
    <x v="22"/>
    <n v="2019"/>
    <s v="13/11/2019"/>
    <x v="1"/>
    <m/>
  </r>
  <r>
    <x v="76"/>
    <s v="S43"/>
    <n v="25003691361"/>
    <s v="R7-MBL-181"/>
    <s v="LC*00959025"/>
    <x v="1"/>
    <n v="0"/>
    <n v="10"/>
    <n v="0"/>
    <n v="0"/>
    <m/>
    <n v="1"/>
    <m/>
    <m/>
    <m/>
    <m/>
    <m/>
    <x v="1"/>
    <x v="22"/>
    <n v="2019"/>
    <s v="13/11/2019"/>
    <x v="1"/>
    <m/>
  </r>
  <r>
    <x v="76"/>
    <s v="S43"/>
    <n v="25003648314"/>
    <s v="R7-MBL-181"/>
    <s v="LC*00959025"/>
    <x v="0"/>
    <n v="5"/>
    <n v="1"/>
    <n v="0"/>
    <n v="0"/>
    <m/>
    <m/>
    <m/>
    <m/>
    <m/>
    <m/>
    <m/>
    <x v="0"/>
    <x v="22"/>
    <n v="2019"/>
    <s v="13/11/2019"/>
    <x v="1"/>
    <m/>
  </r>
  <r>
    <x v="77"/>
    <s v="S41"/>
    <n v="25003648130"/>
    <s v="R7-MBL-043"/>
    <s v="LC*00962802"/>
    <x v="0"/>
    <n v="2"/>
    <n v="3"/>
    <n v="0"/>
    <n v="0"/>
    <m/>
    <m/>
    <m/>
    <n v="1"/>
    <m/>
    <m/>
    <m/>
    <x v="0"/>
    <x v="22"/>
    <n v="2019"/>
    <s v="13/11/2019"/>
    <x v="2"/>
    <m/>
  </r>
  <r>
    <x v="77"/>
    <s v="S41"/>
    <n v="25003648211"/>
    <s v="R7-MBL-043"/>
    <s v="LC*00962802"/>
    <x v="0"/>
    <n v="0"/>
    <n v="1"/>
    <n v="0"/>
    <n v="0"/>
    <m/>
    <m/>
    <m/>
    <m/>
    <m/>
    <m/>
    <m/>
    <x v="0"/>
    <x v="22"/>
    <n v="2019"/>
    <s v="13/11/2019"/>
    <x v="2"/>
    <m/>
  </r>
  <r>
    <x v="77"/>
    <s v="S41"/>
    <n v="25003648212"/>
    <s v="R7-MBL-043"/>
    <s v="LC*00962802"/>
    <x v="0"/>
    <n v="1"/>
    <n v="1"/>
    <n v="0"/>
    <n v="0"/>
    <m/>
    <m/>
    <m/>
    <m/>
    <m/>
    <m/>
    <m/>
    <x v="0"/>
    <x v="22"/>
    <n v="2019"/>
    <s v="13/11/2019"/>
    <x v="2"/>
    <m/>
  </r>
  <r>
    <x v="77"/>
    <s v="S41"/>
    <n v="25003648213"/>
    <s v="R7-MBL-043"/>
    <s v="LC*00962802"/>
    <x v="0"/>
    <n v="1"/>
    <n v="1"/>
    <n v="0"/>
    <n v="0"/>
    <m/>
    <m/>
    <m/>
    <m/>
    <m/>
    <m/>
    <m/>
    <x v="0"/>
    <x v="22"/>
    <n v="2019"/>
    <s v="13/11/2019"/>
    <x v="2"/>
    <m/>
  </r>
  <r>
    <x v="77"/>
    <s v="S41"/>
    <n v="25003648265"/>
    <s v="R7-MBL-043"/>
    <s v="LC*00962802"/>
    <x v="1"/>
    <n v="9"/>
    <n v="5"/>
    <n v="0"/>
    <n v="1"/>
    <m/>
    <n v="1"/>
    <m/>
    <m/>
    <m/>
    <m/>
    <m/>
    <x v="1"/>
    <x v="22"/>
    <n v="2019"/>
    <s v="13/11/2019"/>
    <x v="2"/>
    <m/>
  </r>
  <r>
    <x v="77"/>
    <s v="S43"/>
    <n v="25003648129"/>
    <s v="R7-MBL-044"/>
    <s v="LC*00962810"/>
    <x v="0"/>
    <n v="2"/>
    <n v="3"/>
    <n v="0"/>
    <n v="0"/>
    <m/>
    <m/>
    <m/>
    <n v="1"/>
    <m/>
    <m/>
    <m/>
    <x v="0"/>
    <x v="22"/>
    <n v="2019"/>
    <s v="13/11/2019"/>
    <x v="2"/>
    <m/>
  </r>
  <r>
    <x v="77"/>
    <s v="S43"/>
    <n v="25003648264"/>
    <s v="R7-MBL-044"/>
    <s v="LC*00962810"/>
    <x v="1"/>
    <n v="9"/>
    <n v="5"/>
    <n v="0"/>
    <n v="1"/>
    <m/>
    <n v="2"/>
    <m/>
    <m/>
    <m/>
    <m/>
    <m/>
    <x v="1"/>
    <x v="22"/>
    <n v="2019"/>
    <s v="13/11/2019"/>
    <x v="2"/>
    <m/>
  </r>
  <r>
    <x v="77"/>
    <s v="S43"/>
    <n v="25003648222"/>
    <s v="R7-MBL-044"/>
    <s v="LC*00962810"/>
    <x v="0"/>
    <n v="4"/>
    <n v="2"/>
    <n v="0"/>
    <n v="0"/>
    <m/>
    <m/>
    <m/>
    <m/>
    <m/>
    <m/>
    <m/>
    <x v="0"/>
    <x v="22"/>
    <n v="2019"/>
    <s v="13/11/2019"/>
    <x v="2"/>
    <m/>
  </r>
  <r>
    <x v="77"/>
    <s v="S43"/>
    <n v="25003720574"/>
    <s v="R7-MBL-044"/>
    <s v="LC*00962810"/>
    <x v="0"/>
    <n v="4"/>
    <n v="3"/>
    <n v="0"/>
    <n v="0"/>
    <m/>
    <m/>
    <m/>
    <m/>
    <m/>
    <m/>
    <m/>
    <x v="0"/>
    <x v="22"/>
    <n v="2019"/>
    <s v="13/11/2019"/>
    <x v="2"/>
    <m/>
  </r>
  <r>
    <x v="77"/>
    <s v="S43"/>
    <n v="25003656563"/>
    <s v="R7-MBL-044"/>
    <s v="LC*00962810"/>
    <x v="0"/>
    <n v="2"/>
    <n v="2"/>
    <n v="0"/>
    <n v="0"/>
    <m/>
    <m/>
    <m/>
    <m/>
    <m/>
    <m/>
    <m/>
    <x v="0"/>
    <x v="22"/>
    <n v="2019"/>
    <s v="13/11/2019"/>
    <x v="2"/>
    <m/>
  </r>
  <r>
    <x v="77"/>
    <s v="S45"/>
    <n v="25003656555"/>
    <m/>
    <s v="LC*00962238"/>
    <x v="0"/>
    <n v="1"/>
    <n v="3"/>
    <n v="0"/>
    <n v="0"/>
    <m/>
    <m/>
    <m/>
    <m/>
    <m/>
    <m/>
    <m/>
    <x v="0"/>
    <x v="22"/>
    <n v="2019"/>
    <s v="14/11/2019"/>
    <x v="1"/>
    <m/>
  </r>
  <r>
    <x v="77"/>
    <s v="S43"/>
    <n v="25003648264"/>
    <m/>
    <s v="LC*00962815"/>
    <x v="0"/>
    <n v="9"/>
    <n v="5"/>
    <n v="0"/>
    <n v="1"/>
    <m/>
    <m/>
    <m/>
    <m/>
    <m/>
    <m/>
    <m/>
    <x v="0"/>
    <x v="22"/>
    <n v="2019"/>
    <s v="14/11/2019"/>
    <x v="1"/>
    <m/>
  </r>
  <r>
    <x v="77"/>
    <s v="S41"/>
    <n v="25003648250"/>
    <s v="R7-MBL-043"/>
    <s v="LC*00962802"/>
    <x v="0"/>
    <n v="2"/>
    <n v="1"/>
    <n v="0"/>
    <n v="0"/>
    <m/>
    <m/>
    <m/>
    <m/>
    <m/>
    <m/>
    <m/>
    <x v="0"/>
    <x v="22"/>
    <n v="2019"/>
    <s v="13/11/2019"/>
    <x v="2"/>
    <m/>
  </r>
  <r>
    <x v="77"/>
    <s v="S41"/>
    <n v="25003648251"/>
    <s v="R7-MBL-043"/>
    <s v="LC*00962802"/>
    <x v="0"/>
    <n v="2"/>
    <n v="1"/>
    <n v="0"/>
    <n v="0"/>
    <m/>
    <m/>
    <m/>
    <m/>
    <m/>
    <m/>
    <m/>
    <x v="0"/>
    <x v="22"/>
    <n v="2019"/>
    <s v="13/11/2019"/>
    <x v="2"/>
    <m/>
  </r>
  <r>
    <x v="77"/>
    <s v="S41"/>
    <n v="25003648223"/>
    <s v="R7-MBL-043"/>
    <s v="LC*00962802"/>
    <x v="0"/>
    <n v="4"/>
    <n v="2"/>
    <n v="0"/>
    <n v="0"/>
    <m/>
    <m/>
    <m/>
    <m/>
    <m/>
    <m/>
    <m/>
    <x v="0"/>
    <x v="22"/>
    <n v="2019"/>
    <s v="13/11/2019"/>
    <x v="2"/>
    <m/>
  </r>
  <r>
    <x v="77"/>
    <s v="S41"/>
    <n v="25003648263"/>
    <s v="R7-MBL-043"/>
    <s v="LC*00962802"/>
    <x v="0"/>
    <n v="0"/>
    <n v="1"/>
    <n v="0"/>
    <n v="0"/>
    <m/>
    <m/>
    <m/>
    <m/>
    <m/>
    <m/>
    <m/>
    <x v="0"/>
    <x v="22"/>
    <n v="2019"/>
    <s v="13/11/2019"/>
    <x v="2"/>
    <m/>
  </r>
  <r>
    <x v="77"/>
    <s v="S43"/>
    <n v="25003648129"/>
    <s v="R7-MBL-044"/>
    <s v="LC*00962810"/>
    <x v="0"/>
    <n v="2"/>
    <n v="3"/>
    <n v="0"/>
    <n v="0"/>
    <m/>
    <m/>
    <m/>
    <n v="1"/>
    <m/>
    <m/>
    <m/>
    <x v="0"/>
    <x v="22"/>
    <n v="2019"/>
    <s v="13/11/2019"/>
    <x v="2"/>
    <m/>
  </r>
  <r>
    <x v="78"/>
    <s v="S45"/>
    <n v="25003656591"/>
    <s v="R7-MBL-0080"/>
    <s v="LC*00967713"/>
    <x v="0"/>
    <n v="3"/>
    <n v="1"/>
    <n v="0"/>
    <n v="0"/>
    <m/>
    <m/>
    <m/>
    <m/>
    <m/>
    <m/>
    <m/>
    <x v="0"/>
    <x v="23"/>
    <n v="2019"/>
    <s v="18/11/2019"/>
    <x v="2"/>
    <m/>
  </r>
  <r>
    <x v="78"/>
    <s v="S45"/>
    <n v="25003656547"/>
    <s v="R7-MBL-0080"/>
    <s v="LC*00967713"/>
    <x v="0"/>
    <n v="2"/>
    <n v="1"/>
    <n v="0"/>
    <n v="0"/>
    <m/>
    <m/>
    <m/>
    <m/>
    <m/>
    <m/>
    <m/>
    <x v="0"/>
    <x v="23"/>
    <n v="2019"/>
    <s v="18/11/2019"/>
    <x v="2"/>
    <m/>
  </r>
  <r>
    <x v="78"/>
    <s v="S45"/>
    <n v="25003656554"/>
    <s v="R7-MBL-0080"/>
    <s v="LC*00967713"/>
    <x v="1"/>
    <n v="3"/>
    <n v="4"/>
    <n v="0"/>
    <n v="0"/>
    <m/>
    <n v="1"/>
    <m/>
    <m/>
    <m/>
    <m/>
    <m/>
    <x v="1"/>
    <x v="23"/>
    <n v="2019"/>
    <s v="18/11/2019"/>
    <x v="2"/>
    <m/>
  </r>
  <r>
    <x v="78"/>
    <s v="S45"/>
    <n v="25003656594"/>
    <s v="R7-MBL-0080"/>
    <s v="LC*00967713"/>
    <x v="0"/>
    <n v="0"/>
    <n v="2"/>
    <n v="0"/>
    <n v="0"/>
    <m/>
    <m/>
    <m/>
    <m/>
    <m/>
    <m/>
    <m/>
    <x v="0"/>
    <x v="23"/>
    <n v="2019"/>
    <s v="18/11/2019"/>
    <x v="2"/>
    <m/>
  </r>
  <r>
    <x v="78"/>
    <s v="S45"/>
    <n v="25003656571"/>
    <s v="R7-MBL-0080"/>
    <s v="LC*00967713"/>
    <x v="0"/>
    <n v="2"/>
    <n v="4"/>
    <n v="0"/>
    <n v="0"/>
    <m/>
    <m/>
    <m/>
    <m/>
    <m/>
    <m/>
    <m/>
    <x v="0"/>
    <x v="23"/>
    <n v="2019"/>
    <s v="18/11/2019"/>
    <x v="2"/>
    <m/>
  </r>
  <r>
    <x v="78"/>
    <s v="S45"/>
    <n v="25003656595"/>
    <s v="R7-MBL-0080"/>
    <s v="LC*00967713"/>
    <x v="2"/>
    <n v="9"/>
    <n v="1"/>
    <n v="0"/>
    <n v="0"/>
    <m/>
    <m/>
    <m/>
    <n v="1"/>
    <m/>
    <m/>
    <n v="1"/>
    <x v="2"/>
    <x v="23"/>
    <n v="2019"/>
    <s v="18/11/2019"/>
    <x v="2"/>
    <m/>
  </r>
  <r>
    <x v="78"/>
    <s v="S45"/>
    <n v="25003656596"/>
    <s v="R7-MBL-0080"/>
    <s v="LC*00967713"/>
    <x v="0"/>
    <n v="19"/>
    <n v="2"/>
    <n v="0"/>
    <n v="0"/>
    <m/>
    <m/>
    <m/>
    <m/>
    <m/>
    <m/>
    <m/>
    <x v="0"/>
    <x v="23"/>
    <n v="2019"/>
    <s v="18/11/2019"/>
    <x v="2"/>
    <m/>
  </r>
  <r>
    <x v="78"/>
    <s v="S45"/>
    <n v="25003656598"/>
    <s v="R7-MBL-0080"/>
    <s v="LC*00967713"/>
    <x v="0"/>
    <n v="3"/>
    <n v="1"/>
    <n v="0"/>
    <n v="0"/>
    <m/>
    <m/>
    <m/>
    <m/>
    <m/>
    <m/>
    <m/>
    <x v="0"/>
    <x v="23"/>
    <n v="2019"/>
    <s v="18/11/2019"/>
    <x v="2"/>
    <m/>
  </r>
  <r>
    <x v="78"/>
    <s v="S45"/>
    <n v="25003656621"/>
    <s v="R7-MBL-0080"/>
    <s v="LC*00967713"/>
    <x v="2"/>
    <n v="0"/>
    <n v="2"/>
    <n v="0"/>
    <n v="0"/>
    <m/>
    <m/>
    <m/>
    <n v="1"/>
    <m/>
    <m/>
    <n v="1"/>
    <x v="2"/>
    <x v="23"/>
    <n v="2019"/>
    <s v="18/11/2019"/>
    <x v="2"/>
    <m/>
  </r>
  <r>
    <x v="78"/>
    <s v="S45"/>
    <n v="25003656622"/>
    <s v="R7-MBL-0080"/>
    <s v="LC*00967713"/>
    <x v="2"/>
    <n v="9"/>
    <n v="1"/>
    <n v="0"/>
    <n v="0"/>
    <m/>
    <m/>
    <m/>
    <n v="1"/>
    <m/>
    <m/>
    <n v="1"/>
    <x v="2"/>
    <x v="23"/>
    <n v="2019"/>
    <s v="18/11/2019"/>
    <x v="2"/>
    <m/>
  </r>
  <r>
    <x v="78"/>
    <s v="S45"/>
    <n v="25003656623"/>
    <s v="R7-MBL-0080"/>
    <s v="LC*00967713"/>
    <x v="2"/>
    <n v="19"/>
    <n v="2"/>
    <n v="0"/>
    <n v="0"/>
    <m/>
    <m/>
    <m/>
    <n v="4"/>
    <m/>
    <m/>
    <n v="4"/>
    <x v="2"/>
    <x v="23"/>
    <n v="2019"/>
    <s v="18/11/2019"/>
    <x v="2"/>
    <m/>
  </r>
  <r>
    <x v="78"/>
    <s v="S43"/>
    <n v="25003648264"/>
    <m/>
    <s v="LC*00967677"/>
    <x v="0"/>
    <n v="9"/>
    <n v="5"/>
    <n v="0"/>
    <n v="1"/>
    <m/>
    <m/>
    <m/>
    <m/>
    <m/>
    <m/>
    <m/>
    <x v="0"/>
    <x v="23"/>
    <n v="2019"/>
    <s v="19/11/2019"/>
    <x v="1"/>
    <m/>
  </r>
  <r>
    <x v="78"/>
    <s v="S41"/>
    <n v="25003648265"/>
    <m/>
    <s v="LC*00967675"/>
    <x v="0"/>
    <n v="9"/>
    <n v="5"/>
    <n v="0"/>
    <n v="1"/>
    <m/>
    <m/>
    <m/>
    <m/>
    <m/>
    <m/>
    <m/>
    <x v="0"/>
    <x v="23"/>
    <n v="2019"/>
    <s v="19/11/2019"/>
    <x v="1"/>
    <m/>
  </r>
  <r>
    <x v="78"/>
    <s v="S41"/>
    <n v="25003694211"/>
    <m/>
    <s v="LC*00966771"/>
    <x v="0"/>
    <n v="8"/>
    <n v="8"/>
    <n v="2"/>
    <n v="0"/>
    <n v="1"/>
    <m/>
    <m/>
    <m/>
    <m/>
    <m/>
    <m/>
    <x v="0"/>
    <x v="23"/>
    <n v="2019"/>
    <s v="18/11/2019"/>
    <x v="2"/>
    <m/>
  </r>
  <r>
    <x v="79"/>
    <s v="S45"/>
    <n v="25003656554"/>
    <m/>
    <s v="LC*00967711"/>
    <x v="0"/>
    <n v="3"/>
    <n v="4"/>
    <n v="0"/>
    <n v="0"/>
    <m/>
    <m/>
    <m/>
    <m/>
    <m/>
    <m/>
    <m/>
    <x v="0"/>
    <x v="23"/>
    <n v="2019"/>
    <s v="19/11/2019"/>
    <x v="2"/>
    <m/>
  </r>
  <r>
    <x v="80"/>
    <s v="S41"/>
    <n v="25003547123"/>
    <m/>
    <s v="LC*00970491"/>
    <x v="0"/>
    <n v="2"/>
    <n v="3"/>
    <n v="0"/>
    <n v="0"/>
    <n v="2"/>
    <m/>
    <m/>
    <m/>
    <m/>
    <m/>
    <m/>
    <x v="0"/>
    <x v="23"/>
    <n v="2019"/>
    <s v="21/11/2019"/>
    <x v="1"/>
    <m/>
  </r>
  <r>
    <x v="81"/>
    <s v="S43"/>
    <n v="25003728935"/>
    <s v="EMBASE 12"/>
    <s v="LC*00975399"/>
    <x v="0"/>
    <n v="0"/>
    <n v="2"/>
    <n v="0"/>
    <n v="0"/>
    <m/>
    <m/>
    <m/>
    <m/>
    <m/>
    <m/>
    <m/>
    <x v="0"/>
    <x v="24"/>
    <n v="2019"/>
    <s v="26/11/2019"/>
    <x v="1"/>
    <m/>
  </r>
  <r>
    <x v="82"/>
    <s v="S41"/>
    <n v="25003732781"/>
    <s v="EMBASED 10"/>
    <s v="LC*00975599"/>
    <x v="0"/>
    <n v="8"/>
    <n v="6"/>
    <n v="0"/>
    <n v="1"/>
    <m/>
    <m/>
    <m/>
    <m/>
    <m/>
    <m/>
    <m/>
    <x v="0"/>
    <x v="24"/>
    <n v="2019"/>
    <s v="26/11/2019"/>
    <x v="2"/>
    <m/>
  </r>
  <r>
    <x v="82"/>
    <s v="S41"/>
    <n v="25003724140"/>
    <s v="EMBASED 10"/>
    <s v="LC*00975599"/>
    <x v="0"/>
    <n v="9"/>
    <n v="2"/>
    <n v="0"/>
    <n v="0"/>
    <m/>
    <m/>
    <m/>
    <m/>
    <m/>
    <m/>
    <m/>
    <x v="0"/>
    <x v="24"/>
    <n v="2019"/>
    <s v="26/11/2019"/>
    <x v="2"/>
    <m/>
  </r>
  <r>
    <x v="82"/>
    <s v="S45"/>
    <n v="25003729475"/>
    <m/>
    <s v="LC*00975649"/>
    <x v="0"/>
    <n v="3"/>
    <n v="1"/>
    <n v="0"/>
    <n v="0"/>
    <m/>
    <m/>
    <m/>
    <m/>
    <m/>
    <m/>
    <m/>
    <x v="0"/>
    <x v="24"/>
    <n v="2019"/>
    <s v="26/11/2019"/>
    <x v="2"/>
    <m/>
  </r>
  <r>
    <x v="82"/>
    <s v="S43"/>
    <n v="25003715433"/>
    <s v="R7-MBL-154"/>
    <s v="LC*00975599"/>
    <x v="0"/>
    <n v="0"/>
    <n v="1"/>
    <n v="0"/>
    <n v="0"/>
    <m/>
    <m/>
    <m/>
    <m/>
    <m/>
    <m/>
    <m/>
    <x v="0"/>
    <x v="24"/>
    <n v="2019"/>
    <s v="26/11/2019"/>
    <x v="2"/>
    <m/>
  </r>
  <r>
    <x v="82"/>
    <s v="S43"/>
    <n v="25003715434"/>
    <s v="R7-MBL-154"/>
    <s v="LC*00975599"/>
    <x v="0"/>
    <n v="1"/>
    <n v="1"/>
    <n v="0"/>
    <n v="0"/>
    <m/>
    <m/>
    <m/>
    <m/>
    <m/>
    <m/>
    <m/>
    <x v="0"/>
    <x v="24"/>
    <n v="2019"/>
    <s v="26/11/2019"/>
    <x v="2"/>
    <m/>
  </r>
  <r>
    <x v="82"/>
    <s v="S43"/>
    <n v="25003715435"/>
    <s v="R7-MBL-154"/>
    <s v="LC*00975599"/>
    <x v="0"/>
    <n v="1"/>
    <n v="1"/>
    <n v="0"/>
    <n v="0"/>
    <m/>
    <m/>
    <m/>
    <m/>
    <m/>
    <m/>
    <m/>
    <x v="0"/>
    <x v="24"/>
    <n v="2019"/>
    <s v="26/11/2019"/>
    <x v="2"/>
    <m/>
  </r>
  <r>
    <x v="82"/>
    <s v="S43"/>
    <n v="25003715438"/>
    <s v="R7-MBL-154"/>
    <s v="LC*00975599"/>
    <x v="0"/>
    <n v="2"/>
    <n v="1"/>
    <n v="0"/>
    <n v="0"/>
    <m/>
    <m/>
    <m/>
    <m/>
    <m/>
    <m/>
    <m/>
    <x v="0"/>
    <x v="24"/>
    <n v="2019"/>
    <s v="26/11/2019"/>
    <x v="2"/>
    <m/>
  </r>
  <r>
    <x v="82"/>
    <s v="S43"/>
    <n v="25003715439"/>
    <s v="R7-MBL-154"/>
    <s v="LC*00975599"/>
    <x v="0"/>
    <n v="2"/>
    <n v="1"/>
    <n v="0"/>
    <n v="0"/>
    <m/>
    <m/>
    <m/>
    <m/>
    <m/>
    <m/>
    <m/>
    <x v="0"/>
    <x v="24"/>
    <n v="2019"/>
    <s v="26/11/2019"/>
    <x v="2"/>
    <m/>
  </r>
  <r>
    <x v="82"/>
    <s v="S43"/>
    <n v="25003715483"/>
    <s v="R7-MBL-154"/>
    <s v="LC*00975599"/>
    <x v="0"/>
    <n v="0"/>
    <n v="1"/>
    <n v="0"/>
    <n v="0"/>
    <m/>
    <m/>
    <m/>
    <m/>
    <m/>
    <m/>
    <m/>
    <x v="0"/>
    <x v="24"/>
    <n v="2019"/>
    <s v="26/11/2019"/>
    <x v="2"/>
    <m/>
  </r>
  <r>
    <x v="82"/>
    <s v="S43"/>
    <n v="25003715484"/>
    <s v="R7-MBL-154"/>
    <s v="LC*00975599"/>
    <x v="0"/>
    <n v="1"/>
    <n v="2"/>
    <n v="0"/>
    <n v="0"/>
    <m/>
    <m/>
    <m/>
    <m/>
    <m/>
    <m/>
    <m/>
    <x v="0"/>
    <x v="24"/>
    <n v="2019"/>
    <s v="26/11/2019"/>
    <x v="2"/>
    <m/>
  </r>
  <r>
    <x v="82"/>
    <s v="S43"/>
    <n v="25003715486"/>
    <s v="R7-MBL-154"/>
    <s v="LC*00975599"/>
    <x v="0"/>
    <n v="3"/>
    <n v="3"/>
    <n v="0"/>
    <n v="0"/>
    <m/>
    <m/>
    <m/>
    <m/>
    <m/>
    <m/>
    <m/>
    <x v="0"/>
    <x v="24"/>
    <n v="2019"/>
    <s v="26/11/2019"/>
    <x v="2"/>
    <m/>
  </r>
  <r>
    <x v="82"/>
    <s v="S43"/>
    <n v="25003715487"/>
    <s v="R7-MBL-154"/>
    <s v="LC*00975599"/>
    <x v="0"/>
    <n v="1"/>
    <n v="1"/>
    <n v="0"/>
    <n v="0"/>
    <m/>
    <m/>
    <m/>
    <m/>
    <m/>
    <m/>
    <m/>
    <x v="0"/>
    <x v="24"/>
    <n v="2019"/>
    <s v="26/11/2019"/>
    <x v="2"/>
    <m/>
  </r>
  <r>
    <x v="82"/>
    <s v="S43"/>
    <n v="25003716000"/>
    <s v="R7-MBL-154"/>
    <s v="LC*00975599"/>
    <x v="0"/>
    <n v="3"/>
    <n v="2"/>
    <n v="0"/>
    <n v="0"/>
    <m/>
    <m/>
    <m/>
    <m/>
    <m/>
    <m/>
    <m/>
    <x v="0"/>
    <x v="24"/>
    <n v="2019"/>
    <s v="26/11/2019"/>
    <x v="2"/>
    <m/>
  </r>
  <r>
    <x v="83"/>
    <s v="S45"/>
    <n v="25003656581"/>
    <m/>
    <s v="LC*00980887"/>
    <x v="1"/>
    <n v="1"/>
    <n v="2"/>
    <n v="0"/>
    <n v="0"/>
    <m/>
    <m/>
    <m/>
    <m/>
    <n v="1"/>
    <m/>
    <m/>
    <x v="2"/>
    <x v="25"/>
    <n v="2019"/>
    <s v="29/11/2019"/>
    <x v="2"/>
    <m/>
  </r>
  <r>
    <x v="84"/>
    <s v="S45"/>
    <n v="25003656572"/>
    <m/>
    <s v="LC*00980887"/>
    <x v="0"/>
    <n v="0"/>
    <n v="5"/>
    <n v="0"/>
    <n v="0"/>
    <n v="1"/>
    <m/>
    <m/>
    <m/>
    <m/>
    <m/>
    <m/>
    <x v="0"/>
    <x v="25"/>
    <n v="2019"/>
    <s v="29/11/2019"/>
    <x v="2"/>
    <m/>
  </r>
  <r>
    <x v="85"/>
    <s v="S41"/>
    <n v="25003699515"/>
    <m/>
    <m/>
    <x v="0"/>
    <n v="4"/>
    <n v="0"/>
    <n v="0"/>
    <n v="0"/>
    <m/>
    <m/>
    <m/>
    <n v="1"/>
    <m/>
    <m/>
    <m/>
    <x v="0"/>
    <x v="25"/>
    <n v="2019"/>
    <s v=""/>
    <x v="0"/>
    <m/>
  </r>
  <r>
    <x v="85"/>
    <s v="S41"/>
    <n v="25003712843"/>
    <m/>
    <m/>
    <x v="0"/>
    <n v="9"/>
    <n v="0"/>
    <n v="0"/>
    <n v="0"/>
    <m/>
    <m/>
    <m/>
    <m/>
    <m/>
    <m/>
    <m/>
    <x v="0"/>
    <x v="25"/>
    <n v="2019"/>
    <s v=""/>
    <x v="0"/>
    <m/>
  </r>
  <r>
    <x v="85"/>
    <s v="S42"/>
    <n v="25003715464"/>
    <m/>
    <m/>
    <x v="0"/>
    <n v="1"/>
    <n v="0"/>
    <n v="0"/>
    <n v="0"/>
    <m/>
    <m/>
    <m/>
    <m/>
    <m/>
    <m/>
    <m/>
    <x v="0"/>
    <x v="25"/>
    <n v="2019"/>
    <s v=""/>
    <x v="0"/>
    <m/>
  </r>
  <r>
    <x v="85"/>
    <s v="S49"/>
    <n v="25003712840"/>
    <m/>
    <m/>
    <x v="0"/>
    <n v="9"/>
    <n v="0"/>
    <n v="0"/>
    <n v="0"/>
    <m/>
    <m/>
    <m/>
    <m/>
    <m/>
    <m/>
    <m/>
    <x v="0"/>
    <x v="25"/>
    <n v="2019"/>
    <s v=""/>
    <x v="0"/>
    <m/>
  </r>
  <r>
    <x v="85"/>
    <s v="S41"/>
    <n v="25003717488"/>
    <m/>
    <m/>
    <x v="0"/>
    <n v="2"/>
    <n v="1"/>
    <n v="0"/>
    <n v="0"/>
    <n v="1"/>
    <m/>
    <m/>
    <m/>
    <m/>
    <m/>
    <m/>
    <x v="0"/>
    <x v="25"/>
    <n v="2019"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3"/>
    <m/>
    <m/>
    <m/>
    <m/>
    <m/>
    <m/>
    <m/>
    <m/>
    <m/>
    <m/>
    <m/>
    <x v="0"/>
    <x v="26"/>
    <m/>
    <s v=""/>
    <x v="0"/>
    <m/>
  </r>
  <r>
    <x v="86"/>
    <m/>
    <m/>
    <m/>
    <m/>
    <x v="4"/>
    <m/>
    <m/>
    <m/>
    <m/>
    <m/>
    <m/>
    <m/>
    <m/>
    <m/>
    <m/>
    <m/>
    <x v="4"/>
    <x v="27"/>
    <m/>
    <m/>
    <x v="4"/>
    <m/>
  </r>
  <r>
    <x v="86"/>
    <m/>
    <m/>
    <m/>
    <m/>
    <x v="4"/>
    <m/>
    <m/>
    <m/>
    <m/>
    <m/>
    <m/>
    <m/>
    <m/>
    <m/>
    <m/>
    <m/>
    <x v="4"/>
    <x v="27"/>
    <m/>
    <m/>
    <x v="4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Dyn1" cacheId="14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 chartFormat="2">
  <location ref="A3:E14" firstHeaderRow="1" firstDataRow="2" firstDataCol="1"/>
  <pivotFields count="24"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axis="axisCol" dataField="1" showAll="0">
      <items count="6">
        <item h="1" x="3"/>
        <item x="0"/>
        <item x="2"/>
        <item h="1" x="4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29">
        <item x="26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7"/>
        <item t="default"/>
      </items>
    </pivotField>
    <pivotField showAll="0"/>
    <pivotField showAll="0"/>
    <pivotField showAll="0"/>
    <pivotField showAll="0"/>
    <pivotField axis="axisRow" showAll="0" defaultSubtotal="0">
      <items count="3">
        <item x="0"/>
        <item x="1"/>
        <item x="2"/>
      </items>
    </pivotField>
  </pivotFields>
  <rowFields count="2">
    <field x="23"/>
    <field x="0"/>
  </rowFields>
  <rowItems count="10">
    <i>
      <x v="1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grand">
      <x/>
    </i>
  </rowItems>
  <colFields count="1">
    <field x="5"/>
  </colFields>
  <colItems count="4">
    <i>
      <x v="1"/>
    </i>
    <i>
      <x v="2"/>
    </i>
    <i>
      <x v="4"/>
    </i>
    <i t="grand">
      <x/>
    </i>
  </colItems>
  <dataFields count="1">
    <dataField name="Nombre de Statut" fld="5" subtotal="count" baseField="0" baseItem="0"/>
  </dataFields>
  <formats count="1">
    <format dxfId="62">
      <pivotArea type="all" dataOnly="0" outline="0" fieldPosition="0"/>
    </format>
  </formats>
  <chartFormats count="3">
    <chartFormat chart="1" format="3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1" format="4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1" format="5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Dyn3" cacheId="14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 chartFormat="2">
  <location ref="Q3:T25" firstHeaderRow="1" firstDataRow="2" firstDataCol="1"/>
  <pivotFields count="24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29">
        <item x="26"/>
        <item x="0"/>
        <item x="1"/>
        <item x="2"/>
        <item x="3"/>
        <item x="4"/>
        <item x="5"/>
        <item x="6"/>
        <item x="7"/>
        <item x="8"/>
        <item x="9"/>
        <item x="27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showAll="0"/>
    <pivotField showAll="0"/>
    <pivotField axis="axisCol" dataField="1" showAll="0">
      <items count="6">
        <item h="1" x="0"/>
        <item h="1" x="4"/>
        <item x="1"/>
        <item x="2"/>
        <item h="1" x="3"/>
        <item t="default"/>
      </items>
    </pivotField>
    <pivotField showAll="0"/>
    <pivotField axis="axisRow" showAll="0" defaultSubtotal="0">
      <items count="3">
        <item x="0"/>
        <item x="1"/>
        <item x="2"/>
      </items>
    </pivotField>
  </pivotFields>
  <rowFields count="2">
    <field x="23"/>
    <field x="18"/>
  </rowFields>
  <rowItems count="21">
    <i>
      <x v="1"/>
    </i>
    <i r="1">
      <x v="6"/>
    </i>
    <i r="1">
      <x v="8"/>
    </i>
    <i r="1">
      <x v="9"/>
    </i>
    <i r="1">
      <x v="10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t="grand">
      <x/>
    </i>
  </rowItems>
  <colFields count="1">
    <field x="21"/>
  </colFields>
  <colItems count="3">
    <i>
      <x v="2"/>
    </i>
    <i>
      <x v="3"/>
    </i>
    <i t="grand">
      <x/>
    </i>
  </colItems>
  <dataFields count="1">
    <dataField name="Nombre de Délai de mise à dispo aux PoU" fld="21" subtotal="count" baseField="0" baseItem="0"/>
  </dataFields>
  <formats count="1">
    <format dxfId="63">
      <pivotArea type="all" dataOnly="0" outline="0" fieldPosition="0"/>
    </format>
  </formats>
  <chartFormats count="4">
    <chartFormat chart="1" format="4" series="1">
      <pivotArea type="data" outline="0" fieldPosition="0">
        <references count="2">
          <reference field="4294967294" count="1" selected="0">
            <x v="0"/>
          </reference>
          <reference field="21" count="1" selected="0">
            <x v="0"/>
          </reference>
        </references>
      </pivotArea>
    </chartFormat>
    <chartFormat chart="1" format="5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6" series="1">
      <pivotArea type="data" outline="0" fieldPosition="0">
        <references count="2">
          <reference field="4294967294" count="1" selected="0">
            <x v="0"/>
          </reference>
          <reference field="21" count="1" selected="0">
            <x v="2"/>
          </reference>
        </references>
      </pivotArea>
    </chartFormat>
    <chartFormat chart="1" format="7" series="1">
      <pivotArea type="data" outline="0" fieldPosition="0">
        <references count="2">
          <reference field="4294967294" count="1" selected="0">
            <x v="0"/>
          </reference>
          <reference field="21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Dyn2" cacheId="14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 chartFormat="2">
  <location ref="I3:M14" firstHeaderRow="1" firstDataRow="2" firstDataCol="1"/>
  <pivotFields count="24"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dataField="1" showAll="0">
      <items count="6">
        <item h="1" x="0"/>
        <item x="1"/>
        <item x="2"/>
        <item x="3"/>
        <item h="1" x="4"/>
        <item t="default"/>
      </items>
    </pivotField>
    <pivotField showAll="0">
      <items count="29">
        <item x="26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7"/>
        <item t="default"/>
      </items>
    </pivotField>
    <pivotField showAll="0"/>
    <pivotField showAll="0"/>
    <pivotField showAll="0"/>
    <pivotField showAll="0"/>
    <pivotField axis="axisRow" showAll="0" defaultSubtotal="0">
      <items count="3">
        <item x="0"/>
        <item x="1"/>
        <item x="2"/>
      </items>
    </pivotField>
  </pivotFields>
  <rowFields count="2">
    <field x="23"/>
    <field x="0"/>
  </rowFields>
  <rowItems count="10">
    <i>
      <x v="1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grand">
      <x/>
    </i>
  </rowItems>
  <colFields count="1">
    <field x="17"/>
  </colFields>
  <colItems count="4">
    <i>
      <x v="1"/>
    </i>
    <i>
      <x v="2"/>
    </i>
    <i>
      <x v="3"/>
    </i>
    <i t="grand">
      <x/>
    </i>
  </colItems>
  <dataFields count="1">
    <dataField name="Nombre de Typologie" fld="17" subtotal="count" baseField="0" baseItem="0"/>
  </dataFields>
  <formats count="3">
    <format dxfId="66">
      <pivotArea dataOnly="0" labelOnly="1" fieldPosition="0">
        <references count="1">
          <reference field="17" count="1">
            <x v="2"/>
          </reference>
        </references>
      </pivotArea>
    </format>
    <format dxfId="65">
      <pivotArea dataOnly="0" labelOnly="1" fieldPosition="0">
        <references count="1">
          <reference field="17" count="1">
            <x v="3"/>
          </reference>
        </references>
      </pivotArea>
    </format>
    <format dxfId="64">
      <pivotArea type="all" dataOnly="0" outline="0" fieldPosition="0"/>
    </format>
  </formats>
  <chartFormats count="4">
    <chartFormat chart="1" format="3" series="1">
      <pivotArea type="data" outline="0" fieldPosition="0">
        <references count="2">
          <reference field="4294967294" count="1" selected="0">
            <x v="0"/>
          </reference>
          <reference field="17" count="1" selected="0">
            <x v="1"/>
          </reference>
        </references>
      </pivotArea>
    </chartFormat>
    <chartFormat chart="1" format="4" series="1">
      <pivotArea type="data" outline="0" fieldPosition="0">
        <references count="2">
          <reference field="4294967294" count="1" selected="0">
            <x v="0"/>
          </reference>
          <reference field="17" count="1" selected="0">
            <x v="2"/>
          </reference>
        </references>
      </pivotArea>
    </chartFormat>
    <chartFormat chart="1" format="5" series="1">
      <pivotArea type="data" outline="0" fieldPosition="0">
        <references count="2">
          <reference field="4294967294" count="1" selected="0">
            <x v="0"/>
          </reference>
          <reference field="17" count="1" selected="0">
            <x v="3"/>
          </reference>
        </references>
      </pivotArea>
    </chartFormat>
    <chartFormat chart="1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Résultat Ctrl Chariots_v2.xlsx DataSources" backgroundRefresh="0" refreshOnLoad="1" adjustColumnWidth="0" connectionId="3" autoFormatId="16" applyNumberFormats="0" applyBorderFormats="0" applyFontFormats="0" applyPatternFormats="0" applyAlignmentFormats="0" applyWidthHeightFormats="0">
  <queryTableRefresh nextId="24">
    <queryTableFields count="23">
      <queryTableField id="1" name="Date" tableColumnId="1"/>
      <queryTableField id="2" name="Appareil" tableColumnId="2"/>
      <queryTableField id="3" name="OF" tableColumnId="3"/>
      <queryTableField id="4" name="N° chariot" tableColumnId="4"/>
      <queryTableField id="5" name="Liste de colisage" tableColumnId="5"/>
      <queryTableField id="6" name="Statut" tableColumnId="6"/>
      <queryTableField id="7" name="Nb_Quincaille" tableColumnId="7"/>
      <queryTableField id="8" name="Nb_PN" tableColumnId="8"/>
      <queryTableField id="9" name="Code_MAN" tableColumnId="9"/>
      <queryTableField id="10" name="Nb_FME" tableColumnId="10"/>
      <queryTableField id="11" name="MQT OF (annoncé)" tableColumnId="11"/>
      <queryTableField id="12" name="MQT Logistique (Err de picking)" tableColumnId="12"/>
      <queryTableField id="13" name="MQT FME" tableColumnId="13"/>
      <queryTableField id="14" name="MQT_annoncé  (Stylo Rose)" tableColumnId="14"/>
      <queryTableField id="15" name="MQT_imprévu" tableColumnId="15"/>
      <queryTableField id="16" name="Pas appairé avec OF" tableColumnId="16"/>
      <queryTableField id="17" name="Nb recomplétude réalisée par Prox#" tableColumnId="17"/>
      <queryTableField id="18" name="Typologie" tableColumnId="18"/>
      <queryTableField id="19" name="Week" tableColumnId="19"/>
      <queryTableField id="20" name="Year" tableColumnId="20"/>
      <queryTableField id="21" name="Date de remise LC au G1" tableColumnId="21"/>
      <queryTableField id="22" name="Délai de mise à dispo aux PoU" tableColumnId="22"/>
      <queryTableField id="23" name="X" tableColumnId="23"/>
    </queryTableFields>
  </queryTableRefresh>
</queryTable>
</file>

<file path=xl/queryTables/queryTable2.xml><?xml version="1.0" encoding="utf-8"?>
<queryTable xmlns="http://schemas.openxmlformats.org/spreadsheetml/2006/main" name="CheckListProxH175" backgroundRefresh="0" refreshOnLoad="1" connectionId="1" autoFormatId="16" applyNumberFormats="0" applyBorderFormats="0" applyFontFormats="0" applyPatternFormats="0" applyAlignmentFormats="0" applyWidthHeightFormats="0">
  <queryTableRefresh nextId="25">
    <queryTableFields count="24">
      <queryTableField id="1" name="Date" tableColumnId="1"/>
      <queryTableField id="2" name="C1" tableColumnId="2"/>
      <queryTableField id="3" name="C2" tableColumnId="3"/>
      <queryTableField id="4" name="C3" tableColumnId="4"/>
      <queryTableField id="5" name="C4" tableColumnId="5"/>
      <queryTableField id="6" name="C5" tableColumnId="6"/>
      <queryTableField id="7" name="C6" tableColumnId="7"/>
      <queryTableField id="8" name="C7" tableColumnId="8"/>
      <queryTableField id="9" name="C8" tableColumnId="9"/>
      <queryTableField id="10" name="C9" tableColumnId="10"/>
      <queryTableField id="11" name="C10" tableColumnId="11"/>
      <queryTableField id="12" name="C11" tableColumnId="12"/>
      <queryTableField id="13" name="C12" tableColumnId="13"/>
      <queryTableField id="14" name="C13" tableColumnId="14"/>
      <queryTableField id="15" name="C14" tableColumnId="15"/>
      <queryTableField id="16" name="C15" tableColumnId="16"/>
      <queryTableField id="17" name="C16" tableColumnId="17"/>
      <queryTableField id="18" name="C17" tableColumnId="18"/>
      <queryTableField id="19" name="C18" tableColumnId="19"/>
      <queryTableField id="20" name="C19" tableColumnId="20"/>
      <queryTableField id="21" name="C20" tableColumnId="21"/>
      <queryTableField id="22" name="C21" tableColumnId="22"/>
      <queryTableField id="23" name="C22" tableColumnId="23"/>
      <queryTableField id="24" name="C23" tableColumnId="24"/>
    </queryTableFields>
  </queryTableRefresh>
</queryTable>
</file>

<file path=xl/queryTables/queryTable3.xml><?xml version="1.0" encoding="utf-8"?>
<queryTable xmlns="http://schemas.openxmlformats.org/spreadsheetml/2006/main" name="Lancer la requête à partir de Excel Files_1" backgroundRefresh="0" refreshOnLoad="1" connectionId="4" autoFormatId="16" applyNumberFormats="0" applyBorderFormats="0" applyFontFormats="0" applyPatternFormats="0" applyAlignmentFormats="0" applyWidthHeightFormats="0">
  <queryTableRefresh nextId="6">
    <queryTableFields count="5">
      <queryTableField id="1" name="Date" tableColumnId="1"/>
      <queryTableField id="2" name="Tx Occupation /Jour" tableColumnId="2"/>
      <queryTableField id="3" name="Week" tableColumnId="3"/>
      <queryTableField id="4" name="Année" tableColumnId="4"/>
      <queryTableField id="5" name="Tx occupation /Week" tableColumnId="5"/>
    </queryTableFields>
  </queryTableRefresh>
</queryTable>
</file>

<file path=xl/queryTables/queryTable4.xml><?xml version="1.0" encoding="utf-8"?>
<queryTable xmlns="http://schemas.openxmlformats.org/spreadsheetml/2006/main" name="Lancer la requête à partir de Excel Files" backgroundRefresh="0" refreshOnLoad="1" connectionId="2" autoFormatId="16" applyNumberFormats="0" applyBorderFormats="0" applyFontFormats="0" applyPatternFormats="0" applyAlignmentFormats="0" applyWidthHeightFormats="0">
  <queryTableRefresh nextId="2">
    <queryTableFields count="1">
      <queryTableField id="1" name="Liste déroulante" tableColumnId="1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Week2" sourceName="Week">
  <pivotTables>
    <pivotTable tabId="4" name="TabDyn2"/>
    <pivotTable tabId="4" name="TabDyn3"/>
    <pivotTable tabId="4" name="TabDyn1"/>
  </pivotTables>
  <data>
    <tabular pivotCacheId="1" customListSort="0" showMissing="0">
      <items count="28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13" s="1"/>
        <i x="14" s="1"/>
        <i x="15" s="1"/>
        <i x="16" s="1"/>
        <i x="17" s="1"/>
        <i x="18" s="1"/>
        <i x="19" s="1"/>
        <i x="20" s="1"/>
        <i x="21" s="1"/>
        <i x="22" s="1"/>
        <i x="23" s="1"/>
        <i x="24" s="1"/>
        <i x="25" s="1"/>
        <i x="26" s="1" nd="1"/>
        <i x="27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maine" cache="Segment_Week2" caption="Semaine" columnCount="3" rowHeight="241300"/>
</slicers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table1.xml><?xml version="1.0" encoding="utf-8"?>
<table xmlns="http://schemas.openxmlformats.org/spreadsheetml/2006/main" id="1" name="Tableau_Résultat_Ctrl_Chariots_v2.xlsx_DataSources" displayName="Tableau_Résultat_Ctrl_Chariots_v2.xlsx_DataSources" ref="A1:W1998" tableType="queryTable" totalsRowShown="0" headerRowDxfId="61" dataDxfId="60">
  <autoFilter ref="A1:W1998"/>
  <tableColumns count="23">
    <tableColumn id="1" uniqueName="1" name="Date" queryTableFieldId="1" dataDxfId="59"/>
    <tableColumn id="2" uniqueName="2" name="Appareil" queryTableFieldId="2" dataDxfId="58"/>
    <tableColumn id="3" uniqueName="3" name="OF" queryTableFieldId="3" dataDxfId="57"/>
    <tableColumn id="4" uniqueName="4" name="N° chariot" queryTableFieldId="4" dataDxfId="56"/>
    <tableColumn id="5" uniqueName="5" name="Liste de colisage" queryTableFieldId="5" dataDxfId="55"/>
    <tableColumn id="6" uniqueName="6" name="Statut" queryTableFieldId="6" dataDxfId="54"/>
    <tableColumn id="7" uniqueName="7" name="Nb_Quincaille" queryTableFieldId="7" dataDxfId="53"/>
    <tableColumn id="8" uniqueName="8" name="Nb_PN" queryTableFieldId="8" dataDxfId="52"/>
    <tableColumn id="9" uniqueName="9" name="Code_MAN" queryTableFieldId="9" dataDxfId="51"/>
    <tableColumn id="10" uniqueName="10" name="Nb_FME" queryTableFieldId="10" dataDxfId="50"/>
    <tableColumn id="11" uniqueName="11" name="MQT OF (annoncé)" queryTableFieldId="11" dataDxfId="49"/>
    <tableColumn id="12" uniqueName="12" name="MQT Logistique (Err de picking)" queryTableFieldId="12" dataDxfId="48"/>
    <tableColumn id="13" uniqueName="13" name="MQT FME" queryTableFieldId="13" dataDxfId="47"/>
    <tableColumn id="14" uniqueName="14" name="MQT_annoncé  (Stylo Rose)" queryTableFieldId="14" dataDxfId="46"/>
    <tableColumn id="15" uniqueName="15" name="MQT_imprévu" queryTableFieldId="15" dataDxfId="45"/>
    <tableColumn id="16" uniqueName="16" name="Pas appairé avec OF" queryTableFieldId="16" dataDxfId="44"/>
    <tableColumn id="17" uniqueName="17" name="Nb recomplétude réalisée par Prox#" queryTableFieldId="17" dataDxfId="43"/>
    <tableColumn id="18" uniqueName="18" name="Typologie" queryTableFieldId="18" dataDxfId="42"/>
    <tableColumn id="19" uniqueName="19" name="Week" queryTableFieldId="19" dataDxfId="41"/>
    <tableColumn id="20" uniqueName="20" name="Year" queryTableFieldId="20" dataDxfId="40"/>
    <tableColumn id="21" uniqueName="21" name="Date de remise LC au G1" queryTableFieldId="21" dataDxfId="39"/>
    <tableColumn id="22" uniqueName="22" name="Délai de mise à dispo aux PoU" queryTableFieldId="22" dataDxfId="38"/>
    <tableColumn id="23" uniqueName="23" name="X" queryTableFieldId="23" dataDxfId="3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_CheckListProxH175" displayName="Tableau_CheckListProxH175" ref="A1:X6" tableType="queryTable" totalsRowShown="0" headerRowDxfId="36" dataDxfId="35">
  <autoFilter ref="A1:X6"/>
  <tableColumns count="24">
    <tableColumn id="1" uniqueName="1" name="Date" queryTableFieldId="1" dataDxfId="29"/>
    <tableColumn id="2" uniqueName="2" name="C1" queryTableFieldId="2" dataDxfId="28"/>
    <tableColumn id="3" uniqueName="3" name="C2" queryTableFieldId="3" dataDxfId="27"/>
    <tableColumn id="4" uniqueName="4" name="C3" queryTableFieldId="4" dataDxfId="26"/>
    <tableColumn id="5" uniqueName="5" name="C4" queryTableFieldId="5" dataDxfId="25"/>
    <tableColumn id="6" uniqueName="6" name="C5" queryTableFieldId="6" dataDxfId="24"/>
    <tableColumn id="7" uniqueName="7" name="C6" queryTableFieldId="7" dataDxfId="23"/>
    <tableColumn id="8" uniqueName="8" name="C7" queryTableFieldId="8" dataDxfId="22"/>
    <tableColumn id="9" uniqueName="9" name="C8" queryTableFieldId="9" dataDxfId="21"/>
    <tableColumn id="10" uniqueName="10" name="C9" queryTableFieldId="10" dataDxfId="20"/>
    <tableColumn id="11" uniqueName="11" name="C10" queryTableFieldId="11" dataDxfId="19"/>
    <tableColumn id="12" uniqueName="12" name="C11" queryTableFieldId="12" dataDxfId="18"/>
    <tableColumn id="13" uniqueName="13" name="C12" queryTableFieldId="13" dataDxfId="17"/>
    <tableColumn id="14" uniqueName="14" name="C13" queryTableFieldId="14" dataDxfId="16"/>
    <tableColumn id="15" uniqueName="15" name="C14" queryTableFieldId="15" dataDxfId="15"/>
    <tableColumn id="16" uniqueName="16" name="C15" queryTableFieldId="16" dataDxfId="14"/>
    <tableColumn id="17" uniqueName="17" name="C16" queryTableFieldId="17" dataDxfId="13"/>
    <tableColumn id="18" uniqueName="18" name="C17" queryTableFieldId="18" dataDxfId="12"/>
    <tableColumn id="19" uniqueName="19" name="C18" queryTableFieldId="19" dataDxfId="11"/>
    <tableColumn id="20" uniqueName="20" name="C19" queryTableFieldId="20" dataDxfId="10"/>
    <tableColumn id="21" uniqueName="21" name="C20" queryTableFieldId="21" dataDxfId="9"/>
    <tableColumn id="22" uniqueName="22" name="C21" queryTableFieldId="22" dataDxfId="8"/>
    <tableColumn id="23" uniqueName="23" name="C22" queryTableFieldId="23" dataDxfId="7"/>
    <tableColumn id="24" uniqueName="24" name="C23" queryTableFieldId="24" dataDxfId="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_Lancer_la_requête_à_partir_de_Excel_Files_1" displayName="Tableau_Lancer_la_requête_à_partir_de_Excel_Files_1" ref="A1:E366" tableType="queryTable" totalsRowShown="0">
  <autoFilter ref="A1:E366"/>
  <tableColumns count="5">
    <tableColumn id="1" uniqueName="1" name="Date" queryTableFieldId="1" dataDxfId="34"/>
    <tableColumn id="2" uniqueName="2" name="Tx Occupation /Jour" queryTableFieldId="2" dataDxfId="33"/>
    <tableColumn id="3" uniqueName="3" name="Week" queryTableFieldId="3"/>
    <tableColumn id="4" uniqueName="4" name="Année" queryTableFieldId="4"/>
    <tableColumn id="5" uniqueName="5" name="Tx occupation /Week" queryTableFieldId="5" dataDxfId="3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ableau_Lancer_la_requête_à_partir_de_Excel_Files" displayName="Tableau_Lancer_la_requête_à_partir_de_Excel_Files" ref="B1:B4" tableType="queryTable" totalsRowShown="0" headerRowDxfId="31" dataDxfId="30">
  <autoFilter ref="B1:B4"/>
  <tableColumns count="1">
    <tableColumn id="1" uniqueName="1" name="Liste déroulante" queryTableFieldId="1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Affichage">
    <tabColor rgb="FF00B050"/>
  </sheetPr>
  <dimension ref="A2:AF37"/>
  <sheetViews>
    <sheetView tabSelected="1" zoomScale="66" zoomScaleNormal="66" workbookViewId="0">
      <selection activeCell="A60" sqref="A60"/>
    </sheetView>
  </sheetViews>
  <sheetFormatPr baseColWidth="10" defaultColWidth="11.42578125" defaultRowHeight="15" x14ac:dyDescent="0.25"/>
  <cols>
    <col min="1" max="1" width="6" style="12" customWidth="1"/>
    <col min="2" max="2" width="7.7109375" style="12" customWidth="1"/>
    <col min="3" max="3" width="5" style="12" customWidth="1"/>
    <col min="4" max="8" width="11.42578125" style="12"/>
    <col min="9" max="13" width="16.140625" style="12" customWidth="1"/>
    <col min="14" max="14" width="7.7109375" style="12" customWidth="1"/>
    <col min="15" max="17" width="11.42578125" style="12"/>
    <col min="18" max="18" width="12.28515625" style="12" customWidth="1"/>
    <col min="19" max="19" width="7.7109375" style="12" customWidth="1"/>
    <col min="20" max="16384" width="11.42578125" style="12"/>
  </cols>
  <sheetData>
    <row r="2" spans="1:32" ht="15" customHeight="1" x14ac:dyDescent="0.25">
      <c r="A2" s="40" t="s">
        <v>85</v>
      </c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  <c r="AA2" s="40"/>
      <c r="AB2" s="40"/>
      <c r="AC2" s="40"/>
      <c r="AD2" s="40"/>
      <c r="AE2" s="40"/>
      <c r="AF2" s="40"/>
    </row>
    <row r="3" spans="1:32" ht="15" customHeight="1" x14ac:dyDescent="0.25">
      <c r="A3" s="40"/>
      <c r="B3" s="40"/>
      <c r="C3" s="40"/>
      <c r="D3" s="40"/>
      <c r="E3" s="40"/>
      <c r="F3" s="40"/>
      <c r="G3" s="40"/>
      <c r="H3" s="40"/>
      <c r="I3" s="40"/>
      <c r="J3" s="40"/>
      <c r="K3" s="40"/>
      <c r="L3" s="40"/>
      <c r="M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  <c r="AA3" s="40"/>
      <c r="AB3" s="40"/>
      <c r="AC3" s="40"/>
      <c r="AD3" s="40"/>
      <c r="AE3" s="40"/>
      <c r="AF3" s="40"/>
    </row>
    <row r="4" spans="1:32" ht="15" customHeight="1" x14ac:dyDescent="0.25">
      <c r="A4" s="40"/>
      <c r="B4" s="40"/>
      <c r="C4" s="40"/>
      <c r="D4" s="40"/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  <c r="AA4" s="40"/>
      <c r="AB4" s="40"/>
      <c r="AC4" s="40"/>
      <c r="AD4" s="40"/>
      <c r="AE4" s="40"/>
      <c r="AF4" s="40"/>
    </row>
    <row r="5" spans="1:32" s="34" customFormat="1" ht="15.75" x14ac:dyDescent="0.25">
      <c r="Q5" s="35"/>
      <c r="AA5" s="34" t="s">
        <v>515</v>
      </c>
    </row>
    <row r="6" spans="1:32" x14ac:dyDescent="0.25">
      <c r="R6" s="13"/>
      <c r="T6" s="14"/>
    </row>
    <row r="8" spans="1:32" ht="15.75" thickBot="1" x14ac:dyDescent="0.3"/>
    <row r="9" spans="1:32" ht="15.75" customHeight="1" thickTop="1" x14ac:dyDescent="0.25">
      <c r="B9" s="15"/>
      <c r="C9" s="41" t="s">
        <v>110</v>
      </c>
      <c r="D9" s="41"/>
      <c r="E9" s="41"/>
      <c r="F9" s="41"/>
      <c r="G9" s="41"/>
      <c r="H9" s="41"/>
      <c r="I9" s="41"/>
      <c r="J9" s="41"/>
      <c r="K9" s="41"/>
      <c r="L9" s="41"/>
      <c r="M9" s="41"/>
      <c r="N9" s="16"/>
    </row>
    <row r="10" spans="1:32" ht="23.25" customHeight="1" x14ac:dyDescent="0.25">
      <c r="B10" s="17"/>
      <c r="C10" s="42"/>
      <c r="D10" s="42"/>
      <c r="E10" s="42"/>
      <c r="F10" s="42"/>
      <c r="G10" s="42"/>
      <c r="H10" s="42"/>
      <c r="I10" s="42"/>
      <c r="J10" s="42"/>
      <c r="K10" s="42"/>
      <c r="L10" s="42"/>
      <c r="M10" s="42"/>
      <c r="N10" s="18"/>
    </row>
    <row r="11" spans="1:32" ht="18.75" x14ac:dyDescent="0.3">
      <c r="B11" s="17"/>
      <c r="I11" s="36">
        <f>ImportedChkList!$A2</f>
        <v>43798</v>
      </c>
      <c r="J11" s="36">
        <f>ImportedChkList!$A3</f>
        <v>43801</v>
      </c>
      <c r="K11" s="36">
        <f>ImportedChkList!$A4</f>
        <v>43802</v>
      </c>
      <c r="L11" s="36">
        <f>ImportedChkList!$A5</f>
        <v>43803</v>
      </c>
      <c r="N11" s="18"/>
    </row>
    <row r="12" spans="1:32" s="19" customFormat="1" ht="25.5" customHeight="1" x14ac:dyDescent="0.3">
      <c r="B12" s="20"/>
      <c r="C12" s="21" t="s">
        <v>71</v>
      </c>
      <c r="I12" s="37">
        <f>ImportedChkList!$A2</f>
        <v>43798</v>
      </c>
      <c r="J12" s="37">
        <f>ImportedChkList!$A3</f>
        <v>43801</v>
      </c>
      <c r="K12" s="37">
        <f>ImportedChkList!$A4</f>
        <v>43802</v>
      </c>
      <c r="L12" s="37">
        <f>ImportedChkList!$A5</f>
        <v>43803</v>
      </c>
      <c r="M12" s="37">
        <f ca="1">IF(ISBLANK(ImportedChkList!$A6),TODAY(),ImportedChkList!$A6)</f>
        <v>43804</v>
      </c>
      <c r="N12" s="22"/>
    </row>
    <row r="13" spans="1:32" ht="18.75" x14ac:dyDescent="0.3">
      <c r="B13" s="17"/>
      <c r="C13" s="23"/>
      <c r="D13" s="24" t="s">
        <v>72</v>
      </c>
      <c r="E13" s="24"/>
      <c r="F13" s="24"/>
      <c r="G13" s="25"/>
      <c r="H13" s="25"/>
      <c r="I13" s="26" t="str">
        <f>IF(OR(ISBLANK(VLOOKUP(I$12,Tableau_CheckListProxH175[#All],2,FALSE)),ISNA(VLOOKUP(I$12,Tableau_CheckListProxH175[#All],2,FALSE))),Variables!$B$3,VLOOKUP(I$12,Tableau_CheckListProxH175[#All],2,FALSE))</f>
        <v>OK</v>
      </c>
      <c r="J13" s="26" t="str">
        <f>IF(OR(ISBLANK(VLOOKUP(J$12,Tableau_CheckListProxH175[#All],2,FALSE)),ISNA(VLOOKUP(J$12,Tableau_CheckListProxH175[#All],2,FALSE))),Variables!$B$3,VLOOKUP(J$12,Tableau_CheckListProxH175[#All],2,FALSE))</f>
        <v>OK</v>
      </c>
      <c r="K13" s="26" t="str">
        <f>IF(OR(ISBLANK(VLOOKUP(K$12,Tableau_CheckListProxH175[#All],2,FALSE)),ISNA(VLOOKUP(K$12,Tableau_CheckListProxH175[#All],2,FALSE))),Variables!$B$3,VLOOKUP(K$12,Tableau_CheckListProxH175[#All],2,FALSE))</f>
        <v>OK</v>
      </c>
      <c r="L13" s="26" t="str">
        <f>IF(OR(ISBLANK(VLOOKUP(L$12,Tableau_CheckListProxH175[#All],2,FALSE)),ISNA(VLOOKUP(L$12,Tableau_CheckListProxH175[#All],2,FALSE))),Variables!$B$3,VLOOKUP(L$12,Tableau_CheckListProxH175[#All],2,FALSE))</f>
        <v>OK</v>
      </c>
      <c r="M13" s="26" t="str">
        <f ca="1">IF(OR(ISBLANK(VLOOKUP(M$12,Tableau_CheckListProxH175[#All],2,FALSE)),ISNA(VLOOKUP(M$12,Tableau_CheckListProxH175[#All],2,FALSE))),Variables!$B$3,VLOOKUP(M$12,Tableau_CheckListProxH175[#All],2,FALSE))</f>
        <v>OK</v>
      </c>
      <c r="N13" s="18"/>
    </row>
    <row r="14" spans="1:32" ht="18.75" x14ac:dyDescent="0.3">
      <c r="B14" s="17"/>
      <c r="C14" s="23"/>
      <c r="D14" s="27" t="s">
        <v>73</v>
      </c>
      <c r="E14" s="27"/>
      <c r="F14" s="27"/>
      <c r="G14" s="28"/>
      <c r="H14" s="28"/>
      <c r="I14" s="26" t="str">
        <f>IF(OR(ISBLANK(VLOOKUP(I$12,Tableau_CheckListProxH175[#All],3,FALSE)),ISNA(VLOOKUP(I$12,Tableau_CheckListProxH175[#All],3,FALSE))),Variables!$B$3,VLOOKUP(I$12,Tableau_CheckListProxH175[#All],3,FALSE))</f>
        <v>OK</v>
      </c>
      <c r="J14" s="26" t="str">
        <f>IF(OR(ISBLANK(VLOOKUP(J$12,Tableau_CheckListProxH175[#All],3,FALSE)),ISNA(VLOOKUP(J$12,Tableau_CheckListProxH175[#All],3,FALSE))),Variables!$B$3,VLOOKUP(J$12,Tableau_CheckListProxH175[#All],3,FALSE))</f>
        <v>OK</v>
      </c>
      <c r="K14" s="26" t="str">
        <f>IF(OR(ISBLANK(VLOOKUP(K$12,Tableau_CheckListProxH175[#All],3,FALSE)),ISNA(VLOOKUP(K$12,Tableau_CheckListProxH175[#All],3,FALSE))),Variables!$B$3,VLOOKUP(K$12,Tableau_CheckListProxH175[#All],3,FALSE))</f>
        <v>OK</v>
      </c>
      <c r="L14" s="26" t="str">
        <f>IF(OR(ISBLANK(VLOOKUP(L$12,Tableau_CheckListProxH175[#All],3,FALSE)),ISNA(VLOOKUP(L$12,Tableau_CheckListProxH175[#All],3,FALSE))),Variables!$B$3,VLOOKUP(L$12,Tableau_CheckListProxH175[#All],3,FALSE))</f>
        <v>OK</v>
      </c>
      <c r="M14" s="26" t="str">
        <f ca="1">IF(OR(ISBLANK(VLOOKUP(M$12,Tableau_CheckListProxH175[#All],3,FALSE)),ISNA(VLOOKUP(M$12,Tableau_CheckListProxH175[#All],3,FALSE))),Variables!$B$3,VLOOKUP(M$12,Tableau_CheckListProxH175[#All],3,FALSE))</f>
        <v>OK</v>
      </c>
      <c r="N14" s="18"/>
    </row>
    <row r="15" spans="1:32" ht="18.75" x14ac:dyDescent="0.3">
      <c r="B15" s="17"/>
      <c r="C15" s="23"/>
      <c r="D15" s="24" t="s">
        <v>118</v>
      </c>
      <c r="E15" s="24"/>
      <c r="F15" s="24"/>
      <c r="G15" s="25"/>
      <c r="H15" s="25"/>
      <c r="I15" s="26" t="str">
        <f>IF(OR(ISBLANK(VLOOKUP(I$12,Tableau_CheckListProxH175[#All],4,FALSE)),ISNA(VLOOKUP(I$12,Tableau_CheckListProxH175[#All],4,FALSE))),Variables!$B$3,VLOOKUP(I$12,Tableau_CheckListProxH175[#All],4,FALSE))</f>
        <v>OK</v>
      </c>
      <c r="J15" s="26" t="str">
        <f>IF(OR(ISBLANK(VLOOKUP(J$12,Tableau_CheckListProxH175[#All],4,FALSE)),ISNA(VLOOKUP(J$12,Tableau_CheckListProxH175[#All],4,FALSE))),Variables!$B$3,VLOOKUP(J$12,Tableau_CheckListProxH175[#All],4,FALSE))</f>
        <v>OK</v>
      </c>
      <c r="K15" s="26" t="str">
        <f>IF(OR(ISBLANK(VLOOKUP(K$12,Tableau_CheckListProxH175[#All],4,FALSE)),ISNA(VLOOKUP(K$12,Tableau_CheckListProxH175[#All],4,FALSE))),Variables!$B$3,VLOOKUP(K$12,Tableau_CheckListProxH175[#All],4,FALSE))</f>
        <v>OK</v>
      </c>
      <c r="L15" s="26" t="str">
        <f>IF(OR(ISBLANK(VLOOKUP(L$12,Tableau_CheckListProxH175[#All],4,FALSE)),ISNA(VLOOKUP(L$12,Tableau_CheckListProxH175[#All],4,FALSE))),Variables!$B$3,VLOOKUP(L$12,Tableau_CheckListProxH175[#All],4,FALSE))</f>
        <v>OK</v>
      </c>
      <c r="M15" s="26" t="str">
        <f ca="1">IF(OR(ISBLANK(VLOOKUP(M$12,Tableau_CheckListProxH175[#All],4,FALSE)),ISNA(VLOOKUP(M$12,Tableau_CheckListProxH175[#All],4,FALSE))),Variables!$B$3,VLOOKUP(M$12,Tableau_CheckListProxH175[#All],4,FALSE))</f>
        <v>OK</v>
      </c>
      <c r="N15" s="18"/>
    </row>
    <row r="16" spans="1:32" ht="18.75" x14ac:dyDescent="0.3">
      <c r="B16" s="17"/>
      <c r="C16" s="23"/>
      <c r="D16" s="27" t="s">
        <v>74</v>
      </c>
      <c r="E16" s="27"/>
      <c r="F16" s="27"/>
      <c r="G16" s="28"/>
      <c r="H16" s="28"/>
      <c r="I16" s="26" t="str">
        <f>IF(OR(ISBLANK(VLOOKUP(I$12,Tableau_CheckListProxH175[#All],5,FALSE)),ISNA(VLOOKUP(I$12,Tableau_CheckListProxH175[#All],5,FALSE))),Variables!$B$3,VLOOKUP(I$12,Tableau_CheckListProxH175[#All],5,FALSE))</f>
        <v>OK</v>
      </c>
      <c r="J16" s="26" t="str">
        <f>IF(OR(ISBLANK(VLOOKUP(J$12,Tableau_CheckListProxH175[#All],5,FALSE)),ISNA(VLOOKUP(J$12,Tableau_CheckListProxH175[#All],5,FALSE))),Variables!$B$3,VLOOKUP(J$12,Tableau_CheckListProxH175[#All],5,FALSE))</f>
        <v>OK</v>
      </c>
      <c r="K16" s="26" t="str">
        <f>IF(OR(ISBLANK(VLOOKUP(K$12,Tableau_CheckListProxH175[#All],5,FALSE)),ISNA(VLOOKUP(K$12,Tableau_CheckListProxH175[#All],5,FALSE))),Variables!$B$3,VLOOKUP(K$12,Tableau_CheckListProxH175[#All],5,FALSE))</f>
        <v>OK</v>
      </c>
      <c r="L16" s="26" t="str">
        <f>IF(OR(ISBLANK(VLOOKUP(L$12,Tableau_CheckListProxH175[#All],5,FALSE)),ISNA(VLOOKUP(L$12,Tableau_CheckListProxH175[#All],5,FALSE))),Variables!$B$3,VLOOKUP(L$12,Tableau_CheckListProxH175[#All],5,FALSE))</f>
        <v>OK</v>
      </c>
      <c r="M16" s="26" t="str">
        <f ca="1">IF(OR(ISBLANK(VLOOKUP(M$12,Tableau_CheckListProxH175[#All],5,FALSE)),ISNA(VLOOKUP(M$12,Tableau_CheckListProxH175[#All],5,FALSE))),Variables!$B$3,VLOOKUP(M$12,Tableau_CheckListProxH175[#All],5,FALSE))</f>
        <v>OK</v>
      </c>
      <c r="N16" s="18"/>
    </row>
    <row r="17" spans="2:14" ht="18.75" x14ac:dyDescent="0.3">
      <c r="B17" s="17"/>
      <c r="C17" s="23"/>
      <c r="D17" s="27" t="s">
        <v>75</v>
      </c>
      <c r="E17" s="27"/>
      <c r="F17" s="27"/>
      <c r="G17" s="28"/>
      <c r="H17" s="28"/>
      <c r="I17" s="26" t="str">
        <f>IF(OR(ISBLANK(VLOOKUP(I$12,Tableau_CheckListProxH175[#All],6,FALSE)),ISNA(VLOOKUP(I$12,Tableau_CheckListProxH175[#All],6,FALSE))),Variables!$B$3,VLOOKUP(I$12,Tableau_CheckListProxH175[#All],6,FALSE))</f>
        <v>OK</v>
      </c>
      <c r="J17" s="26" t="str">
        <f>IF(OR(ISBLANK(VLOOKUP(J$12,Tableau_CheckListProxH175[#All],6,FALSE)),ISNA(VLOOKUP(J$12,Tableau_CheckListProxH175[#All],6,FALSE))),Variables!$B$3,VLOOKUP(J$12,Tableau_CheckListProxH175[#All],6,FALSE))</f>
        <v>OK</v>
      </c>
      <c r="K17" s="26" t="str">
        <f>IF(OR(ISBLANK(VLOOKUP(K$12,Tableau_CheckListProxH175[#All],6,FALSE)),ISNA(VLOOKUP(K$12,Tableau_CheckListProxH175[#All],6,FALSE))),Variables!$B$3,VLOOKUP(K$12,Tableau_CheckListProxH175[#All],6,FALSE))</f>
        <v>OK</v>
      </c>
      <c r="L17" s="26" t="str">
        <f>IF(OR(ISBLANK(VLOOKUP(L$12,Tableau_CheckListProxH175[#All],6,FALSE)),ISNA(VLOOKUP(L$12,Tableau_CheckListProxH175[#All],6,FALSE))),Variables!$B$3,VLOOKUP(L$12,Tableau_CheckListProxH175[#All],6,FALSE))</f>
        <v>OK</v>
      </c>
      <c r="M17" s="26" t="str">
        <f ca="1">IF(OR(ISBLANK(VLOOKUP(M$12,Tableau_CheckListProxH175[#All],6,FALSE)),ISNA(VLOOKUP(M$12,Tableau_CheckListProxH175[#All],6,FALSE))),Variables!$B$3,VLOOKUP(M$12,Tableau_CheckListProxH175[#All],6,FALSE))</f>
        <v>OK</v>
      </c>
      <c r="N17" s="18"/>
    </row>
    <row r="18" spans="2:14" ht="18.75" x14ac:dyDescent="0.3">
      <c r="B18" s="17"/>
      <c r="C18" s="23"/>
      <c r="D18" s="27" t="s">
        <v>76</v>
      </c>
      <c r="E18" s="27"/>
      <c r="F18" s="27"/>
      <c r="G18" s="28"/>
      <c r="H18" s="28"/>
      <c r="I18" s="26" t="str">
        <f>IF(OR(ISBLANK(VLOOKUP(I$12,Tableau_CheckListProxH175[#All],7,FALSE)),ISNA(VLOOKUP(I$12,Tableau_CheckListProxH175[#All],7,FALSE))),Variables!$B$3,VLOOKUP(I$12,Tableau_CheckListProxH175[#All],7,FALSE))</f>
        <v>OK</v>
      </c>
      <c r="J18" s="26" t="str">
        <f>IF(OR(ISBLANK(VLOOKUP(J$12,Tableau_CheckListProxH175[#All],7,FALSE)),ISNA(VLOOKUP(J$12,Tableau_CheckListProxH175[#All],7,FALSE))),Variables!$B$3,VLOOKUP(J$12,Tableau_CheckListProxH175[#All],7,FALSE))</f>
        <v>OK</v>
      </c>
      <c r="K18" s="26" t="str">
        <f>IF(OR(ISBLANK(VLOOKUP(K$12,Tableau_CheckListProxH175[#All],7,FALSE)),ISNA(VLOOKUP(K$12,Tableau_CheckListProxH175[#All],7,FALSE))),Variables!$B$3,VLOOKUP(K$12,Tableau_CheckListProxH175[#All],7,FALSE))</f>
        <v>OK</v>
      </c>
      <c r="L18" s="26" t="str">
        <f>IF(OR(ISBLANK(VLOOKUP(L$12,Tableau_CheckListProxH175[#All],7,FALSE)),ISNA(VLOOKUP(L$12,Tableau_CheckListProxH175[#All],7,FALSE))),Variables!$B$3,VLOOKUP(L$12,Tableau_CheckListProxH175[#All],7,FALSE))</f>
        <v>OK</v>
      </c>
      <c r="M18" s="26" t="str">
        <f ca="1">IF(OR(ISBLANK(VLOOKUP(M$12,Tableau_CheckListProxH175[#All],7,FALSE)),ISNA(VLOOKUP(M$12,Tableau_CheckListProxH175[#All],7,FALSE))),Variables!$B$3,VLOOKUP(M$12,Tableau_CheckListProxH175[#All],7,FALSE))</f>
        <v>OK</v>
      </c>
      <c r="N18" s="18"/>
    </row>
    <row r="19" spans="2:14" ht="18.75" x14ac:dyDescent="0.3">
      <c r="B19" s="17"/>
      <c r="C19" s="23"/>
      <c r="D19" s="27" t="s">
        <v>77</v>
      </c>
      <c r="E19" s="27"/>
      <c r="F19" s="27"/>
      <c r="G19" s="28"/>
      <c r="H19" s="28"/>
      <c r="I19" s="26" t="str">
        <f>IF(OR(ISBLANK(VLOOKUP(I$12,Tableau_CheckListProxH175[#All],8,FALSE)),ISNA(VLOOKUP(I$12,Tableau_CheckListProxH175[#All],8,FALSE))),Variables!$B$3,VLOOKUP(I$12,Tableau_CheckListProxH175[#All],8,FALSE))</f>
        <v>OK</v>
      </c>
      <c r="J19" s="26" t="str">
        <f>IF(OR(ISBLANK(VLOOKUP(J$12,Tableau_CheckListProxH175[#All],8,FALSE)),ISNA(VLOOKUP(J$12,Tableau_CheckListProxH175[#All],8,FALSE))),Variables!$B$3,VLOOKUP(J$12,Tableau_CheckListProxH175[#All],8,FALSE))</f>
        <v>OK</v>
      </c>
      <c r="K19" s="26" t="str">
        <f>IF(OR(ISBLANK(VLOOKUP(K$12,Tableau_CheckListProxH175[#All],8,FALSE)),ISNA(VLOOKUP(K$12,Tableau_CheckListProxH175[#All],8,FALSE))),Variables!$B$3,VLOOKUP(K$12,Tableau_CheckListProxH175[#All],8,FALSE))</f>
        <v>OK</v>
      </c>
      <c r="L19" s="26" t="str">
        <f>IF(OR(ISBLANK(VLOOKUP(L$12,Tableau_CheckListProxH175[#All],8,FALSE)),ISNA(VLOOKUP(L$12,Tableau_CheckListProxH175[#All],8,FALSE))),Variables!$B$3,VLOOKUP(L$12,Tableau_CheckListProxH175[#All],8,FALSE))</f>
        <v>OK</v>
      </c>
      <c r="M19" s="26" t="str">
        <f ca="1">IF(OR(ISBLANK(VLOOKUP(M$12,Tableau_CheckListProxH175[#All],8,FALSE)),ISNA(VLOOKUP(M$12,Tableau_CheckListProxH175[#All],8,FALSE))),Variables!$B$3,VLOOKUP(M$12,Tableau_CheckListProxH175[#All],8,FALSE))</f>
        <v>OK</v>
      </c>
      <c r="N19" s="18"/>
    </row>
    <row r="20" spans="2:14" ht="18.75" x14ac:dyDescent="0.3">
      <c r="B20" s="17"/>
      <c r="C20" s="23"/>
      <c r="D20" s="27" t="s">
        <v>72</v>
      </c>
      <c r="E20" s="27"/>
      <c r="F20" s="27"/>
      <c r="G20" s="28"/>
      <c r="H20" s="28"/>
      <c r="I20" s="26" t="str">
        <f>IF(OR(ISBLANK(VLOOKUP(I$12,Tableau_CheckListProxH175[#All],9,FALSE)),ISNA(VLOOKUP(I$12,Tableau_CheckListProxH175[#All],9,FALSE))),Variables!$B$3,VLOOKUP(I$12,Tableau_CheckListProxH175[#All],9,FALSE))</f>
        <v>OK</v>
      </c>
      <c r="J20" s="26" t="str">
        <f>IF(OR(ISBLANK(VLOOKUP(J$12,Tableau_CheckListProxH175[#All],9,FALSE)),ISNA(VLOOKUP(J$12,Tableau_CheckListProxH175[#All],9,FALSE))),Variables!$B$3,VLOOKUP(J$12,Tableau_CheckListProxH175[#All],9,FALSE))</f>
        <v>OK</v>
      </c>
      <c r="K20" s="26" t="str">
        <f>IF(OR(ISBLANK(VLOOKUP(K$12,Tableau_CheckListProxH175[#All],9,FALSE)),ISNA(VLOOKUP(K$12,Tableau_CheckListProxH175[#All],9,FALSE))),Variables!$B$3,VLOOKUP(K$12,Tableau_CheckListProxH175[#All],9,FALSE))</f>
        <v>OK</v>
      </c>
      <c r="L20" s="26" t="str">
        <f>IF(OR(ISBLANK(VLOOKUP(L$12,Tableau_CheckListProxH175[#All],9,FALSE)),ISNA(VLOOKUP(L$12,Tableau_CheckListProxH175[#All],9,FALSE))),Variables!$B$3,VLOOKUP(L$12,Tableau_CheckListProxH175[#All],9,FALSE))</f>
        <v>OK</v>
      </c>
      <c r="M20" s="26" t="str">
        <f ca="1">IF(OR(ISBLANK(VLOOKUP(M$12,Tableau_CheckListProxH175[#All],9,FALSE)),ISNA(VLOOKUP(M$12,Tableau_CheckListProxH175[#All],9,FALSE))),Variables!$B$3,VLOOKUP(M$12,Tableau_CheckListProxH175[#All],9,FALSE))</f>
        <v>OK</v>
      </c>
      <c r="N20" s="18"/>
    </row>
    <row r="21" spans="2:14" ht="18.75" x14ac:dyDescent="0.3">
      <c r="B21" s="17"/>
      <c r="C21" s="23"/>
      <c r="D21" s="27" t="s">
        <v>78</v>
      </c>
      <c r="E21" s="27"/>
      <c r="F21" s="27"/>
      <c r="G21" s="28"/>
      <c r="H21" s="28"/>
      <c r="I21" s="26" t="str">
        <f>IF(OR(ISBLANK(VLOOKUP(I$12,Tableau_CheckListProxH175[#All],10,FALSE)),ISNA(VLOOKUP(I$12,Tableau_CheckListProxH175[#All],10,FALSE))),Variables!$B$3,VLOOKUP(I$12,Tableau_CheckListProxH175[#All],10,FALSE))</f>
        <v>OK</v>
      </c>
      <c r="J21" s="26" t="str">
        <f>IF(OR(ISBLANK(VLOOKUP(J$12,Tableau_CheckListProxH175[#All],10,FALSE)),ISNA(VLOOKUP(J$12,Tableau_CheckListProxH175[#All],10,FALSE))),Variables!$B$3,VLOOKUP(J$12,Tableau_CheckListProxH175[#All],10,FALSE))</f>
        <v>OK</v>
      </c>
      <c r="K21" s="26" t="str">
        <f>IF(OR(ISBLANK(VLOOKUP(K$12,Tableau_CheckListProxH175[#All],10,FALSE)),ISNA(VLOOKUP(K$12,Tableau_CheckListProxH175[#All],10,FALSE))),Variables!$B$3,VLOOKUP(K$12,Tableau_CheckListProxH175[#All],10,FALSE))</f>
        <v>OK</v>
      </c>
      <c r="L21" s="26" t="str">
        <f>IF(OR(ISBLANK(VLOOKUP(L$12,Tableau_CheckListProxH175[#All],10,FALSE)),ISNA(VLOOKUP(L$12,Tableau_CheckListProxH175[#All],10,FALSE))),Variables!$B$3,VLOOKUP(L$12,Tableau_CheckListProxH175[#All],10,FALSE))</f>
        <v>OK</v>
      </c>
      <c r="M21" s="26" t="str">
        <f ca="1">IF(OR(ISBLANK(VLOOKUP(M$12,Tableau_CheckListProxH175[#All],10,FALSE)),ISNA(VLOOKUP(M$12,Tableau_CheckListProxH175[#All],10,FALSE))),Variables!$B$3,VLOOKUP(M$12,Tableau_CheckListProxH175[#All],10,FALSE))</f>
        <v>OK</v>
      </c>
      <c r="N21" s="18"/>
    </row>
    <row r="22" spans="2:14" ht="18.75" x14ac:dyDescent="0.3">
      <c r="B22" s="17"/>
      <c r="C22" s="23"/>
      <c r="D22" s="27" t="s">
        <v>79</v>
      </c>
      <c r="E22" s="27"/>
      <c r="F22" s="27"/>
      <c r="G22" s="28"/>
      <c r="H22" s="28"/>
      <c r="I22" s="26" t="str">
        <f>IF(OR(ISBLANK(VLOOKUP(I$12,Tableau_CheckListProxH175[#All],11,FALSE)),ISNA(VLOOKUP(I$12,Tableau_CheckListProxH175[#All],11,FALSE))),Variables!$B$3,VLOOKUP(I$12,Tableau_CheckListProxH175[#All],11,FALSE))</f>
        <v>OK</v>
      </c>
      <c r="J22" s="26" t="str">
        <f>IF(OR(ISBLANK(VLOOKUP(J$12,Tableau_CheckListProxH175[#All],11,FALSE)),ISNA(VLOOKUP(J$12,Tableau_CheckListProxH175[#All],11,FALSE))),Variables!$B$3,VLOOKUP(J$12,Tableau_CheckListProxH175[#All],11,FALSE))</f>
        <v>OK</v>
      </c>
      <c r="K22" s="26" t="str">
        <f>IF(OR(ISBLANK(VLOOKUP(K$12,Tableau_CheckListProxH175[#All],11,FALSE)),ISNA(VLOOKUP(K$12,Tableau_CheckListProxH175[#All],11,FALSE))),Variables!$B$3,VLOOKUP(K$12,Tableau_CheckListProxH175[#All],11,FALSE))</f>
        <v>OK</v>
      </c>
      <c r="L22" s="26" t="str">
        <f>IF(OR(ISBLANK(VLOOKUP(L$12,Tableau_CheckListProxH175[#All],11,FALSE)),ISNA(VLOOKUP(L$12,Tableau_CheckListProxH175[#All],11,FALSE))),Variables!$B$3,VLOOKUP(L$12,Tableau_CheckListProxH175[#All],11,FALSE))</f>
        <v>OK</v>
      </c>
      <c r="M22" s="26" t="str">
        <f ca="1">IF(OR(ISBLANK(VLOOKUP(M$12,Tableau_CheckListProxH175[#All],11,FALSE)),ISNA(VLOOKUP(M$12,Tableau_CheckListProxH175[#All],11,FALSE))),Variables!$B$3,VLOOKUP(M$12,Tableau_CheckListProxH175[#All],11,FALSE))</f>
        <v>OK</v>
      </c>
      <c r="N22" s="18"/>
    </row>
    <row r="23" spans="2:14" s="19" customFormat="1" ht="31.5" customHeight="1" x14ac:dyDescent="0.3">
      <c r="B23" s="20"/>
      <c r="C23" s="21" t="s">
        <v>80</v>
      </c>
      <c r="I23" s="29"/>
      <c r="J23" s="29"/>
      <c r="K23" s="29"/>
      <c r="L23" s="29"/>
      <c r="M23" s="29"/>
      <c r="N23" s="22"/>
    </row>
    <row r="24" spans="2:14" s="19" customFormat="1" ht="18.75" customHeight="1" x14ac:dyDescent="0.3">
      <c r="B24" s="20"/>
      <c r="C24" s="21"/>
      <c r="D24" s="24" t="s">
        <v>118</v>
      </c>
      <c r="E24" s="24"/>
      <c r="F24" s="24"/>
      <c r="G24" s="25"/>
      <c r="H24" s="25"/>
      <c r="I24" s="26" t="str">
        <f>IF(OR(ISBLANK(VLOOKUP(I$12,Tableau_CheckListProxH175[#All],13,FALSE)),ISNA(VLOOKUP(I$12,Tableau_CheckListProxH175[#All],13,FALSE))),Variables!$B$3,VLOOKUP(I$12,Tableau_CheckListProxH175[#All],13,FALSE))</f>
        <v>OK</v>
      </c>
      <c r="J24" s="26" t="str">
        <f>IF(OR(ISBLANK(VLOOKUP(J$12,Tableau_CheckListProxH175[#All],13,FALSE)),ISNA(VLOOKUP(J$12,Tableau_CheckListProxH175[#All],13,FALSE))),Variables!$B$3,VLOOKUP(J$12,Tableau_CheckListProxH175[#All],13,FALSE))</f>
        <v>OK</v>
      </c>
      <c r="K24" s="26" t="str">
        <f>IF(OR(ISBLANK(VLOOKUP(K$12,Tableau_CheckListProxH175[#All],13,FALSE)),ISNA(VLOOKUP(K$12,Tableau_CheckListProxH175[#All],13,FALSE))),Variables!$B$3,VLOOKUP(K$12,Tableau_CheckListProxH175[#All],13,FALSE))</f>
        <v>OK</v>
      </c>
      <c r="L24" s="26" t="str">
        <f>IF(OR(ISBLANK(VLOOKUP(L$12,Tableau_CheckListProxH175[#All],13,FALSE)),ISNA(VLOOKUP(L$12,Tableau_CheckListProxH175[#All],13,FALSE))),Variables!$B$3,VLOOKUP(L$12,Tableau_CheckListProxH175[#All],13,FALSE))</f>
        <v>OK</v>
      </c>
      <c r="M24" s="26" t="str">
        <f ca="1">IF(OR(ISBLANK(VLOOKUP(M$12,Tableau_CheckListProxH175[#All],13,FALSE)),ISNA(VLOOKUP(M$12,Tableau_CheckListProxH175[#All],13,FALSE))),Variables!$B$3,VLOOKUP(M$12,Tableau_CheckListProxH175[#All],13,FALSE))</f>
        <v>OK</v>
      </c>
      <c r="N24" s="22"/>
    </row>
    <row r="25" spans="2:14" ht="18.75" x14ac:dyDescent="0.3">
      <c r="B25" s="17"/>
      <c r="C25" s="23"/>
      <c r="D25" s="24" t="s">
        <v>74</v>
      </c>
      <c r="E25" s="24"/>
      <c r="F25" s="24"/>
      <c r="G25" s="25"/>
      <c r="H25" s="25"/>
      <c r="I25" s="26" t="str">
        <f>IF(OR(ISBLANK(VLOOKUP(I$12,Tableau_CheckListProxH175[#All],14,FALSE)),ISNA(VLOOKUP(I$12,Tableau_CheckListProxH175[#All],14,FALSE))),Variables!$B$3,VLOOKUP(I$12,Tableau_CheckListProxH175[#All],14,FALSE))</f>
        <v>OK</v>
      </c>
      <c r="J25" s="26" t="str">
        <f>IF(OR(ISBLANK(VLOOKUP(J$12,Tableau_CheckListProxH175[#All],14,FALSE)),ISNA(VLOOKUP(J$12,Tableau_CheckListProxH175[#All],14,FALSE))),Variables!$B$3,VLOOKUP(J$12,Tableau_CheckListProxH175[#All],14,FALSE))</f>
        <v>OK</v>
      </c>
      <c r="K25" s="26" t="str">
        <f>IF(OR(ISBLANK(VLOOKUP(K$12,Tableau_CheckListProxH175[#All],14,FALSE)),ISNA(VLOOKUP(K$12,Tableau_CheckListProxH175[#All],14,FALSE))),Variables!$B$3,VLOOKUP(K$12,Tableau_CheckListProxH175[#All],14,FALSE))</f>
        <v>OK</v>
      </c>
      <c r="L25" s="26" t="str">
        <f>IF(OR(ISBLANK(VLOOKUP(L$12,Tableau_CheckListProxH175[#All],14,FALSE)),ISNA(VLOOKUP(L$12,Tableau_CheckListProxH175[#All],14,FALSE))),Variables!$B$3,VLOOKUP(L$12,Tableau_CheckListProxH175[#All],14,FALSE))</f>
        <v>OK</v>
      </c>
      <c r="M25" s="26" t="str">
        <f ca="1">IF(OR(ISBLANK(VLOOKUP(M$12,Tableau_CheckListProxH175[#All],14,FALSE)),ISNA(VLOOKUP(M$12,Tableau_CheckListProxH175[#All],14,FALSE))),Variables!$B$3,VLOOKUP(M$12,Tableau_CheckListProxH175[#All],14,FALSE))</f>
        <v>OK</v>
      </c>
      <c r="N25" s="18"/>
    </row>
    <row r="26" spans="2:14" ht="18.75" x14ac:dyDescent="0.3">
      <c r="B26" s="17"/>
      <c r="C26" s="23"/>
      <c r="D26" s="27" t="s">
        <v>75</v>
      </c>
      <c r="E26" s="27"/>
      <c r="F26" s="27"/>
      <c r="G26" s="28"/>
      <c r="H26" s="28"/>
      <c r="I26" s="26" t="str">
        <f>IF(OR(ISBLANK(VLOOKUP(I$12,Tableau_CheckListProxH175[#All],15,FALSE)),ISNA(VLOOKUP(I$12,Tableau_CheckListProxH175[#All],15,FALSE))),Variables!$B$3,VLOOKUP(I$12,Tableau_CheckListProxH175[#All],15,FALSE))</f>
        <v>OK</v>
      </c>
      <c r="J26" s="26" t="str">
        <f>IF(OR(ISBLANK(VLOOKUP(J$12,Tableau_CheckListProxH175[#All],15,FALSE)),ISNA(VLOOKUP(J$12,Tableau_CheckListProxH175[#All],15,FALSE))),Variables!$B$3,VLOOKUP(J$12,Tableau_CheckListProxH175[#All],15,FALSE))</f>
        <v>OK</v>
      </c>
      <c r="K26" s="26" t="str">
        <f>IF(OR(ISBLANK(VLOOKUP(K$12,Tableau_CheckListProxH175[#All],15,FALSE)),ISNA(VLOOKUP(K$12,Tableau_CheckListProxH175[#All],15,FALSE))),Variables!$B$3,VLOOKUP(K$12,Tableau_CheckListProxH175[#All],15,FALSE))</f>
        <v>OK</v>
      </c>
      <c r="L26" s="26" t="str">
        <f>IF(OR(ISBLANK(VLOOKUP(L$12,Tableau_CheckListProxH175[#All],15,FALSE)),ISNA(VLOOKUP(L$12,Tableau_CheckListProxH175[#All],15,FALSE))),Variables!$B$3,VLOOKUP(L$12,Tableau_CheckListProxH175[#All],15,FALSE))</f>
        <v>OK</v>
      </c>
      <c r="M26" s="26" t="str">
        <f ca="1">IF(OR(ISBLANK(VLOOKUP(M$12,Tableau_CheckListProxH175[#All],15,FALSE)),ISNA(VLOOKUP(M$12,Tableau_CheckListProxH175[#All],15,FALSE))),Variables!$B$3,VLOOKUP(M$12,Tableau_CheckListProxH175[#All],15,FALSE))</f>
        <v>OK</v>
      </c>
      <c r="N26" s="18"/>
    </row>
    <row r="27" spans="2:14" ht="18.75" x14ac:dyDescent="0.3">
      <c r="B27" s="17"/>
      <c r="C27" s="23"/>
      <c r="D27" s="27" t="s">
        <v>76</v>
      </c>
      <c r="E27" s="27"/>
      <c r="F27" s="27"/>
      <c r="G27" s="28"/>
      <c r="H27" s="28"/>
      <c r="I27" s="26" t="str">
        <f>IF(OR(ISBLANK(VLOOKUP(I$12,Tableau_CheckListProxH175[#All],16,FALSE)),ISNA(VLOOKUP(I$12,Tableau_CheckListProxH175[#All],16,FALSE))),Variables!$B$3,VLOOKUP(I$12,Tableau_CheckListProxH175[#All],16,FALSE))</f>
        <v>OK</v>
      </c>
      <c r="J27" s="26" t="str">
        <f>IF(OR(ISBLANK(VLOOKUP(J$12,Tableau_CheckListProxH175[#All],16,FALSE)),ISNA(VLOOKUP(J$12,Tableau_CheckListProxH175[#All],16,FALSE))),Variables!$B$3,VLOOKUP(J$12,Tableau_CheckListProxH175[#All],16,FALSE))</f>
        <v>OK</v>
      </c>
      <c r="K27" s="26" t="str">
        <f>IF(OR(ISBLANK(VLOOKUP(K$12,Tableau_CheckListProxH175[#All],16,FALSE)),ISNA(VLOOKUP(K$12,Tableau_CheckListProxH175[#All],16,FALSE))),Variables!$B$3,VLOOKUP(K$12,Tableau_CheckListProxH175[#All],16,FALSE))</f>
        <v>OK</v>
      </c>
      <c r="L27" s="26" t="str">
        <f>IF(OR(ISBLANK(VLOOKUP(L$12,Tableau_CheckListProxH175[#All],16,FALSE)),ISNA(VLOOKUP(L$12,Tableau_CheckListProxH175[#All],16,FALSE))),Variables!$B$3,VLOOKUP(L$12,Tableau_CheckListProxH175[#All],16,FALSE))</f>
        <v>OK</v>
      </c>
      <c r="M27" s="26" t="str">
        <f ca="1">IF(OR(ISBLANK(VLOOKUP(M$12,Tableau_CheckListProxH175[#All],16,FALSE)),ISNA(VLOOKUP(M$12,Tableau_CheckListProxH175[#All],16,FALSE))),Variables!$B$3,VLOOKUP(M$12,Tableau_CheckListProxH175[#All],16,FALSE))</f>
        <v>OK</v>
      </c>
      <c r="N27" s="18"/>
    </row>
    <row r="28" spans="2:14" ht="18.75" x14ac:dyDescent="0.3">
      <c r="B28" s="17"/>
      <c r="C28" s="23"/>
      <c r="D28" s="27" t="s">
        <v>81</v>
      </c>
      <c r="E28" s="27"/>
      <c r="F28" s="27"/>
      <c r="G28" s="28"/>
      <c r="H28" s="28"/>
      <c r="I28" s="26" t="str">
        <f>IF(OR(ISBLANK(VLOOKUP(I$12,Tableau_CheckListProxH175[#All],17,FALSE)),ISNA(VLOOKUP(I$12,Tableau_CheckListProxH175[#All],17,FALSE))),Variables!$B$3,VLOOKUP(I$12,Tableau_CheckListProxH175[#All],17,FALSE))</f>
        <v>OK</v>
      </c>
      <c r="J28" s="26" t="str">
        <f>IF(OR(ISBLANK(VLOOKUP(J$12,Tableau_CheckListProxH175[#All],17,FALSE)),ISNA(VLOOKUP(J$12,Tableau_CheckListProxH175[#All],17,FALSE))),Variables!$B$3,VLOOKUP(J$12,Tableau_CheckListProxH175[#All],17,FALSE))</f>
        <v>OK</v>
      </c>
      <c r="K28" s="26" t="str">
        <f>IF(OR(ISBLANK(VLOOKUP(K$12,Tableau_CheckListProxH175[#All],17,FALSE)),ISNA(VLOOKUP(K$12,Tableau_CheckListProxH175[#All],17,FALSE))),Variables!$B$3,VLOOKUP(K$12,Tableau_CheckListProxH175[#All],17,FALSE))</f>
        <v>OK</v>
      </c>
      <c r="L28" s="26" t="str">
        <f>IF(OR(ISBLANK(VLOOKUP(L$12,Tableau_CheckListProxH175[#All],17,FALSE)),ISNA(VLOOKUP(L$12,Tableau_CheckListProxH175[#All],17,FALSE))),Variables!$B$3,VLOOKUP(L$12,Tableau_CheckListProxH175[#All],17,FALSE))</f>
        <v>OK</v>
      </c>
      <c r="M28" s="26" t="str">
        <f ca="1">IF(OR(ISBLANK(VLOOKUP(M$12,Tableau_CheckListProxH175[#All],17,FALSE)),ISNA(VLOOKUP(M$12,Tableau_CheckListProxH175[#All],17,FALSE))),Variables!$B$3,VLOOKUP(M$12,Tableau_CheckListProxH175[#All],17,FALSE))</f>
        <v>OK</v>
      </c>
      <c r="N28" s="18"/>
    </row>
    <row r="29" spans="2:14" ht="18.75" x14ac:dyDescent="0.3">
      <c r="B29" s="17"/>
      <c r="C29" s="23"/>
      <c r="D29" s="27" t="s">
        <v>77</v>
      </c>
      <c r="E29" s="27"/>
      <c r="F29" s="27"/>
      <c r="G29" s="28"/>
      <c r="H29" s="28"/>
      <c r="I29" s="26" t="str">
        <f>IF(OR(ISBLANK(VLOOKUP(I$12,Tableau_CheckListProxH175[#All],18,FALSE)),ISNA(VLOOKUP(I$12,Tableau_CheckListProxH175[#All],18,FALSE))),Variables!$B$3,VLOOKUP(I$12,Tableau_CheckListProxH175[#All],18,FALSE))</f>
        <v>OK</v>
      </c>
      <c r="J29" s="26" t="str">
        <f>IF(OR(ISBLANK(VLOOKUP(J$12,Tableau_CheckListProxH175[#All],18,FALSE)),ISNA(VLOOKUP(J$12,Tableau_CheckListProxH175[#All],18,FALSE))),Variables!$B$3,VLOOKUP(J$12,Tableau_CheckListProxH175[#All],18,FALSE))</f>
        <v>OK</v>
      </c>
      <c r="K29" s="26" t="str">
        <f>IF(OR(ISBLANK(VLOOKUP(K$12,Tableau_CheckListProxH175[#All],18,FALSE)),ISNA(VLOOKUP(K$12,Tableau_CheckListProxH175[#All],18,FALSE))),Variables!$B$3,VLOOKUP(K$12,Tableau_CheckListProxH175[#All],18,FALSE))</f>
        <v>OK</v>
      </c>
      <c r="L29" s="26" t="str">
        <f>IF(OR(ISBLANK(VLOOKUP(L$12,Tableau_CheckListProxH175[#All],18,FALSE)),ISNA(VLOOKUP(L$12,Tableau_CheckListProxH175[#All],18,FALSE))),Variables!$B$3,VLOOKUP(L$12,Tableau_CheckListProxH175[#All],18,FALSE))</f>
        <v>OK</v>
      </c>
      <c r="M29" s="26" t="str">
        <f ca="1">IF(OR(ISBLANK(VLOOKUP(M$12,Tableau_CheckListProxH175[#All],18,FALSE)),ISNA(VLOOKUP(M$12,Tableau_CheckListProxH175[#All],18,FALSE))),Variables!$B$3,VLOOKUP(M$12,Tableau_CheckListProxH175[#All],18,FALSE))</f>
        <v>OK</v>
      </c>
      <c r="N29" s="18"/>
    </row>
    <row r="30" spans="2:14" ht="18.75" x14ac:dyDescent="0.3">
      <c r="B30" s="17"/>
      <c r="C30" s="23"/>
      <c r="D30" s="27" t="s">
        <v>82</v>
      </c>
      <c r="E30" s="27"/>
      <c r="F30" s="27"/>
      <c r="G30" s="28"/>
      <c r="H30" s="28"/>
      <c r="I30" s="26" t="str">
        <f>IF(OR(ISBLANK(VLOOKUP(I$12,Tableau_CheckListProxH175[#All],19,FALSE)),ISNA(VLOOKUP(I$12,Tableau_CheckListProxH175[#All],19,FALSE))),Variables!$B$3,VLOOKUP(I$12,Tableau_CheckListProxH175[#All],19,FALSE))</f>
        <v>OK</v>
      </c>
      <c r="J30" s="26" t="str">
        <f>IF(OR(ISBLANK(VLOOKUP(J$12,Tableau_CheckListProxH175[#All],19,FALSE)),ISNA(VLOOKUP(J$12,Tableau_CheckListProxH175[#All],19,FALSE))),Variables!$B$3,VLOOKUP(J$12,Tableau_CheckListProxH175[#All],19,FALSE))</f>
        <v>OK</v>
      </c>
      <c r="K30" s="26" t="str">
        <f>IF(OR(ISBLANK(VLOOKUP(K$12,Tableau_CheckListProxH175[#All],19,FALSE)),ISNA(VLOOKUP(K$12,Tableau_CheckListProxH175[#All],19,FALSE))),Variables!$B$3,VLOOKUP(K$12,Tableau_CheckListProxH175[#All],19,FALSE))</f>
        <v>OK</v>
      </c>
      <c r="L30" s="26" t="str">
        <f>IF(OR(ISBLANK(VLOOKUP(L$12,Tableau_CheckListProxH175[#All],19,FALSE)),ISNA(VLOOKUP(L$12,Tableau_CheckListProxH175[#All],19,FALSE))),Variables!$B$3,VLOOKUP(L$12,Tableau_CheckListProxH175[#All],19,FALSE))</f>
        <v>OK</v>
      </c>
      <c r="M30" s="26" t="str">
        <f ca="1">IF(OR(ISBLANK(VLOOKUP(M$12,Tableau_CheckListProxH175[#All],19,FALSE)),ISNA(VLOOKUP(M$12,Tableau_CheckListProxH175[#All],19,FALSE))),Variables!$B$3,VLOOKUP(M$12,Tableau_CheckListProxH175[#All],19,FALSE))</f>
        <v>OK</v>
      </c>
      <c r="N30" s="18"/>
    </row>
    <row r="31" spans="2:14" ht="18.75" x14ac:dyDescent="0.3">
      <c r="B31" s="17"/>
      <c r="C31" s="23"/>
      <c r="D31" s="27" t="s">
        <v>122</v>
      </c>
      <c r="E31" s="27"/>
      <c r="F31" s="27"/>
      <c r="G31" s="28"/>
      <c r="H31" s="28"/>
      <c r="I31" s="26" t="str">
        <f>IF(OR(ISBLANK(VLOOKUP(I$12,Tableau_CheckListProxH175[#All],20,FALSE)),ISNA(VLOOKUP(I$12,Tableau_CheckListProxH175[#All],20,FALSE))),Variables!$B$3,VLOOKUP(I$12,Tableau_CheckListProxH175[#All],20,FALSE))</f>
        <v>OK</v>
      </c>
      <c r="J31" s="26" t="str">
        <f>IF(OR(ISBLANK(VLOOKUP(J$12,Tableau_CheckListProxH175[#All],20,FALSE)),ISNA(VLOOKUP(J$12,Tableau_CheckListProxH175[#All],20,FALSE))),Variables!$B$3,VLOOKUP(J$12,Tableau_CheckListProxH175[#All],20,FALSE))</f>
        <v>OK</v>
      </c>
      <c r="K31" s="26" t="str">
        <f>IF(OR(ISBLANK(VLOOKUP(K$12,Tableau_CheckListProxH175[#All],20,FALSE)),ISNA(VLOOKUP(K$12,Tableau_CheckListProxH175[#All],20,FALSE))),Variables!$B$3,VLOOKUP(K$12,Tableau_CheckListProxH175[#All],20,FALSE))</f>
        <v>OK</v>
      </c>
      <c r="L31" s="26" t="str">
        <f>IF(OR(ISBLANK(VLOOKUP(L$12,Tableau_CheckListProxH175[#All],20,FALSE)),ISNA(VLOOKUP(L$12,Tableau_CheckListProxH175[#All],20,FALSE))),Variables!$B$3,VLOOKUP(L$12,Tableau_CheckListProxH175[#All],20,FALSE))</f>
        <v>OK</v>
      </c>
      <c r="M31" s="26" t="str">
        <f ca="1">IF(OR(ISBLANK(VLOOKUP(M$12,Tableau_CheckListProxH175[#All],20,FALSE)),ISNA(VLOOKUP(M$12,Tableau_CheckListProxH175[#All],20,FALSE))),Variables!$B$3,VLOOKUP(M$12,Tableau_CheckListProxH175[#All],20,FALSE))</f>
        <v>OK</v>
      </c>
      <c r="N31" s="18"/>
    </row>
    <row r="32" spans="2:14" ht="18.75" x14ac:dyDescent="0.3">
      <c r="B32" s="17"/>
      <c r="C32" s="23"/>
      <c r="D32" s="27" t="s">
        <v>79</v>
      </c>
      <c r="E32" s="27"/>
      <c r="F32" s="27"/>
      <c r="G32" s="28"/>
      <c r="H32" s="28"/>
      <c r="I32" s="26" t="str">
        <f>IF(OR(ISBLANK(VLOOKUP(I$12,Tableau_CheckListProxH175[#All],21,FALSE)),ISNA(VLOOKUP(I$12,Tableau_CheckListProxH175[#All],21,FALSE))),Variables!$B$3,VLOOKUP(I$12,Tableau_CheckListProxH175[#All],21,FALSE))</f>
        <v>OK</v>
      </c>
      <c r="J32" s="26" t="str">
        <f>IF(OR(ISBLANK(VLOOKUP(J$12,Tableau_CheckListProxH175[#All],21,FALSE)),ISNA(VLOOKUP(J$12,Tableau_CheckListProxH175[#All],21,FALSE))),Variables!$B$3,VLOOKUP(J$12,Tableau_CheckListProxH175[#All],21,FALSE))</f>
        <v>OK</v>
      </c>
      <c r="K32" s="26" t="str">
        <f>IF(OR(ISBLANK(VLOOKUP(K$12,Tableau_CheckListProxH175[#All],21,FALSE)),ISNA(VLOOKUP(K$12,Tableau_CheckListProxH175[#All],21,FALSE))),Variables!$B$3,VLOOKUP(K$12,Tableau_CheckListProxH175[#All],21,FALSE))</f>
        <v>OK</v>
      </c>
      <c r="L32" s="26" t="str">
        <f>IF(OR(ISBLANK(VLOOKUP(L$12,Tableau_CheckListProxH175[#All],21,FALSE)),ISNA(VLOOKUP(L$12,Tableau_CheckListProxH175[#All],21,FALSE))),Variables!$B$3,VLOOKUP(L$12,Tableau_CheckListProxH175[#All],21,FALSE))</f>
        <v>OK</v>
      </c>
      <c r="M32" s="26" t="str">
        <f ca="1">IF(OR(ISBLANK(VLOOKUP(M$12,Tableau_CheckListProxH175[#All],21,FALSE)),ISNA(VLOOKUP(M$12,Tableau_CheckListProxH175[#All],21,FALSE))),Variables!$B$3,VLOOKUP(M$12,Tableau_CheckListProxH175[#All],21,FALSE))</f>
        <v>OK</v>
      </c>
      <c r="N32" s="18"/>
    </row>
    <row r="33" spans="2:14" ht="18.75" x14ac:dyDescent="0.3">
      <c r="B33" s="17"/>
      <c r="C33" s="23"/>
      <c r="D33" s="27" t="s">
        <v>83</v>
      </c>
      <c r="E33" s="28"/>
      <c r="F33" s="28"/>
      <c r="G33" s="28"/>
      <c r="H33" s="28"/>
      <c r="I33" s="26" t="str">
        <f>IF(OR(ISBLANK(VLOOKUP(I$12,Tableau_CheckListProxH175[#All],22,FALSE)),ISNA(VLOOKUP(I$12,Tableau_CheckListProxH175[#All],22,FALSE))),Variables!$B$3,VLOOKUP(I$12,Tableau_CheckListProxH175[#All],22,FALSE))</f>
        <v>NOK</v>
      </c>
      <c r="J33" s="26" t="str">
        <f>IF(OR(ISBLANK(VLOOKUP(J$12,Tableau_CheckListProxH175[#All],22,FALSE)),ISNA(VLOOKUP(J$12,Tableau_CheckListProxH175[#All],22,FALSE))),Variables!$B$3,VLOOKUP(J$12,Tableau_CheckListProxH175[#All],22,FALSE))</f>
        <v>NOK</v>
      </c>
      <c r="K33" s="26" t="str">
        <f>IF(OR(ISBLANK(VLOOKUP(K$12,Tableau_CheckListProxH175[#All],22,FALSE)),ISNA(VLOOKUP(K$12,Tableau_CheckListProxH175[#All],22,FALSE))),Variables!$B$3,VLOOKUP(K$12,Tableau_CheckListProxH175[#All],22,FALSE))</f>
        <v>NOK</v>
      </c>
      <c r="L33" s="26" t="str">
        <f>IF(OR(ISBLANK(VLOOKUP(L$12,Tableau_CheckListProxH175[#All],22,FALSE)),ISNA(VLOOKUP(L$12,Tableau_CheckListProxH175[#All],22,FALSE))),Variables!$B$3,VLOOKUP(L$12,Tableau_CheckListProxH175[#All],22,FALSE))</f>
        <v>NOK</v>
      </c>
      <c r="M33" s="26" t="str">
        <f ca="1">IF(OR(ISBLANK(VLOOKUP(M$12,Tableau_CheckListProxH175[#All],22,FALSE)),ISNA(VLOOKUP(M$12,Tableau_CheckListProxH175[#All],22,FALSE))),Variables!$B$3,VLOOKUP(M$12,Tableau_CheckListProxH175[#All],22,FALSE))</f>
        <v>NOK</v>
      </c>
      <c r="N33" s="18"/>
    </row>
    <row r="34" spans="2:14" ht="18.75" x14ac:dyDescent="0.3">
      <c r="B34" s="17"/>
      <c r="C34" s="23"/>
      <c r="D34" s="27" t="s">
        <v>84</v>
      </c>
      <c r="E34" s="28"/>
      <c r="F34" s="28"/>
      <c r="G34" s="28"/>
      <c r="H34" s="28"/>
      <c r="I34" s="26" t="str">
        <f>IF(OR(ISBLANK(VLOOKUP(I$12,Tableau_CheckListProxH175[#All],23,FALSE)),ISNA(VLOOKUP(I$12,Tableau_CheckListProxH175[#All],23,FALSE))),Variables!$B$3,VLOOKUP(I$12,Tableau_CheckListProxH175[#All],23,FALSE))</f>
        <v>OK</v>
      </c>
      <c r="J34" s="26" t="str">
        <f>IF(OR(ISBLANK(VLOOKUP(J$12,Tableau_CheckListProxH175[#All],23,FALSE)),ISNA(VLOOKUP(J$12,Tableau_CheckListProxH175[#All],23,FALSE))),Variables!$B$3,VLOOKUP(J$12,Tableau_CheckListProxH175[#All],23,FALSE))</f>
        <v>OK</v>
      </c>
      <c r="K34" s="26" t="str">
        <f>IF(OR(ISBLANK(VLOOKUP(K$12,Tableau_CheckListProxH175[#All],23,FALSE)),ISNA(VLOOKUP(K$12,Tableau_CheckListProxH175[#All],23,FALSE))),Variables!$B$3,VLOOKUP(K$12,Tableau_CheckListProxH175[#All],23,FALSE))</f>
        <v>OK</v>
      </c>
      <c r="L34" s="26" t="str">
        <f>IF(OR(ISBLANK(VLOOKUP(L$12,Tableau_CheckListProxH175[#All],23,FALSE)),ISNA(VLOOKUP(L$12,Tableau_CheckListProxH175[#All],23,FALSE))),Variables!$B$3,VLOOKUP(L$12,Tableau_CheckListProxH175[#All],23,FALSE))</f>
        <v>OK</v>
      </c>
      <c r="M34" s="26" t="str">
        <f ca="1">IF(OR(ISBLANK(VLOOKUP(M$12,Tableau_CheckListProxH175[#All],23,FALSE)),ISNA(VLOOKUP(M$12,Tableau_CheckListProxH175[#All],23,FALSE))),Variables!$B$3,VLOOKUP(M$12,Tableau_CheckListProxH175[#All],23,FALSE))</f>
        <v>OK</v>
      </c>
      <c r="N34" s="18"/>
    </row>
    <row r="35" spans="2:14" x14ac:dyDescent="0.25">
      <c r="B35" s="17"/>
      <c r="N35" s="18"/>
    </row>
    <row r="36" spans="2:14" ht="15.75" thickBot="1" x14ac:dyDescent="0.3">
      <c r="B36" s="30"/>
      <c r="C36" s="31"/>
      <c r="D36" s="31"/>
      <c r="E36" s="31"/>
      <c r="F36" s="31"/>
      <c r="G36" s="31"/>
      <c r="H36" s="31"/>
      <c r="I36" s="31"/>
      <c r="J36" s="31"/>
      <c r="K36" s="31"/>
      <c r="L36" s="31"/>
      <c r="M36" s="31"/>
      <c r="N36" s="32"/>
    </row>
    <row r="37" spans="2:14" ht="15.75" thickTop="1" x14ac:dyDescent="0.25"/>
  </sheetData>
  <sheetProtection selectLockedCells="1" selectUnlockedCells="1"/>
  <mergeCells count="2">
    <mergeCell ref="A2:AF4"/>
    <mergeCell ref="C9:M10"/>
  </mergeCells>
  <pageMargins left="0.7" right="0.7" top="0.75" bottom="0.75" header="0.3" footer="0.3"/>
  <pageSetup paperSize="9" orientation="portrait" r:id="rId1"/>
  <ignoredErrors>
    <ignoredError sqref="M12 I12:K12 I13:M14 I15:M21 I23:M23 I22:M22 I24:M34 I11:K11 L11:L12" unlockedFormula="1"/>
  </ignoredError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8" operator="containsText" id="{E5AAA4DE-A05D-49FD-8160-E1D039573831}">
            <xm:f>NOT(ISERROR(SEARCH(Variables!$B$3,I13)))</xm:f>
            <xm:f>Variables!$B$3</xm:f>
            <x14:dxf>
              <font>
                <b/>
                <i val="0"/>
                <strike val="0"/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ontainsText" priority="59" operator="containsText" id="{C7ADFEC2-D0A0-4AD2-9356-5B9C30478533}">
            <xm:f>NOT(ISERROR(SEARCH(Variables!$B$2,I13)))</xm:f>
            <xm:f>Variables!$B$2</xm:f>
            <x14:dxf>
              <font>
                <b/>
                <i val="0"/>
                <strike val="0"/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60" operator="containsText" id="{59150FAE-FFDE-4063-AC17-1BE0446F4BDD}">
            <xm:f>NOT(ISERROR(SEARCH(Variables!$B$4,I13)))</xm:f>
            <xm:f>Variables!$B$4</xm:f>
            <x14:dxf>
              <font>
                <b/>
                <i val="0"/>
                <strike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I23:I24 I13:M22</xm:sqref>
        </x14:conditionalFormatting>
        <x14:conditionalFormatting xmlns:xm="http://schemas.microsoft.com/office/excel/2006/main">
          <x14:cfRule type="containsText" priority="34" operator="containsText" id="{33F03080-65F7-4E2C-ADCC-8C264FCDF259}">
            <xm:f>NOT(ISERROR(SEARCH(Variables!$B$3,M24)))</xm:f>
            <xm:f>Variables!$B$3</xm:f>
            <x14:dxf>
              <font>
                <b/>
                <i val="0"/>
                <strike val="0"/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ontainsText" priority="35" operator="containsText" id="{EA775880-60F2-4379-83C5-369717F7C766}">
            <xm:f>NOT(ISERROR(SEARCH(Variables!$B$2,M24)))</xm:f>
            <xm:f>Variables!$B$2</xm:f>
            <x14:dxf>
              <font>
                <b/>
                <i val="0"/>
                <strike val="0"/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36" operator="containsText" id="{B22E8FFC-FACC-44CF-9653-A1503A5DFC24}">
            <xm:f>NOT(ISERROR(SEARCH(Variables!$B$4,M24)))</xm:f>
            <xm:f>Variables!$B$4</xm:f>
            <x14:dxf>
              <font>
                <b/>
                <i val="0"/>
                <strike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M24:M32 M34</xm:sqref>
        </x14:conditionalFormatting>
        <x14:conditionalFormatting xmlns:xm="http://schemas.microsoft.com/office/excel/2006/main">
          <x14:cfRule type="containsText" priority="55" operator="containsText" id="{F94A322A-040C-4C28-A9DE-88EA3B58219B}">
            <xm:f>NOT(ISERROR(SEARCH(Variables!$B$3,J23)))</xm:f>
            <xm:f>Variables!$B$3</xm:f>
            <x14:dxf>
              <font>
                <b/>
                <i val="0"/>
                <strike val="0"/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ontainsText" priority="56" operator="containsText" id="{374BA660-E90B-4969-BE1A-616698905432}">
            <xm:f>NOT(ISERROR(SEARCH(Variables!$B$2,J23)))</xm:f>
            <xm:f>Variables!$B$2</xm:f>
            <x14:dxf>
              <font>
                <b/>
                <i val="0"/>
                <strike val="0"/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57" operator="containsText" id="{493890D4-5BB2-430A-B987-CC2C3E1FDEA6}">
            <xm:f>NOT(ISERROR(SEARCH(Variables!$B$4,J23)))</xm:f>
            <xm:f>Variables!$B$4</xm:f>
            <x14:dxf>
              <font>
                <b/>
                <i val="0"/>
                <strike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J23:J24</xm:sqref>
        </x14:conditionalFormatting>
        <x14:conditionalFormatting xmlns:xm="http://schemas.microsoft.com/office/excel/2006/main">
          <x14:cfRule type="containsText" priority="52" operator="containsText" id="{A40DF846-9D22-49A9-967E-A0E8C7354D71}">
            <xm:f>NOT(ISERROR(SEARCH(Variables!$B$3,K23)))</xm:f>
            <xm:f>Variables!$B$3</xm:f>
            <x14:dxf>
              <font>
                <b/>
                <i val="0"/>
                <strike val="0"/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ontainsText" priority="53" operator="containsText" id="{879507CE-4CA0-4E19-9FDA-BDEE2BAE12C3}">
            <xm:f>NOT(ISERROR(SEARCH(Variables!$B$2,K23)))</xm:f>
            <xm:f>Variables!$B$2</xm:f>
            <x14:dxf>
              <font>
                <b/>
                <i val="0"/>
                <strike val="0"/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54" operator="containsText" id="{32D76944-160E-498F-855E-C02210345454}">
            <xm:f>NOT(ISERROR(SEARCH(Variables!$B$4,K23)))</xm:f>
            <xm:f>Variables!$B$4</xm:f>
            <x14:dxf>
              <font>
                <b/>
                <i val="0"/>
                <strike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K23:M24</xm:sqref>
        </x14:conditionalFormatting>
        <x14:conditionalFormatting xmlns:xm="http://schemas.microsoft.com/office/excel/2006/main">
          <x14:cfRule type="containsText" priority="16" operator="containsText" id="{0FE1350C-AD21-42D6-9531-396891F75B98}">
            <xm:f>NOT(ISERROR(SEARCH(Variables!$B$3,I24)))</xm:f>
            <xm:f>Variables!$B$3</xm:f>
            <x14:dxf>
              <font>
                <b/>
                <i val="0"/>
                <strike val="0"/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ontainsText" priority="17" operator="containsText" id="{1A2A99A8-D12D-465A-AFCB-00D277264016}">
            <xm:f>NOT(ISERROR(SEARCH(Variables!$B$2,I24)))</xm:f>
            <xm:f>Variables!$B$2</xm:f>
            <x14:dxf>
              <font>
                <b/>
                <i val="0"/>
                <strike val="0"/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18" operator="containsText" id="{02E3FCAA-6AF6-4C2D-9A17-F58BE3D2F72F}">
            <xm:f>NOT(ISERROR(SEARCH(Variables!$B$4,I24)))</xm:f>
            <xm:f>Variables!$B$4</xm:f>
            <x14:dxf>
              <font>
                <b/>
                <i val="0"/>
                <strike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I24:I32 I34</xm:sqref>
        </x14:conditionalFormatting>
        <x14:conditionalFormatting xmlns:xm="http://schemas.microsoft.com/office/excel/2006/main">
          <x14:cfRule type="containsText" priority="25" operator="containsText" id="{02B727CC-23E6-4468-A762-F460AC4EE2B3}">
            <xm:f>NOT(ISERROR(SEARCH(Variables!$B$3,L24)))</xm:f>
            <xm:f>Variables!$B$3</xm:f>
            <x14:dxf>
              <font>
                <b/>
                <i val="0"/>
                <strike val="0"/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ontainsText" priority="26" operator="containsText" id="{24AA0575-DB3C-4F7D-AAAE-3DE5CFB03A05}">
            <xm:f>NOT(ISERROR(SEARCH(Variables!$B$2,L24)))</xm:f>
            <xm:f>Variables!$B$2</xm:f>
            <x14:dxf>
              <font>
                <b/>
                <i val="0"/>
                <strike val="0"/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27" operator="containsText" id="{46C162E1-AD43-4273-B6F0-DBB9F938EC82}">
            <xm:f>NOT(ISERROR(SEARCH(Variables!$B$4,L24)))</xm:f>
            <xm:f>Variables!$B$4</xm:f>
            <x14:dxf>
              <font>
                <b/>
                <i val="0"/>
                <strike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L24:L32 L34</xm:sqref>
        </x14:conditionalFormatting>
        <x14:conditionalFormatting xmlns:xm="http://schemas.microsoft.com/office/excel/2006/main">
          <x14:cfRule type="containsText" priority="22" operator="containsText" id="{3ED36A0D-E527-4744-A72E-2E596A534BBD}">
            <xm:f>NOT(ISERROR(SEARCH(Variables!$B$3,K24)))</xm:f>
            <xm:f>Variables!$B$3</xm:f>
            <x14:dxf>
              <font>
                <b/>
                <i val="0"/>
                <strike val="0"/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ontainsText" priority="23" operator="containsText" id="{6878889E-37C3-4E03-8FEC-6D450AE55AF0}">
            <xm:f>NOT(ISERROR(SEARCH(Variables!$B$2,K24)))</xm:f>
            <xm:f>Variables!$B$2</xm:f>
            <x14:dxf>
              <font>
                <b/>
                <i val="0"/>
                <strike val="0"/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24" operator="containsText" id="{34E83D6F-819E-45F0-AFB9-2ACEADF0C9F6}">
            <xm:f>NOT(ISERROR(SEARCH(Variables!$B$4,K24)))</xm:f>
            <xm:f>Variables!$B$4</xm:f>
            <x14:dxf>
              <font>
                <b/>
                <i val="0"/>
                <strike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K24:K32 K34</xm:sqref>
        </x14:conditionalFormatting>
        <x14:conditionalFormatting xmlns:xm="http://schemas.microsoft.com/office/excel/2006/main">
          <x14:cfRule type="containsText" priority="19" operator="containsText" id="{38E517CD-F158-40A2-87FE-CDAD0F36BA7F}">
            <xm:f>NOT(ISERROR(SEARCH(Variables!$B$3,J24)))</xm:f>
            <xm:f>Variables!$B$3</xm:f>
            <x14:dxf>
              <font>
                <b/>
                <i val="0"/>
                <strike val="0"/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ontainsText" priority="20" operator="containsText" id="{A2842794-EE2F-4747-BA57-BD7C4FEE62D8}">
            <xm:f>NOT(ISERROR(SEARCH(Variables!$B$2,J24)))</xm:f>
            <xm:f>Variables!$B$2</xm:f>
            <x14:dxf>
              <font>
                <b/>
                <i val="0"/>
                <strike val="0"/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21" operator="containsText" id="{85E7E319-F1C0-4F6E-A707-F42F9418C4F1}">
            <xm:f>NOT(ISERROR(SEARCH(Variables!$B$4,J24)))</xm:f>
            <xm:f>Variables!$B$4</xm:f>
            <x14:dxf>
              <font>
                <b/>
                <i val="0"/>
                <strike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J24:J32 J34</xm:sqref>
        </x14:conditionalFormatting>
        <x14:conditionalFormatting xmlns:xm="http://schemas.microsoft.com/office/excel/2006/main">
          <x14:cfRule type="containsText" priority="13" operator="containsText" id="{70F60E83-783C-4BFA-BE05-8DA07AC33150}">
            <xm:f>NOT(ISERROR(SEARCH(Variables!$B$3,M33)))</xm:f>
            <xm:f>Variables!$B$3</xm:f>
            <x14:dxf>
              <font>
                <b/>
                <i val="0"/>
                <strike val="0"/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ontainsText" priority="14" operator="containsText" id="{C3FAF850-7F38-490B-84EC-1FB2A7312FEC}">
            <xm:f>NOT(ISERROR(SEARCH(Variables!$B$2,M33)))</xm:f>
            <xm:f>Variables!$B$2</xm:f>
            <x14:dxf>
              <font>
                <b/>
                <i val="0"/>
                <strike val="0"/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15" operator="containsText" id="{DEE94ADE-C02C-43FA-83F5-BAA0E7E401AD}">
            <xm:f>NOT(ISERROR(SEARCH(Variables!$B$4,M33)))</xm:f>
            <xm:f>Variables!$B$4</xm:f>
            <x14:dxf>
              <font>
                <b/>
                <i val="0"/>
                <strike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M33</xm:sqref>
        </x14:conditionalFormatting>
        <x14:conditionalFormatting xmlns:xm="http://schemas.microsoft.com/office/excel/2006/main">
          <x14:cfRule type="containsText" priority="1" operator="containsText" id="{349EBD7D-0D66-4DE7-904D-47C9F605F471}">
            <xm:f>NOT(ISERROR(SEARCH(Variables!$B$3,I33)))</xm:f>
            <xm:f>Variables!$B$3</xm:f>
            <x14:dxf>
              <font>
                <b/>
                <i val="0"/>
                <strike val="0"/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ontainsText" priority="2" operator="containsText" id="{6DD5D60E-9026-409D-9018-DF404C299DC8}">
            <xm:f>NOT(ISERROR(SEARCH(Variables!$B$2,I33)))</xm:f>
            <xm:f>Variables!$B$2</xm:f>
            <x14:dxf>
              <font>
                <b/>
                <i val="0"/>
                <strike val="0"/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3" operator="containsText" id="{638EB74B-7AC3-4B1B-B92D-2D9311E95972}">
            <xm:f>NOT(ISERROR(SEARCH(Variables!$B$4,I33)))</xm:f>
            <xm:f>Variables!$B$4</xm:f>
            <x14:dxf>
              <font>
                <b/>
                <i val="0"/>
                <strike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I33</xm:sqref>
        </x14:conditionalFormatting>
        <x14:conditionalFormatting xmlns:xm="http://schemas.microsoft.com/office/excel/2006/main">
          <x14:cfRule type="containsText" priority="10" operator="containsText" id="{EAB298F5-F40B-418C-B133-BFD2EB94EFB3}">
            <xm:f>NOT(ISERROR(SEARCH(Variables!$B$3,L33)))</xm:f>
            <xm:f>Variables!$B$3</xm:f>
            <x14:dxf>
              <font>
                <b/>
                <i val="0"/>
                <strike val="0"/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ontainsText" priority="11" operator="containsText" id="{4CAFAF70-9365-41E7-A5F1-2A1A6148ACF6}">
            <xm:f>NOT(ISERROR(SEARCH(Variables!$B$2,L33)))</xm:f>
            <xm:f>Variables!$B$2</xm:f>
            <x14:dxf>
              <font>
                <b/>
                <i val="0"/>
                <strike val="0"/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12" operator="containsText" id="{A0A08CFF-DC96-4823-BF8A-6A75784AD8F8}">
            <xm:f>NOT(ISERROR(SEARCH(Variables!$B$4,L33)))</xm:f>
            <xm:f>Variables!$B$4</xm:f>
            <x14:dxf>
              <font>
                <b/>
                <i val="0"/>
                <strike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L33</xm:sqref>
        </x14:conditionalFormatting>
        <x14:conditionalFormatting xmlns:xm="http://schemas.microsoft.com/office/excel/2006/main">
          <x14:cfRule type="containsText" priority="7" operator="containsText" id="{349E7CD8-DE97-48C8-BA1C-CBF9B81293BA}">
            <xm:f>NOT(ISERROR(SEARCH(Variables!$B$3,K33)))</xm:f>
            <xm:f>Variables!$B$3</xm:f>
            <x14:dxf>
              <font>
                <b/>
                <i val="0"/>
                <strike val="0"/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ontainsText" priority="8" operator="containsText" id="{F0CFA2C6-197E-44F3-8D46-804F40416BE0}">
            <xm:f>NOT(ISERROR(SEARCH(Variables!$B$2,K33)))</xm:f>
            <xm:f>Variables!$B$2</xm:f>
            <x14:dxf>
              <font>
                <b/>
                <i val="0"/>
                <strike val="0"/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9" operator="containsText" id="{C850315E-D77E-4CB4-98E6-897526D8D847}">
            <xm:f>NOT(ISERROR(SEARCH(Variables!$B$4,K33)))</xm:f>
            <xm:f>Variables!$B$4</xm:f>
            <x14:dxf>
              <font>
                <b/>
                <i val="0"/>
                <strike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K33</xm:sqref>
        </x14:conditionalFormatting>
        <x14:conditionalFormatting xmlns:xm="http://schemas.microsoft.com/office/excel/2006/main">
          <x14:cfRule type="containsText" priority="4" operator="containsText" id="{9F45DBEB-A8A5-46FA-8D21-C4BBF34E31B5}">
            <xm:f>NOT(ISERROR(SEARCH(Variables!$B$3,J33)))</xm:f>
            <xm:f>Variables!$B$3</xm:f>
            <x14:dxf>
              <font>
                <b/>
                <i val="0"/>
                <strike val="0"/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ontainsText" priority="5" operator="containsText" id="{8058655D-B924-4567-A1CB-963F0DEEC444}">
            <xm:f>NOT(ISERROR(SEARCH(Variables!$B$2,J33)))</xm:f>
            <xm:f>Variables!$B$2</xm:f>
            <x14:dxf>
              <font>
                <b/>
                <i val="0"/>
                <strike val="0"/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6" operator="containsText" id="{4AA04B85-528D-403B-B59E-1EDB5E4B8A80}">
            <xm:f>NOT(ISERROR(SEARCH(Variables!$B$4,J33)))</xm:f>
            <xm:f>Variables!$B$4</xm:f>
            <x14:dxf>
              <font>
                <b/>
                <i val="0"/>
                <strike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m:sqref>J33</xm:sqref>
        </x14:conditionalFormatting>
      </x14:conditionalFormattings>
    </ex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Instructions">
    <tabColor rgb="FF0070C0"/>
  </sheetPr>
  <dimension ref="A3:F14"/>
  <sheetViews>
    <sheetView workbookViewId="0"/>
  </sheetViews>
  <sheetFormatPr baseColWidth="10" defaultColWidth="11.42578125" defaultRowHeight="15" x14ac:dyDescent="0.25"/>
  <cols>
    <col min="1" max="1" width="4.85546875" style="1" customWidth="1"/>
    <col min="2" max="2" width="7.42578125" style="1" customWidth="1"/>
    <col min="3" max="3" width="17.140625" style="1" customWidth="1"/>
    <col min="4" max="4" width="9.7109375" style="1" customWidth="1"/>
    <col min="5" max="16384" width="11.42578125" style="1"/>
  </cols>
  <sheetData>
    <row r="3" spans="1:6" x14ac:dyDescent="0.25">
      <c r="B3" s="1" t="s">
        <v>106</v>
      </c>
    </row>
    <row r="4" spans="1:6" x14ac:dyDescent="0.25">
      <c r="F4" s="1" t="s">
        <v>98</v>
      </c>
    </row>
    <row r="5" spans="1:6" x14ac:dyDescent="0.25">
      <c r="B5" s="1" t="s">
        <v>87</v>
      </c>
    </row>
    <row r="6" spans="1:6" x14ac:dyDescent="0.25">
      <c r="B6" s="1" t="s">
        <v>88</v>
      </c>
    </row>
    <row r="8" spans="1:6" s="4" customFormat="1" ht="22.5" customHeight="1" x14ac:dyDescent="0.25">
      <c r="A8" s="3" t="s">
        <v>97</v>
      </c>
    </row>
    <row r="9" spans="1:6" x14ac:dyDescent="0.25">
      <c r="B9" s="1" t="s">
        <v>89</v>
      </c>
      <c r="C9" s="2" t="s">
        <v>90</v>
      </c>
      <c r="D9" s="1" t="s">
        <v>92</v>
      </c>
      <c r="E9" s="1" t="s">
        <v>91</v>
      </c>
    </row>
    <row r="10" spans="1:6" x14ac:dyDescent="0.25">
      <c r="C10" s="2" t="s">
        <v>93</v>
      </c>
      <c r="E10" s="1" t="s">
        <v>107</v>
      </c>
    </row>
    <row r="11" spans="1:6" x14ac:dyDescent="0.25">
      <c r="C11" s="2" t="s">
        <v>94</v>
      </c>
      <c r="E11" s="1" t="s">
        <v>95</v>
      </c>
    </row>
    <row r="12" spans="1:6" x14ac:dyDescent="0.25">
      <c r="C12" s="2"/>
    </row>
    <row r="13" spans="1:6" x14ac:dyDescent="0.25">
      <c r="B13" s="1" t="s">
        <v>89</v>
      </c>
      <c r="C13" s="2" t="s">
        <v>96</v>
      </c>
      <c r="D13" s="1" t="s">
        <v>99</v>
      </c>
    </row>
    <row r="14" spans="1:6" x14ac:dyDescent="0.25">
      <c r="C14" s="1" t="s">
        <v>108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Dyn">
    <tabColor rgb="FFFF0000"/>
  </sheetPr>
  <dimension ref="A1:T25"/>
  <sheetViews>
    <sheetView zoomScale="70" zoomScaleNormal="70" workbookViewId="0">
      <selection activeCell="A7" sqref="A6:A10"/>
    </sheetView>
  </sheetViews>
  <sheetFormatPr baseColWidth="10" defaultColWidth="11.42578125" defaultRowHeight="15" x14ac:dyDescent="0.25"/>
  <cols>
    <col min="1" max="1" width="21" style="6" bestFit="1" customWidth="1"/>
    <col min="2" max="2" width="6.85546875" style="6" customWidth="1"/>
    <col min="3" max="3" width="11.28515625" style="6" customWidth="1"/>
    <col min="4" max="4" width="4.7109375" style="6" customWidth="1"/>
    <col min="5" max="5" width="16.42578125" style="6" bestFit="1" customWidth="1"/>
    <col min="6" max="8" width="5" style="6" customWidth="1"/>
    <col min="9" max="9" width="21" style="6" bestFit="1" customWidth="1"/>
    <col min="10" max="10" width="7.7109375" style="6" customWidth="1"/>
    <col min="11" max="11" width="13.140625" style="6" bestFit="1" customWidth="1"/>
    <col min="12" max="12" width="13.140625" style="6" customWidth="1"/>
    <col min="13" max="13" width="16.42578125" style="6" bestFit="1" customWidth="1"/>
    <col min="14" max="16" width="6.42578125" style="6" customWidth="1"/>
    <col min="17" max="17" width="27" style="6" customWidth="1"/>
    <col min="18" max="18" width="9.5703125" style="6" customWidth="1"/>
    <col min="19" max="19" width="6.42578125" style="6" customWidth="1"/>
    <col min="20" max="20" width="16.42578125" style="6" customWidth="1"/>
    <col min="21" max="21" width="8.140625" style="6" customWidth="1"/>
    <col min="22" max="22" width="16.42578125" style="6" bestFit="1" customWidth="1"/>
    <col min="23" max="16384" width="11.42578125" style="6"/>
  </cols>
  <sheetData>
    <row r="1" spans="1:20" x14ac:dyDescent="0.25">
      <c r="A1" s="5" t="s">
        <v>44</v>
      </c>
      <c r="I1" s="5" t="s">
        <v>45</v>
      </c>
      <c r="Q1" s="5" t="s">
        <v>46</v>
      </c>
    </row>
    <row r="3" spans="1:20" x14ac:dyDescent="0.25">
      <c r="A3" s="7" t="s">
        <v>40</v>
      </c>
      <c r="B3" s="7" t="s">
        <v>41</v>
      </c>
      <c r="I3" s="7" t="s">
        <v>42</v>
      </c>
      <c r="J3" s="7" t="s">
        <v>41</v>
      </c>
      <c r="Q3" s="7" t="s">
        <v>43</v>
      </c>
      <c r="R3" s="7" t="s">
        <v>41</v>
      </c>
    </row>
    <row r="4" spans="1:20" ht="29.25" customHeight="1" x14ac:dyDescent="0.25">
      <c r="A4" s="7" t="s">
        <v>34</v>
      </c>
      <c r="B4" s="6" t="s">
        <v>23</v>
      </c>
      <c r="C4" s="6" t="s">
        <v>28</v>
      </c>
      <c r="D4" s="6" t="s">
        <v>25</v>
      </c>
      <c r="E4" s="6" t="s">
        <v>35</v>
      </c>
      <c r="I4" s="7" t="s">
        <v>34</v>
      </c>
      <c r="J4" s="6" t="s">
        <v>26</v>
      </c>
      <c r="K4" s="8" t="s">
        <v>27</v>
      </c>
      <c r="L4" s="8" t="s">
        <v>29</v>
      </c>
      <c r="M4" s="6" t="s">
        <v>35</v>
      </c>
      <c r="Q4" s="7" t="s">
        <v>34</v>
      </c>
      <c r="R4" s="6" t="s">
        <v>111</v>
      </c>
      <c r="S4" s="6" t="s">
        <v>112</v>
      </c>
      <c r="T4" s="6" t="s">
        <v>35</v>
      </c>
    </row>
    <row r="5" spans="1:20" x14ac:dyDescent="0.25">
      <c r="A5" s="9" t="s">
        <v>36</v>
      </c>
      <c r="B5" s="10"/>
      <c r="C5" s="10"/>
      <c r="D5" s="10"/>
      <c r="E5" s="10"/>
      <c r="I5" s="9" t="s">
        <v>36</v>
      </c>
      <c r="J5" s="10"/>
      <c r="K5" s="10"/>
      <c r="L5" s="10"/>
      <c r="M5" s="10"/>
      <c r="Q5" s="9" t="s">
        <v>36</v>
      </c>
      <c r="R5" s="10"/>
      <c r="S5" s="10"/>
      <c r="T5" s="10"/>
    </row>
    <row r="6" spans="1:20" x14ac:dyDescent="0.25">
      <c r="A6" s="11" t="s">
        <v>37</v>
      </c>
      <c r="B6" s="10">
        <v>55</v>
      </c>
      <c r="C6" s="10"/>
      <c r="D6" s="10">
        <v>5</v>
      </c>
      <c r="E6" s="10">
        <v>60</v>
      </c>
      <c r="I6" s="11" t="s">
        <v>37</v>
      </c>
      <c r="J6" s="10">
        <v>1</v>
      </c>
      <c r="K6" s="10">
        <v>4</v>
      </c>
      <c r="L6" s="10"/>
      <c r="M6" s="10">
        <v>5</v>
      </c>
      <c r="Q6" s="11" t="s">
        <v>30</v>
      </c>
      <c r="R6" s="10">
        <v>25</v>
      </c>
      <c r="S6" s="10"/>
      <c r="T6" s="10">
        <v>25</v>
      </c>
    </row>
    <row r="7" spans="1:20" x14ac:dyDescent="0.25">
      <c r="A7" s="11" t="s">
        <v>38</v>
      </c>
      <c r="B7" s="10">
        <v>68</v>
      </c>
      <c r="C7" s="10">
        <v>28</v>
      </c>
      <c r="D7" s="10">
        <v>23</v>
      </c>
      <c r="E7" s="10">
        <v>119</v>
      </c>
      <c r="I7" s="11" t="s">
        <v>38</v>
      </c>
      <c r="J7" s="10">
        <v>1</v>
      </c>
      <c r="K7" s="10">
        <v>43</v>
      </c>
      <c r="L7" s="10">
        <v>2</v>
      </c>
      <c r="M7" s="10">
        <v>46</v>
      </c>
      <c r="Q7" s="11" t="s">
        <v>31</v>
      </c>
      <c r="R7" s="10"/>
      <c r="S7" s="10">
        <v>52</v>
      </c>
      <c r="T7" s="10">
        <v>52</v>
      </c>
    </row>
    <row r="8" spans="1:20" x14ac:dyDescent="0.25">
      <c r="A8" s="11" t="s">
        <v>39</v>
      </c>
      <c r="B8" s="10">
        <v>201</v>
      </c>
      <c r="C8" s="10">
        <v>12</v>
      </c>
      <c r="D8" s="10">
        <v>10</v>
      </c>
      <c r="E8" s="10">
        <v>223</v>
      </c>
      <c r="I8" s="11" t="s">
        <v>39</v>
      </c>
      <c r="J8" s="10">
        <v>4</v>
      </c>
      <c r="K8" s="10">
        <v>13</v>
      </c>
      <c r="L8" s="10">
        <v>4</v>
      </c>
      <c r="M8" s="10">
        <v>21</v>
      </c>
      <c r="Q8" s="11" t="s">
        <v>32</v>
      </c>
      <c r="R8" s="10"/>
      <c r="S8" s="10">
        <v>10</v>
      </c>
      <c r="T8" s="10">
        <v>10</v>
      </c>
    </row>
    <row r="9" spans="1:20" x14ac:dyDescent="0.25">
      <c r="A9" s="11" t="s">
        <v>100</v>
      </c>
      <c r="B9" s="10">
        <v>64</v>
      </c>
      <c r="C9" s="10">
        <v>3</v>
      </c>
      <c r="D9" s="10">
        <v>53</v>
      </c>
      <c r="E9" s="10">
        <v>120</v>
      </c>
      <c r="I9" s="11" t="s">
        <v>100</v>
      </c>
      <c r="J9" s="10"/>
      <c r="K9" s="10">
        <v>56</v>
      </c>
      <c r="L9" s="10"/>
      <c r="M9" s="10">
        <v>56</v>
      </c>
      <c r="Q9" s="11" t="s">
        <v>33</v>
      </c>
      <c r="R9" s="10">
        <v>6</v>
      </c>
      <c r="S9" s="10">
        <v>124</v>
      </c>
      <c r="T9" s="10">
        <v>130</v>
      </c>
    </row>
    <row r="10" spans="1:20" x14ac:dyDescent="0.25">
      <c r="A10" s="11" t="s">
        <v>103</v>
      </c>
      <c r="B10" s="10">
        <v>155</v>
      </c>
      <c r="C10" s="10">
        <v>68</v>
      </c>
      <c r="D10" s="10">
        <v>30</v>
      </c>
      <c r="E10" s="10">
        <v>253</v>
      </c>
      <c r="I10" s="11" t="s">
        <v>103</v>
      </c>
      <c r="J10" s="10"/>
      <c r="K10" s="10">
        <v>51</v>
      </c>
      <c r="L10" s="10">
        <v>2</v>
      </c>
      <c r="M10" s="10">
        <v>53</v>
      </c>
      <c r="Q10" s="11" t="s">
        <v>101</v>
      </c>
      <c r="R10" s="10"/>
      <c r="S10" s="10">
        <v>103</v>
      </c>
      <c r="T10" s="10">
        <v>103</v>
      </c>
    </row>
    <row r="11" spans="1:20" x14ac:dyDescent="0.25">
      <c r="A11" s="11" t="s">
        <v>121</v>
      </c>
      <c r="B11" s="10">
        <v>240</v>
      </c>
      <c r="C11" s="10">
        <v>32</v>
      </c>
      <c r="D11" s="10">
        <v>24</v>
      </c>
      <c r="E11" s="10">
        <v>296</v>
      </c>
      <c r="I11" s="11" t="s">
        <v>121</v>
      </c>
      <c r="J11" s="10">
        <v>9</v>
      </c>
      <c r="K11" s="10">
        <v>44</v>
      </c>
      <c r="L11" s="10">
        <v>1</v>
      </c>
      <c r="M11" s="10">
        <v>54</v>
      </c>
      <c r="Q11" s="11" t="s">
        <v>102</v>
      </c>
      <c r="R11" s="10">
        <v>4</v>
      </c>
      <c r="S11" s="10">
        <v>5</v>
      </c>
      <c r="T11" s="10">
        <v>9</v>
      </c>
    </row>
    <row r="12" spans="1:20" x14ac:dyDescent="0.25">
      <c r="A12" s="11" t="s">
        <v>127</v>
      </c>
      <c r="B12" s="10">
        <v>61</v>
      </c>
      <c r="C12" s="10">
        <v>4</v>
      </c>
      <c r="D12" s="10">
        <v>7</v>
      </c>
      <c r="E12" s="10">
        <v>72</v>
      </c>
      <c r="I12" s="11" t="s">
        <v>127</v>
      </c>
      <c r="J12" s="10">
        <v>7</v>
      </c>
      <c r="K12" s="10">
        <v>4</v>
      </c>
      <c r="L12" s="10"/>
      <c r="M12" s="10">
        <v>11</v>
      </c>
      <c r="Q12" s="11" t="s">
        <v>104</v>
      </c>
      <c r="R12" s="10">
        <v>37</v>
      </c>
      <c r="S12" s="10">
        <v>49</v>
      </c>
      <c r="T12" s="10">
        <v>86</v>
      </c>
    </row>
    <row r="13" spans="1:20" x14ac:dyDescent="0.25">
      <c r="A13" s="11" t="s">
        <v>132</v>
      </c>
      <c r="B13" s="10">
        <v>6</v>
      </c>
      <c r="C13" s="10"/>
      <c r="D13" s="10">
        <v>1</v>
      </c>
      <c r="E13" s="10">
        <v>7</v>
      </c>
      <c r="I13" s="11" t="s">
        <v>132</v>
      </c>
      <c r="J13" s="10"/>
      <c r="K13" s="10">
        <v>1</v>
      </c>
      <c r="L13" s="10"/>
      <c r="M13" s="10">
        <v>1</v>
      </c>
      <c r="Q13" s="11" t="s">
        <v>105</v>
      </c>
      <c r="R13" s="10">
        <v>4</v>
      </c>
      <c r="S13" s="10">
        <v>12</v>
      </c>
      <c r="T13" s="10">
        <v>16</v>
      </c>
    </row>
    <row r="14" spans="1:20" x14ac:dyDescent="0.25">
      <c r="A14" s="9" t="s">
        <v>35</v>
      </c>
      <c r="B14" s="10">
        <v>850</v>
      </c>
      <c r="C14" s="10">
        <v>147</v>
      </c>
      <c r="D14" s="10">
        <v>153</v>
      </c>
      <c r="E14" s="10">
        <v>1150</v>
      </c>
      <c r="I14" s="9" t="s">
        <v>35</v>
      </c>
      <c r="J14" s="10">
        <v>22</v>
      </c>
      <c r="K14" s="10">
        <v>216</v>
      </c>
      <c r="L14" s="10">
        <v>9</v>
      </c>
      <c r="M14" s="10">
        <v>247</v>
      </c>
      <c r="Q14" s="11" t="s">
        <v>109</v>
      </c>
      <c r="R14" s="10">
        <v>37</v>
      </c>
      <c r="S14" s="10">
        <v>32</v>
      </c>
      <c r="T14" s="10">
        <v>69</v>
      </c>
    </row>
    <row r="15" spans="1:20" x14ac:dyDescent="0.25">
      <c r="Q15" s="11" t="s">
        <v>119</v>
      </c>
      <c r="R15" s="10">
        <v>1</v>
      </c>
      <c r="S15" s="10">
        <v>64</v>
      </c>
      <c r="T15" s="10">
        <v>65</v>
      </c>
    </row>
    <row r="16" spans="1:20" x14ac:dyDescent="0.25">
      <c r="Q16" s="11" t="s">
        <v>120</v>
      </c>
      <c r="R16" s="10">
        <v>11</v>
      </c>
      <c r="S16" s="10">
        <v>73</v>
      </c>
      <c r="T16" s="10">
        <v>84</v>
      </c>
    </row>
    <row r="17" spans="17:20" x14ac:dyDescent="0.25">
      <c r="Q17" s="11" t="s">
        <v>123</v>
      </c>
      <c r="R17" s="10">
        <v>21</v>
      </c>
      <c r="S17" s="10">
        <v>33</v>
      </c>
      <c r="T17" s="10">
        <v>54</v>
      </c>
    </row>
    <row r="18" spans="17:20" x14ac:dyDescent="0.25">
      <c r="Q18" s="11" t="s">
        <v>124</v>
      </c>
      <c r="R18" s="10">
        <v>9</v>
      </c>
      <c r="S18" s="10">
        <v>55</v>
      </c>
      <c r="T18" s="10">
        <v>64</v>
      </c>
    </row>
    <row r="19" spans="17:20" x14ac:dyDescent="0.25">
      <c r="Q19" s="11" t="s">
        <v>125</v>
      </c>
      <c r="R19" s="10">
        <v>3</v>
      </c>
      <c r="S19" s="10">
        <v>16</v>
      </c>
      <c r="T19" s="10">
        <v>19</v>
      </c>
    </row>
    <row r="20" spans="17:20" x14ac:dyDescent="0.25">
      <c r="Q20" s="11" t="s">
        <v>126</v>
      </c>
      <c r="R20" s="10">
        <v>1</v>
      </c>
      <c r="S20" s="10">
        <v>15</v>
      </c>
      <c r="T20" s="10">
        <v>16</v>
      </c>
    </row>
    <row r="21" spans="17:20" x14ac:dyDescent="0.25">
      <c r="Q21" s="11" t="s">
        <v>128</v>
      </c>
      <c r="R21" s="10">
        <v>6</v>
      </c>
      <c r="S21" s="10">
        <v>15</v>
      </c>
      <c r="T21" s="10">
        <v>21</v>
      </c>
    </row>
    <row r="22" spans="17:20" x14ac:dyDescent="0.25">
      <c r="Q22" s="11" t="s">
        <v>129</v>
      </c>
      <c r="R22" s="10">
        <v>3</v>
      </c>
      <c r="S22" s="10">
        <v>13</v>
      </c>
      <c r="T22" s="10">
        <v>16</v>
      </c>
    </row>
    <row r="23" spans="17:20" x14ac:dyDescent="0.25">
      <c r="Q23" s="11" t="s">
        <v>130</v>
      </c>
      <c r="R23" s="10">
        <v>1</v>
      </c>
      <c r="S23" s="10">
        <v>13</v>
      </c>
      <c r="T23" s="10">
        <v>14</v>
      </c>
    </row>
    <row r="24" spans="17:20" x14ac:dyDescent="0.25">
      <c r="Q24" s="11" t="s">
        <v>131</v>
      </c>
      <c r="R24" s="10"/>
      <c r="S24" s="10">
        <v>2</v>
      </c>
      <c r="T24" s="10">
        <v>2</v>
      </c>
    </row>
    <row r="25" spans="17:20" x14ac:dyDescent="0.25">
      <c r="Q25" s="9" t="s">
        <v>35</v>
      </c>
      <c r="R25" s="10">
        <v>169</v>
      </c>
      <c r="S25" s="10">
        <v>686</v>
      </c>
      <c r="T25" s="10">
        <v>855</v>
      </c>
    </row>
  </sheetData>
  <pageMargins left="0.7" right="0.7" top="0.75" bottom="0.75" header="0.3" footer="0.3"/>
  <pageSetup paperSize="9" orientation="portrait" r:id="rId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ImportedData">
    <tabColor rgb="FFFF0000"/>
  </sheetPr>
  <dimension ref="A1:W1996"/>
  <sheetViews>
    <sheetView workbookViewId="0">
      <selection activeCell="A2" sqref="A2"/>
    </sheetView>
  </sheetViews>
  <sheetFormatPr baseColWidth="10" defaultColWidth="11.42578125" defaultRowHeight="15" x14ac:dyDescent="0.25"/>
  <cols>
    <col min="1" max="1" width="15.7109375" style="33" bestFit="1" customWidth="1"/>
    <col min="2" max="2" width="10.85546875" style="6" bestFit="1" customWidth="1"/>
    <col min="3" max="4" width="12" style="6" bestFit="1" customWidth="1"/>
    <col min="5" max="5" width="17.7109375" style="6" bestFit="1" customWidth="1"/>
    <col min="6" max="6" width="8.5703125" style="6" bestFit="1" customWidth="1"/>
    <col min="7" max="7" width="15.85546875" style="6" bestFit="1" customWidth="1"/>
    <col min="8" max="8" width="9.42578125" style="6" bestFit="1" customWidth="1"/>
    <col min="9" max="9" width="13.42578125" style="6" bestFit="1" customWidth="1"/>
    <col min="10" max="10" width="10.7109375" style="6" bestFit="1" customWidth="1"/>
    <col min="11" max="11" width="20" style="6" bestFit="1" customWidth="1"/>
    <col min="12" max="12" width="31.28515625" style="6" bestFit="1" customWidth="1"/>
    <col min="13" max="13" width="11.85546875" style="6" bestFit="1" customWidth="1"/>
    <col min="14" max="14" width="27.85546875" style="6" bestFit="1" customWidth="1"/>
    <col min="15" max="15" width="16" style="6" bestFit="1" customWidth="1"/>
    <col min="16" max="16" width="20.85546875" style="6" bestFit="1" customWidth="1"/>
    <col min="17" max="17" width="35.7109375" style="6" bestFit="1" customWidth="1"/>
    <col min="18" max="18" width="14.42578125" style="6" bestFit="1" customWidth="1"/>
    <col min="19" max="19" width="8.5703125" style="6" bestFit="1" customWidth="1"/>
    <col min="20" max="20" width="7.28515625" style="6" bestFit="1" customWidth="1"/>
    <col min="21" max="21" width="24.85546875" style="6" bestFit="1" customWidth="1"/>
    <col min="22" max="22" width="30.140625" style="6" bestFit="1" customWidth="1"/>
    <col min="23" max="23" width="4.42578125" style="6" bestFit="1" customWidth="1"/>
    <col min="24" max="16384" width="11.42578125" style="6"/>
  </cols>
  <sheetData>
    <row r="1" spans="1:23" x14ac:dyDescent="0.25">
      <c r="A1" s="33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s="6" t="s">
        <v>8</v>
      </c>
      <c r="J1" s="6" t="s">
        <v>9</v>
      </c>
      <c r="K1" s="6" t="s">
        <v>10</v>
      </c>
      <c r="L1" s="6" t="s">
        <v>11</v>
      </c>
      <c r="M1" s="6" t="s">
        <v>12</v>
      </c>
      <c r="N1" s="6" t="s">
        <v>13</v>
      </c>
      <c r="O1" s="6" t="s">
        <v>14</v>
      </c>
      <c r="P1" s="6" t="s">
        <v>15</v>
      </c>
      <c r="Q1" s="6" t="s">
        <v>16</v>
      </c>
      <c r="R1" s="6" t="s">
        <v>17</v>
      </c>
      <c r="S1" s="6" t="s">
        <v>18</v>
      </c>
      <c r="T1" s="6" t="s">
        <v>19</v>
      </c>
      <c r="U1" s="6" t="s">
        <v>20</v>
      </c>
      <c r="V1" s="6" t="s">
        <v>21</v>
      </c>
      <c r="W1" s="6" t="s">
        <v>22</v>
      </c>
    </row>
    <row r="2" spans="1:23" x14ac:dyDescent="0.25">
      <c r="A2" s="33">
        <v>43602</v>
      </c>
      <c r="B2" s="6" t="s">
        <v>133</v>
      </c>
      <c r="C2" s="6">
        <v>25003457615</v>
      </c>
      <c r="F2" s="6" t="s">
        <v>23</v>
      </c>
      <c r="G2" s="6">
        <v>0</v>
      </c>
      <c r="H2" s="6">
        <v>4</v>
      </c>
      <c r="J2" s="6">
        <v>0</v>
      </c>
      <c r="N2" s="6">
        <v>1</v>
      </c>
      <c r="R2" s="6" t="s">
        <v>24</v>
      </c>
      <c r="S2" s="6" t="s">
        <v>134</v>
      </c>
      <c r="T2" s="6">
        <v>2019</v>
      </c>
      <c r="U2" s="6" t="s">
        <v>24</v>
      </c>
      <c r="V2" s="6" t="s">
        <v>24</v>
      </c>
    </row>
    <row r="3" spans="1:23" x14ac:dyDescent="0.25">
      <c r="A3" s="33">
        <v>43602</v>
      </c>
      <c r="B3" s="6" t="s">
        <v>133</v>
      </c>
      <c r="C3" s="6">
        <v>25003457655</v>
      </c>
      <c r="F3" s="6" t="s">
        <v>23</v>
      </c>
      <c r="G3" s="6">
        <v>0</v>
      </c>
      <c r="H3" s="6">
        <v>1</v>
      </c>
      <c r="J3" s="6">
        <v>0</v>
      </c>
      <c r="N3" s="6">
        <v>1</v>
      </c>
      <c r="R3" s="6" t="s">
        <v>24</v>
      </c>
      <c r="S3" s="6" t="s">
        <v>134</v>
      </c>
      <c r="T3" s="6">
        <v>2019</v>
      </c>
      <c r="U3" s="6" t="s">
        <v>24</v>
      </c>
      <c r="V3" s="6" t="s">
        <v>24</v>
      </c>
    </row>
    <row r="4" spans="1:23" x14ac:dyDescent="0.25">
      <c r="A4" s="33">
        <v>43602</v>
      </c>
      <c r="B4" s="6" t="s">
        <v>133</v>
      </c>
      <c r="C4" s="6">
        <v>25003457926</v>
      </c>
      <c r="F4" s="6" t="s">
        <v>23</v>
      </c>
      <c r="G4" s="6">
        <v>0</v>
      </c>
      <c r="H4" s="6">
        <v>2</v>
      </c>
      <c r="J4" s="6">
        <v>0</v>
      </c>
      <c r="N4" s="6">
        <v>1</v>
      </c>
      <c r="R4" s="6" t="s">
        <v>24</v>
      </c>
      <c r="S4" s="6" t="s">
        <v>134</v>
      </c>
      <c r="T4" s="6">
        <v>2019</v>
      </c>
      <c r="U4" s="6" t="s">
        <v>24</v>
      </c>
      <c r="V4" s="6" t="s">
        <v>24</v>
      </c>
    </row>
    <row r="5" spans="1:23" x14ac:dyDescent="0.25">
      <c r="A5" s="33">
        <v>43602</v>
      </c>
      <c r="B5" s="6" t="s">
        <v>133</v>
      </c>
      <c r="C5" s="6">
        <v>25003457602</v>
      </c>
      <c r="F5" s="6" t="s">
        <v>23</v>
      </c>
      <c r="G5" s="6">
        <v>0</v>
      </c>
      <c r="H5" s="6">
        <v>1</v>
      </c>
      <c r="J5" s="6">
        <v>0</v>
      </c>
      <c r="N5" s="6">
        <v>1</v>
      </c>
      <c r="R5" s="6" t="s">
        <v>24</v>
      </c>
      <c r="S5" s="6" t="s">
        <v>134</v>
      </c>
      <c r="T5" s="6">
        <v>2019</v>
      </c>
      <c r="U5" s="6" t="s">
        <v>24</v>
      </c>
      <c r="V5" s="6" t="s">
        <v>24</v>
      </c>
    </row>
    <row r="6" spans="1:23" x14ac:dyDescent="0.25">
      <c r="A6" s="33">
        <v>43602</v>
      </c>
      <c r="B6" s="6" t="s">
        <v>133</v>
      </c>
      <c r="C6" s="6">
        <v>25003457877</v>
      </c>
      <c r="F6" s="6" t="s">
        <v>23</v>
      </c>
      <c r="G6" s="6">
        <v>0</v>
      </c>
      <c r="H6" s="6">
        <v>1</v>
      </c>
      <c r="J6" s="6">
        <v>0</v>
      </c>
      <c r="N6" s="6">
        <v>1</v>
      </c>
      <c r="R6" s="6" t="s">
        <v>24</v>
      </c>
      <c r="S6" s="6" t="s">
        <v>134</v>
      </c>
      <c r="T6" s="6">
        <v>2019</v>
      </c>
      <c r="U6" s="6" t="s">
        <v>24</v>
      </c>
      <c r="V6" s="6" t="s">
        <v>24</v>
      </c>
    </row>
    <row r="7" spans="1:23" x14ac:dyDescent="0.25">
      <c r="A7" s="33">
        <v>43602</v>
      </c>
      <c r="B7" s="6" t="s">
        <v>133</v>
      </c>
      <c r="C7" s="6">
        <v>25003457538</v>
      </c>
      <c r="F7" s="6" t="s">
        <v>23</v>
      </c>
      <c r="G7" s="6">
        <v>8</v>
      </c>
      <c r="H7" s="6">
        <v>2</v>
      </c>
      <c r="J7" s="6">
        <v>0</v>
      </c>
      <c r="R7" s="6" t="s">
        <v>24</v>
      </c>
      <c r="S7" s="6" t="s">
        <v>134</v>
      </c>
      <c r="T7" s="6">
        <v>2019</v>
      </c>
      <c r="U7" s="6" t="s">
        <v>24</v>
      </c>
      <c r="V7" s="6" t="s">
        <v>24</v>
      </c>
    </row>
    <row r="8" spans="1:23" x14ac:dyDescent="0.25">
      <c r="A8" s="33">
        <v>43602</v>
      </c>
      <c r="B8" s="6" t="s">
        <v>133</v>
      </c>
      <c r="C8" s="6">
        <v>25003457617</v>
      </c>
      <c r="F8" s="6" t="s">
        <v>23</v>
      </c>
      <c r="G8" s="6">
        <v>2</v>
      </c>
      <c r="H8" s="6">
        <v>1</v>
      </c>
      <c r="J8" s="6">
        <v>0</v>
      </c>
      <c r="R8" s="6" t="s">
        <v>24</v>
      </c>
      <c r="S8" s="6" t="s">
        <v>134</v>
      </c>
      <c r="T8" s="6">
        <v>2019</v>
      </c>
      <c r="U8" s="6" t="s">
        <v>24</v>
      </c>
      <c r="V8" s="6" t="s">
        <v>24</v>
      </c>
    </row>
    <row r="9" spans="1:23" x14ac:dyDescent="0.25">
      <c r="A9" s="33">
        <v>43602</v>
      </c>
      <c r="B9" s="6" t="s">
        <v>133</v>
      </c>
      <c r="C9" s="6">
        <v>25003457700</v>
      </c>
      <c r="F9" s="6" t="s">
        <v>23</v>
      </c>
      <c r="G9" s="6">
        <v>2</v>
      </c>
      <c r="H9" s="6">
        <v>8</v>
      </c>
      <c r="J9" s="6">
        <v>0</v>
      </c>
      <c r="R9" s="6" t="s">
        <v>24</v>
      </c>
      <c r="S9" s="6" t="s">
        <v>134</v>
      </c>
      <c r="T9" s="6">
        <v>2019</v>
      </c>
      <c r="U9" s="6" t="s">
        <v>24</v>
      </c>
      <c r="V9" s="6" t="s">
        <v>24</v>
      </c>
    </row>
    <row r="10" spans="1:23" x14ac:dyDescent="0.25">
      <c r="A10" s="33">
        <v>43602</v>
      </c>
      <c r="B10" s="6" t="s">
        <v>133</v>
      </c>
      <c r="C10" s="6">
        <v>25003457632</v>
      </c>
      <c r="F10" s="6" t="s">
        <v>23</v>
      </c>
      <c r="G10" s="6">
        <v>2</v>
      </c>
      <c r="H10" s="6">
        <v>1</v>
      </c>
      <c r="J10" s="6">
        <v>0</v>
      </c>
      <c r="R10" s="6" t="s">
        <v>24</v>
      </c>
      <c r="S10" s="6" t="s">
        <v>134</v>
      </c>
      <c r="T10" s="6">
        <v>2019</v>
      </c>
      <c r="U10" s="6" t="s">
        <v>24</v>
      </c>
      <c r="V10" s="6" t="s">
        <v>24</v>
      </c>
    </row>
    <row r="11" spans="1:23" x14ac:dyDescent="0.25">
      <c r="A11" s="33">
        <v>43602</v>
      </c>
      <c r="B11" s="6" t="s">
        <v>133</v>
      </c>
      <c r="C11" s="6">
        <v>25003457603</v>
      </c>
      <c r="F11" s="6" t="s">
        <v>23</v>
      </c>
      <c r="G11" s="6">
        <v>9</v>
      </c>
      <c r="H11" s="6">
        <v>2</v>
      </c>
      <c r="J11" s="6">
        <v>0</v>
      </c>
      <c r="R11" s="6" t="s">
        <v>24</v>
      </c>
      <c r="S11" s="6" t="s">
        <v>134</v>
      </c>
      <c r="T11" s="6">
        <v>2019</v>
      </c>
      <c r="U11" s="6" t="s">
        <v>24</v>
      </c>
      <c r="V11" s="6" t="s">
        <v>24</v>
      </c>
    </row>
    <row r="12" spans="1:23" x14ac:dyDescent="0.25">
      <c r="A12" s="33">
        <v>43602</v>
      </c>
      <c r="B12" s="6" t="s">
        <v>133</v>
      </c>
      <c r="C12" s="6">
        <v>25003457646</v>
      </c>
      <c r="F12" s="6" t="s">
        <v>23</v>
      </c>
      <c r="G12" s="6">
        <v>6</v>
      </c>
      <c r="H12" s="6">
        <v>6</v>
      </c>
      <c r="J12" s="6">
        <v>0</v>
      </c>
      <c r="R12" s="6" t="s">
        <v>24</v>
      </c>
      <c r="S12" s="6" t="s">
        <v>134</v>
      </c>
      <c r="T12" s="6">
        <v>2019</v>
      </c>
      <c r="U12" s="6" t="s">
        <v>24</v>
      </c>
      <c r="V12" s="6" t="s">
        <v>24</v>
      </c>
    </row>
    <row r="13" spans="1:23" x14ac:dyDescent="0.25">
      <c r="A13" s="33">
        <v>43602</v>
      </c>
      <c r="B13" s="6" t="s">
        <v>133</v>
      </c>
      <c r="C13" s="6">
        <v>25003457662</v>
      </c>
      <c r="F13" s="6" t="s">
        <v>23</v>
      </c>
      <c r="G13" s="6">
        <v>5</v>
      </c>
      <c r="H13" s="6">
        <v>2</v>
      </c>
      <c r="J13" s="6">
        <v>0</v>
      </c>
      <c r="R13" s="6" t="s">
        <v>24</v>
      </c>
      <c r="S13" s="6" t="s">
        <v>134</v>
      </c>
      <c r="T13" s="6">
        <v>2019</v>
      </c>
      <c r="U13" s="6" t="s">
        <v>24</v>
      </c>
      <c r="V13" s="6" t="s">
        <v>24</v>
      </c>
    </row>
    <row r="14" spans="1:23" x14ac:dyDescent="0.25">
      <c r="A14" s="33">
        <v>43602</v>
      </c>
      <c r="B14" s="6" t="s">
        <v>133</v>
      </c>
      <c r="C14" s="6">
        <v>25003457888</v>
      </c>
      <c r="F14" s="6" t="s">
        <v>23</v>
      </c>
      <c r="G14" s="6">
        <v>0</v>
      </c>
      <c r="H14" s="6">
        <v>1</v>
      </c>
      <c r="J14" s="6">
        <v>0</v>
      </c>
      <c r="K14" s="6">
        <v>1</v>
      </c>
      <c r="R14" s="6" t="s">
        <v>24</v>
      </c>
      <c r="S14" s="6" t="s">
        <v>134</v>
      </c>
      <c r="T14" s="6">
        <v>2019</v>
      </c>
      <c r="U14" s="6" t="s">
        <v>24</v>
      </c>
      <c r="V14" s="6" t="s">
        <v>24</v>
      </c>
    </row>
    <row r="15" spans="1:23" x14ac:dyDescent="0.25">
      <c r="A15" s="33">
        <v>43602</v>
      </c>
      <c r="B15" s="6" t="s">
        <v>133</v>
      </c>
      <c r="C15" s="6">
        <v>25003457912</v>
      </c>
      <c r="F15" s="6" t="s">
        <v>23</v>
      </c>
      <c r="G15" s="6">
        <v>5</v>
      </c>
      <c r="H15" s="6">
        <v>4</v>
      </c>
      <c r="J15" s="6">
        <v>0</v>
      </c>
      <c r="R15" s="6" t="s">
        <v>24</v>
      </c>
      <c r="S15" s="6" t="s">
        <v>134</v>
      </c>
      <c r="T15" s="6">
        <v>2019</v>
      </c>
      <c r="U15" s="6" t="s">
        <v>24</v>
      </c>
      <c r="V15" s="6" t="s">
        <v>24</v>
      </c>
    </row>
    <row r="16" spans="1:23" x14ac:dyDescent="0.25">
      <c r="A16" s="33">
        <v>43602</v>
      </c>
      <c r="B16" s="6" t="s">
        <v>133</v>
      </c>
      <c r="C16" s="6">
        <v>25003457530</v>
      </c>
      <c r="F16" s="6" t="s">
        <v>23</v>
      </c>
      <c r="G16" s="6">
        <v>0</v>
      </c>
      <c r="H16" s="6">
        <v>1</v>
      </c>
      <c r="J16" s="6">
        <v>0</v>
      </c>
      <c r="R16" s="6" t="s">
        <v>24</v>
      </c>
      <c r="S16" s="6" t="s">
        <v>134</v>
      </c>
      <c r="T16" s="6">
        <v>2019</v>
      </c>
      <c r="U16" s="6" t="s">
        <v>24</v>
      </c>
      <c r="V16" s="6" t="s">
        <v>24</v>
      </c>
    </row>
    <row r="17" spans="1:22" x14ac:dyDescent="0.25">
      <c r="A17" s="33">
        <v>43602</v>
      </c>
      <c r="B17" s="6" t="s">
        <v>133</v>
      </c>
      <c r="C17" s="6">
        <v>25003457882</v>
      </c>
      <c r="F17" s="6" t="s">
        <v>23</v>
      </c>
      <c r="G17" s="6">
        <v>2</v>
      </c>
      <c r="H17" s="6">
        <v>5</v>
      </c>
      <c r="J17" s="6">
        <v>0</v>
      </c>
      <c r="K17" s="6">
        <v>1</v>
      </c>
      <c r="R17" s="6" t="s">
        <v>24</v>
      </c>
      <c r="S17" s="6" t="s">
        <v>134</v>
      </c>
      <c r="T17" s="6">
        <v>2019</v>
      </c>
      <c r="U17" s="6" t="s">
        <v>24</v>
      </c>
      <c r="V17" s="6" t="s">
        <v>24</v>
      </c>
    </row>
    <row r="18" spans="1:22" x14ac:dyDescent="0.25">
      <c r="A18" s="33">
        <v>43602</v>
      </c>
      <c r="B18" s="6" t="s">
        <v>133</v>
      </c>
      <c r="C18" s="6">
        <v>25003457539</v>
      </c>
      <c r="F18" s="6" t="s">
        <v>23</v>
      </c>
      <c r="G18" s="6">
        <v>5</v>
      </c>
      <c r="H18" s="6">
        <v>6</v>
      </c>
      <c r="J18" s="6">
        <v>0</v>
      </c>
      <c r="R18" s="6" t="s">
        <v>24</v>
      </c>
      <c r="S18" s="6" t="s">
        <v>134</v>
      </c>
      <c r="T18" s="6">
        <v>2019</v>
      </c>
      <c r="U18" s="6" t="s">
        <v>24</v>
      </c>
      <c r="V18" s="6" t="s">
        <v>24</v>
      </c>
    </row>
    <row r="19" spans="1:22" x14ac:dyDescent="0.25">
      <c r="A19" s="33">
        <v>43602</v>
      </c>
      <c r="B19" s="6" t="s">
        <v>133</v>
      </c>
      <c r="C19" s="6">
        <v>25003458140</v>
      </c>
      <c r="F19" s="6" t="s">
        <v>23</v>
      </c>
      <c r="G19" s="6">
        <v>15</v>
      </c>
      <c r="H19" s="6">
        <v>3</v>
      </c>
      <c r="J19" s="6">
        <v>0</v>
      </c>
      <c r="R19" s="6" t="s">
        <v>24</v>
      </c>
      <c r="S19" s="6" t="s">
        <v>134</v>
      </c>
      <c r="T19" s="6">
        <v>2019</v>
      </c>
      <c r="U19" s="6" t="s">
        <v>24</v>
      </c>
      <c r="V19" s="6" t="s">
        <v>24</v>
      </c>
    </row>
    <row r="20" spans="1:22" x14ac:dyDescent="0.25">
      <c r="A20" s="33">
        <v>43602</v>
      </c>
      <c r="B20" s="6" t="s">
        <v>133</v>
      </c>
      <c r="C20" s="6">
        <v>25003457675</v>
      </c>
      <c r="F20" s="6" t="s">
        <v>23</v>
      </c>
      <c r="G20" s="6">
        <v>2</v>
      </c>
      <c r="H20" s="6">
        <v>7</v>
      </c>
      <c r="J20" s="6">
        <v>0</v>
      </c>
      <c r="R20" s="6" t="s">
        <v>24</v>
      </c>
      <c r="S20" s="6" t="s">
        <v>134</v>
      </c>
      <c r="T20" s="6">
        <v>2019</v>
      </c>
      <c r="U20" s="6" t="s">
        <v>24</v>
      </c>
      <c r="V20" s="6" t="s">
        <v>24</v>
      </c>
    </row>
    <row r="21" spans="1:22" x14ac:dyDescent="0.25">
      <c r="A21" s="33">
        <v>43602</v>
      </c>
      <c r="B21" s="6" t="s">
        <v>133</v>
      </c>
      <c r="C21" s="6">
        <v>25003457653</v>
      </c>
      <c r="F21" s="6" t="s">
        <v>23</v>
      </c>
      <c r="G21" s="6">
        <v>2</v>
      </c>
      <c r="H21" s="6">
        <v>1</v>
      </c>
      <c r="J21" s="6">
        <v>0</v>
      </c>
      <c r="R21" s="6" t="s">
        <v>24</v>
      </c>
      <c r="S21" s="6" t="s">
        <v>134</v>
      </c>
      <c r="T21" s="6">
        <v>2019</v>
      </c>
      <c r="U21" s="6" t="s">
        <v>24</v>
      </c>
      <c r="V21" s="6" t="s">
        <v>24</v>
      </c>
    </row>
    <row r="22" spans="1:22" x14ac:dyDescent="0.25">
      <c r="A22" s="33">
        <v>43602</v>
      </c>
      <c r="B22" s="6" t="s">
        <v>133</v>
      </c>
      <c r="C22" s="6">
        <v>25003457643</v>
      </c>
      <c r="F22" s="6" t="s">
        <v>23</v>
      </c>
      <c r="G22" s="6">
        <v>7</v>
      </c>
      <c r="H22" s="6">
        <v>5</v>
      </c>
      <c r="J22" s="6">
        <v>0</v>
      </c>
      <c r="R22" s="6" t="s">
        <v>24</v>
      </c>
      <c r="S22" s="6" t="s">
        <v>134</v>
      </c>
      <c r="T22" s="6">
        <v>2019</v>
      </c>
      <c r="U22" s="6" t="s">
        <v>24</v>
      </c>
      <c r="V22" s="6" t="s">
        <v>24</v>
      </c>
    </row>
    <row r="23" spans="1:22" x14ac:dyDescent="0.25">
      <c r="A23" s="33">
        <v>43602</v>
      </c>
      <c r="B23" s="6" t="s">
        <v>133</v>
      </c>
      <c r="C23" s="6">
        <v>25003457693</v>
      </c>
      <c r="F23" s="6" t="s">
        <v>23</v>
      </c>
      <c r="G23" s="6">
        <v>0</v>
      </c>
      <c r="H23" s="6">
        <v>4</v>
      </c>
      <c r="J23" s="6">
        <v>0</v>
      </c>
      <c r="R23" s="6" t="s">
        <v>24</v>
      </c>
      <c r="S23" s="6" t="s">
        <v>134</v>
      </c>
      <c r="T23" s="6">
        <v>2019</v>
      </c>
      <c r="U23" s="6" t="s">
        <v>24</v>
      </c>
      <c r="V23" s="6" t="s">
        <v>24</v>
      </c>
    </row>
    <row r="24" spans="1:22" x14ac:dyDescent="0.25">
      <c r="A24" s="33">
        <v>43602</v>
      </c>
      <c r="B24" s="6" t="s">
        <v>133</v>
      </c>
      <c r="C24" s="6">
        <v>25003457644</v>
      </c>
      <c r="F24" s="6" t="s">
        <v>23</v>
      </c>
      <c r="G24" s="6">
        <v>9</v>
      </c>
      <c r="H24" s="6">
        <v>5</v>
      </c>
      <c r="J24" s="6">
        <v>0</v>
      </c>
      <c r="N24" s="6">
        <v>1</v>
      </c>
      <c r="R24" s="6" t="s">
        <v>24</v>
      </c>
      <c r="S24" s="6" t="s">
        <v>134</v>
      </c>
      <c r="T24" s="6">
        <v>2019</v>
      </c>
      <c r="U24" s="6" t="s">
        <v>24</v>
      </c>
      <c r="V24" s="6" t="s">
        <v>24</v>
      </c>
    </row>
    <row r="25" spans="1:22" x14ac:dyDescent="0.25">
      <c r="A25" s="33">
        <v>43605</v>
      </c>
      <c r="B25" s="6" t="s">
        <v>133</v>
      </c>
      <c r="C25" s="6">
        <v>25003457918</v>
      </c>
      <c r="F25" s="6" t="s">
        <v>23</v>
      </c>
      <c r="G25" s="6">
        <v>11</v>
      </c>
      <c r="H25" s="6">
        <v>10</v>
      </c>
      <c r="J25" s="6">
        <v>0</v>
      </c>
      <c r="K25" s="6">
        <v>1</v>
      </c>
      <c r="N25" s="6">
        <v>1</v>
      </c>
      <c r="R25" s="6" t="s">
        <v>24</v>
      </c>
      <c r="S25" s="6" t="s">
        <v>135</v>
      </c>
      <c r="T25" s="6">
        <v>2019</v>
      </c>
      <c r="U25" s="6" t="s">
        <v>24</v>
      </c>
      <c r="V25" s="6" t="s">
        <v>24</v>
      </c>
    </row>
    <row r="26" spans="1:22" x14ac:dyDescent="0.25">
      <c r="A26" s="33">
        <v>43605</v>
      </c>
      <c r="B26" s="6" t="s">
        <v>133</v>
      </c>
      <c r="C26" s="6">
        <v>25003457890</v>
      </c>
      <c r="F26" s="6" t="s">
        <v>23</v>
      </c>
      <c r="G26" s="6">
        <v>5</v>
      </c>
      <c r="H26" s="6">
        <v>5</v>
      </c>
      <c r="J26" s="6">
        <v>3</v>
      </c>
      <c r="K26" s="6">
        <v>1</v>
      </c>
      <c r="R26" s="6" t="s">
        <v>24</v>
      </c>
      <c r="S26" s="6" t="s">
        <v>135</v>
      </c>
      <c r="T26" s="6">
        <v>2019</v>
      </c>
      <c r="U26" s="6" t="s">
        <v>24</v>
      </c>
      <c r="V26" s="6" t="s">
        <v>24</v>
      </c>
    </row>
    <row r="27" spans="1:22" x14ac:dyDescent="0.25">
      <c r="A27" s="33">
        <v>43605</v>
      </c>
      <c r="B27" s="6" t="s">
        <v>133</v>
      </c>
      <c r="C27" s="6">
        <v>25003457706</v>
      </c>
      <c r="F27" s="6" t="s">
        <v>23</v>
      </c>
      <c r="G27" s="6">
        <v>2</v>
      </c>
      <c r="H27" s="6">
        <v>11</v>
      </c>
      <c r="J27" s="6">
        <v>0</v>
      </c>
      <c r="R27" s="6" t="s">
        <v>24</v>
      </c>
      <c r="S27" s="6" t="s">
        <v>135</v>
      </c>
      <c r="T27" s="6">
        <v>2019</v>
      </c>
      <c r="U27" s="6" t="s">
        <v>24</v>
      </c>
      <c r="V27" s="6" t="s">
        <v>24</v>
      </c>
    </row>
    <row r="28" spans="1:22" x14ac:dyDescent="0.25">
      <c r="A28" s="33">
        <v>43605</v>
      </c>
      <c r="B28" s="6" t="s">
        <v>133</v>
      </c>
      <c r="C28" s="6">
        <v>25003457701</v>
      </c>
      <c r="F28" s="6" t="s">
        <v>23</v>
      </c>
      <c r="G28" s="6">
        <v>3</v>
      </c>
      <c r="H28" s="6">
        <v>21</v>
      </c>
      <c r="J28" s="6">
        <v>1</v>
      </c>
      <c r="K28" s="6">
        <v>1</v>
      </c>
      <c r="R28" s="6" t="s">
        <v>24</v>
      </c>
      <c r="S28" s="6" t="s">
        <v>135</v>
      </c>
      <c r="T28" s="6">
        <v>2019</v>
      </c>
      <c r="U28" s="6" t="s">
        <v>24</v>
      </c>
      <c r="V28" s="6" t="s">
        <v>24</v>
      </c>
    </row>
    <row r="29" spans="1:22" x14ac:dyDescent="0.25">
      <c r="A29" s="33">
        <v>43605</v>
      </c>
      <c r="B29" s="6" t="s">
        <v>133</v>
      </c>
      <c r="C29" s="6">
        <v>25003457698</v>
      </c>
      <c r="F29" s="6" t="s">
        <v>23</v>
      </c>
      <c r="G29" s="6">
        <v>6</v>
      </c>
      <c r="H29" s="6">
        <v>20</v>
      </c>
      <c r="J29" s="6">
        <v>0</v>
      </c>
      <c r="K29" s="6">
        <v>1</v>
      </c>
      <c r="R29" s="6" t="s">
        <v>24</v>
      </c>
      <c r="S29" s="6" t="s">
        <v>135</v>
      </c>
      <c r="T29" s="6">
        <v>2019</v>
      </c>
      <c r="U29" s="6" t="s">
        <v>24</v>
      </c>
      <c r="V29" s="6" t="s">
        <v>24</v>
      </c>
    </row>
    <row r="30" spans="1:22" x14ac:dyDescent="0.25">
      <c r="A30" s="33">
        <v>43605</v>
      </c>
      <c r="B30" s="6" t="s">
        <v>133</v>
      </c>
      <c r="C30" s="6">
        <v>25003457696</v>
      </c>
      <c r="F30" s="6" t="s">
        <v>23</v>
      </c>
      <c r="G30" s="6">
        <v>6</v>
      </c>
      <c r="H30" s="6">
        <v>20</v>
      </c>
      <c r="J30" s="6">
        <v>0</v>
      </c>
      <c r="K30" s="6">
        <v>1</v>
      </c>
      <c r="R30" s="6" t="s">
        <v>24</v>
      </c>
      <c r="S30" s="6" t="s">
        <v>135</v>
      </c>
      <c r="T30" s="6">
        <v>2019</v>
      </c>
      <c r="U30" s="6" t="s">
        <v>24</v>
      </c>
      <c r="V30" s="6" t="s">
        <v>24</v>
      </c>
    </row>
    <row r="31" spans="1:22" x14ac:dyDescent="0.25">
      <c r="A31" s="33">
        <v>43605</v>
      </c>
      <c r="B31" s="6" t="s">
        <v>133</v>
      </c>
      <c r="C31" s="6">
        <v>25003457642</v>
      </c>
      <c r="F31" s="6" t="s">
        <v>23</v>
      </c>
      <c r="G31" s="6">
        <v>1</v>
      </c>
      <c r="H31" s="6">
        <v>1</v>
      </c>
      <c r="J31" s="6">
        <v>0</v>
      </c>
      <c r="R31" s="6" t="s">
        <v>24</v>
      </c>
      <c r="S31" s="6" t="s">
        <v>135</v>
      </c>
      <c r="T31" s="6">
        <v>2019</v>
      </c>
      <c r="U31" s="6" t="s">
        <v>24</v>
      </c>
      <c r="V31" s="6" t="s">
        <v>24</v>
      </c>
    </row>
    <row r="32" spans="1:22" x14ac:dyDescent="0.25">
      <c r="A32" s="33">
        <v>43605</v>
      </c>
      <c r="B32" s="6" t="s">
        <v>133</v>
      </c>
      <c r="C32" s="6">
        <v>25003457730</v>
      </c>
      <c r="F32" s="6" t="s">
        <v>23</v>
      </c>
      <c r="G32" s="6">
        <v>4</v>
      </c>
      <c r="H32" s="6">
        <v>1</v>
      </c>
      <c r="J32" s="6">
        <v>0</v>
      </c>
      <c r="R32" s="6" t="s">
        <v>24</v>
      </c>
      <c r="S32" s="6" t="s">
        <v>135</v>
      </c>
      <c r="T32" s="6">
        <v>2019</v>
      </c>
      <c r="U32" s="6" t="s">
        <v>24</v>
      </c>
      <c r="V32" s="6" t="s">
        <v>24</v>
      </c>
    </row>
    <row r="33" spans="1:22" x14ac:dyDescent="0.25">
      <c r="A33" s="33">
        <v>43605</v>
      </c>
      <c r="B33" s="6" t="s">
        <v>133</v>
      </c>
      <c r="C33" s="6">
        <v>25003482769</v>
      </c>
      <c r="F33" s="6" t="s">
        <v>23</v>
      </c>
      <c r="G33" s="6">
        <v>3</v>
      </c>
      <c r="H33" s="6">
        <v>3</v>
      </c>
      <c r="J33" s="6">
        <v>0</v>
      </c>
      <c r="R33" s="6" t="s">
        <v>24</v>
      </c>
      <c r="S33" s="6" t="s">
        <v>135</v>
      </c>
      <c r="T33" s="6">
        <v>2019</v>
      </c>
      <c r="U33" s="6" t="s">
        <v>24</v>
      </c>
      <c r="V33" s="6" t="s">
        <v>24</v>
      </c>
    </row>
    <row r="34" spans="1:22" x14ac:dyDescent="0.25">
      <c r="A34" s="33">
        <v>43605</v>
      </c>
      <c r="B34" s="6" t="s">
        <v>133</v>
      </c>
      <c r="C34" s="6">
        <v>25003457892</v>
      </c>
      <c r="F34" s="6" t="s">
        <v>23</v>
      </c>
      <c r="G34" s="6">
        <v>6</v>
      </c>
      <c r="H34" s="6">
        <v>7</v>
      </c>
      <c r="J34" s="6">
        <v>3</v>
      </c>
      <c r="K34" s="6">
        <v>1</v>
      </c>
      <c r="N34" s="6">
        <v>1</v>
      </c>
      <c r="R34" s="6" t="s">
        <v>24</v>
      </c>
      <c r="S34" s="6" t="s">
        <v>135</v>
      </c>
      <c r="T34" s="6">
        <v>2019</v>
      </c>
      <c r="U34" s="6" t="s">
        <v>24</v>
      </c>
      <c r="V34" s="6" t="s">
        <v>24</v>
      </c>
    </row>
    <row r="35" spans="1:22" x14ac:dyDescent="0.25">
      <c r="A35" s="33">
        <v>43605</v>
      </c>
      <c r="B35" s="6" t="s">
        <v>133</v>
      </c>
      <c r="C35" s="6">
        <v>25003457896</v>
      </c>
      <c r="F35" s="6" t="s">
        <v>23</v>
      </c>
      <c r="G35" s="6">
        <v>3</v>
      </c>
      <c r="H35" s="6">
        <v>7</v>
      </c>
      <c r="J35" s="6">
        <v>0</v>
      </c>
      <c r="R35" s="6" t="s">
        <v>24</v>
      </c>
      <c r="S35" s="6" t="s">
        <v>135</v>
      </c>
      <c r="T35" s="6">
        <v>2019</v>
      </c>
      <c r="U35" s="6" t="s">
        <v>24</v>
      </c>
      <c r="V35" s="6" t="s">
        <v>24</v>
      </c>
    </row>
    <row r="36" spans="1:22" x14ac:dyDescent="0.25">
      <c r="A36" s="33">
        <v>43605</v>
      </c>
      <c r="B36" s="6" t="s">
        <v>133</v>
      </c>
      <c r="C36" s="6">
        <v>25003457902</v>
      </c>
      <c r="F36" s="6" t="s">
        <v>25</v>
      </c>
      <c r="G36" s="6">
        <v>16</v>
      </c>
      <c r="H36" s="6">
        <v>13</v>
      </c>
      <c r="J36" s="6">
        <v>3</v>
      </c>
      <c r="K36" s="6">
        <v>1</v>
      </c>
      <c r="M36" s="6">
        <v>2</v>
      </c>
      <c r="R36" s="6" t="s">
        <v>26</v>
      </c>
      <c r="S36" s="6" t="s">
        <v>135</v>
      </c>
      <c r="T36" s="6">
        <v>2019</v>
      </c>
      <c r="U36" s="6" t="s">
        <v>24</v>
      </c>
      <c r="V36" s="6" t="s">
        <v>24</v>
      </c>
    </row>
    <row r="37" spans="1:22" x14ac:dyDescent="0.25">
      <c r="A37" s="33">
        <v>43605</v>
      </c>
      <c r="B37" s="6" t="s">
        <v>133</v>
      </c>
      <c r="C37" s="6">
        <v>25003457865</v>
      </c>
      <c r="F37" s="6" t="s">
        <v>23</v>
      </c>
      <c r="G37" s="6">
        <v>5</v>
      </c>
      <c r="H37" s="6">
        <v>8</v>
      </c>
      <c r="J37" s="6">
        <v>1</v>
      </c>
      <c r="R37" s="6" t="s">
        <v>24</v>
      </c>
      <c r="S37" s="6" t="s">
        <v>135</v>
      </c>
      <c r="T37" s="6">
        <v>2019</v>
      </c>
      <c r="U37" s="6" t="s">
        <v>24</v>
      </c>
      <c r="V37" s="6" t="s">
        <v>24</v>
      </c>
    </row>
    <row r="38" spans="1:22" x14ac:dyDescent="0.25">
      <c r="A38" s="33">
        <v>43605</v>
      </c>
      <c r="B38" s="6" t="s">
        <v>133</v>
      </c>
      <c r="C38" s="6">
        <v>25003457716</v>
      </c>
      <c r="F38" s="6" t="s">
        <v>23</v>
      </c>
      <c r="G38" s="6">
        <v>0</v>
      </c>
      <c r="H38" s="6">
        <v>7</v>
      </c>
      <c r="J38" s="6">
        <v>1</v>
      </c>
      <c r="R38" s="6" t="s">
        <v>24</v>
      </c>
      <c r="S38" s="6" t="s">
        <v>135</v>
      </c>
      <c r="T38" s="6">
        <v>2019</v>
      </c>
      <c r="U38" s="6" t="s">
        <v>24</v>
      </c>
      <c r="V38" s="6" t="s">
        <v>24</v>
      </c>
    </row>
    <row r="39" spans="1:22" x14ac:dyDescent="0.25">
      <c r="A39" s="33">
        <v>43605</v>
      </c>
      <c r="B39" s="6" t="s">
        <v>133</v>
      </c>
      <c r="C39" s="6">
        <v>25003457910</v>
      </c>
      <c r="F39" s="6" t="s">
        <v>23</v>
      </c>
      <c r="G39" s="6">
        <v>3</v>
      </c>
      <c r="H39" s="6">
        <v>1</v>
      </c>
      <c r="J39" s="6">
        <v>0</v>
      </c>
      <c r="R39" s="6" t="s">
        <v>24</v>
      </c>
      <c r="S39" s="6" t="s">
        <v>135</v>
      </c>
      <c r="T39" s="6">
        <v>2019</v>
      </c>
      <c r="U39" s="6" t="s">
        <v>24</v>
      </c>
      <c r="V39" s="6" t="s">
        <v>24</v>
      </c>
    </row>
    <row r="40" spans="1:22" x14ac:dyDescent="0.25">
      <c r="A40" s="33">
        <v>43605</v>
      </c>
      <c r="B40" s="6" t="s">
        <v>133</v>
      </c>
      <c r="C40" s="6">
        <v>25003457703</v>
      </c>
      <c r="F40" s="6" t="s">
        <v>23</v>
      </c>
      <c r="G40" s="6">
        <v>3</v>
      </c>
      <c r="H40" s="6">
        <v>17</v>
      </c>
      <c r="J40" s="6">
        <v>0</v>
      </c>
      <c r="N40" s="6">
        <v>1</v>
      </c>
      <c r="R40" s="6" t="s">
        <v>24</v>
      </c>
      <c r="S40" s="6" t="s">
        <v>135</v>
      </c>
      <c r="T40" s="6">
        <v>2019</v>
      </c>
      <c r="U40" s="6" t="s">
        <v>24</v>
      </c>
      <c r="V40" s="6" t="s">
        <v>24</v>
      </c>
    </row>
    <row r="41" spans="1:22" x14ac:dyDescent="0.25">
      <c r="A41" s="33">
        <v>43605</v>
      </c>
      <c r="B41" s="6" t="s">
        <v>133</v>
      </c>
      <c r="C41" s="6">
        <v>25003457604</v>
      </c>
      <c r="F41" s="6" t="s">
        <v>23</v>
      </c>
      <c r="G41" s="6">
        <v>19</v>
      </c>
      <c r="H41" s="6">
        <v>9</v>
      </c>
      <c r="J41" s="6">
        <v>0</v>
      </c>
      <c r="N41" s="6">
        <v>1</v>
      </c>
      <c r="R41" s="6" t="s">
        <v>24</v>
      </c>
      <c r="S41" s="6" t="s">
        <v>135</v>
      </c>
      <c r="T41" s="6">
        <v>2019</v>
      </c>
      <c r="U41" s="6" t="s">
        <v>24</v>
      </c>
      <c r="V41" s="6" t="s">
        <v>24</v>
      </c>
    </row>
    <row r="42" spans="1:22" x14ac:dyDescent="0.25">
      <c r="A42" s="33">
        <v>43605</v>
      </c>
      <c r="B42" s="6" t="s">
        <v>133</v>
      </c>
      <c r="C42" s="6">
        <v>25003457668</v>
      </c>
      <c r="F42" s="6" t="s">
        <v>23</v>
      </c>
      <c r="G42" s="6">
        <v>7</v>
      </c>
      <c r="H42" s="6">
        <v>2</v>
      </c>
      <c r="J42" s="6">
        <v>0</v>
      </c>
      <c r="R42" s="6" t="s">
        <v>24</v>
      </c>
      <c r="S42" s="6" t="s">
        <v>135</v>
      </c>
      <c r="T42" s="6">
        <v>2019</v>
      </c>
      <c r="U42" s="6" t="s">
        <v>24</v>
      </c>
      <c r="V42" s="6" t="s">
        <v>24</v>
      </c>
    </row>
    <row r="43" spans="1:22" x14ac:dyDescent="0.25">
      <c r="A43" s="33">
        <v>43598</v>
      </c>
      <c r="B43" s="6" t="s">
        <v>136</v>
      </c>
      <c r="C43" s="6">
        <v>25003507278</v>
      </c>
      <c r="F43" s="6" t="s">
        <v>23</v>
      </c>
      <c r="G43" s="6">
        <v>4</v>
      </c>
      <c r="H43" s="6">
        <v>4</v>
      </c>
      <c r="J43" s="6">
        <v>0</v>
      </c>
      <c r="R43" s="6" t="s">
        <v>24</v>
      </c>
      <c r="S43" s="6" t="s">
        <v>134</v>
      </c>
      <c r="T43" s="6">
        <v>2019</v>
      </c>
      <c r="U43" s="6" t="s">
        <v>24</v>
      </c>
      <c r="V43" s="6" t="s">
        <v>24</v>
      </c>
    </row>
    <row r="44" spans="1:22" x14ac:dyDescent="0.25">
      <c r="A44" s="33">
        <v>43598</v>
      </c>
      <c r="B44" s="6" t="s">
        <v>136</v>
      </c>
      <c r="C44" s="6">
        <v>25003507266</v>
      </c>
      <c r="F44" s="6" t="s">
        <v>23</v>
      </c>
      <c r="G44" s="6">
        <v>0</v>
      </c>
      <c r="H44" s="6">
        <v>1</v>
      </c>
      <c r="J44" s="6">
        <v>0</v>
      </c>
      <c r="R44" s="6" t="s">
        <v>24</v>
      </c>
      <c r="S44" s="6" t="s">
        <v>134</v>
      </c>
      <c r="T44" s="6">
        <v>2019</v>
      </c>
      <c r="U44" s="6" t="s">
        <v>24</v>
      </c>
      <c r="V44" s="6" t="s">
        <v>24</v>
      </c>
    </row>
    <row r="45" spans="1:22" x14ac:dyDescent="0.25">
      <c r="A45" s="33">
        <v>43598</v>
      </c>
      <c r="B45" s="6" t="s">
        <v>136</v>
      </c>
      <c r="C45" s="6">
        <v>25003507274</v>
      </c>
      <c r="F45" s="6" t="s">
        <v>23</v>
      </c>
      <c r="G45" s="6">
        <v>16</v>
      </c>
      <c r="H45" s="6">
        <v>11</v>
      </c>
      <c r="J45" s="6">
        <v>0</v>
      </c>
      <c r="N45" s="6">
        <v>1</v>
      </c>
      <c r="R45" s="6" t="s">
        <v>24</v>
      </c>
      <c r="S45" s="6" t="s">
        <v>134</v>
      </c>
      <c r="T45" s="6">
        <v>2019</v>
      </c>
      <c r="U45" s="6" t="s">
        <v>24</v>
      </c>
      <c r="V45" s="6" t="s">
        <v>24</v>
      </c>
    </row>
    <row r="46" spans="1:22" x14ac:dyDescent="0.25">
      <c r="A46" s="33">
        <v>43598</v>
      </c>
      <c r="B46" s="6" t="s">
        <v>136</v>
      </c>
      <c r="C46" s="6">
        <v>25003507275</v>
      </c>
      <c r="F46" s="6" t="s">
        <v>23</v>
      </c>
      <c r="G46" s="6">
        <v>12</v>
      </c>
      <c r="H46" s="6">
        <v>12</v>
      </c>
      <c r="J46" s="6">
        <v>0</v>
      </c>
      <c r="N46" s="6">
        <v>1</v>
      </c>
      <c r="R46" s="6" t="s">
        <v>24</v>
      </c>
      <c r="S46" s="6" t="s">
        <v>134</v>
      </c>
      <c r="T46" s="6">
        <v>2019</v>
      </c>
      <c r="U46" s="6" t="s">
        <v>24</v>
      </c>
      <c r="V46" s="6" t="s">
        <v>24</v>
      </c>
    </row>
    <row r="47" spans="1:22" x14ac:dyDescent="0.25">
      <c r="A47" s="33">
        <v>43598</v>
      </c>
      <c r="B47" s="6" t="s">
        <v>136</v>
      </c>
      <c r="C47" s="6">
        <v>25003507271</v>
      </c>
      <c r="F47" s="6" t="s">
        <v>23</v>
      </c>
      <c r="G47" s="6">
        <v>10</v>
      </c>
      <c r="H47" s="6">
        <v>4</v>
      </c>
      <c r="J47" s="6">
        <v>0</v>
      </c>
      <c r="R47" s="6" t="s">
        <v>24</v>
      </c>
      <c r="S47" s="6" t="s">
        <v>134</v>
      </c>
      <c r="T47" s="6">
        <v>2019</v>
      </c>
      <c r="U47" s="6" t="s">
        <v>24</v>
      </c>
      <c r="V47" s="6" t="s">
        <v>24</v>
      </c>
    </row>
    <row r="48" spans="1:22" x14ac:dyDescent="0.25">
      <c r="A48" s="33">
        <v>43598</v>
      </c>
      <c r="B48" s="6" t="s">
        <v>136</v>
      </c>
      <c r="C48" s="6">
        <v>25003507273</v>
      </c>
      <c r="F48" s="6" t="s">
        <v>23</v>
      </c>
      <c r="G48" s="6">
        <v>10</v>
      </c>
      <c r="H48" s="6">
        <v>5</v>
      </c>
      <c r="J48" s="6">
        <v>0</v>
      </c>
      <c r="R48" s="6" t="s">
        <v>24</v>
      </c>
      <c r="S48" s="6" t="s">
        <v>134</v>
      </c>
      <c r="T48" s="6">
        <v>2019</v>
      </c>
      <c r="U48" s="6" t="s">
        <v>24</v>
      </c>
      <c r="V48" s="6" t="s">
        <v>24</v>
      </c>
    </row>
    <row r="49" spans="1:22" x14ac:dyDescent="0.25">
      <c r="A49" s="33">
        <v>43598</v>
      </c>
      <c r="B49" s="6" t="s">
        <v>136</v>
      </c>
      <c r="C49" s="6">
        <v>25003539923</v>
      </c>
      <c r="F49" s="6" t="s">
        <v>23</v>
      </c>
      <c r="G49" s="6">
        <v>0</v>
      </c>
      <c r="H49" s="6">
        <v>0</v>
      </c>
      <c r="J49" s="6">
        <v>0</v>
      </c>
      <c r="R49" s="6" t="s">
        <v>24</v>
      </c>
      <c r="S49" s="6" t="s">
        <v>134</v>
      </c>
      <c r="T49" s="6">
        <v>2019</v>
      </c>
      <c r="U49" s="6" t="s">
        <v>24</v>
      </c>
      <c r="V49" s="6" t="s">
        <v>24</v>
      </c>
    </row>
    <row r="50" spans="1:22" x14ac:dyDescent="0.25">
      <c r="A50" s="33">
        <v>43598</v>
      </c>
      <c r="B50" s="6" t="s">
        <v>136</v>
      </c>
      <c r="C50" s="6">
        <v>25003507265</v>
      </c>
      <c r="F50" s="6" t="s">
        <v>23</v>
      </c>
      <c r="G50" s="6">
        <v>0</v>
      </c>
      <c r="H50" s="6">
        <v>1</v>
      </c>
      <c r="J50" s="6">
        <v>0</v>
      </c>
      <c r="R50" s="6" t="s">
        <v>24</v>
      </c>
      <c r="S50" s="6" t="s">
        <v>134</v>
      </c>
      <c r="T50" s="6">
        <v>2019</v>
      </c>
      <c r="U50" s="6" t="s">
        <v>24</v>
      </c>
      <c r="V50" s="6" t="s">
        <v>24</v>
      </c>
    </row>
    <row r="51" spans="1:22" x14ac:dyDescent="0.25">
      <c r="A51" s="33">
        <v>43598</v>
      </c>
      <c r="B51" s="6" t="s">
        <v>136</v>
      </c>
      <c r="C51" s="6">
        <v>25003539922</v>
      </c>
      <c r="F51" s="6" t="s">
        <v>23</v>
      </c>
      <c r="G51" s="6">
        <v>0</v>
      </c>
      <c r="H51" s="6">
        <v>0</v>
      </c>
      <c r="J51" s="6">
        <v>0</v>
      </c>
      <c r="R51" s="6" t="s">
        <v>24</v>
      </c>
      <c r="S51" s="6" t="s">
        <v>134</v>
      </c>
      <c r="T51" s="6">
        <v>2019</v>
      </c>
      <c r="U51" s="6" t="s">
        <v>24</v>
      </c>
      <c r="V51" s="6" t="s">
        <v>24</v>
      </c>
    </row>
    <row r="52" spans="1:22" x14ac:dyDescent="0.25">
      <c r="A52" s="33">
        <v>43598</v>
      </c>
      <c r="B52" s="6" t="s">
        <v>136</v>
      </c>
      <c r="C52" s="6">
        <v>25003507270</v>
      </c>
      <c r="F52" s="6" t="s">
        <v>23</v>
      </c>
      <c r="G52" s="6">
        <v>10</v>
      </c>
      <c r="H52" s="6">
        <v>4</v>
      </c>
      <c r="J52" s="6">
        <v>0</v>
      </c>
      <c r="R52" s="6" t="s">
        <v>24</v>
      </c>
      <c r="S52" s="6" t="s">
        <v>134</v>
      </c>
      <c r="T52" s="6">
        <v>2019</v>
      </c>
      <c r="U52" s="6" t="s">
        <v>24</v>
      </c>
      <c r="V52" s="6" t="s">
        <v>24</v>
      </c>
    </row>
    <row r="53" spans="1:22" x14ac:dyDescent="0.25">
      <c r="A53" s="33">
        <v>43598</v>
      </c>
      <c r="B53" s="6" t="s">
        <v>136</v>
      </c>
      <c r="C53" s="6">
        <v>25003507272</v>
      </c>
      <c r="F53" s="6" t="s">
        <v>23</v>
      </c>
      <c r="G53" s="6">
        <v>10</v>
      </c>
      <c r="H53" s="6">
        <v>5</v>
      </c>
      <c r="J53" s="6">
        <v>0</v>
      </c>
      <c r="R53" s="6" t="s">
        <v>24</v>
      </c>
      <c r="S53" s="6" t="s">
        <v>134</v>
      </c>
      <c r="T53" s="6">
        <v>2019</v>
      </c>
      <c r="U53" s="6" t="s">
        <v>24</v>
      </c>
      <c r="V53" s="6" t="s">
        <v>24</v>
      </c>
    </row>
    <row r="54" spans="1:22" x14ac:dyDescent="0.25">
      <c r="A54" s="33">
        <v>43609</v>
      </c>
      <c r="B54" s="6" t="s">
        <v>137</v>
      </c>
      <c r="C54" s="6">
        <v>25003522624</v>
      </c>
      <c r="D54" s="6" t="s">
        <v>138</v>
      </c>
      <c r="F54" s="6" t="s">
        <v>23</v>
      </c>
      <c r="G54" s="6">
        <v>0</v>
      </c>
      <c r="H54" s="6">
        <v>1</v>
      </c>
      <c r="J54" s="6">
        <v>0</v>
      </c>
      <c r="R54" s="6" t="s">
        <v>24</v>
      </c>
      <c r="S54" s="6" t="s">
        <v>135</v>
      </c>
      <c r="T54" s="6">
        <v>2019</v>
      </c>
      <c r="U54" s="6" t="s">
        <v>24</v>
      </c>
      <c r="V54" s="6" t="s">
        <v>24</v>
      </c>
    </row>
    <row r="55" spans="1:22" x14ac:dyDescent="0.25">
      <c r="A55" s="33">
        <v>43609</v>
      </c>
      <c r="B55" s="6" t="s">
        <v>137</v>
      </c>
      <c r="C55" s="6">
        <v>25003522513</v>
      </c>
      <c r="D55" s="6" t="s">
        <v>138</v>
      </c>
      <c r="F55" s="6" t="s">
        <v>23</v>
      </c>
      <c r="G55" s="6">
        <v>0</v>
      </c>
      <c r="H55" s="6">
        <v>5</v>
      </c>
      <c r="J55" s="6">
        <v>0</v>
      </c>
      <c r="R55" s="6" t="s">
        <v>24</v>
      </c>
      <c r="S55" s="6" t="s">
        <v>135</v>
      </c>
      <c r="T55" s="6">
        <v>2019</v>
      </c>
      <c r="U55" s="6" t="s">
        <v>24</v>
      </c>
      <c r="V55" s="6" t="s">
        <v>24</v>
      </c>
    </row>
    <row r="56" spans="1:22" x14ac:dyDescent="0.25">
      <c r="A56" s="33">
        <v>43609</v>
      </c>
      <c r="B56" s="6" t="s">
        <v>137</v>
      </c>
      <c r="C56" s="6">
        <v>25003522512</v>
      </c>
      <c r="D56" s="6" t="s">
        <v>138</v>
      </c>
      <c r="F56" s="6" t="s">
        <v>23</v>
      </c>
      <c r="G56" s="6">
        <v>0</v>
      </c>
      <c r="H56" s="6">
        <v>1</v>
      </c>
      <c r="J56" s="6">
        <v>0</v>
      </c>
      <c r="R56" s="6" t="s">
        <v>24</v>
      </c>
      <c r="S56" s="6" t="s">
        <v>135</v>
      </c>
      <c r="T56" s="6">
        <v>2019</v>
      </c>
      <c r="U56" s="6" t="s">
        <v>24</v>
      </c>
      <c r="V56" s="6" t="s">
        <v>24</v>
      </c>
    </row>
    <row r="57" spans="1:22" x14ac:dyDescent="0.25">
      <c r="A57" s="33">
        <v>43609</v>
      </c>
      <c r="B57" s="6" t="s">
        <v>137</v>
      </c>
      <c r="C57" s="6">
        <v>25003522516</v>
      </c>
      <c r="D57" s="6" t="s">
        <v>138</v>
      </c>
      <c r="F57" s="6" t="s">
        <v>23</v>
      </c>
      <c r="G57" s="6">
        <v>0</v>
      </c>
      <c r="H57" s="6">
        <v>1</v>
      </c>
      <c r="J57" s="6">
        <v>0</v>
      </c>
      <c r="R57" s="6" t="s">
        <v>24</v>
      </c>
      <c r="S57" s="6" t="s">
        <v>135</v>
      </c>
      <c r="T57" s="6">
        <v>2019</v>
      </c>
      <c r="U57" s="6" t="s">
        <v>24</v>
      </c>
      <c r="V57" s="6" t="s">
        <v>24</v>
      </c>
    </row>
    <row r="58" spans="1:22" x14ac:dyDescent="0.25">
      <c r="A58" s="33">
        <v>43609</v>
      </c>
      <c r="B58" s="6" t="s">
        <v>137</v>
      </c>
      <c r="C58" s="6">
        <v>25003522569</v>
      </c>
      <c r="D58" s="6" t="s">
        <v>138</v>
      </c>
      <c r="F58" s="6" t="s">
        <v>25</v>
      </c>
      <c r="G58" s="6">
        <v>4</v>
      </c>
      <c r="H58" s="6">
        <v>1</v>
      </c>
      <c r="J58" s="6">
        <v>0</v>
      </c>
      <c r="O58" s="6">
        <v>4</v>
      </c>
      <c r="R58" s="6" t="s">
        <v>27</v>
      </c>
      <c r="S58" s="6" t="s">
        <v>135</v>
      </c>
      <c r="T58" s="6">
        <v>2019</v>
      </c>
      <c r="U58" s="6" t="s">
        <v>24</v>
      </c>
      <c r="V58" s="6" t="s">
        <v>24</v>
      </c>
    </row>
    <row r="59" spans="1:22" x14ac:dyDescent="0.25">
      <c r="A59" s="33">
        <v>43609</v>
      </c>
      <c r="B59" s="6" t="s">
        <v>137</v>
      </c>
      <c r="C59" s="6">
        <v>25003522473</v>
      </c>
      <c r="D59" s="6" t="s">
        <v>138</v>
      </c>
      <c r="F59" s="6" t="s">
        <v>25</v>
      </c>
      <c r="G59" s="6">
        <v>6</v>
      </c>
      <c r="H59" s="6">
        <v>12</v>
      </c>
      <c r="J59" s="6">
        <v>0</v>
      </c>
      <c r="O59" s="6">
        <v>6</v>
      </c>
      <c r="R59" s="6" t="s">
        <v>27</v>
      </c>
      <c r="S59" s="6" t="s">
        <v>135</v>
      </c>
      <c r="T59" s="6">
        <v>2019</v>
      </c>
      <c r="U59" s="6" t="s">
        <v>24</v>
      </c>
      <c r="V59" s="6" t="s">
        <v>24</v>
      </c>
    </row>
    <row r="60" spans="1:22" x14ac:dyDescent="0.25">
      <c r="A60" s="33">
        <v>43609</v>
      </c>
      <c r="B60" s="6" t="s">
        <v>137</v>
      </c>
      <c r="C60" s="6">
        <v>25003522570</v>
      </c>
      <c r="D60" s="6" t="s">
        <v>138</v>
      </c>
      <c r="F60" s="6" t="s">
        <v>25</v>
      </c>
      <c r="G60" s="6">
        <v>4</v>
      </c>
      <c r="H60" s="6">
        <v>1</v>
      </c>
      <c r="J60" s="6">
        <v>0</v>
      </c>
      <c r="O60" s="6">
        <v>4</v>
      </c>
      <c r="R60" s="6" t="s">
        <v>27</v>
      </c>
      <c r="S60" s="6" t="s">
        <v>135</v>
      </c>
      <c r="T60" s="6">
        <v>2019</v>
      </c>
      <c r="U60" s="6" t="s">
        <v>24</v>
      </c>
      <c r="V60" s="6" t="s">
        <v>24</v>
      </c>
    </row>
    <row r="61" spans="1:22" x14ac:dyDescent="0.25">
      <c r="A61" s="33">
        <v>43609</v>
      </c>
      <c r="B61" s="6" t="s">
        <v>137</v>
      </c>
      <c r="C61" s="6">
        <v>25003522472</v>
      </c>
      <c r="D61" s="6" t="s">
        <v>138</v>
      </c>
      <c r="F61" s="6" t="s">
        <v>25</v>
      </c>
      <c r="G61" s="6">
        <v>6</v>
      </c>
      <c r="H61" s="6">
        <v>12</v>
      </c>
      <c r="J61" s="6">
        <v>0</v>
      </c>
      <c r="O61" s="6">
        <v>6</v>
      </c>
      <c r="R61" s="6" t="s">
        <v>27</v>
      </c>
      <c r="S61" s="6" t="s">
        <v>135</v>
      </c>
      <c r="T61" s="6">
        <v>2019</v>
      </c>
      <c r="U61" s="6" t="s">
        <v>24</v>
      </c>
      <c r="V61" s="6" t="s">
        <v>24</v>
      </c>
    </row>
    <row r="62" spans="1:22" x14ac:dyDescent="0.25">
      <c r="A62" s="33">
        <v>43619</v>
      </c>
      <c r="B62" s="6" t="s">
        <v>133</v>
      </c>
      <c r="C62" s="6">
        <v>25003457679</v>
      </c>
      <c r="D62" s="6" t="s">
        <v>139</v>
      </c>
      <c r="F62" s="6" t="s">
        <v>23</v>
      </c>
      <c r="G62" s="6">
        <v>4</v>
      </c>
      <c r="H62" s="6">
        <v>2</v>
      </c>
      <c r="J62" s="6">
        <v>0</v>
      </c>
      <c r="R62" s="6" t="s">
        <v>24</v>
      </c>
      <c r="S62" s="6" t="s">
        <v>140</v>
      </c>
      <c r="T62" s="6">
        <v>2019</v>
      </c>
      <c r="U62" s="6" t="s">
        <v>24</v>
      </c>
      <c r="V62" s="6" t="s">
        <v>24</v>
      </c>
    </row>
    <row r="63" spans="1:22" x14ac:dyDescent="0.25">
      <c r="A63" s="33">
        <v>43619</v>
      </c>
      <c r="B63" s="6" t="s">
        <v>133</v>
      </c>
      <c r="C63" s="6">
        <v>25003457710</v>
      </c>
      <c r="D63" s="6" t="s">
        <v>139</v>
      </c>
      <c r="F63" s="6" t="s">
        <v>23</v>
      </c>
      <c r="G63" s="6">
        <v>1</v>
      </c>
      <c r="H63" s="6">
        <v>3</v>
      </c>
      <c r="I63" s="6">
        <v>0</v>
      </c>
      <c r="J63" s="6">
        <v>0</v>
      </c>
      <c r="R63" s="6" t="s">
        <v>24</v>
      </c>
      <c r="S63" s="6" t="s">
        <v>140</v>
      </c>
      <c r="T63" s="6">
        <v>2019</v>
      </c>
      <c r="U63" s="6" t="s">
        <v>24</v>
      </c>
      <c r="V63" s="6" t="s">
        <v>24</v>
      </c>
    </row>
    <row r="64" spans="1:22" x14ac:dyDescent="0.25">
      <c r="A64" s="33">
        <v>43619</v>
      </c>
      <c r="B64" s="6" t="s">
        <v>133</v>
      </c>
      <c r="C64" s="6">
        <v>25003457621</v>
      </c>
      <c r="D64" s="6" t="s">
        <v>139</v>
      </c>
      <c r="F64" s="6" t="s">
        <v>23</v>
      </c>
      <c r="G64" s="6">
        <v>2</v>
      </c>
      <c r="H64" s="6">
        <v>5</v>
      </c>
      <c r="I64" s="6">
        <v>0</v>
      </c>
      <c r="J64" s="6">
        <v>0</v>
      </c>
      <c r="R64" s="6" t="s">
        <v>24</v>
      </c>
      <c r="S64" s="6" t="s">
        <v>140</v>
      </c>
      <c r="T64" s="6">
        <v>2019</v>
      </c>
      <c r="U64" s="6" t="s">
        <v>24</v>
      </c>
      <c r="V64" s="6" t="s">
        <v>24</v>
      </c>
    </row>
    <row r="65" spans="1:22" x14ac:dyDescent="0.25">
      <c r="A65" s="33">
        <v>43619</v>
      </c>
      <c r="B65" s="6" t="s">
        <v>136</v>
      </c>
      <c r="C65" s="6">
        <v>25003528076</v>
      </c>
      <c r="D65" s="6" t="s">
        <v>139</v>
      </c>
      <c r="F65" s="6" t="s">
        <v>28</v>
      </c>
      <c r="G65" s="6">
        <v>3</v>
      </c>
      <c r="H65" s="6">
        <v>2</v>
      </c>
      <c r="I65" s="6">
        <v>0</v>
      </c>
      <c r="J65" s="6">
        <v>0</v>
      </c>
      <c r="O65" s="6">
        <v>3</v>
      </c>
      <c r="Q65" s="6">
        <v>3</v>
      </c>
      <c r="R65" s="6" t="s">
        <v>27</v>
      </c>
      <c r="S65" s="6" t="s">
        <v>140</v>
      </c>
      <c r="T65" s="6">
        <v>2019</v>
      </c>
      <c r="U65" s="6" t="s">
        <v>24</v>
      </c>
      <c r="V65" s="6" t="s">
        <v>24</v>
      </c>
    </row>
    <row r="66" spans="1:22" x14ac:dyDescent="0.25">
      <c r="A66" s="33">
        <v>43619</v>
      </c>
      <c r="B66" s="6" t="s">
        <v>133</v>
      </c>
      <c r="C66" s="6">
        <v>25003457637</v>
      </c>
      <c r="D66" s="6" t="s">
        <v>139</v>
      </c>
      <c r="F66" s="6" t="s">
        <v>28</v>
      </c>
      <c r="G66" s="6">
        <v>1</v>
      </c>
      <c r="H66" s="6">
        <v>2</v>
      </c>
      <c r="I66" s="6">
        <v>0</v>
      </c>
      <c r="J66" s="6">
        <v>0</v>
      </c>
      <c r="N66" s="6">
        <v>1</v>
      </c>
      <c r="Q66" s="6">
        <v>1</v>
      </c>
      <c r="R66" s="6" t="s">
        <v>27</v>
      </c>
      <c r="S66" s="6" t="s">
        <v>140</v>
      </c>
      <c r="T66" s="6">
        <v>2019</v>
      </c>
      <c r="U66" s="6" t="s">
        <v>24</v>
      </c>
      <c r="V66" s="6" t="s">
        <v>24</v>
      </c>
    </row>
    <row r="67" spans="1:22" x14ac:dyDescent="0.25">
      <c r="A67" s="33">
        <v>43623</v>
      </c>
      <c r="B67" s="6" t="s">
        <v>137</v>
      </c>
      <c r="C67" s="6">
        <v>25003342935</v>
      </c>
      <c r="F67" s="6" t="s">
        <v>23</v>
      </c>
      <c r="G67" s="6">
        <v>7</v>
      </c>
      <c r="H67" s="6">
        <v>1</v>
      </c>
      <c r="I67" s="6">
        <v>0</v>
      </c>
      <c r="J67" s="6">
        <v>0</v>
      </c>
      <c r="R67" s="6" t="s">
        <v>24</v>
      </c>
      <c r="S67" s="6" t="s">
        <v>140</v>
      </c>
      <c r="T67" s="6">
        <v>2019</v>
      </c>
      <c r="U67" s="6" t="s">
        <v>24</v>
      </c>
      <c r="V67" s="6" t="s">
        <v>24</v>
      </c>
    </row>
    <row r="68" spans="1:22" x14ac:dyDescent="0.25">
      <c r="A68" s="33">
        <v>43623</v>
      </c>
      <c r="B68" s="6" t="s">
        <v>137</v>
      </c>
      <c r="C68" s="6">
        <v>25003522609</v>
      </c>
      <c r="F68" s="6" t="s">
        <v>25</v>
      </c>
      <c r="G68" s="6">
        <v>3</v>
      </c>
      <c r="H68" s="6">
        <v>5</v>
      </c>
      <c r="I68" s="6">
        <v>0</v>
      </c>
      <c r="J68" s="6">
        <v>0</v>
      </c>
      <c r="L68" s="6">
        <v>2</v>
      </c>
      <c r="O68" s="6">
        <v>3</v>
      </c>
      <c r="R68" s="6" t="s">
        <v>29</v>
      </c>
      <c r="S68" s="6" t="s">
        <v>140</v>
      </c>
      <c r="T68" s="6">
        <v>2019</v>
      </c>
      <c r="U68" s="6" t="s">
        <v>24</v>
      </c>
      <c r="V68" s="6" t="s">
        <v>24</v>
      </c>
    </row>
    <row r="69" spans="1:22" x14ac:dyDescent="0.25">
      <c r="A69" s="33">
        <v>43623</v>
      </c>
      <c r="B69" s="6" t="s">
        <v>137</v>
      </c>
      <c r="C69" s="6">
        <v>25003522526</v>
      </c>
      <c r="F69" s="6" t="s">
        <v>23</v>
      </c>
      <c r="G69" s="6">
        <v>0</v>
      </c>
      <c r="H69" s="6">
        <v>1</v>
      </c>
      <c r="I69" s="6">
        <v>0</v>
      </c>
      <c r="J69" s="6">
        <v>0</v>
      </c>
      <c r="R69" s="6" t="s">
        <v>24</v>
      </c>
      <c r="S69" s="6" t="s">
        <v>140</v>
      </c>
      <c r="T69" s="6">
        <v>2019</v>
      </c>
      <c r="U69" s="6" t="s">
        <v>24</v>
      </c>
      <c r="V69" s="6" t="s">
        <v>24</v>
      </c>
    </row>
    <row r="70" spans="1:22" x14ac:dyDescent="0.25">
      <c r="A70" s="33">
        <v>43623</v>
      </c>
      <c r="B70" s="6" t="s">
        <v>137</v>
      </c>
      <c r="C70" s="6">
        <v>25003522527</v>
      </c>
      <c r="F70" s="6" t="s">
        <v>23</v>
      </c>
      <c r="G70" s="6">
        <v>0</v>
      </c>
      <c r="H70" s="6">
        <v>1</v>
      </c>
      <c r="I70" s="6">
        <v>0</v>
      </c>
      <c r="J70" s="6">
        <v>0</v>
      </c>
      <c r="R70" s="6" t="s">
        <v>24</v>
      </c>
      <c r="S70" s="6" t="s">
        <v>140</v>
      </c>
      <c r="T70" s="6">
        <v>2019</v>
      </c>
      <c r="U70" s="6" t="s">
        <v>24</v>
      </c>
      <c r="V70" s="6" t="s">
        <v>24</v>
      </c>
    </row>
    <row r="71" spans="1:22" x14ac:dyDescent="0.25">
      <c r="A71" s="33">
        <v>43623</v>
      </c>
      <c r="B71" s="6" t="s">
        <v>137</v>
      </c>
      <c r="C71" s="6">
        <v>25003522481</v>
      </c>
      <c r="F71" s="6" t="s">
        <v>23</v>
      </c>
      <c r="G71" s="6">
        <v>0</v>
      </c>
      <c r="H71" s="6">
        <v>4</v>
      </c>
      <c r="I71" s="6">
        <v>0</v>
      </c>
      <c r="J71" s="6">
        <v>0</v>
      </c>
      <c r="R71" s="6" t="s">
        <v>24</v>
      </c>
      <c r="S71" s="6" t="s">
        <v>140</v>
      </c>
      <c r="T71" s="6">
        <v>2019</v>
      </c>
      <c r="U71" s="6" t="s">
        <v>24</v>
      </c>
      <c r="V71" s="6" t="s">
        <v>24</v>
      </c>
    </row>
    <row r="72" spans="1:22" x14ac:dyDescent="0.25">
      <c r="A72" s="33">
        <v>43623</v>
      </c>
      <c r="B72" s="6" t="s">
        <v>137</v>
      </c>
      <c r="C72" s="6">
        <v>25003522608</v>
      </c>
      <c r="F72" s="6" t="s">
        <v>25</v>
      </c>
      <c r="G72" s="6">
        <v>3</v>
      </c>
      <c r="H72" s="6">
        <v>5</v>
      </c>
      <c r="I72" s="6">
        <v>0</v>
      </c>
      <c r="J72" s="6">
        <v>0</v>
      </c>
      <c r="K72" s="6">
        <v>3</v>
      </c>
      <c r="O72" s="6">
        <v>3</v>
      </c>
      <c r="R72" s="6" t="s">
        <v>27</v>
      </c>
      <c r="S72" s="6" t="s">
        <v>140</v>
      </c>
      <c r="T72" s="6">
        <v>2019</v>
      </c>
      <c r="U72" s="6" t="s">
        <v>24</v>
      </c>
      <c r="V72" s="6" t="s">
        <v>24</v>
      </c>
    </row>
    <row r="73" spans="1:22" x14ac:dyDescent="0.25">
      <c r="A73" s="33">
        <v>43623</v>
      </c>
      <c r="B73" s="6" t="s">
        <v>136</v>
      </c>
      <c r="C73" s="6">
        <v>25003532355</v>
      </c>
      <c r="F73" s="6" t="s">
        <v>25</v>
      </c>
      <c r="G73" s="6">
        <v>12</v>
      </c>
      <c r="H73" s="6">
        <v>5</v>
      </c>
      <c r="I73" s="6">
        <v>0</v>
      </c>
      <c r="J73" s="6">
        <v>1</v>
      </c>
      <c r="O73" s="6">
        <v>12</v>
      </c>
      <c r="R73" s="6" t="s">
        <v>27</v>
      </c>
      <c r="S73" s="6" t="s">
        <v>140</v>
      </c>
      <c r="T73" s="6">
        <v>2019</v>
      </c>
      <c r="U73" s="6" t="s">
        <v>24</v>
      </c>
      <c r="V73" s="6" t="s">
        <v>24</v>
      </c>
    </row>
    <row r="74" spans="1:22" x14ac:dyDescent="0.25">
      <c r="A74" s="33">
        <v>43623</v>
      </c>
      <c r="B74" s="6" t="s">
        <v>136</v>
      </c>
      <c r="C74" s="6">
        <v>25003532354</v>
      </c>
      <c r="F74" s="6" t="s">
        <v>25</v>
      </c>
      <c r="G74" s="6">
        <v>12</v>
      </c>
      <c r="H74" s="6">
        <v>5</v>
      </c>
      <c r="I74" s="6">
        <v>0</v>
      </c>
      <c r="J74" s="6">
        <v>1</v>
      </c>
      <c r="O74" s="6">
        <v>12</v>
      </c>
      <c r="R74" s="6" t="s">
        <v>27</v>
      </c>
      <c r="S74" s="6" t="s">
        <v>140</v>
      </c>
      <c r="T74" s="6">
        <v>2019</v>
      </c>
      <c r="U74" s="6" t="s">
        <v>24</v>
      </c>
      <c r="V74" s="6" t="s">
        <v>24</v>
      </c>
    </row>
    <row r="75" spans="1:22" x14ac:dyDescent="0.25">
      <c r="A75" s="33">
        <v>43623</v>
      </c>
      <c r="B75" s="6" t="s">
        <v>136</v>
      </c>
      <c r="C75" s="6">
        <v>25003532356</v>
      </c>
      <c r="F75" s="6" t="s">
        <v>25</v>
      </c>
      <c r="G75" s="6">
        <v>7</v>
      </c>
      <c r="H75" s="6">
        <v>4</v>
      </c>
      <c r="I75" s="6">
        <v>0</v>
      </c>
      <c r="J75" s="6">
        <v>1</v>
      </c>
      <c r="O75" s="6">
        <v>7</v>
      </c>
      <c r="R75" s="6" t="s">
        <v>27</v>
      </c>
      <c r="S75" s="6" t="s">
        <v>140</v>
      </c>
      <c r="T75" s="6">
        <v>2019</v>
      </c>
      <c r="U75" s="6" t="s">
        <v>24</v>
      </c>
      <c r="V75" s="6" t="s">
        <v>24</v>
      </c>
    </row>
    <row r="76" spans="1:22" x14ac:dyDescent="0.25">
      <c r="A76" s="33">
        <v>43623</v>
      </c>
      <c r="B76" s="6" t="s">
        <v>136</v>
      </c>
      <c r="C76" s="6">
        <v>25003532358</v>
      </c>
      <c r="F76" s="6" t="s">
        <v>25</v>
      </c>
      <c r="G76" s="6">
        <v>7</v>
      </c>
      <c r="H76" s="6">
        <v>4</v>
      </c>
      <c r="I76" s="6">
        <v>0</v>
      </c>
      <c r="J76" s="6">
        <v>1</v>
      </c>
      <c r="O76" s="6">
        <v>7</v>
      </c>
      <c r="R76" s="6" t="s">
        <v>27</v>
      </c>
      <c r="S76" s="6" t="s">
        <v>140</v>
      </c>
      <c r="T76" s="6">
        <v>2019</v>
      </c>
      <c r="U76" s="6" t="s">
        <v>24</v>
      </c>
      <c r="V76" s="6" t="s">
        <v>24</v>
      </c>
    </row>
    <row r="77" spans="1:22" x14ac:dyDescent="0.25">
      <c r="A77" s="33">
        <v>43628</v>
      </c>
      <c r="B77" s="6" t="s">
        <v>136</v>
      </c>
      <c r="C77" s="6">
        <v>25003527787</v>
      </c>
      <c r="F77" s="6" t="s">
        <v>28</v>
      </c>
      <c r="G77" s="6">
        <v>2</v>
      </c>
      <c r="H77" s="6">
        <v>1</v>
      </c>
      <c r="I77" s="6">
        <v>0</v>
      </c>
      <c r="J77" s="6">
        <v>0</v>
      </c>
      <c r="O77" s="6">
        <v>2</v>
      </c>
      <c r="Q77" s="6">
        <v>2</v>
      </c>
      <c r="R77" s="6" t="s">
        <v>27</v>
      </c>
      <c r="S77" s="6" t="s">
        <v>141</v>
      </c>
      <c r="T77" s="6">
        <v>2019</v>
      </c>
      <c r="U77" s="6" t="s">
        <v>24</v>
      </c>
      <c r="V77" s="6" t="s">
        <v>24</v>
      </c>
    </row>
    <row r="78" spans="1:22" x14ac:dyDescent="0.25">
      <c r="A78" s="33">
        <v>43628</v>
      </c>
      <c r="B78" s="6" t="s">
        <v>136</v>
      </c>
      <c r="C78" s="6">
        <v>25003527801</v>
      </c>
      <c r="F78" s="6" t="s">
        <v>23</v>
      </c>
      <c r="G78" s="6">
        <v>0</v>
      </c>
      <c r="H78" s="6">
        <v>1</v>
      </c>
      <c r="I78" s="6">
        <v>0</v>
      </c>
      <c r="J78" s="6">
        <v>0</v>
      </c>
      <c r="R78" s="6" t="s">
        <v>24</v>
      </c>
      <c r="S78" s="6" t="s">
        <v>141</v>
      </c>
      <c r="T78" s="6">
        <v>2019</v>
      </c>
      <c r="U78" s="6" t="s">
        <v>24</v>
      </c>
      <c r="V78" s="6" t="s">
        <v>24</v>
      </c>
    </row>
    <row r="79" spans="1:22" x14ac:dyDescent="0.25">
      <c r="A79" s="33">
        <v>43628</v>
      </c>
      <c r="B79" s="6" t="s">
        <v>136</v>
      </c>
      <c r="C79" s="6">
        <v>25003527899</v>
      </c>
      <c r="F79" s="6" t="s">
        <v>25</v>
      </c>
      <c r="G79" s="6">
        <v>4</v>
      </c>
      <c r="H79" s="6">
        <v>5</v>
      </c>
      <c r="I79" s="6">
        <v>0</v>
      </c>
      <c r="J79" s="6">
        <v>0</v>
      </c>
      <c r="O79" s="6">
        <v>4</v>
      </c>
      <c r="Q79" s="6">
        <v>3</v>
      </c>
      <c r="R79" s="6" t="s">
        <v>27</v>
      </c>
      <c r="S79" s="6" t="s">
        <v>141</v>
      </c>
      <c r="T79" s="6">
        <v>2019</v>
      </c>
      <c r="U79" s="6" t="s">
        <v>24</v>
      </c>
      <c r="V79" s="6" t="s">
        <v>24</v>
      </c>
    </row>
    <row r="80" spans="1:22" x14ac:dyDescent="0.25">
      <c r="A80" s="33">
        <v>43628</v>
      </c>
      <c r="B80" s="6" t="s">
        <v>136</v>
      </c>
      <c r="C80" s="6">
        <v>25003527793</v>
      </c>
      <c r="F80" s="6" t="s">
        <v>23</v>
      </c>
      <c r="G80" s="6">
        <v>0</v>
      </c>
      <c r="H80" s="6">
        <v>16</v>
      </c>
      <c r="I80" s="6">
        <v>0</v>
      </c>
      <c r="J80" s="6">
        <v>0</v>
      </c>
      <c r="K80" s="6">
        <v>5</v>
      </c>
      <c r="R80" s="6" t="s">
        <v>24</v>
      </c>
      <c r="S80" s="6" t="s">
        <v>141</v>
      </c>
      <c r="T80" s="6">
        <v>2019</v>
      </c>
      <c r="U80" s="6" t="s">
        <v>24</v>
      </c>
      <c r="V80" s="6" t="s">
        <v>24</v>
      </c>
    </row>
    <row r="81" spans="1:22" x14ac:dyDescent="0.25">
      <c r="A81" s="33">
        <v>43628</v>
      </c>
      <c r="B81" s="6" t="s">
        <v>136</v>
      </c>
      <c r="C81" s="6">
        <v>25003527778</v>
      </c>
      <c r="F81" s="6" t="s">
        <v>25</v>
      </c>
      <c r="G81" s="6">
        <v>9</v>
      </c>
      <c r="H81" s="6">
        <v>14</v>
      </c>
      <c r="I81" s="6">
        <v>0</v>
      </c>
      <c r="J81" s="6">
        <v>0</v>
      </c>
      <c r="O81" s="6">
        <v>9</v>
      </c>
      <c r="Q81" s="6">
        <v>6</v>
      </c>
      <c r="R81" s="6" t="s">
        <v>27</v>
      </c>
      <c r="S81" s="6" t="s">
        <v>141</v>
      </c>
      <c r="T81" s="6">
        <v>2019</v>
      </c>
      <c r="U81" s="6" t="s">
        <v>24</v>
      </c>
      <c r="V81" s="6" t="s">
        <v>24</v>
      </c>
    </row>
    <row r="82" spans="1:22" x14ac:dyDescent="0.25">
      <c r="A82" s="33">
        <v>43628</v>
      </c>
      <c r="B82" s="6" t="s">
        <v>136</v>
      </c>
      <c r="C82" s="6">
        <v>25003528019</v>
      </c>
      <c r="F82" s="6" t="s">
        <v>28</v>
      </c>
      <c r="G82" s="6">
        <v>9</v>
      </c>
      <c r="H82" s="6">
        <v>1</v>
      </c>
      <c r="I82" s="6">
        <v>0</v>
      </c>
      <c r="J82" s="6">
        <v>0</v>
      </c>
      <c r="O82" s="6">
        <v>9</v>
      </c>
      <c r="Q82" s="6">
        <v>9</v>
      </c>
      <c r="R82" s="6" t="s">
        <v>27</v>
      </c>
      <c r="S82" s="6" t="s">
        <v>141</v>
      </c>
      <c r="T82" s="6">
        <v>2019</v>
      </c>
      <c r="U82" s="6" t="s">
        <v>24</v>
      </c>
      <c r="V82" s="6" t="s">
        <v>24</v>
      </c>
    </row>
    <row r="83" spans="1:22" x14ac:dyDescent="0.25">
      <c r="A83" s="33">
        <v>43628</v>
      </c>
      <c r="B83" s="6" t="s">
        <v>136</v>
      </c>
      <c r="C83" s="6">
        <v>25003527803</v>
      </c>
      <c r="F83" s="6" t="s">
        <v>28</v>
      </c>
      <c r="G83" s="6">
        <v>4</v>
      </c>
      <c r="H83" s="6">
        <v>2</v>
      </c>
      <c r="I83" s="6">
        <v>0</v>
      </c>
      <c r="J83" s="6">
        <v>0</v>
      </c>
      <c r="O83" s="6">
        <v>4</v>
      </c>
      <c r="Q83" s="6">
        <v>4</v>
      </c>
      <c r="R83" s="6" t="s">
        <v>27</v>
      </c>
      <c r="S83" s="6" t="s">
        <v>141</v>
      </c>
      <c r="T83" s="6">
        <v>2019</v>
      </c>
      <c r="U83" s="6" t="s">
        <v>24</v>
      </c>
      <c r="V83" s="6" t="s">
        <v>24</v>
      </c>
    </row>
    <row r="84" spans="1:22" x14ac:dyDescent="0.25">
      <c r="A84" s="33">
        <v>43628</v>
      </c>
      <c r="B84" s="6" t="s">
        <v>136</v>
      </c>
      <c r="C84" s="6">
        <v>25003527946</v>
      </c>
      <c r="F84" s="6" t="s">
        <v>28</v>
      </c>
      <c r="G84" s="6">
        <v>4</v>
      </c>
      <c r="H84" s="6">
        <v>1</v>
      </c>
      <c r="I84" s="6">
        <v>0</v>
      </c>
      <c r="J84" s="6">
        <v>0</v>
      </c>
      <c r="O84" s="6">
        <v>4</v>
      </c>
      <c r="Q84" s="6">
        <v>4</v>
      </c>
      <c r="R84" s="6" t="s">
        <v>27</v>
      </c>
      <c r="S84" s="6" t="s">
        <v>141</v>
      </c>
      <c r="T84" s="6">
        <v>2019</v>
      </c>
      <c r="U84" s="6" t="s">
        <v>24</v>
      </c>
      <c r="V84" s="6" t="s">
        <v>24</v>
      </c>
    </row>
    <row r="85" spans="1:22" x14ac:dyDescent="0.25">
      <c r="A85" s="33">
        <v>43628</v>
      </c>
      <c r="B85" s="6" t="s">
        <v>136</v>
      </c>
      <c r="C85" s="6">
        <v>25003527906</v>
      </c>
      <c r="F85" s="6" t="s">
        <v>23</v>
      </c>
      <c r="G85" s="6">
        <v>0</v>
      </c>
      <c r="H85" s="6">
        <v>5</v>
      </c>
      <c r="I85" s="6">
        <v>0</v>
      </c>
      <c r="J85" s="6">
        <v>0</v>
      </c>
      <c r="K85" s="6">
        <v>1</v>
      </c>
      <c r="R85" s="6" t="s">
        <v>24</v>
      </c>
      <c r="S85" s="6" t="s">
        <v>141</v>
      </c>
      <c r="T85" s="6">
        <v>2019</v>
      </c>
      <c r="U85" s="6" t="s">
        <v>24</v>
      </c>
      <c r="V85" s="6" t="s">
        <v>24</v>
      </c>
    </row>
    <row r="86" spans="1:22" x14ac:dyDescent="0.25">
      <c r="A86" s="33">
        <v>43628</v>
      </c>
      <c r="B86" s="6" t="s">
        <v>136</v>
      </c>
      <c r="C86" s="6">
        <v>25003528023</v>
      </c>
      <c r="F86" s="6" t="s">
        <v>28</v>
      </c>
      <c r="G86" s="6">
        <v>3</v>
      </c>
      <c r="H86" s="6">
        <v>5</v>
      </c>
      <c r="I86" s="6">
        <v>0</v>
      </c>
      <c r="J86" s="6">
        <v>1</v>
      </c>
      <c r="O86" s="6">
        <v>3</v>
      </c>
      <c r="Q86" s="6">
        <v>3</v>
      </c>
      <c r="R86" s="6" t="s">
        <v>27</v>
      </c>
      <c r="S86" s="6" t="s">
        <v>141</v>
      </c>
      <c r="T86" s="6">
        <v>2019</v>
      </c>
      <c r="U86" s="6" t="s">
        <v>24</v>
      </c>
      <c r="V86" s="6" t="s">
        <v>24</v>
      </c>
    </row>
    <row r="87" spans="1:22" x14ac:dyDescent="0.25">
      <c r="A87" s="33">
        <v>43628</v>
      </c>
      <c r="B87" s="6" t="s">
        <v>136</v>
      </c>
      <c r="C87" s="6">
        <v>25003527785</v>
      </c>
      <c r="F87" s="6" t="s">
        <v>25</v>
      </c>
      <c r="G87" s="6">
        <v>8</v>
      </c>
      <c r="H87" s="6">
        <v>5</v>
      </c>
      <c r="I87" s="6">
        <v>0</v>
      </c>
      <c r="J87" s="6">
        <v>0</v>
      </c>
      <c r="O87" s="6">
        <v>8</v>
      </c>
      <c r="Q87" s="6">
        <v>3</v>
      </c>
      <c r="R87" s="6" t="s">
        <v>27</v>
      </c>
      <c r="S87" s="6" t="s">
        <v>141</v>
      </c>
      <c r="T87" s="6">
        <v>2019</v>
      </c>
      <c r="U87" s="6" t="s">
        <v>24</v>
      </c>
      <c r="V87" s="6" t="s">
        <v>24</v>
      </c>
    </row>
    <row r="88" spans="1:22" x14ac:dyDescent="0.25">
      <c r="A88" s="33">
        <v>43628</v>
      </c>
      <c r="B88" s="6" t="s">
        <v>136</v>
      </c>
      <c r="C88" s="6">
        <v>25003527950</v>
      </c>
      <c r="F88" s="6" t="s">
        <v>28</v>
      </c>
      <c r="G88" s="6">
        <v>4</v>
      </c>
      <c r="H88" s="6">
        <v>1</v>
      </c>
      <c r="I88" s="6">
        <v>0</v>
      </c>
      <c r="J88" s="6">
        <v>0</v>
      </c>
      <c r="K88" s="6">
        <v>1</v>
      </c>
      <c r="O88" s="6">
        <v>4</v>
      </c>
      <c r="Q88" s="6">
        <v>4</v>
      </c>
      <c r="R88" s="6" t="s">
        <v>27</v>
      </c>
      <c r="S88" s="6" t="s">
        <v>141</v>
      </c>
      <c r="T88" s="6">
        <v>2019</v>
      </c>
      <c r="U88" s="6" t="s">
        <v>24</v>
      </c>
      <c r="V88" s="6" t="s">
        <v>24</v>
      </c>
    </row>
    <row r="89" spans="1:22" x14ac:dyDescent="0.25">
      <c r="A89" s="33">
        <v>43628</v>
      </c>
      <c r="B89" s="6" t="s">
        <v>136</v>
      </c>
      <c r="C89" s="6">
        <v>25003527777</v>
      </c>
      <c r="F89" s="6" t="s">
        <v>25</v>
      </c>
      <c r="G89" s="6">
        <v>9</v>
      </c>
      <c r="H89" s="6">
        <v>14</v>
      </c>
      <c r="I89" s="6">
        <v>0</v>
      </c>
      <c r="J89" s="6">
        <v>0</v>
      </c>
      <c r="O89" s="6">
        <v>9</v>
      </c>
      <c r="Q89" s="6">
        <v>6</v>
      </c>
      <c r="R89" s="6" t="s">
        <v>27</v>
      </c>
      <c r="S89" s="6" t="s">
        <v>141</v>
      </c>
      <c r="T89" s="6">
        <v>2019</v>
      </c>
      <c r="U89" s="6" t="s">
        <v>24</v>
      </c>
      <c r="V89" s="6" t="s">
        <v>24</v>
      </c>
    </row>
    <row r="90" spans="1:22" x14ac:dyDescent="0.25">
      <c r="A90" s="33">
        <v>43628</v>
      </c>
      <c r="B90" s="6" t="s">
        <v>136</v>
      </c>
      <c r="C90" s="6">
        <v>25003528031</v>
      </c>
      <c r="F90" s="6" t="s">
        <v>25</v>
      </c>
      <c r="G90" s="6">
        <v>12</v>
      </c>
      <c r="H90" s="6">
        <v>5</v>
      </c>
      <c r="I90" s="6">
        <v>0</v>
      </c>
      <c r="J90" s="6">
        <v>4</v>
      </c>
      <c r="O90" s="6">
        <v>12</v>
      </c>
      <c r="Q90" s="6">
        <v>10</v>
      </c>
      <c r="R90" s="6" t="s">
        <v>27</v>
      </c>
      <c r="S90" s="6" t="s">
        <v>141</v>
      </c>
      <c r="T90" s="6">
        <v>2019</v>
      </c>
      <c r="U90" s="6" t="s">
        <v>24</v>
      </c>
      <c r="V90" s="6" t="s">
        <v>24</v>
      </c>
    </row>
    <row r="91" spans="1:22" x14ac:dyDescent="0.25">
      <c r="A91" s="33">
        <v>43628</v>
      </c>
      <c r="B91" s="6" t="s">
        <v>136</v>
      </c>
      <c r="C91" s="6">
        <v>25003528078</v>
      </c>
      <c r="F91" s="6" t="s">
        <v>23</v>
      </c>
      <c r="G91" s="6">
        <v>0</v>
      </c>
      <c r="H91" s="6">
        <v>1</v>
      </c>
      <c r="I91" s="6">
        <v>0</v>
      </c>
      <c r="J91" s="6">
        <v>0</v>
      </c>
      <c r="R91" s="6" t="s">
        <v>24</v>
      </c>
      <c r="S91" s="6" t="s">
        <v>141</v>
      </c>
      <c r="T91" s="6">
        <v>2019</v>
      </c>
      <c r="U91" s="6" t="s">
        <v>24</v>
      </c>
      <c r="V91" s="6" t="s">
        <v>24</v>
      </c>
    </row>
    <row r="92" spans="1:22" x14ac:dyDescent="0.25">
      <c r="A92" s="33">
        <v>43628</v>
      </c>
      <c r="B92" s="6" t="s">
        <v>136</v>
      </c>
      <c r="C92" s="6">
        <v>25003527982</v>
      </c>
      <c r="F92" s="6" t="s">
        <v>28</v>
      </c>
      <c r="G92" s="6">
        <v>2</v>
      </c>
      <c r="H92" s="6">
        <v>1</v>
      </c>
      <c r="I92" s="6">
        <v>0</v>
      </c>
      <c r="J92" s="6">
        <v>0</v>
      </c>
      <c r="O92" s="6">
        <v>2</v>
      </c>
      <c r="Q92" s="6">
        <v>2</v>
      </c>
      <c r="R92" s="6" t="s">
        <v>27</v>
      </c>
      <c r="S92" s="6" t="s">
        <v>141</v>
      </c>
      <c r="T92" s="6">
        <v>2019</v>
      </c>
      <c r="U92" s="6" t="s">
        <v>24</v>
      </c>
      <c r="V92" s="6" t="s">
        <v>24</v>
      </c>
    </row>
    <row r="93" spans="1:22" x14ac:dyDescent="0.25">
      <c r="A93" s="33">
        <v>43628</v>
      </c>
      <c r="B93" s="6" t="s">
        <v>136</v>
      </c>
      <c r="C93" s="6">
        <v>25003528000</v>
      </c>
      <c r="F93" s="6" t="s">
        <v>23</v>
      </c>
      <c r="G93" s="6">
        <v>0</v>
      </c>
      <c r="H93" s="6">
        <v>3</v>
      </c>
      <c r="I93" s="6">
        <v>0</v>
      </c>
      <c r="J93" s="6">
        <v>0</v>
      </c>
      <c r="R93" s="6" t="s">
        <v>24</v>
      </c>
      <c r="S93" s="6" t="s">
        <v>141</v>
      </c>
      <c r="T93" s="6">
        <v>2019</v>
      </c>
      <c r="U93" s="6" t="s">
        <v>24</v>
      </c>
      <c r="V93" s="6" t="s">
        <v>24</v>
      </c>
    </row>
    <row r="94" spans="1:22" x14ac:dyDescent="0.25">
      <c r="A94" s="33">
        <v>43628</v>
      </c>
      <c r="B94" s="6" t="s">
        <v>136</v>
      </c>
      <c r="C94" s="6">
        <v>25003527904</v>
      </c>
      <c r="F94" s="6" t="s">
        <v>28</v>
      </c>
      <c r="G94" s="6">
        <v>2</v>
      </c>
      <c r="H94" s="6">
        <v>4</v>
      </c>
      <c r="I94" s="6">
        <v>0</v>
      </c>
      <c r="J94" s="6">
        <v>0</v>
      </c>
      <c r="O94" s="6">
        <v>2</v>
      </c>
      <c r="Q94" s="6">
        <v>2</v>
      </c>
      <c r="R94" s="6" t="s">
        <v>27</v>
      </c>
      <c r="S94" s="6" t="s">
        <v>141</v>
      </c>
      <c r="T94" s="6">
        <v>2019</v>
      </c>
      <c r="U94" s="6" t="s">
        <v>24</v>
      </c>
      <c r="V94" s="6" t="s">
        <v>24</v>
      </c>
    </row>
    <row r="95" spans="1:22" x14ac:dyDescent="0.25">
      <c r="A95" s="33">
        <v>43628</v>
      </c>
      <c r="B95" s="6" t="s">
        <v>136</v>
      </c>
      <c r="C95" s="6">
        <v>25003528154</v>
      </c>
      <c r="F95" s="6" t="s">
        <v>23</v>
      </c>
      <c r="G95" s="6">
        <v>0</v>
      </c>
      <c r="H95" s="6">
        <v>1</v>
      </c>
      <c r="I95" s="6">
        <v>0</v>
      </c>
      <c r="J95" s="6">
        <v>0</v>
      </c>
      <c r="R95" s="6" t="s">
        <v>24</v>
      </c>
      <c r="S95" s="6" t="s">
        <v>141</v>
      </c>
      <c r="T95" s="6">
        <v>2019</v>
      </c>
      <c r="U95" s="6" t="s">
        <v>24</v>
      </c>
      <c r="V95" s="6" t="s">
        <v>24</v>
      </c>
    </row>
    <row r="96" spans="1:22" x14ac:dyDescent="0.25">
      <c r="A96" s="33">
        <v>43628</v>
      </c>
      <c r="B96" s="6" t="s">
        <v>136</v>
      </c>
      <c r="C96" s="6">
        <v>25003528059</v>
      </c>
      <c r="F96" s="6" t="s">
        <v>28</v>
      </c>
      <c r="G96" s="6">
        <v>2</v>
      </c>
      <c r="H96" s="6">
        <v>3</v>
      </c>
      <c r="I96" s="6">
        <v>0</v>
      </c>
      <c r="J96" s="6">
        <v>0</v>
      </c>
      <c r="O96" s="6">
        <v>2</v>
      </c>
      <c r="Q96" s="6">
        <v>2</v>
      </c>
      <c r="R96" s="6" t="s">
        <v>27</v>
      </c>
      <c r="S96" s="6" t="s">
        <v>141</v>
      </c>
      <c r="T96" s="6">
        <v>2019</v>
      </c>
      <c r="U96" s="6" t="s">
        <v>24</v>
      </c>
      <c r="V96" s="6" t="s">
        <v>24</v>
      </c>
    </row>
    <row r="97" spans="1:22" x14ac:dyDescent="0.25">
      <c r="A97" s="33">
        <v>43628</v>
      </c>
      <c r="B97" s="6" t="s">
        <v>136</v>
      </c>
      <c r="C97" s="6">
        <v>25003528050</v>
      </c>
      <c r="F97" s="6" t="s">
        <v>23</v>
      </c>
      <c r="G97" s="6">
        <v>0</v>
      </c>
      <c r="H97" s="6">
        <v>1</v>
      </c>
      <c r="I97" s="6">
        <v>0</v>
      </c>
      <c r="J97" s="6">
        <v>0</v>
      </c>
      <c r="R97" s="6" t="s">
        <v>24</v>
      </c>
      <c r="S97" s="6" t="s">
        <v>141</v>
      </c>
      <c r="T97" s="6">
        <v>2019</v>
      </c>
      <c r="U97" s="6" t="s">
        <v>24</v>
      </c>
      <c r="V97" s="6" t="s">
        <v>24</v>
      </c>
    </row>
    <row r="98" spans="1:22" x14ac:dyDescent="0.25">
      <c r="A98" s="33">
        <v>43628</v>
      </c>
      <c r="B98" s="6" t="s">
        <v>136</v>
      </c>
      <c r="C98" s="6">
        <v>25003527772</v>
      </c>
      <c r="F98" s="6" t="s">
        <v>23</v>
      </c>
      <c r="G98" s="6">
        <v>0</v>
      </c>
      <c r="H98" s="6">
        <v>4</v>
      </c>
      <c r="I98" s="6">
        <v>0</v>
      </c>
      <c r="J98" s="6">
        <v>0</v>
      </c>
      <c r="R98" s="6" t="s">
        <v>24</v>
      </c>
      <c r="S98" s="6" t="s">
        <v>141</v>
      </c>
      <c r="T98" s="6">
        <v>2019</v>
      </c>
      <c r="U98" s="6" t="s">
        <v>24</v>
      </c>
      <c r="V98" s="6" t="s">
        <v>24</v>
      </c>
    </row>
    <row r="99" spans="1:22" x14ac:dyDescent="0.25">
      <c r="A99" s="33">
        <v>43628</v>
      </c>
      <c r="B99" s="6" t="s">
        <v>136</v>
      </c>
      <c r="C99" s="6">
        <v>25003527790</v>
      </c>
      <c r="F99" s="6" t="s">
        <v>25</v>
      </c>
      <c r="G99" s="6">
        <v>8</v>
      </c>
      <c r="H99" s="6">
        <v>2</v>
      </c>
      <c r="I99" s="6">
        <v>0</v>
      </c>
      <c r="J99" s="6">
        <v>0</v>
      </c>
      <c r="O99" s="6">
        <v>8</v>
      </c>
      <c r="Q99" s="6">
        <v>7</v>
      </c>
      <c r="R99" s="6" t="s">
        <v>27</v>
      </c>
      <c r="S99" s="6" t="s">
        <v>141</v>
      </c>
      <c r="T99" s="6">
        <v>2019</v>
      </c>
      <c r="U99" s="6" t="s">
        <v>24</v>
      </c>
      <c r="V99" s="6" t="s">
        <v>24</v>
      </c>
    </row>
    <row r="100" spans="1:22" x14ac:dyDescent="0.25">
      <c r="A100" s="33">
        <v>43628</v>
      </c>
      <c r="B100" s="6" t="s">
        <v>136</v>
      </c>
      <c r="C100" s="6">
        <v>25003528039</v>
      </c>
      <c r="F100" s="6" t="s">
        <v>23</v>
      </c>
      <c r="G100" s="6">
        <v>0</v>
      </c>
      <c r="H100" s="6">
        <v>1</v>
      </c>
      <c r="I100" s="6">
        <v>0</v>
      </c>
      <c r="J100" s="6">
        <v>0</v>
      </c>
      <c r="R100" s="6" t="s">
        <v>24</v>
      </c>
      <c r="S100" s="6" t="s">
        <v>141</v>
      </c>
      <c r="T100" s="6">
        <v>2019</v>
      </c>
      <c r="U100" s="6" t="s">
        <v>24</v>
      </c>
      <c r="V100" s="6" t="s">
        <v>24</v>
      </c>
    </row>
    <row r="101" spans="1:22" x14ac:dyDescent="0.25">
      <c r="A101" s="33">
        <v>43628</v>
      </c>
      <c r="B101" s="6" t="s">
        <v>136</v>
      </c>
      <c r="C101" s="6">
        <v>25003527993</v>
      </c>
      <c r="F101" s="6" t="s">
        <v>23</v>
      </c>
      <c r="G101" s="6">
        <v>0</v>
      </c>
      <c r="H101" s="6">
        <v>2</v>
      </c>
      <c r="I101" s="6">
        <v>0</v>
      </c>
      <c r="J101" s="6">
        <v>0</v>
      </c>
      <c r="R101" s="6" t="s">
        <v>24</v>
      </c>
      <c r="S101" s="6" t="s">
        <v>141</v>
      </c>
      <c r="T101" s="6">
        <v>2019</v>
      </c>
      <c r="U101" s="6" t="s">
        <v>24</v>
      </c>
      <c r="V101" s="6" t="s">
        <v>24</v>
      </c>
    </row>
    <row r="102" spans="1:22" x14ac:dyDescent="0.25">
      <c r="A102" s="33">
        <v>43628</v>
      </c>
      <c r="B102" s="6" t="s">
        <v>136</v>
      </c>
      <c r="C102" s="6">
        <v>25003527972</v>
      </c>
      <c r="F102" s="6" t="s">
        <v>23</v>
      </c>
      <c r="G102" s="6">
        <v>0</v>
      </c>
      <c r="H102" s="6">
        <v>2</v>
      </c>
      <c r="I102" s="6">
        <v>0</v>
      </c>
      <c r="J102" s="6">
        <v>0</v>
      </c>
      <c r="R102" s="6" t="s">
        <v>24</v>
      </c>
      <c r="S102" s="6" t="s">
        <v>141</v>
      </c>
      <c r="T102" s="6">
        <v>2019</v>
      </c>
      <c r="U102" s="6" t="s">
        <v>24</v>
      </c>
      <c r="V102" s="6" t="s">
        <v>24</v>
      </c>
    </row>
    <row r="103" spans="1:22" x14ac:dyDescent="0.25">
      <c r="A103" s="33">
        <v>43628</v>
      </c>
      <c r="B103" s="6" t="s">
        <v>136</v>
      </c>
      <c r="C103" s="6">
        <v>25003527791</v>
      </c>
      <c r="F103" s="6" t="s">
        <v>25</v>
      </c>
      <c r="G103" s="6">
        <v>9</v>
      </c>
      <c r="H103" s="6">
        <v>2</v>
      </c>
      <c r="I103" s="6">
        <v>0</v>
      </c>
      <c r="J103" s="6">
        <v>0</v>
      </c>
      <c r="O103" s="6">
        <v>9</v>
      </c>
      <c r="Q103" s="6">
        <v>8</v>
      </c>
      <c r="R103" s="6" t="s">
        <v>27</v>
      </c>
      <c r="S103" s="6" t="s">
        <v>141</v>
      </c>
      <c r="T103" s="6">
        <v>2019</v>
      </c>
      <c r="U103" s="6" t="s">
        <v>24</v>
      </c>
      <c r="V103" s="6" t="s">
        <v>24</v>
      </c>
    </row>
    <row r="104" spans="1:22" x14ac:dyDescent="0.25">
      <c r="A104" s="33">
        <v>43628</v>
      </c>
      <c r="B104" s="6" t="s">
        <v>136</v>
      </c>
      <c r="C104" s="6">
        <v>25003527781</v>
      </c>
      <c r="F104" s="6" t="s">
        <v>23</v>
      </c>
      <c r="G104" s="6">
        <v>0</v>
      </c>
      <c r="H104" s="6">
        <v>4</v>
      </c>
      <c r="I104" s="6">
        <v>0</v>
      </c>
      <c r="J104" s="6">
        <v>0</v>
      </c>
      <c r="R104" s="6" t="s">
        <v>24</v>
      </c>
      <c r="S104" s="6" t="s">
        <v>141</v>
      </c>
      <c r="T104" s="6">
        <v>2019</v>
      </c>
      <c r="U104" s="6" t="s">
        <v>24</v>
      </c>
      <c r="V104" s="6" t="s">
        <v>24</v>
      </c>
    </row>
    <row r="105" spans="1:22" x14ac:dyDescent="0.25">
      <c r="A105" s="33">
        <v>43628</v>
      </c>
      <c r="B105" s="6" t="s">
        <v>136</v>
      </c>
      <c r="C105" s="6">
        <v>25003528008</v>
      </c>
      <c r="F105" s="6" t="s">
        <v>23</v>
      </c>
      <c r="G105" s="6">
        <v>6</v>
      </c>
      <c r="H105" s="6">
        <v>1</v>
      </c>
      <c r="I105" s="6">
        <v>0</v>
      </c>
      <c r="J105" s="6">
        <v>0</v>
      </c>
      <c r="R105" s="6" t="s">
        <v>24</v>
      </c>
      <c r="S105" s="6" t="s">
        <v>141</v>
      </c>
      <c r="T105" s="6">
        <v>2019</v>
      </c>
      <c r="U105" s="6" t="s">
        <v>24</v>
      </c>
      <c r="V105" s="6" t="s">
        <v>24</v>
      </c>
    </row>
    <row r="106" spans="1:22" x14ac:dyDescent="0.25">
      <c r="A106" s="33">
        <v>43628</v>
      </c>
      <c r="B106" s="6" t="s">
        <v>136</v>
      </c>
      <c r="C106" s="6">
        <v>25003527779</v>
      </c>
      <c r="F106" s="6" t="s">
        <v>25</v>
      </c>
      <c r="G106" s="6">
        <v>3</v>
      </c>
      <c r="H106" s="6">
        <v>2</v>
      </c>
      <c r="I106" s="6">
        <v>0</v>
      </c>
      <c r="J106" s="6">
        <v>0</v>
      </c>
      <c r="O106" s="6">
        <v>3</v>
      </c>
      <c r="Q106" s="6">
        <v>2</v>
      </c>
      <c r="R106" s="6" t="s">
        <v>27</v>
      </c>
      <c r="S106" s="6" t="s">
        <v>141</v>
      </c>
      <c r="T106" s="6">
        <v>2019</v>
      </c>
      <c r="U106" s="6" t="s">
        <v>24</v>
      </c>
      <c r="V106" s="6" t="s">
        <v>24</v>
      </c>
    </row>
    <row r="107" spans="1:22" x14ac:dyDescent="0.25">
      <c r="A107" s="33">
        <v>43628</v>
      </c>
      <c r="B107" s="6" t="s">
        <v>136</v>
      </c>
      <c r="C107" s="6">
        <v>25003527975</v>
      </c>
      <c r="F107" s="6" t="s">
        <v>28</v>
      </c>
      <c r="G107" s="6">
        <v>9</v>
      </c>
      <c r="H107" s="6">
        <v>1</v>
      </c>
      <c r="I107" s="6">
        <v>0</v>
      </c>
      <c r="J107" s="6">
        <v>0</v>
      </c>
      <c r="O107" s="6">
        <v>9</v>
      </c>
      <c r="Q107" s="6">
        <v>9</v>
      </c>
      <c r="R107" s="6" t="s">
        <v>27</v>
      </c>
      <c r="S107" s="6" t="s">
        <v>141</v>
      </c>
      <c r="T107" s="6">
        <v>2019</v>
      </c>
      <c r="U107" s="6" t="s">
        <v>24</v>
      </c>
      <c r="V107" s="6" t="s">
        <v>24</v>
      </c>
    </row>
    <row r="108" spans="1:22" x14ac:dyDescent="0.25">
      <c r="A108" s="33">
        <v>43628</v>
      </c>
      <c r="B108" s="6" t="s">
        <v>136</v>
      </c>
      <c r="C108" s="6">
        <v>25003527797</v>
      </c>
      <c r="F108" s="6" t="s">
        <v>28</v>
      </c>
      <c r="G108" s="6">
        <v>3</v>
      </c>
      <c r="H108" s="6">
        <v>4</v>
      </c>
      <c r="I108" s="6">
        <v>0</v>
      </c>
      <c r="J108" s="6">
        <v>0</v>
      </c>
      <c r="O108" s="6">
        <v>3</v>
      </c>
      <c r="Q108" s="6">
        <v>3</v>
      </c>
      <c r="R108" s="6" t="s">
        <v>27</v>
      </c>
      <c r="S108" s="6" t="s">
        <v>141</v>
      </c>
      <c r="T108" s="6">
        <v>2019</v>
      </c>
      <c r="U108" s="6" t="s">
        <v>24</v>
      </c>
      <c r="V108" s="6" t="s">
        <v>24</v>
      </c>
    </row>
    <row r="109" spans="1:22" x14ac:dyDescent="0.25">
      <c r="A109" s="33">
        <v>43628</v>
      </c>
      <c r="B109" s="6" t="s">
        <v>136</v>
      </c>
      <c r="C109" s="6">
        <v>25003527966</v>
      </c>
      <c r="F109" s="6" t="s">
        <v>28</v>
      </c>
      <c r="G109" s="6">
        <v>3</v>
      </c>
      <c r="H109" s="6">
        <v>1</v>
      </c>
      <c r="I109" s="6">
        <v>0</v>
      </c>
      <c r="J109" s="6">
        <v>0</v>
      </c>
      <c r="O109" s="6">
        <v>3</v>
      </c>
      <c r="Q109" s="6">
        <v>3</v>
      </c>
      <c r="R109" s="6" t="s">
        <v>27</v>
      </c>
      <c r="S109" s="6" t="s">
        <v>141</v>
      </c>
      <c r="T109" s="6">
        <v>2019</v>
      </c>
      <c r="U109" s="6" t="s">
        <v>24</v>
      </c>
      <c r="V109" s="6" t="s">
        <v>24</v>
      </c>
    </row>
    <row r="110" spans="1:22" x14ac:dyDescent="0.25">
      <c r="A110" s="33">
        <v>43628</v>
      </c>
      <c r="B110" s="6" t="s">
        <v>136</v>
      </c>
      <c r="C110" s="6">
        <v>25003527977</v>
      </c>
      <c r="F110" s="6" t="s">
        <v>25</v>
      </c>
      <c r="G110" s="6">
        <v>19</v>
      </c>
      <c r="H110" s="6">
        <v>2</v>
      </c>
      <c r="I110" s="6">
        <v>0</v>
      </c>
      <c r="J110" s="6">
        <v>0</v>
      </c>
      <c r="O110" s="6">
        <v>19</v>
      </c>
      <c r="Q110" s="6">
        <v>18</v>
      </c>
      <c r="R110" s="6" t="s">
        <v>27</v>
      </c>
      <c r="S110" s="6" t="s">
        <v>141</v>
      </c>
      <c r="T110" s="6">
        <v>2019</v>
      </c>
      <c r="U110" s="6" t="s">
        <v>24</v>
      </c>
      <c r="V110" s="6" t="s">
        <v>24</v>
      </c>
    </row>
    <row r="111" spans="1:22" x14ac:dyDescent="0.25">
      <c r="A111" s="33">
        <v>43628</v>
      </c>
      <c r="B111" s="6" t="s">
        <v>136</v>
      </c>
      <c r="C111" s="6">
        <v>25003527802</v>
      </c>
      <c r="F111" s="6" t="s">
        <v>28</v>
      </c>
      <c r="G111" s="6">
        <v>4</v>
      </c>
      <c r="H111" s="6">
        <v>1</v>
      </c>
      <c r="I111" s="6">
        <v>0</v>
      </c>
      <c r="J111" s="6">
        <v>0</v>
      </c>
      <c r="O111" s="6">
        <v>4</v>
      </c>
      <c r="Q111" s="6">
        <v>4</v>
      </c>
      <c r="R111" s="6" t="s">
        <v>27</v>
      </c>
      <c r="S111" s="6" t="s">
        <v>141</v>
      </c>
      <c r="T111" s="6">
        <v>2019</v>
      </c>
      <c r="U111" s="6" t="s">
        <v>24</v>
      </c>
      <c r="V111" s="6" t="s">
        <v>24</v>
      </c>
    </row>
    <row r="112" spans="1:22" x14ac:dyDescent="0.25">
      <c r="A112" s="33">
        <v>43628</v>
      </c>
      <c r="B112" s="6" t="s">
        <v>136</v>
      </c>
      <c r="C112" s="6">
        <v>25003527789</v>
      </c>
      <c r="F112" s="6" t="s">
        <v>28</v>
      </c>
      <c r="G112" s="6">
        <v>1</v>
      </c>
      <c r="H112" s="6">
        <v>3</v>
      </c>
      <c r="I112" s="6">
        <v>0</v>
      </c>
      <c r="J112" s="6">
        <v>0</v>
      </c>
      <c r="O112" s="6">
        <v>1</v>
      </c>
      <c r="Q112" s="6">
        <v>1</v>
      </c>
      <c r="R112" s="6" t="s">
        <v>27</v>
      </c>
      <c r="S112" s="6" t="s">
        <v>141</v>
      </c>
      <c r="T112" s="6">
        <v>2019</v>
      </c>
      <c r="U112" s="6" t="s">
        <v>24</v>
      </c>
      <c r="V112" s="6" t="s">
        <v>24</v>
      </c>
    </row>
    <row r="113" spans="1:22" x14ac:dyDescent="0.25">
      <c r="A113" s="33">
        <v>43628</v>
      </c>
      <c r="B113" s="6" t="s">
        <v>136</v>
      </c>
      <c r="C113" s="6">
        <v>25003527792</v>
      </c>
      <c r="F113" s="6" t="s">
        <v>28</v>
      </c>
      <c r="G113" s="6">
        <v>3</v>
      </c>
      <c r="H113" s="6">
        <v>4</v>
      </c>
      <c r="I113" s="6">
        <v>0</v>
      </c>
      <c r="J113" s="6">
        <v>0</v>
      </c>
      <c r="O113" s="6">
        <v>3</v>
      </c>
      <c r="Q113" s="6">
        <v>3</v>
      </c>
      <c r="R113" s="6" t="s">
        <v>27</v>
      </c>
      <c r="S113" s="6" t="s">
        <v>141</v>
      </c>
      <c r="T113" s="6">
        <v>2019</v>
      </c>
      <c r="U113" s="6" t="s">
        <v>24</v>
      </c>
      <c r="V113" s="6" t="s">
        <v>24</v>
      </c>
    </row>
    <row r="114" spans="1:22" x14ac:dyDescent="0.25">
      <c r="A114" s="33">
        <v>43628</v>
      </c>
      <c r="B114" s="6" t="s">
        <v>136</v>
      </c>
      <c r="C114" s="6">
        <v>25003527986</v>
      </c>
      <c r="F114" s="6" t="s">
        <v>28</v>
      </c>
      <c r="G114" s="6">
        <v>3</v>
      </c>
      <c r="H114" s="6">
        <v>1</v>
      </c>
      <c r="I114" s="6">
        <v>0</v>
      </c>
      <c r="J114" s="6">
        <v>0</v>
      </c>
      <c r="O114" s="6">
        <v>3</v>
      </c>
      <c r="Q114" s="6">
        <v>3</v>
      </c>
      <c r="R114" s="6" t="s">
        <v>27</v>
      </c>
      <c r="S114" s="6" t="s">
        <v>141</v>
      </c>
      <c r="T114" s="6">
        <v>2019</v>
      </c>
      <c r="U114" s="6" t="s">
        <v>24</v>
      </c>
      <c r="V114" s="6" t="s">
        <v>24</v>
      </c>
    </row>
    <row r="115" spans="1:22" x14ac:dyDescent="0.25">
      <c r="A115" s="33">
        <v>43628</v>
      </c>
      <c r="B115" s="6" t="s">
        <v>136</v>
      </c>
      <c r="C115" s="6">
        <v>25003527897</v>
      </c>
      <c r="F115" s="6" t="s">
        <v>23</v>
      </c>
      <c r="G115" s="6">
        <v>0</v>
      </c>
      <c r="H115" s="6">
        <v>4</v>
      </c>
      <c r="I115" s="6">
        <v>0</v>
      </c>
      <c r="J115" s="6">
        <v>0</v>
      </c>
      <c r="R115" s="6" t="s">
        <v>24</v>
      </c>
      <c r="S115" s="6" t="s">
        <v>141</v>
      </c>
      <c r="T115" s="6">
        <v>2019</v>
      </c>
      <c r="U115" s="6" t="s">
        <v>24</v>
      </c>
      <c r="V115" s="6" t="s">
        <v>24</v>
      </c>
    </row>
    <row r="116" spans="1:22" x14ac:dyDescent="0.25">
      <c r="A116" s="33">
        <v>43628</v>
      </c>
      <c r="B116" s="6" t="s">
        <v>136</v>
      </c>
      <c r="C116" s="6">
        <v>25003528056</v>
      </c>
      <c r="F116" s="6" t="s">
        <v>28</v>
      </c>
      <c r="G116" s="6">
        <v>2</v>
      </c>
      <c r="H116" s="6">
        <v>1</v>
      </c>
      <c r="I116" s="6">
        <v>0</v>
      </c>
      <c r="J116" s="6">
        <v>0</v>
      </c>
      <c r="O116" s="6">
        <v>2</v>
      </c>
      <c r="Q116" s="6">
        <v>2</v>
      </c>
      <c r="R116" s="6" t="s">
        <v>27</v>
      </c>
      <c r="S116" s="6" t="s">
        <v>141</v>
      </c>
      <c r="T116" s="6">
        <v>2019</v>
      </c>
      <c r="U116" s="6" t="s">
        <v>24</v>
      </c>
      <c r="V116" s="6" t="s">
        <v>24</v>
      </c>
    </row>
    <row r="117" spans="1:22" x14ac:dyDescent="0.25">
      <c r="A117" s="33">
        <v>43628</v>
      </c>
      <c r="B117" s="6" t="s">
        <v>136</v>
      </c>
      <c r="C117" s="6">
        <v>25003527995</v>
      </c>
      <c r="F117" s="6" t="s">
        <v>28</v>
      </c>
      <c r="G117" s="6">
        <v>9</v>
      </c>
      <c r="H117" s="6">
        <v>1</v>
      </c>
      <c r="I117" s="6">
        <v>0</v>
      </c>
      <c r="J117" s="6">
        <v>0</v>
      </c>
      <c r="O117" s="6">
        <v>9</v>
      </c>
      <c r="Q117" s="6">
        <v>9</v>
      </c>
      <c r="R117" s="6" t="s">
        <v>27</v>
      </c>
      <c r="S117" s="6" t="s">
        <v>141</v>
      </c>
      <c r="T117" s="6">
        <v>2019</v>
      </c>
      <c r="U117" s="6" t="s">
        <v>24</v>
      </c>
      <c r="V117" s="6" t="s">
        <v>24</v>
      </c>
    </row>
    <row r="118" spans="1:22" x14ac:dyDescent="0.25">
      <c r="A118" s="33">
        <v>43628</v>
      </c>
      <c r="B118" s="6" t="s">
        <v>136</v>
      </c>
      <c r="C118" s="6">
        <v>25003549497</v>
      </c>
      <c r="F118" s="6" t="s">
        <v>25</v>
      </c>
      <c r="G118" s="6">
        <v>19</v>
      </c>
      <c r="H118" s="6">
        <v>2</v>
      </c>
      <c r="I118" s="6">
        <v>0</v>
      </c>
      <c r="J118" s="6">
        <v>0</v>
      </c>
      <c r="O118" s="6">
        <v>19</v>
      </c>
      <c r="Q118" s="6">
        <v>18</v>
      </c>
      <c r="R118" s="6" t="s">
        <v>27</v>
      </c>
      <c r="S118" s="6" t="s">
        <v>141</v>
      </c>
      <c r="T118" s="6">
        <v>2019</v>
      </c>
      <c r="U118" s="6" t="s">
        <v>24</v>
      </c>
      <c r="V118" s="6" t="s">
        <v>24</v>
      </c>
    </row>
    <row r="119" spans="1:22" x14ac:dyDescent="0.25">
      <c r="A119" s="33">
        <v>43628</v>
      </c>
      <c r="B119" s="6" t="s">
        <v>136</v>
      </c>
      <c r="C119" s="6">
        <v>25003528077</v>
      </c>
      <c r="F119" s="6" t="s">
        <v>23</v>
      </c>
      <c r="G119" s="6">
        <v>0</v>
      </c>
      <c r="H119" s="6">
        <v>1</v>
      </c>
      <c r="I119" s="6">
        <v>0</v>
      </c>
      <c r="J119" s="6">
        <v>0</v>
      </c>
      <c r="R119" s="6" t="s">
        <v>24</v>
      </c>
      <c r="S119" s="6" t="s">
        <v>141</v>
      </c>
      <c r="T119" s="6">
        <v>2019</v>
      </c>
      <c r="U119" s="6" t="s">
        <v>24</v>
      </c>
      <c r="V119" s="6" t="s">
        <v>24</v>
      </c>
    </row>
    <row r="120" spans="1:22" x14ac:dyDescent="0.25">
      <c r="A120" s="33">
        <v>43628</v>
      </c>
      <c r="B120" s="6" t="s">
        <v>136</v>
      </c>
      <c r="C120" s="6">
        <v>25003527781</v>
      </c>
      <c r="F120" s="6" t="s">
        <v>23</v>
      </c>
      <c r="G120" s="6">
        <v>0</v>
      </c>
      <c r="H120" s="6">
        <v>4</v>
      </c>
      <c r="I120" s="6">
        <v>0</v>
      </c>
      <c r="J120" s="6">
        <v>0</v>
      </c>
      <c r="R120" s="6" t="s">
        <v>24</v>
      </c>
      <c r="S120" s="6" t="s">
        <v>141</v>
      </c>
      <c r="T120" s="6">
        <v>2019</v>
      </c>
      <c r="U120" s="6" t="s">
        <v>24</v>
      </c>
      <c r="V120" s="6" t="s">
        <v>24</v>
      </c>
    </row>
    <row r="121" spans="1:22" x14ac:dyDescent="0.25">
      <c r="A121" s="33">
        <v>43628</v>
      </c>
      <c r="B121" s="6" t="s">
        <v>136</v>
      </c>
      <c r="C121" s="6">
        <v>25003527780</v>
      </c>
      <c r="F121" s="6" t="s">
        <v>28</v>
      </c>
      <c r="G121" s="6">
        <v>4</v>
      </c>
      <c r="H121" s="6">
        <v>2</v>
      </c>
      <c r="I121" s="6">
        <v>0</v>
      </c>
      <c r="J121" s="6">
        <v>0</v>
      </c>
      <c r="O121" s="6">
        <v>4</v>
      </c>
      <c r="Q121" s="6">
        <v>4</v>
      </c>
      <c r="R121" s="6" t="s">
        <v>27</v>
      </c>
      <c r="S121" s="6" t="s">
        <v>141</v>
      </c>
      <c r="T121" s="6">
        <v>2019</v>
      </c>
      <c r="U121" s="6" t="s">
        <v>24</v>
      </c>
      <c r="V121" s="6" t="s">
        <v>24</v>
      </c>
    </row>
    <row r="122" spans="1:22" x14ac:dyDescent="0.25">
      <c r="A122" s="33">
        <v>43628</v>
      </c>
      <c r="B122" s="6" t="s">
        <v>136</v>
      </c>
      <c r="C122" s="6">
        <v>25003527822</v>
      </c>
      <c r="F122" s="6" t="s">
        <v>23</v>
      </c>
      <c r="G122" s="6">
        <v>0</v>
      </c>
      <c r="H122" s="6">
        <v>2</v>
      </c>
      <c r="I122" s="6">
        <v>0</v>
      </c>
      <c r="J122" s="6">
        <v>0</v>
      </c>
      <c r="R122" s="6" t="s">
        <v>24</v>
      </c>
      <c r="S122" s="6" t="s">
        <v>141</v>
      </c>
      <c r="T122" s="6">
        <v>2019</v>
      </c>
      <c r="U122" s="6" t="s">
        <v>24</v>
      </c>
      <c r="V122" s="6" t="s">
        <v>24</v>
      </c>
    </row>
    <row r="123" spans="1:22" x14ac:dyDescent="0.25">
      <c r="A123" s="33">
        <v>43628</v>
      </c>
      <c r="B123" s="6" t="s">
        <v>136</v>
      </c>
      <c r="C123" s="6">
        <v>25003527927</v>
      </c>
      <c r="F123" s="6" t="s">
        <v>25</v>
      </c>
      <c r="G123" s="6">
        <v>1</v>
      </c>
      <c r="H123" s="6">
        <v>2</v>
      </c>
      <c r="I123" s="6">
        <v>0</v>
      </c>
      <c r="J123" s="6">
        <v>0</v>
      </c>
      <c r="O123" s="6">
        <v>1</v>
      </c>
      <c r="R123" s="6" t="s">
        <v>27</v>
      </c>
      <c r="S123" s="6" t="s">
        <v>141</v>
      </c>
      <c r="T123" s="6">
        <v>2019</v>
      </c>
      <c r="U123" s="6" t="s">
        <v>24</v>
      </c>
      <c r="V123" s="6" t="s">
        <v>24</v>
      </c>
    </row>
    <row r="124" spans="1:22" x14ac:dyDescent="0.25">
      <c r="A124" s="33">
        <v>43629</v>
      </c>
      <c r="B124" s="6" t="s">
        <v>136</v>
      </c>
      <c r="C124" s="6">
        <v>25003532471</v>
      </c>
      <c r="F124" s="6" t="s">
        <v>28</v>
      </c>
      <c r="G124" s="6">
        <v>7</v>
      </c>
      <c r="H124" s="6">
        <v>3</v>
      </c>
      <c r="I124" s="6">
        <v>0</v>
      </c>
      <c r="J124" s="6">
        <v>0</v>
      </c>
      <c r="O124" s="6">
        <v>7</v>
      </c>
      <c r="Q124" s="6">
        <v>7</v>
      </c>
      <c r="R124" s="6" t="s">
        <v>27</v>
      </c>
      <c r="S124" s="6" t="s">
        <v>141</v>
      </c>
      <c r="T124" s="6">
        <v>2019</v>
      </c>
      <c r="U124" s="6" t="s">
        <v>24</v>
      </c>
      <c r="V124" s="6" t="s">
        <v>24</v>
      </c>
    </row>
    <row r="125" spans="1:22" x14ac:dyDescent="0.25">
      <c r="A125" s="33">
        <v>43629</v>
      </c>
      <c r="B125" s="6" t="s">
        <v>136</v>
      </c>
      <c r="C125" s="6">
        <v>25003532437</v>
      </c>
      <c r="F125" s="6" t="s">
        <v>23</v>
      </c>
      <c r="G125" s="6">
        <v>0</v>
      </c>
      <c r="H125" s="6">
        <v>1</v>
      </c>
      <c r="I125" s="6">
        <v>0</v>
      </c>
      <c r="J125" s="6">
        <v>0</v>
      </c>
      <c r="R125" s="6" t="s">
        <v>24</v>
      </c>
      <c r="S125" s="6" t="s">
        <v>141</v>
      </c>
      <c r="T125" s="6">
        <v>2019</v>
      </c>
      <c r="U125" s="6" t="s">
        <v>24</v>
      </c>
      <c r="V125" s="6" t="s">
        <v>24</v>
      </c>
    </row>
    <row r="126" spans="1:22" x14ac:dyDescent="0.25">
      <c r="A126" s="33">
        <v>43629</v>
      </c>
      <c r="B126" s="6" t="s">
        <v>136</v>
      </c>
      <c r="C126" s="6">
        <v>25003532479</v>
      </c>
      <c r="F126" s="6" t="s">
        <v>23</v>
      </c>
      <c r="G126" s="6">
        <v>0</v>
      </c>
      <c r="H126" s="6">
        <v>1</v>
      </c>
      <c r="I126" s="6">
        <v>0</v>
      </c>
      <c r="J126" s="6">
        <v>0</v>
      </c>
      <c r="R126" s="6" t="s">
        <v>24</v>
      </c>
      <c r="S126" s="6" t="s">
        <v>141</v>
      </c>
      <c r="T126" s="6">
        <v>2019</v>
      </c>
      <c r="U126" s="6" t="s">
        <v>24</v>
      </c>
      <c r="V126" s="6" t="s">
        <v>24</v>
      </c>
    </row>
    <row r="127" spans="1:22" x14ac:dyDescent="0.25">
      <c r="A127" s="33">
        <v>43629</v>
      </c>
      <c r="B127" s="6" t="s">
        <v>136</v>
      </c>
      <c r="C127" s="6">
        <v>25003532470</v>
      </c>
      <c r="F127" s="6" t="s">
        <v>28</v>
      </c>
      <c r="G127" s="6">
        <v>6</v>
      </c>
      <c r="H127" s="6">
        <v>2</v>
      </c>
      <c r="I127" s="6">
        <v>0</v>
      </c>
      <c r="J127" s="6">
        <v>0</v>
      </c>
      <c r="O127" s="6">
        <v>6</v>
      </c>
      <c r="Q127" s="6">
        <v>6</v>
      </c>
      <c r="R127" s="6" t="s">
        <v>27</v>
      </c>
      <c r="S127" s="6" t="s">
        <v>141</v>
      </c>
      <c r="T127" s="6">
        <v>2019</v>
      </c>
      <c r="U127" s="6" t="s">
        <v>24</v>
      </c>
      <c r="V127" s="6" t="s">
        <v>24</v>
      </c>
    </row>
    <row r="128" spans="1:22" x14ac:dyDescent="0.25">
      <c r="A128" s="33">
        <v>43629</v>
      </c>
      <c r="B128" s="6" t="s">
        <v>136</v>
      </c>
      <c r="C128" s="6">
        <v>25003540371</v>
      </c>
      <c r="F128" s="6" t="s">
        <v>25</v>
      </c>
      <c r="G128" s="6">
        <v>36</v>
      </c>
      <c r="H128" s="6">
        <v>9</v>
      </c>
      <c r="I128" s="6">
        <v>0</v>
      </c>
      <c r="J128" s="6">
        <v>0</v>
      </c>
      <c r="O128" s="6">
        <v>36</v>
      </c>
      <c r="Q128" s="6">
        <v>35</v>
      </c>
      <c r="R128" s="6" t="s">
        <v>27</v>
      </c>
      <c r="S128" s="6" t="s">
        <v>141</v>
      </c>
      <c r="T128" s="6">
        <v>2019</v>
      </c>
      <c r="U128" s="6" t="s">
        <v>24</v>
      </c>
      <c r="V128" s="6" t="s">
        <v>24</v>
      </c>
    </row>
    <row r="129" spans="1:22" x14ac:dyDescent="0.25">
      <c r="A129" s="33">
        <v>43629</v>
      </c>
      <c r="B129" s="6" t="s">
        <v>136</v>
      </c>
      <c r="C129" s="6">
        <v>25003545916</v>
      </c>
      <c r="F129" s="6" t="s">
        <v>25</v>
      </c>
      <c r="G129" s="6">
        <v>29</v>
      </c>
      <c r="H129" s="6">
        <v>9</v>
      </c>
      <c r="I129" s="6">
        <v>0</v>
      </c>
      <c r="J129" s="6">
        <v>0</v>
      </c>
      <c r="O129" s="6">
        <v>29</v>
      </c>
      <c r="Q129" s="6">
        <v>28</v>
      </c>
      <c r="R129" s="6" t="s">
        <v>27</v>
      </c>
      <c r="S129" s="6" t="s">
        <v>141</v>
      </c>
      <c r="T129" s="6">
        <v>2019</v>
      </c>
      <c r="U129" s="6" t="s">
        <v>24</v>
      </c>
      <c r="V129" s="6" t="s">
        <v>24</v>
      </c>
    </row>
    <row r="130" spans="1:22" x14ac:dyDescent="0.25">
      <c r="A130" s="33">
        <v>43630</v>
      </c>
      <c r="B130" s="6" t="s">
        <v>137</v>
      </c>
      <c r="C130" s="6">
        <v>25003487983</v>
      </c>
      <c r="F130" s="6" t="s">
        <v>25</v>
      </c>
      <c r="G130" s="6">
        <v>4</v>
      </c>
      <c r="H130" s="6">
        <v>4</v>
      </c>
      <c r="I130" s="6">
        <v>0</v>
      </c>
      <c r="J130" s="6">
        <v>0</v>
      </c>
      <c r="L130" s="6">
        <v>1</v>
      </c>
      <c r="O130" s="6">
        <v>4</v>
      </c>
      <c r="R130" s="6" t="s">
        <v>29</v>
      </c>
      <c r="S130" s="6" t="s">
        <v>141</v>
      </c>
      <c r="T130" s="6">
        <v>2019</v>
      </c>
      <c r="U130" s="6" t="s">
        <v>24</v>
      </c>
      <c r="V130" s="6" t="s">
        <v>24</v>
      </c>
    </row>
    <row r="131" spans="1:22" x14ac:dyDescent="0.25">
      <c r="A131" s="33">
        <v>43630</v>
      </c>
      <c r="B131" s="6" t="s">
        <v>133</v>
      </c>
      <c r="C131" s="6">
        <v>25003522332</v>
      </c>
      <c r="F131" s="6" t="s">
        <v>23</v>
      </c>
      <c r="G131" s="6">
        <v>0</v>
      </c>
      <c r="H131" s="6">
        <v>1</v>
      </c>
      <c r="I131" s="6">
        <v>0</v>
      </c>
      <c r="J131" s="6">
        <v>0</v>
      </c>
      <c r="R131" s="6" t="s">
        <v>24</v>
      </c>
      <c r="S131" s="6" t="s">
        <v>141</v>
      </c>
      <c r="T131" s="6">
        <v>2019</v>
      </c>
      <c r="U131" s="6" t="s">
        <v>24</v>
      </c>
      <c r="V131" s="6" t="s">
        <v>24</v>
      </c>
    </row>
    <row r="132" spans="1:22" x14ac:dyDescent="0.25">
      <c r="A132" s="33">
        <v>43630</v>
      </c>
      <c r="B132" s="6" t="s">
        <v>133</v>
      </c>
      <c r="C132" s="6">
        <v>25003522534</v>
      </c>
      <c r="F132" s="6" t="s">
        <v>23</v>
      </c>
      <c r="G132" s="6">
        <v>7</v>
      </c>
      <c r="H132" s="6">
        <v>1</v>
      </c>
      <c r="I132" s="6">
        <v>0</v>
      </c>
      <c r="J132" s="6">
        <v>0</v>
      </c>
      <c r="R132" s="6" t="s">
        <v>24</v>
      </c>
      <c r="S132" s="6" t="s">
        <v>141</v>
      </c>
      <c r="T132" s="6">
        <v>2019</v>
      </c>
      <c r="U132" s="6" t="s">
        <v>24</v>
      </c>
      <c r="V132" s="6" t="s">
        <v>24</v>
      </c>
    </row>
    <row r="133" spans="1:22" x14ac:dyDescent="0.25">
      <c r="A133" s="33">
        <v>43630</v>
      </c>
      <c r="B133" s="6" t="s">
        <v>133</v>
      </c>
      <c r="C133" s="6">
        <v>25003522501</v>
      </c>
      <c r="F133" s="6" t="s">
        <v>23</v>
      </c>
      <c r="G133" s="6">
        <v>0</v>
      </c>
      <c r="H133" s="6">
        <v>2</v>
      </c>
      <c r="I133" s="6">
        <v>0</v>
      </c>
      <c r="J133" s="6">
        <v>0</v>
      </c>
      <c r="R133" s="6" t="s">
        <v>24</v>
      </c>
      <c r="S133" s="6" t="s">
        <v>141</v>
      </c>
      <c r="T133" s="6">
        <v>2019</v>
      </c>
      <c r="U133" s="6" t="s">
        <v>24</v>
      </c>
      <c r="V133" s="6" t="s">
        <v>24</v>
      </c>
    </row>
    <row r="134" spans="1:22" x14ac:dyDescent="0.25">
      <c r="A134" s="33">
        <v>43630</v>
      </c>
      <c r="B134" s="6" t="s">
        <v>133</v>
      </c>
      <c r="C134" s="6">
        <v>25003522521</v>
      </c>
      <c r="F134" s="6" t="s">
        <v>23</v>
      </c>
      <c r="G134" s="6">
        <v>9</v>
      </c>
      <c r="H134" s="6">
        <v>7</v>
      </c>
      <c r="I134" s="6">
        <v>0</v>
      </c>
      <c r="J134" s="6">
        <v>0</v>
      </c>
      <c r="N134" s="6">
        <v>1</v>
      </c>
      <c r="R134" s="6" t="s">
        <v>24</v>
      </c>
      <c r="S134" s="6" t="s">
        <v>141</v>
      </c>
      <c r="T134" s="6">
        <v>2019</v>
      </c>
      <c r="U134" s="6" t="s">
        <v>24</v>
      </c>
      <c r="V134" s="6" t="s">
        <v>24</v>
      </c>
    </row>
    <row r="135" spans="1:22" x14ac:dyDescent="0.25">
      <c r="A135" s="33">
        <v>43630</v>
      </c>
      <c r="B135" s="6" t="s">
        <v>133</v>
      </c>
      <c r="C135" s="6">
        <v>25003522507</v>
      </c>
      <c r="F135" s="6" t="s">
        <v>23</v>
      </c>
      <c r="G135" s="6">
        <v>0</v>
      </c>
      <c r="H135" s="6">
        <v>2</v>
      </c>
      <c r="I135" s="6">
        <v>0</v>
      </c>
      <c r="J135" s="6">
        <v>0</v>
      </c>
      <c r="R135" s="6" t="s">
        <v>24</v>
      </c>
      <c r="S135" s="6" t="s">
        <v>141</v>
      </c>
      <c r="T135" s="6">
        <v>2019</v>
      </c>
      <c r="U135" s="6" t="s">
        <v>24</v>
      </c>
      <c r="V135" s="6" t="s">
        <v>24</v>
      </c>
    </row>
    <row r="136" spans="1:22" x14ac:dyDescent="0.25">
      <c r="A136" s="33">
        <v>43630</v>
      </c>
      <c r="B136" s="6" t="s">
        <v>133</v>
      </c>
      <c r="C136" s="6">
        <v>25002522517</v>
      </c>
      <c r="F136" s="6" t="s">
        <v>23</v>
      </c>
      <c r="G136" s="6">
        <v>0</v>
      </c>
      <c r="H136" s="6">
        <v>1</v>
      </c>
      <c r="I136" s="6">
        <v>0</v>
      </c>
      <c r="J136" s="6">
        <v>0</v>
      </c>
      <c r="R136" s="6" t="s">
        <v>24</v>
      </c>
      <c r="S136" s="6" t="s">
        <v>141</v>
      </c>
      <c r="T136" s="6">
        <v>2019</v>
      </c>
      <c r="U136" s="6" t="s">
        <v>24</v>
      </c>
      <c r="V136" s="6" t="s">
        <v>24</v>
      </c>
    </row>
    <row r="137" spans="1:22" x14ac:dyDescent="0.25">
      <c r="A137" s="33">
        <v>43630</v>
      </c>
      <c r="B137" s="6" t="s">
        <v>133</v>
      </c>
      <c r="C137" s="6">
        <v>25003522480</v>
      </c>
      <c r="F137" s="6" t="s">
        <v>23</v>
      </c>
      <c r="G137" s="6">
        <v>1</v>
      </c>
      <c r="H137" s="6">
        <v>1</v>
      </c>
      <c r="I137" s="6">
        <v>0</v>
      </c>
      <c r="J137" s="6">
        <v>0</v>
      </c>
      <c r="R137" s="6" t="s">
        <v>24</v>
      </c>
      <c r="S137" s="6" t="s">
        <v>141</v>
      </c>
      <c r="T137" s="6">
        <v>2019</v>
      </c>
      <c r="U137" s="6" t="s">
        <v>24</v>
      </c>
      <c r="V137" s="6" t="s">
        <v>24</v>
      </c>
    </row>
    <row r="138" spans="1:22" x14ac:dyDescent="0.25">
      <c r="A138" s="33">
        <v>43630</v>
      </c>
      <c r="B138" s="6" t="s">
        <v>133</v>
      </c>
      <c r="C138" s="6">
        <v>25003522611</v>
      </c>
      <c r="F138" s="6" t="s">
        <v>23</v>
      </c>
      <c r="G138" s="6">
        <v>0</v>
      </c>
      <c r="H138" s="6">
        <v>2</v>
      </c>
      <c r="I138" s="6">
        <v>0</v>
      </c>
      <c r="J138" s="6">
        <v>0</v>
      </c>
      <c r="R138" s="6" t="s">
        <v>24</v>
      </c>
      <c r="S138" s="6" t="s">
        <v>141</v>
      </c>
      <c r="T138" s="6">
        <v>2019</v>
      </c>
      <c r="U138" s="6" t="s">
        <v>24</v>
      </c>
      <c r="V138" s="6" t="s">
        <v>24</v>
      </c>
    </row>
    <row r="139" spans="1:22" x14ac:dyDescent="0.25">
      <c r="A139" s="33">
        <v>43630</v>
      </c>
      <c r="B139" s="6" t="s">
        <v>133</v>
      </c>
      <c r="C139" s="6">
        <v>25003522519</v>
      </c>
      <c r="F139" s="6" t="s">
        <v>23</v>
      </c>
      <c r="G139" s="6">
        <v>0</v>
      </c>
      <c r="H139" s="6">
        <v>4</v>
      </c>
      <c r="I139" s="6">
        <v>0</v>
      </c>
      <c r="J139" s="6">
        <v>0</v>
      </c>
      <c r="R139" s="6" t="s">
        <v>24</v>
      </c>
      <c r="S139" s="6" t="s">
        <v>141</v>
      </c>
      <c r="T139" s="6">
        <v>2019</v>
      </c>
      <c r="U139" s="6" t="s">
        <v>24</v>
      </c>
      <c r="V139" s="6" t="s">
        <v>24</v>
      </c>
    </row>
    <row r="140" spans="1:22" x14ac:dyDescent="0.25">
      <c r="A140" s="33">
        <v>43630</v>
      </c>
      <c r="B140" s="6" t="s">
        <v>133</v>
      </c>
      <c r="C140" s="6">
        <v>25003522502</v>
      </c>
      <c r="F140" s="6" t="s">
        <v>23</v>
      </c>
      <c r="G140" s="6">
        <v>2</v>
      </c>
      <c r="H140" s="6">
        <v>1</v>
      </c>
      <c r="I140" s="6">
        <v>0</v>
      </c>
      <c r="J140" s="6">
        <v>0</v>
      </c>
      <c r="N140" s="6">
        <v>1</v>
      </c>
      <c r="R140" s="6" t="s">
        <v>24</v>
      </c>
      <c r="S140" s="6" t="s">
        <v>141</v>
      </c>
      <c r="T140" s="6">
        <v>2019</v>
      </c>
      <c r="U140" s="6" t="s">
        <v>24</v>
      </c>
      <c r="V140" s="6" t="s">
        <v>24</v>
      </c>
    </row>
    <row r="141" spans="1:22" x14ac:dyDescent="0.25">
      <c r="A141" s="33">
        <v>43630</v>
      </c>
      <c r="B141" s="6" t="s">
        <v>133</v>
      </c>
      <c r="C141" s="6">
        <v>25003522498</v>
      </c>
      <c r="F141" s="6" t="s">
        <v>25</v>
      </c>
      <c r="G141" s="6">
        <v>2</v>
      </c>
      <c r="H141" s="6">
        <v>4</v>
      </c>
      <c r="I141" s="6">
        <v>0</v>
      </c>
      <c r="J141" s="6">
        <v>0</v>
      </c>
      <c r="O141" s="6">
        <v>2</v>
      </c>
      <c r="R141" s="6" t="s">
        <v>27</v>
      </c>
      <c r="S141" s="6" t="s">
        <v>141</v>
      </c>
      <c r="T141" s="6">
        <v>2019</v>
      </c>
      <c r="U141" s="6" t="s">
        <v>24</v>
      </c>
      <c r="V141" s="6" t="s">
        <v>24</v>
      </c>
    </row>
    <row r="142" spans="1:22" x14ac:dyDescent="0.25">
      <c r="A142" s="33">
        <v>43630</v>
      </c>
      <c r="B142" s="6" t="s">
        <v>133</v>
      </c>
      <c r="C142" s="6">
        <v>25003522565</v>
      </c>
      <c r="F142" s="6" t="s">
        <v>23</v>
      </c>
      <c r="G142" s="6">
        <v>0</v>
      </c>
      <c r="H142" s="6">
        <v>1</v>
      </c>
      <c r="I142" s="6">
        <v>0</v>
      </c>
      <c r="J142" s="6">
        <v>0</v>
      </c>
      <c r="R142" s="6" t="s">
        <v>24</v>
      </c>
      <c r="S142" s="6" t="s">
        <v>141</v>
      </c>
      <c r="T142" s="6">
        <v>2019</v>
      </c>
      <c r="U142" s="6" t="s">
        <v>24</v>
      </c>
      <c r="V142" s="6" t="s">
        <v>24</v>
      </c>
    </row>
    <row r="143" spans="1:22" x14ac:dyDescent="0.25">
      <c r="A143" s="33">
        <v>43630</v>
      </c>
      <c r="B143" s="6" t="s">
        <v>136</v>
      </c>
      <c r="C143" s="6">
        <v>25003527782</v>
      </c>
      <c r="F143" s="6" t="s">
        <v>23</v>
      </c>
      <c r="G143" s="6">
        <v>0</v>
      </c>
      <c r="H143" s="6">
        <v>2</v>
      </c>
      <c r="I143" s="6">
        <v>0</v>
      </c>
      <c r="J143" s="6">
        <v>0</v>
      </c>
      <c r="R143" s="6" t="s">
        <v>24</v>
      </c>
      <c r="S143" s="6" t="s">
        <v>141</v>
      </c>
      <c r="T143" s="6">
        <v>2019</v>
      </c>
      <c r="U143" s="6" t="s">
        <v>24</v>
      </c>
      <c r="V143" s="6" t="s">
        <v>24</v>
      </c>
    </row>
    <row r="144" spans="1:22" x14ac:dyDescent="0.25">
      <c r="A144" s="33">
        <v>43633</v>
      </c>
      <c r="B144" s="6" t="s">
        <v>137</v>
      </c>
      <c r="C144" s="6">
        <v>25003522486</v>
      </c>
      <c r="F144" s="6" t="s">
        <v>23</v>
      </c>
      <c r="G144" s="6">
        <v>0</v>
      </c>
      <c r="H144" s="6">
        <v>2</v>
      </c>
      <c r="I144" s="6">
        <v>0</v>
      </c>
      <c r="J144" s="6">
        <v>0</v>
      </c>
      <c r="R144" s="6" t="s">
        <v>24</v>
      </c>
      <c r="S144" s="6" t="s">
        <v>142</v>
      </c>
      <c r="T144" s="6">
        <v>2019</v>
      </c>
      <c r="U144" s="6" t="s">
        <v>24</v>
      </c>
      <c r="V144" s="6" t="s">
        <v>24</v>
      </c>
    </row>
    <row r="145" spans="1:22" x14ac:dyDescent="0.25">
      <c r="A145" s="33">
        <v>43633</v>
      </c>
      <c r="B145" s="6" t="s">
        <v>136</v>
      </c>
      <c r="C145" s="6">
        <v>25003527800</v>
      </c>
      <c r="F145" s="6" t="s">
        <v>23</v>
      </c>
      <c r="G145" s="6">
        <v>0</v>
      </c>
      <c r="H145" s="6">
        <v>1</v>
      </c>
      <c r="I145" s="6">
        <v>0</v>
      </c>
      <c r="J145" s="6">
        <v>0</v>
      </c>
      <c r="R145" s="6" t="s">
        <v>24</v>
      </c>
      <c r="S145" s="6" t="s">
        <v>142</v>
      </c>
      <c r="T145" s="6">
        <v>2019</v>
      </c>
      <c r="U145" s="6" t="s">
        <v>24</v>
      </c>
      <c r="V145" s="6" t="s">
        <v>24</v>
      </c>
    </row>
    <row r="146" spans="1:22" x14ac:dyDescent="0.25">
      <c r="A146" s="33">
        <v>43633</v>
      </c>
      <c r="B146" s="6" t="s">
        <v>136</v>
      </c>
      <c r="C146" s="6">
        <v>25003522617</v>
      </c>
      <c r="F146" s="6" t="s">
        <v>23</v>
      </c>
      <c r="G146" s="6">
        <v>0</v>
      </c>
      <c r="H146" s="6">
        <v>1</v>
      </c>
      <c r="I146" s="6">
        <v>1</v>
      </c>
      <c r="J146" s="6">
        <v>1</v>
      </c>
      <c r="R146" s="6" t="s">
        <v>24</v>
      </c>
      <c r="S146" s="6" t="s">
        <v>142</v>
      </c>
      <c r="T146" s="6">
        <v>2019</v>
      </c>
      <c r="U146" s="6" t="s">
        <v>24</v>
      </c>
      <c r="V146" s="6" t="s">
        <v>24</v>
      </c>
    </row>
    <row r="147" spans="1:22" x14ac:dyDescent="0.25">
      <c r="A147" s="33">
        <v>43633</v>
      </c>
      <c r="B147" s="6" t="s">
        <v>137</v>
      </c>
      <c r="C147" s="6">
        <v>25003522535</v>
      </c>
      <c r="F147" s="6" t="s">
        <v>23</v>
      </c>
      <c r="G147" s="6">
        <v>7</v>
      </c>
      <c r="H147" s="6">
        <v>1</v>
      </c>
      <c r="I147" s="6">
        <v>0</v>
      </c>
      <c r="J147" s="6">
        <v>0</v>
      </c>
      <c r="R147" s="6" t="s">
        <v>24</v>
      </c>
      <c r="S147" s="6" t="s">
        <v>142</v>
      </c>
      <c r="T147" s="6">
        <v>2019</v>
      </c>
      <c r="U147" s="6" t="s">
        <v>24</v>
      </c>
      <c r="V147" s="6" t="s">
        <v>24</v>
      </c>
    </row>
    <row r="148" spans="1:22" x14ac:dyDescent="0.25">
      <c r="A148" s="33">
        <v>43633</v>
      </c>
      <c r="B148" s="6" t="s">
        <v>137</v>
      </c>
      <c r="C148" s="6">
        <v>25003522610</v>
      </c>
      <c r="F148" s="6" t="s">
        <v>23</v>
      </c>
      <c r="G148" s="6">
        <v>0</v>
      </c>
      <c r="H148" s="6">
        <v>2</v>
      </c>
      <c r="I148" s="6">
        <v>0</v>
      </c>
      <c r="J148" s="6">
        <v>0</v>
      </c>
      <c r="R148" s="6" t="s">
        <v>24</v>
      </c>
      <c r="S148" s="6" t="s">
        <v>142</v>
      </c>
      <c r="T148" s="6">
        <v>2019</v>
      </c>
      <c r="U148" s="6" t="s">
        <v>24</v>
      </c>
      <c r="V148" s="6" t="s">
        <v>24</v>
      </c>
    </row>
    <row r="149" spans="1:22" x14ac:dyDescent="0.25">
      <c r="A149" s="33">
        <v>43633</v>
      </c>
      <c r="B149" s="6" t="s">
        <v>137</v>
      </c>
      <c r="C149" s="6">
        <v>25003522508</v>
      </c>
      <c r="F149" s="6" t="s">
        <v>23</v>
      </c>
      <c r="G149" s="6">
        <v>0</v>
      </c>
      <c r="H149" s="6">
        <v>2</v>
      </c>
      <c r="I149" s="6">
        <v>0</v>
      </c>
      <c r="J149" s="6">
        <v>0</v>
      </c>
      <c r="R149" s="6" t="s">
        <v>24</v>
      </c>
      <c r="S149" s="6" t="s">
        <v>142</v>
      </c>
      <c r="T149" s="6">
        <v>2019</v>
      </c>
      <c r="U149" s="6" t="s">
        <v>24</v>
      </c>
      <c r="V149" s="6" t="s">
        <v>24</v>
      </c>
    </row>
    <row r="150" spans="1:22" x14ac:dyDescent="0.25">
      <c r="A150" s="33">
        <v>43633</v>
      </c>
      <c r="B150" s="6" t="s">
        <v>137</v>
      </c>
      <c r="C150" s="6">
        <v>25003522522</v>
      </c>
      <c r="F150" s="6" t="s">
        <v>23</v>
      </c>
      <c r="G150" s="6">
        <v>9</v>
      </c>
      <c r="H150" s="6">
        <v>7</v>
      </c>
      <c r="I150" s="6">
        <v>0</v>
      </c>
      <c r="J150" s="6">
        <v>0</v>
      </c>
      <c r="N150" s="6">
        <v>1</v>
      </c>
      <c r="R150" s="6" t="s">
        <v>24</v>
      </c>
      <c r="S150" s="6" t="s">
        <v>142</v>
      </c>
      <c r="T150" s="6">
        <v>2019</v>
      </c>
      <c r="U150" s="6" t="s">
        <v>24</v>
      </c>
      <c r="V150" s="6" t="s">
        <v>24</v>
      </c>
    </row>
    <row r="151" spans="1:22" x14ac:dyDescent="0.25">
      <c r="A151" s="33">
        <v>43633</v>
      </c>
      <c r="B151" s="6" t="s">
        <v>137</v>
      </c>
      <c r="C151" s="6">
        <v>25003522478</v>
      </c>
      <c r="F151" s="6" t="s">
        <v>23</v>
      </c>
      <c r="G151" s="6">
        <v>0</v>
      </c>
      <c r="H151" s="6">
        <v>1</v>
      </c>
      <c r="I151" s="6">
        <v>0</v>
      </c>
      <c r="J151" s="6">
        <v>0</v>
      </c>
      <c r="R151" s="6" t="s">
        <v>24</v>
      </c>
      <c r="S151" s="6" t="s">
        <v>142</v>
      </c>
      <c r="T151" s="6">
        <v>2019</v>
      </c>
      <c r="U151" s="6" t="s">
        <v>24</v>
      </c>
      <c r="V151" s="6" t="s">
        <v>24</v>
      </c>
    </row>
    <row r="152" spans="1:22" x14ac:dyDescent="0.25">
      <c r="A152" s="33">
        <v>43633</v>
      </c>
      <c r="B152" s="6" t="s">
        <v>137</v>
      </c>
      <c r="C152" s="6">
        <v>25003522500</v>
      </c>
      <c r="F152" s="6" t="s">
        <v>23</v>
      </c>
      <c r="G152" s="6">
        <v>0</v>
      </c>
      <c r="H152" s="6">
        <v>2</v>
      </c>
      <c r="I152" s="6">
        <v>0</v>
      </c>
      <c r="J152" s="6">
        <v>0</v>
      </c>
      <c r="R152" s="6" t="s">
        <v>24</v>
      </c>
      <c r="S152" s="6" t="s">
        <v>142</v>
      </c>
      <c r="T152" s="6">
        <v>2019</v>
      </c>
      <c r="U152" s="6" t="s">
        <v>24</v>
      </c>
      <c r="V152" s="6" t="s">
        <v>24</v>
      </c>
    </row>
    <row r="153" spans="1:22" x14ac:dyDescent="0.25">
      <c r="A153" s="33">
        <v>43633</v>
      </c>
      <c r="B153" s="6" t="s">
        <v>137</v>
      </c>
      <c r="C153" s="6">
        <v>25003522499</v>
      </c>
      <c r="F153" s="6" t="s">
        <v>23</v>
      </c>
      <c r="G153" s="6">
        <v>2</v>
      </c>
      <c r="H153" s="6">
        <v>4</v>
      </c>
      <c r="I153" s="6">
        <v>0</v>
      </c>
      <c r="J153" s="6">
        <v>2</v>
      </c>
      <c r="R153" s="6" t="s">
        <v>24</v>
      </c>
      <c r="S153" s="6" t="s">
        <v>142</v>
      </c>
      <c r="T153" s="6">
        <v>2019</v>
      </c>
      <c r="U153" s="6" t="s">
        <v>24</v>
      </c>
      <c r="V153" s="6" t="s">
        <v>24</v>
      </c>
    </row>
    <row r="154" spans="1:22" x14ac:dyDescent="0.25">
      <c r="A154" s="33">
        <v>43633</v>
      </c>
      <c r="B154" s="6" t="s">
        <v>133</v>
      </c>
      <c r="C154" s="6">
        <v>25003522487</v>
      </c>
      <c r="F154" s="6" t="s">
        <v>23</v>
      </c>
      <c r="G154" s="6">
        <v>0</v>
      </c>
      <c r="H154" s="6">
        <v>1</v>
      </c>
      <c r="I154" s="6">
        <v>0</v>
      </c>
      <c r="J154" s="6">
        <v>0</v>
      </c>
      <c r="R154" s="6" t="s">
        <v>24</v>
      </c>
      <c r="S154" s="6" t="s">
        <v>142</v>
      </c>
      <c r="T154" s="6">
        <v>2019</v>
      </c>
      <c r="U154" s="6" t="s">
        <v>24</v>
      </c>
      <c r="V154" s="6" t="s">
        <v>24</v>
      </c>
    </row>
    <row r="155" spans="1:22" x14ac:dyDescent="0.25">
      <c r="A155" s="33">
        <v>43642</v>
      </c>
      <c r="B155" s="6" t="s">
        <v>133</v>
      </c>
      <c r="C155" s="6">
        <v>25003532463</v>
      </c>
      <c r="F155" s="6" t="s">
        <v>25</v>
      </c>
      <c r="G155" s="6">
        <v>12</v>
      </c>
      <c r="H155" s="6">
        <v>12</v>
      </c>
      <c r="I155" s="6">
        <v>0</v>
      </c>
      <c r="J155" s="6">
        <v>0</v>
      </c>
      <c r="O155" s="6">
        <v>12</v>
      </c>
      <c r="R155" s="6" t="s">
        <v>27</v>
      </c>
      <c r="S155" s="6" t="s">
        <v>30</v>
      </c>
      <c r="T155" s="6">
        <v>2019</v>
      </c>
      <c r="U155" s="6" t="s">
        <v>24</v>
      </c>
      <c r="V155" s="6" t="s">
        <v>24</v>
      </c>
    </row>
    <row r="156" spans="1:22" x14ac:dyDescent="0.25">
      <c r="A156" s="33">
        <v>43644</v>
      </c>
      <c r="B156" s="6" t="s">
        <v>136</v>
      </c>
      <c r="C156" s="6">
        <v>25003560319</v>
      </c>
      <c r="D156" s="6" t="s">
        <v>143</v>
      </c>
      <c r="E156" s="6" t="s">
        <v>144</v>
      </c>
      <c r="F156" s="6" t="s">
        <v>28</v>
      </c>
      <c r="G156" s="6">
        <v>1</v>
      </c>
      <c r="H156" s="6">
        <v>2</v>
      </c>
      <c r="I156" s="6">
        <v>0</v>
      </c>
      <c r="J156" s="6">
        <v>0</v>
      </c>
      <c r="P156" s="6">
        <v>1</v>
      </c>
      <c r="R156" s="6" t="s">
        <v>24</v>
      </c>
      <c r="S156" s="6" t="s">
        <v>30</v>
      </c>
      <c r="T156" s="6">
        <v>2019</v>
      </c>
      <c r="U156" s="6" t="s">
        <v>145</v>
      </c>
      <c r="V156" s="6" t="s">
        <v>111</v>
      </c>
    </row>
    <row r="157" spans="1:22" x14ac:dyDescent="0.25">
      <c r="A157" s="33">
        <v>43644</v>
      </c>
      <c r="B157" s="6" t="s">
        <v>136</v>
      </c>
      <c r="C157" s="6">
        <v>25003560445</v>
      </c>
      <c r="D157" s="6" t="s">
        <v>143</v>
      </c>
      <c r="E157" s="6" t="s">
        <v>144</v>
      </c>
      <c r="F157" s="6" t="s">
        <v>23</v>
      </c>
      <c r="G157" s="6">
        <v>0</v>
      </c>
      <c r="H157" s="6">
        <v>1</v>
      </c>
      <c r="I157" s="6">
        <v>0</v>
      </c>
      <c r="J157" s="6">
        <v>0</v>
      </c>
      <c r="R157" s="6" t="s">
        <v>24</v>
      </c>
      <c r="S157" s="6" t="s">
        <v>30</v>
      </c>
      <c r="T157" s="6">
        <v>2019</v>
      </c>
      <c r="U157" s="6" t="s">
        <v>145</v>
      </c>
      <c r="V157" s="6" t="s">
        <v>111</v>
      </c>
    </row>
    <row r="158" spans="1:22" x14ac:dyDescent="0.25">
      <c r="A158" s="33">
        <v>43644</v>
      </c>
      <c r="B158" s="6" t="s">
        <v>136</v>
      </c>
      <c r="C158" s="6">
        <v>25003560316</v>
      </c>
      <c r="D158" s="6" t="s">
        <v>143</v>
      </c>
      <c r="E158" s="6" t="s">
        <v>144</v>
      </c>
      <c r="F158" s="6" t="s">
        <v>28</v>
      </c>
      <c r="G158" s="6">
        <v>4</v>
      </c>
      <c r="H158" s="6">
        <v>1</v>
      </c>
      <c r="I158" s="6">
        <v>0</v>
      </c>
      <c r="J158" s="6">
        <v>0</v>
      </c>
      <c r="P158" s="6">
        <v>4</v>
      </c>
      <c r="R158" s="6" t="s">
        <v>24</v>
      </c>
      <c r="S158" s="6" t="s">
        <v>30</v>
      </c>
      <c r="T158" s="6">
        <v>2019</v>
      </c>
      <c r="U158" s="6" t="s">
        <v>145</v>
      </c>
      <c r="V158" s="6" t="s">
        <v>111</v>
      </c>
    </row>
    <row r="159" spans="1:22" x14ac:dyDescent="0.25">
      <c r="A159" s="33">
        <v>43644</v>
      </c>
      <c r="B159" s="6" t="s">
        <v>136</v>
      </c>
      <c r="C159" s="6">
        <v>25003560318</v>
      </c>
      <c r="D159" s="6" t="s">
        <v>143</v>
      </c>
      <c r="E159" s="6" t="s">
        <v>144</v>
      </c>
      <c r="F159" s="6" t="s">
        <v>23</v>
      </c>
      <c r="G159" s="6">
        <v>0</v>
      </c>
      <c r="H159" s="6">
        <v>1</v>
      </c>
      <c r="I159" s="6">
        <v>0</v>
      </c>
      <c r="J159" s="6">
        <v>0</v>
      </c>
      <c r="R159" s="6" t="s">
        <v>24</v>
      </c>
      <c r="S159" s="6" t="s">
        <v>30</v>
      </c>
      <c r="T159" s="6">
        <v>2019</v>
      </c>
      <c r="U159" s="6" t="s">
        <v>145</v>
      </c>
      <c r="V159" s="6" t="s">
        <v>111</v>
      </c>
    </row>
    <row r="160" spans="1:22" x14ac:dyDescent="0.25">
      <c r="A160" s="33">
        <v>43644</v>
      </c>
      <c r="B160" s="6" t="s">
        <v>136</v>
      </c>
      <c r="C160" s="6">
        <v>25003560443</v>
      </c>
      <c r="D160" s="6" t="s">
        <v>143</v>
      </c>
      <c r="E160" s="6" t="s">
        <v>144</v>
      </c>
      <c r="F160" s="6" t="s">
        <v>23</v>
      </c>
      <c r="G160" s="6">
        <v>0</v>
      </c>
      <c r="H160" s="6">
        <v>1</v>
      </c>
      <c r="I160" s="6">
        <v>0</v>
      </c>
      <c r="J160" s="6">
        <v>0</v>
      </c>
      <c r="R160" s="6" t="s">
        <v>24</v>
      </c>
      <c r="S160" s="6" t="s">
        <v>30</v>
      </c>
      <c r="T160" s="6">
        <v>2019</v>
      </c>
      <c r="U160" s="6" t="s">
        <v>145</v>
      </c>
      <c r="V160" s="6" t="s">
        <v>111</v>
      </c>
    </row>
    <row r="161" spans="1:22" x14ac:dyDescent="0.25">
      <c r="A161" s="33">
        <v>43644</v>
      </c>
      <c r="B161" s="6" t="s">
        <v>136</v>
      </c>
      <c r="C161" s="6">
        <v>25003560450</v>
      </c>
      <c r="D161" s="6" t="s">
        <v>143</v>
      </c>
      <c r="E161" s="6" t="s">
        <v>144</v>
      </c>
      <c r="F161" s="6" t="s">
        <v>28</v>
      </c>
      <c r="G161" s="6">
        <v>5</v>
      </c>
      <c r="H161" s="6">
        <v>6</v>
      </c>
      <c r="I161" s="6">
        <v>0</v>
      </c>
      <c r="J161" s="6">
        <v>0</v>
      </c>
      <c r="P161" s="6">
        <v>5</v>
      </c>
      <c r="R161" s="6" t="s">
        <v>24</v>
      </c>
      <c r="S161" s="6" t="s">
        <v>30</v>
      </c>
      <c r="T161" s="6">
        <v>2019</v>
      </c>
      <c r="U161" s="6" t="s">
        <v>145</v>
      </c>
      <c r="V161" s="6" t="s">
        <v>111</v>
      </c>
    </row>
    <row r="162" spans="1:22" x14ac:dyDescent="0.25">
      <c r="A162" s="33">
        <v>43644</v>
      </c>
      <c r="B162" s="6" t="s">
        <v>136</v>
      </c>
      <c r="C162" s="6">
        <v>25003560317</v>
      </c>
      <c r="D162" s="6" t="s">
        <v>143</v>
      </c>
      <c r="E162" s="6" t="s">
        <v>144</v>
      </c>
      <c r="F162" s="6" t="s">
        <v>28</v>
      </c>
      <c r="G162" s="6">
        <v>12</v>
      </c>
      <c r="H162" s="6">
        <v>11</v>
      </c>
      <c r="I162" s="6">
        <v>0</v>
      </c>
      <c r="J162" s="6">
        <v>0</v>
      </c>
      <c r="N162" s="6">
        <v>1</v>
      </c>
      <c r="P162" s="6">
        <v>11</v>
      </c>
      <c r="R162" s="6" t="s">
        <v>24</v>
      </c>
      <c r="S162" s="6" t="s">
        <v>30</v>
      </c>
      <c r="T162" s="6">
        <v>2019</v>
      </c>
      <c r="U162" s="6" t="s">
        <v>145</v>
      </c>
      <c r="V162" s="6" t="s">
        <v>111</v>
      </c>
    </row>
    <row r="163" spans="1:22" x14ac:dyDescent="0.25">
      <c r="A163" s="33">
        <v>43644</v>
      </c>
      <c r="B163" s="6" t="s">
        <v>136</v>
      </c>
      <c r="C163" s="6">
        <v>25003560441</v>
      </c>
      <c r="D163" s="6" t="s">
        <v>143</v>
      </c>
      <c r="E163" s="6" t="s">
        <v>144</v>
      </c>
      <c r="F163" s="6" t="s">
        <v>28</v>
      </c>
      <c r="G163" s="6">
        <v>14</v>
      </c>
      <c r="H163" s="6">
        <v>6</v>
      </c>
      <c r="I163" s="6">
        <v>0</v>
      </c>
      <c r="J163" s="6">
        <v>0</v>
      </c>
      <c r="N163" s="6">
        <v>1</v>
      </c>
      <c r="P163" s="6">
        <v>13</v>
      </c>
      <c r="R163" s="6" t="s">
        <v>24</v>
      </c>
      <c r="S163" s="6" t="s">
        <v>30</v>
      </c>
      <c r="T163" s="6">
        <v>2019</v>
      </c>
      <c r="U163" s="6" t="s">
        <v>145</v>
      </c>
      <c r="V163" s="6" t="s">
        <v>111</v>
      </c>
    </row>
    <row r="164" spans="1:22" x14ac:dyDescent="0.25">
      <c r="A164" s="33">
        <v>43644</v>
      </c>
      <c r="B164" s="6" t="s">
        <v>146</v>
      </c>
      <c r="C164" s="6">
        <v>25003515200</v>
      </c>
      <c r="D164" s="6" t="s">
        <v>147</v>
      </c>
      <c r="E164" s="6" t="s">
        <v>148</v>
      </c>
      <c r="F164" s="6" t="s">
        <v>23</v>
      </c>
      <c r="G164" s="6">
        <v>2</v>
      </c>
      <c r="H164" s="6">
        <v>8</v>
      </c>
      <c r="I164" s="6">
        <v>0</v>
      </c>
      <c r="J164" s="6">
        <v>0</v>
      </c>
      <c r="R164" s="6" t="s">
        <v>24</v>
      </c>
      <c r="S164" s="6" t="s">
        <v>30</v>
      </c>
      <c r="T164" s="6">
        <v>2019</v>
      </c>
      <c r="U164" s="6" t="s">
        <v>145</v>
      </c>
      <c r="V164" s="6" t="s">
        <v>111</v>
      </c>
    </row>
    <row r="165" spans="1:22" x14ac:dyDescent="0.25">
      <c r="A165" s="33">
        <v>43644</v>
      </c>
      <c r="B165" s="6" t="s">
        <v>146</v>
      </c>
      <c r="C165" s="6">
        <v>25003515347</v>
      </c>
      <c r="D165" s="6" t="s">
        <v>147</v>
      </c>
      <c r="E165" s="6" t="s">
        <v>148</v>
      </c>
      <c r="F165" s="6" t="s">
        <v>23</v>
      </c>
      <c r="G165" s="6">
        <v>2</v>
      </c>
      <c r="H165" s="6">
        <v>5</v>
      </c>
      <c r="I165" s="6">
        <v>0</v>
      </c>
      <c r="J165" s="6">
        <v>1</v>
      </c>
      <c r="K165" s="6">
        <v>1</v>
      </c>
      <c r="R165" s="6" t="s">
        <v>24</v>
      </c>
      <c r="S165" s="6" t="s">
        <v>30</v>
      </c>
      <c r="T165" s="6">
        <v>2019</v>
      </c>
      <c r="U165" s="6" t="s">
        <v>145</v>
      </c>
      <c r="V165" s="6" t="s">
        <v>111</v>
      </c>
    </row>
    <row r="166" spans="1:22" x14ac:dyDescent="0.25">
      <c r="A166" s="33">
        <v>43644</v>
      </c>
      <c r="B166" s="6" t="s">
        <v>146</v>
      </c>
      <c r="C166" s="6">
        <v>25003515157</v>
      </c>
      <c r="D166" s="6" t="s">
        <v>147</v>
      </c>
      <c r="E166" s="6" t="s">
        <v>148</v>
      </c>
      <c r="F166" s="6" t="s">
        <v>23</v>
      </c>
      <c r="G166" s="6">
        <v>9</v>
      </c>
      <c r="H166" s="6">
        <v>5</v>
      </c>
      <c r="I166" s="6">
        <v>0</v>
      </c>
      <c r="J166" s="6">
        <v>0</v>
      </c>
      <c r="R166" s="6" t="s">
        <v>24</v>
      </c>
      <c r="S166" s="6" t="s">
        <v>30</v>
      </c>
      <c r="T166" s="6">
        <v>2019</v>
      </c>
      <c r="U166" s="6" t="s">
        <v>145</v>
      </c>
      <c r="V166" s="6" t="s">
        <v>111</v>
      </c>
    </row>
    <row r="167" spans="1:22" x14ac:dyDescent="0.25">
      <c r="A167" s="33">
        <v>43644</v>
      </c>
      <c r="B167" s="6" t="s">
        <v>146</v>
      </c>
      <c r="C167" s="6">
        <v>25003515159</v>
      </c>
      <c r="D167" s="6" t="s">
        <v>147</v>
      </c>
      <c r="E167" s="6" t="s">
        <v>148</v>
      </c>
      <c r="F167" s="6" t="s">
        <v>23</v>
      </c>
      <c r="G167" s="6">
        <v>6</v>
      </c>
      <c r="H167" s="6">
        <v>6</v>
      </c>
      <c r="I167" s="6">
        <v>0</v>
      </c>
      <c r="J167" s="6">
        <v>0</v>
      </c>
      <c r="R167" s="6" t="s">
        <v>24</v>
      </c>
      <c r="S167" s="6" t="s">
        <v>30</v>
      </c>
      <c r="T167" s="6">
        <v>2019</v>
      </c>
      <c r="U167" s="6" t="s">
        <v>145</v>
      </c>
      <c r="V167" s="6" t="s">
        <v>111</v>
      </c>
    </row>
    <row r="168" spans="1:22" x14ac:dyDescent="0.25">
      <c r="A168" s="33">
        <v>43644</v>
      </c>
      <c r="B168" s="6" t="s">
        <v>146</v>
      </c>
      <c r="C168" s="6">
        <v>25003514958</v>
      </c>
      <c r="D168" s="6" t="s">
        <v>147</v>
      </c>
      <c r="E168" s="6" t="s">
        <v>148</v>
      </c>
      <c r="F168" s="6" t="s">
        <v>23</v>
      </c>
      <c r="G168" s="6">
        <v>8</v>
      </c>
      <c r="H168" s="6">
        <v>2</v>
      </c>
      <c r="I168" s="6">
        <v>0</v>
      </c>
      <c r="J168" s="6">
        <v>0</v>
      </c>
      <c r="N168" s="6">
        <v>3</v>
      </c>
      <c r="R168" s="6" t="s">
        <v>24</v>
      </c>
      <c r="S168" s="6" t="s">
        <v>30</v>
      </c>
      <c r="T168" s="6">
        <v>2019</v>
      </c>
      <c r="U168" s="6" t="s">
        <v>145</v>
      </c>
      <c r="V168" s="6" t="s">
        <v>111</v>
      </c>
    </row>
    <row r="169" spans="1:22" x14ac:dyDescent="0.25">
      <c r="A169" s="33">
        <v>43644</v>
      </c>
      <c r="B169" s="6" t="s">
        <v>146</v>
      </c>
      <c r="C169" s="6">
        <v>25003514952</v>
      </c>
      <c r="D169" s="6" t="s">
        <v>147</v>
      </c>
      <c r="E169" s="6" t="s">
        <v>148</v>
      </c>
      <c r="F169" s="6" t="s">
        <v>23</v>
      </c>
      <c r="G169" s="6">
        <v>0</v>
      </c>
      <c r="H169" s="6">
        <v>1</v>
      </c>
      <c r="I169" s="6">
        <v>0</v>
      </c>
      <c r="J169" s="6">
        <v>0</v>
      </c>
      <c r="R169" s="6" t="s">
        <v>24</v>
      </c>
      <c r="S169" s="6" t="s">
        <v>30</v>
      </c>
      <c r="T169" s="6">
        <v>2019</v>
      </c>
      <c r="U169" s="6" t="s">
        <v>145</v>
      </c>
      <c r="V169" s="6" t="s">
        <v>111</v>
      </c>
    </row>
    <row r="170" spans="1:22" x14ac:dyDescent="0.25">
      <c r="A170" s="33">
        <v>43644</v>
      </c>
      <c r="B170" s="6" t="s">
        <v>146</v>
      </c>
      <c r="C170" s="6">
        <v>25003515132</v>
      </c>
      <c r="D170" s="6" t="s">
        <v>147</v>
      </c>
      <c r="E170" s="6" t="s">
        <v>148</v>
      </c>
      <c r="F170" s="6" t="s">
        <v>23</v>
      </c>
      <c r="G170" s="6">
        <v>4</v>
      </c>
      <c r="H170" s="6">
        <v>1</v>
      </c>
      <c r="I170" s="6">
        <v>0</v>
      </c>
      <c r="J170" s="6">
        <v>0</v>
      </c>
      <c r="R170" s="6" t="s">
        <v>24</v>
      </c>
      <c r="S170" s="6" t="s">
        <v>30</v>
      </c>
      <c r="T170" s="6">
        <v>2019</v>
      </c>
      <c r="U170" s="6" t="s">
        <v>145</v>
      </c>
      <c r="V170" s="6" t="s">
        <v>111</v>
      </c>
    </row>
    <row r="171" spans="1:22" x14ac:dyDescent="0.25">
      <c r="A171" s="33">
        <v>43644</v>
      </c>
      <c r="B171" s="6" t="s">
        <v>146</v>
      </c>
      <c r="C171" s="6">
        <v>25003515166</v>
      </c>
      <c r="D171" s="6" t="s">
        <v>147</v>
      </c>
      <c r="E171" s="6" t="s">
        <v>148</v>
      </c>
      <c r="F171" s="6" t="s">
        <v>23</v>
      </c>
      <c r="G171" s="6">
        <v>5</v>
      </c>
      <c r="H171" s="6">
        <v>2</v>
      </c>
      <c r="I171" s="6">
        <v>0</v>
      </c>
      <c r="J171" s="6">
        <v>0</v>
      </c>
      <c r="R171" s="6" t="s">
        <v>24</v>
      </c>
      <c r="S171" s="6" t="s">
        <v>30</v>
      </c>
      <c r="T171" s="6">
        <v>2019</v>
      </c>
      <c r="U171" s="6" t="s">
        <v>145</v>
      </c>
      <c r="V171" s="6" t="s">
        <v>111</v>
      </c>
    </row>
    <row r="172" spans="1:22" x14ac:dyDescent="0.25">
      <c r="A172" s="33">
        <v>43644</v>
      </c>
      <c r="B172" s="6" t="s">
        <v>146</v>
      </c>
      <c r="C172" s="6">
        <v>25003515120</v>
      </c>
      <c r="D172" s="6" t="s">
        <v>147</v>
      </c>
      <c r="E172" s="6" t="s">
        <v>148</v>
      </c>
      <c r="F172" s="6" t="s">
        <v>23</v>
      </c>
      <c r="G172" s="6">
        <v>9</v>
      </c>
      <c r="H172" s="6">
        <v>2</v>
      </c>
      <c r="I172" s="6">
        <v>0</v>
      </c>
      <c r="J172" s="6">
        <v>0</v>
      </c>
      <c r="R172" s="6" t="s">
        <v>24</v>
      </c>
      <c r="S172" s="6" t="s">
        <v>30</v>
      </c>
      <c r="T172" s="6">
        <v>2019</v>
      </c>
      <c r="U172" s="6" t="s">
        <v>145</v>
      </c>
      <c r="V172" s="6" t="s">
        <v>111</v>
      </c>
    </row>
    <row r="173" spans="1:22" x14ac:dyDescent="0.25">
      <c r="A173" s="33">
        <v>43644</v>
      </c>
      <c r="B173" s="6" t="s">
        <v>146</v>
      </c>
      <c r="C173" s="6">
        <v>25003515381</v>
      </c>
      <c r="D173" s="6" t="s">
        <v>147</v>
      </c>
      <c r="E173" s="6" t="s">
        <v>148</v>
      </c>
      <c r="F173" s="6" t="s">
        <v>23</v>
      </c>
      <c r="G173" s="6">
        <v>5</v>
      </c>
      <c r="H173" s="6">
        <v>4</v>
      </c>
      <c r="I173" s="6">
        <v>0</v>
      </c>
      <c r="J173" s="6">
        <v>0</v>
      </c>
      <c r="R173" s="6" t="s">
        <v>24</v>
      </c>
      <c r="S173" s="6" t="s">
        <v>30</v>
      </c>
      <c r="T173" s="6">
        <v>2019</v>
      </c>
      <c r="U173" s="6" t="s">
        <v>145</v>
      </c>
      <c r="V173" s="6" t="s">
        <v>111</v>
      </c>
    </row>
    <row r="174" spans="1:22" x14ac:dyDescent="0.25">
      <c r="A174" s="33">
        <v>43644</v>
      </c>
      <c r="B174" s="6" t="s">
        <v>146</v>
      </c>
      <c r="C174" s="6">
        <v>25003515162</v>
      </c>
      <c r="D174" s="6" t="s">
        <v>147</v>
      </c>
      <c r="E174" s="6" t="s">
        <v>148</v>
      </c>
      <c r="F174" s="6" t="s">
        <v>23</v>
      </c>
      <c r="G174" s="6">
        <v>2</v>
      </c>
      <c r="H174" s="6">
        <v>1</v>
      </c>
      <c r="I174" s="6">
        <v>0</v>
      </c>
      <c r="J174" s="6">
        <v>0</v>
      </c>
      <c r="R174" s="6" t="s">
        <v>24</v>
      </c>
      <c r="S174" s="6" t="s">
        <v>30</v>
      </c>
      <c r="T174" s="6">
        <v>2019</v>
      </c>
      <c r="U174" s="6" t="s">
        <v>145</v>
      </c>
      <c r="V174" s="6" t="s">
        <v>111</v>
      </c>
    </row>
    <row r="175" spans="1:22" x14ac:dyDescent="0.25">
      <c r="A175" s="33">
        <v>43644</v>
      </c>
      <c r="B175" s="6" t="s">
        <v>146</v>
      </c>
      <c r="C175" s="6">
        <v>25003515148</v>
      </c>
      <c r="D175" s="6" t="s">
        <v>147</v>
      </c>
      <c r="E175" s="6" t="s">
        <v>148</v>
      </c>
      <c r="F175" s="6" t="s">
        <v>23</v>
      </c>
      <c r="G175" s="6">
        <v>2</v>
      </c>
      <c r="H175" s="6">
        <v>1</v>
      </c>
      <c r="I175" s="6">
        <v>0</v>
      </c>
      <c r="J175" s="6">
        <v>0</v>
      </c>
      <c r="R175" s="6" t="s">
        <v>24</v>
      </c>
      <c r="S175" s="6" t="s">
        <v>30</v>
      </c>
      <c r="T175" s="6">
        <v>2019</v>
      </c>
      <c r="U175" s="6" t="s">
        <v>145</v>
      </c>
      <c r="V175" s="6" t="s">
        <v>111</v>
      </c>
    </row>
    <row r="176" spans="1:22" x14ac:dyDescent="0.25">
      <c r="A176" s="33">
        <v>43644</v>
      </c>
      <c r="B176" s="6" t="s">
        <v>146</v>
      </c>
      <c r="C176" s="6">
        <v>25003515177</v>
      </c>
      <c r="D176" s="6" t="s">
        <v>147</v>
      </c>
      <c r="E176" s="6" t="s">
        <v>148</v>
      </c>
      <c r="F176" s="6" t="s">
        <v>25</v>
      </c>
      <c r="G176" s="6">
        <v>0</v>
      </c>
      <c r="H176" s="6">
        <v>4</v>
      </c>
      <c r="I176" s="6">
        <v>0</v>
      </c>
      <c r="J176" s="6">
        <v>2</v>
      </c>
      <c r="L176" s="6">
        <v>2</v>
      </c>
      <c r="R176" s="6" t="s">
        <v>26</v>
      </c>
      <c r="S176" s="6" t="s">
        <v>30</v>
      </c>
      <c r="T176" s="6">
        <v>2019</v>
      </c>
      <c r="U176" s="6" t="s">
        <v>145</v>
      </c>
      <c r="V176" s="6" t="s">
        <v>111</v>
      </c>
    </row>
    <row r="177" spans="1:22" x14ac:dyDescent="0.25">
      <c r="A177" s="33">
        <v>43644</v>
      </c>
      <c r="B177" s="6" t="s">
        <v>146</v>
      </c>
      <c r="C177" s="6">
        <v>25003517149</v>
      </c>
      <c r="D177" s="6" t="s">
        <v>147</v>
      </c>
      <c r="E177" s="6" t="s">
        <v>148</v>
      </c>
      <c r="F177" s="6" t="s">
        <v>23</v>
      </c>
      <c r="G177" s="6">
        <v>15</v>
      </c>
      <c r="H177" s="6">
        <v>3</v>
      </c>
      <c r="I177" s="6">
        <v>1</v>
      </c>
      <c r="J177" s="6">
        <v>0</v>
      </c>
      <c r="K177" s="6">
        <v>1</v>
      </c>
      <c r="R177" s="6" t="s">
        <v>24</v>
      </c>
      <c r="S177" s="6" t="s">
        <v>30</v>
      </c>
      <c r="T177" s="6">
        <v>2019</v>
      </c>
      <c r="U177" s="6" t="s">
        <v>145</v>
      </c>
      <c r="V177" s="6" t="s">
        <v>111</v>
      </c>
    </row>
    <row r="178" spans="1:22" x14ac:dyDescent="0.25">
      <c r="A178" s="33">
        <v>43644</v>
      </c>
      <c r="B178" s="6" t="s">
        <v>146</v>
      </c>
      <c r="C178" s="6">
        <v>25003514959</v>
      </c>
      <c r="D178" s="6" t="s">
        <v>147</v>
      </c>
      <c r="E178" s="6" t="s">
        <v>148</v>
      </c>
      <c r="F178" s="6" t="s">
        <v>23</v>
      </c>
      <c r="G178" s="6">
        <v>5</v>
      </c>
      <c r="H178" s="6">
        <v>6</v>
      </c>
      <c r="I178" s="6">
        <v>0</v>
      </c>
      <c r="J178" s="6">
        <v>0</v>
      </c>
      <c r="R178" s="6" t="s">
        <v>24</v>
      </c>
      <c r="S178" s="6" t="s">
        <v>30</v>
      </c>
      <c r="T178" s="6">
        <v>2019</v>
      </c>
      <c r="U178" s="6" t="s">
        <v>145</v>
      </c>
      <c r="V178" s="6" t="s">
        <v>111</v>
      </c>
    </row>
    <row r="179" spans="1:22" x14ac:dyDescent="0.25">
      <c r="A179" s="33">
        <v>43644</v>
      </c>
      <c r="B179" s="6" t="s">
        <v>146</v>
      </c>
      <c r="C179" s="6">
        <v>25003515170</v>
      </c>
      <c r="D179" s="6" t="s">
        <v>147</v>
      </c>
      <c r="E179" s="6" t="s">
        <v>148</v>
      </c>
      <c r="F179" s="6" t="s">
        <v>23</v>
      </c>
      <c r="G179" s="6">
        <v>2</v>
      </c>
      <c r="H179" s="6">
        <v>7</v>
      </c>
      <c r="I179" s="6">
        <v>0</v>
      </c>
      <c r="J179" s="6">
        <v>0</v>
      </c>
      <c r="R179" s="6" t="s">
        <v>24</v>
      </c>
      <c r="S179" s="6" t="s">
        <v>30</v>
      </c>
      <c r="T179" s="6">
        <v>2019</v>
      </c>
      <c r="U179" s="6" t="s">
        <v>145</v>
      </c>
      <c r="V179" s="6" t="s">
        <v>111</v>
      </c>
    </row>
    <row r="180" spans="1:22" x14ac:dyDescent="0.25">
      <c r="A180" s="33">
        <v>43644</v>
      </c>
      <c r="B180" s="6" t="s">
        <v>146</v>
      </c>
      <c r="C180" s="6">
        <v>25003515156</v>
      </c>
      <c r="D180" s="6" t="s">
        <v>147</v>
      </c>
      <c r="E180" s="6" t="s">
        <v>148</v>
      </c>
      <c r="F180" s="6" t="s">
        <v>23</v>
      </c>
      <c r="G180" s="6">
        <v>7</v>
      </c>
      <c r="H180" s="6">
        <v>5</v>
      </c>
      <c r="I180" s="6">
        <v>0</v>
      </c>
      <c r="J180" s="6">
        <v>0</v>
      </c>
      <c r="R180" s="6" t="s">
        <v>24</v>
      </c>
      <c r="S180" s="6" t="s">
        <v>30</v>
      </c>
      <c r="T180" s="6">
        <v>2019</v>
      </c>
      <c r="U180" s="6" t="s">
        <v>145</v>
      </c>
      <c r="V180" s="6" t="s">
        <v>111</v>
      </c>
    </row>
    <row r="181" spans="1:22" x14ac:dyDescent="0.25">
      <c r="A181" s="33">
        <v>43649</v>
      </c>
      <c r="B181" s="6" t="s">
        <v>136</v>
      </c>
      <c r="C181" s="6">
        <v>25003434713</v>
      </c>
      <c r="F181" s="6" t="s">
        <v>28</v>
      </c>
      <c r="G181" s="6">
        <v>3</v>
      </c>
      <c r="H181" s="6">
        <v>17</v>
      </c>
      <c r="I181" s="6">
        <v>0</v>
      </c>
      <c r="J181" s="6">
        <v>1</v>
      </c>
      <c r="K181" s="6">
        <v>1</v>
      </c>
      <c r="O181" s="6">
        <v>3</v>
      </c>
      <c r="Q181" s="6">
        <v>3</v>
      </c>
      <c r="R181" s="6" t="s">
        <v>27</v>
      </c>
      <c r="S181" s="6" t="s">
        <v>149</v>
      </c>
      <c r="T181" s="6">
        <v>2019</v>
      </c>
      <c r="U181" s="6" t="s">
        <v>24</v>
      </c>
      <c r="V181" s="6" t="s">
        <v>24</v>
      </c>
    </row>
    <row r="182" spans="1:22" x14ac:dyDescent="0.25">
      <c r="A182" s="33">
        <v>43649</v>
      </c>
      <c r="B182" s="6" t="s">
        <v>136</v>
      </c>
      <c r="C182" s="6">
        <v>25003434714</v>
      </c>
      <c r="F182" s="6" t="s">
        <v>28</v>
      </c>
      <c r="G182" s="6">
        <v>2</v>
      </c>
      <c r="H182" s="6">
        <v>11</v>
      </c>
      <c r="I182" s="6">
        <v>0</v>
      </c>
      <c r="J182" s="6">
        <v>0</v>
      </c>
      <c r="K182" s="6">
        <v>1</v>
      </c>
      <c r="O182" s="6">
        <v>2</v>
      </c>
      <c r="Q182" s="6">
        <v>2</v>
      </c>
      <c r="R182" s="6" t="s">
        <v>27</v>
      </c>
      <c r="S182" s="6" t="s">
        <v>149</v>
      </c>
      <c r="T182" s="6">
        <v>2019</v>
      </c>
      <c r="U182" s="6" t="s">
        <v>24</v>
      </c>
      <c r="V182" s="6" t="s">
        <v>24</v>
      </c>
    </row>
    <row r="183" spans="1:22" x14ac:dyDescent="0.25">
      <c r="A183" s="33">
        <v>43649</v>
      </c>
      <c r="B183" s="6" t="s">
        <v>136</v>
      </c>
      <c r="C183" s="6">
        <v>25003434726</v>
      </c>
      <c r="F183" s="6" t="s">
        <v>25</v>
      </c>
      <c r="G183" s="6">
        <v>5</v>
      </c>
      <c r="H183" s="6">
        <v>8</v>
      </c>
      <c r="I183" s="6">
        <v>0</v>
      </c>
      <c r="J183" s="6">
        <v>1</v>
      </c>
      <c r="O183" s="6">
        <v>5</v>
      </c>
      <c r="Q183" s="6">
        <v>3</v>
      </c>
      <c r="R183" s="6" t="s">
        <v>27</v>
      </c>
      <c r="S183" s="6" t="s">
        <v>149</v>
      </c>
      <c r="T183" s="6">
        <v>2019</v>
      </c>
      <c r="U183" s="6" t="s">
        <v>24</v>
      </c>
      <c r="V183" s="6" t="s">
        <v>24</v>
      </c>
    </row>
    <row r="184" spans="1:22" x14ac:dyDescent="0.25">
      <c r="A184" s="33">
        <v>43650</v>
      </c>
      <c r="B184" s="6" t="s">
        <v>146</v>
      </c>
      <c r="C184" s="6">
        <v>25003515139</v>
      </c>
      <c r="F184" s="6" t="s">
        <v>23</v>
      </c>
      <c r="G184" s="6">
        <v>2</v>
      </c>
      <c r="H184" s="6">
        <v>1</v>
      </c>
      <c r="I184" s="6">
        <v>0</v>
      </c>
      <c r="J184" s="6">
        <v>1</v>
      </c>
      <c r="R184" s="6" t="s">
        <v>24</v>
      </c>
      <c r="S184" s="6" t="s">
        <v>149</v>
      </c>
      <c r="T184" s="6">
        <v>2019</v>
      </c>
      <c r="U184" s="6" t="s">
        <v>24</v>
      </c>
      <c r="V184" s="6" t="s">
        <v>24</v>
      </c>
    </row>
    <row r="185" spans="1:22" x14ac:dyDescent="0.25">
      <c r="A185" s="33">
        <v>43651</v>
      </c>
      <c r="B185" s="6" t="s">
        <v>146</v>
      </c>
      <c r="C185" s="6">
        <v>25003515178</v>
      </c>
      <c r="F185" s="6" t="s">
        <v>23</v>
      </c>
      <c r="G185" s="6">
        <v>6</v>
      </c>
      <c r="H185" s="6">
        <v>20</v>
      </c>
      <c r="R185" s="6" t="s">
        <v>24</v>
      </c>
      <c r="S185" s="6" t="s">
        <v>149</v>
      </c>
      <c r="T185" s="6">
        <v>2019</v>
      </c>
      <c r="U185" s="6" t="s">
        <v>24</v>
      </c>
      <c r="V185" s="6" t="s">
        <v>24</v>
      </c>
    </row>
    <row r="186" spans="1:22" x14ac:dyDescent="0.25">
      <c r="A186" s="33">
        <v>43651</v>
      </c>
      <c r="B186" s="6" t="s">
        <v>146</v>
      </c>
      <c r="C186" s="6">
        <v>25003515179</v>
      </c>
      <c r="F186" s="6" t="s">
        <v>23</v>
      </c>
      <c r="G186" s="6">
        <v>6</v>
      </c>
      <c r="H186" s="6">
        <v>20</v>
      </c>
      <c r="R186" s="6" t="s">
        <v>24</v>
      </c>
      <c r="S186" s="6" t="s">
        <v>149</v>
      </c>
      <c r="T186" s="6">
        <v>2019</v>
      </c>
      <c r="U186" s="6" t="s">
        <v>24</v>
      </c>
      <c r="V186" s="6" t="s">
        <v>24</v>
      </c>
    </row>
    <row r="187" spans="1:22" x14ac:dyDescent="0.25">
      <c r="A187" s="33">
        <v>43651</v>
      </c>
      <c r="B187" s="6" t="s">
        <v>146</v>
      </c>
      <c r="C187" s="6">
        <v>25003515121</v>
      </c>
      <c r="F187" s="6" t="s">
        <v>23</v>
      </c>
      <c r="G187" s="6">
        <v>18</v>
      </c>
      <c r="H187" s="6">
        <v>8</v>
      </c>
      <c r="R187" s="6" t="s">
        <v>24</v>
      </c>
      <c r="S187" s="6" t="s">
        <v>149</v>
      </c>
      <c r="T187" s="6">
        <v>2019</v>
      </c>
      <c r="U187" s="6" t="s">
        <v>24</v>
      </c>
      <c r="V187" s="6" t="s">
        <v>24</v>
      </c>
    </row>
    <row r="188" spans="1:22" x14ac:dyDescent="0.25">
      <c r="A188" s="33">
        <v>43651</v>
      </c>
      <c r="B188" s="6" t="s">
        <v>146</v>
      </c>
      <c r="C188" s="6">
        <v>25003545889</v>
      </c>
      <c r="F188" s="6" t="s">
        <v>23</v>
      </c>
      <c r="G188" s="6">
        <v>0</v>
      </c>
      <c r="H188" s="6">
        <v>4</v>
      </c>
      <c r="I188" s="6">
        <v>0</v>
      </c>
      <c r="J188" s="6">
        <v>0</v>
      </c>
      <c r="R188" s="6" t="s">
        <v>24</v>
      </c>
      <c r="S188" s="6" t="s">
        <v>149</v>
      </c>
      <c r="T188" s="6">
        <v>2019</v>
      </c>
      <c r="U188" s="6" t="s">
        <v>24</v>
      </c>
      <c r="V188" s="6" t="s">
        <v>24</v>
      </c>
    </row>
    <row r="189" spans="1:22" x14ac:dyDescent="0.25">
      <c r="A189" s="33">
        <v>43651</v>
      </c>
      <c r="B189" s="6" t="s">
        <v>146</v>
      </c>
      <c r="C189" s="6">
        <v>25003545067</v>
      </c>
      <c r="F189" s="6" t="s">
        <v>23</v>
      </c>
      <c r="G189" s="6">
        <v>0</v>
      </c>
      <c r="H189" s="6">
        <v>1</v>
      </c>
      <c r="I189" s="6">
        <v>0</v>
      </c>
      <c r="J189" s="6">
        <v>0</v>
      </c>
      <c r="R189" s="6" t="s">
        <v>24</v>
      </c>
      <c r="S189" s="6" t="s">
        <v>149</v>
      </c>
      <c r="T189" s="6">
        <v>2019</v>
      </c>
      <c r="U189" s="6" t="s">
        <v>24</v>
      </c>
      <c r="V189" s="6" t="s">
        <v>24</v>
      </c>
    </row>
    <row r="190" spans="1:22" x14ac:dyDescent="0.25">
      <c r="A190" s="33">
        <v>43654</v>
      </c>
      <c r="B190" s="6" t="s">
        <v>146</v>
      </c>
      <c r="C190" s="6">
        <v>25003515203</v>
      </c>
      <c r="D190" s="6" t="s">
        <v>150</v>
      </c>
      <c r="E190" s="6" t="s">
        <v>151</v>
      </c>
      <c r="F190" s="6" t="s">
        <v>23</v>
      </c>
      <c r="G190" s="6">
        <v>2</v>
      </c>
      <c r="H190" s="6">
        <v>11</v>
      </c>
      <c r="I190" s="6">
        <v>0</v>
      </c>
      <c r="J190" s="6">
        <v>0</v>
      </c>
      <c r="R190" s="6" t="s">
        <v>24</v>
      </c>
      <c r="S190" s="6" t="s">
        <v>31</v>
      </c>
      <c r="T190" s="6">
        <v>2019</v>
      </c>
      <c r="U190" s="6" t="s">
        <v>152</v>
      </c>
      <c r="V190" s="6" t="s">
        <v>112</v>
      </c>
    </row>
    <row r="191" spans="1:22" x14ac:dyDescent="0.25">
      <c r="A191" s="33">
        <v>43654</v>
      </c>
      <c r="B191" s="6" t="s">
        <v>146</v>
      </c>
      <c r="C191" s="6">
        <v>25003515380</v>
      </c>
      <c r="D191" s="6" t="s">
        <v>150</v>
      </c>
      <c r="E191" s="6" t="s">
        <v>151</v>
      </c>
      <c r="F191" s="6" t="s">
        <v>23</v>
      </c>
      <c r="G191" s="6">
        <v>3</v>
      </c>
      <c r="H191" s="6">
        <v>1</v>
      </c>
      <c r="I191" s="6">
        <v>0</v>
      </c>
      <c r="J191" s="6">
        <v>0</v>
      </c>
      <c r="R191" s="6" t="s">
        <v>24</v>
      </c>
      <c r="S191" s="6" t="s">
        <v>31</v>
      </c>
      <c r="T191" s="6">
        <v>2019</v>
      </c>
      <c r="U191" s="6" t="s">
        <v>152</v>
      </c>
      <c r="V191" s="6" t="s">
        <v>112</v>
      </c>
    </row>
    <row r="192" spans="1:22" x14ac:dyDescent="0.25">
      <c r="A192" s="33">
        <v>43654</v>
      </c>
      <c r="B192" s="6" t="s">
        <v>146</v>
      </c>
      <c r="C192" s="6">
        <v>25003515201</v>
      </c>
      <c r="D192" s="6" t="s">
        <v>150</v>
      </c>
      <c r="E192" s="6" t="s">
        <v>151</v>
      </c>
      <c r="F192" s="6" t="s">
        <v>25</v>
      </c>
      <c r="G192" s="6">
        <v>3</v>
      </c>
      <c r="H192" s="6">
        <v>21</v>
      </c>
      <c r="I192" s="6">
        <v>0</v>
      </c>
      <c r="J192" s="6">
        <v>1</v>
      </c>
      <c r="L192" s="6">
        <v>1</v>
      </c>
      <c r="R192" s="6" t="s">
        <v>26</v>
      </c>
      <c r="S192" s="6" t="s">
        <v>31</v>
      </c>
      <c r="T192" s="6">
        <v>2019</v>
      </c>
      <c r="U192" s="6" t="s">
        <v>152</v>
      </c>
      <c r="V192" s="6" t="s">
        <v>112</v>
      </c>
    </row>
    <row r="193" spans="1:22" x14ac:dyDescent="0.25">
      <c r="A193" s="33">
        <v>43654</v>
      </c>
      <c r="B193" s="6" t="s">
        <v>146</v>
      </c>
      <c r="C193" s="6">
        <v>25003515352</v>
      </c>
      <c r="D193" s="6" t="s">
        <v>150</v>
      </c>
      <c r="E193" s="6" t="s">
        <v>151</v>
      </c>
      <c r="F193" s="6" t="s">
        <v>23</v>
      </c>
      <c r="G193" s="6">
        <v>6</v>
      </c>
      <c r="H193" s="6">
        <v>7</v>
      </c>
      <c r="I193" s="6">
        <v>0</v>
      </c>
      <c r="J193" s="6">
        <v>9</v>
      </c>
      <c r="R193" s="6" t="s">
        <v>24</v>
      </c>
      <c r="S193" s="6" t="s">
        <v>31</v>
      </c>
      <c r="T193" s="6">
        <v>2019</v>
      </c>
      <c r="U193" s="6" t="s">
        <v>152</v>
      </c>
      <c r="V193" s="6" t="s">
        <v>112</v>
      </c>
    </row>
    <row r="194" spans="1:22" x14ac:dyDescent="0.25">
      <c r="A194" s="33">
        <v>43654</v>
      </c>
      <c r="B194" s="6" t="s">
        <v>146</v>
      </c>
      <c r="C194" s="6">
        <v>25003515351</v>
      </c>
      <c r="D194" s="6" t="s">
        <v>150</v>
      </c>
      <c r="E194" s="6" t="s">
        <v>151</v>
      </c>
      <c r="F194" s="6" t="s">
        <v>23</v>
      </c>
      <c r="G194" s="6">
        <v>3</v>
      </c>
      <c r="H194" s="6">
        <v>3</v>
      </c>
      <c r="I194" s="6">
        <v>0</v>
      </c>
      <c r="J194" s="6">
        <v>0</v>
      </c>
      <c r="R194" s="6" t="s">
        <v>24</v>
      </c>
      <c r="S194" s="6" t="s">
        <v>31</v>
      </c>
      <c r="T194" s="6">
        <v>2019</v>
      </c>
      <c r="U194" s="6" t="s">
        <v>152</v>
      </c>
      <c r="V194" s="6" t="s">
        <v>112</v>
      </c>
    </row>
    <row r="195" spans="1:22" x14ac:dyDescent="0.25">
      <c r="A195" s="33">
        <v>43654</v>
      </c>
      <c r="B195" s="6" t="s">
        <v>146</v>
      </c>
      <c r="C195" s="6">
        <v>25003515208</v>
      </c>
      <c r="D195" s="6" t="s">
        <v>150</v>
      </c>
      <c r="E195" s="6" t="s">
        <v>151</v>
      </c>
      <c r="F195" s="6" t="s">
        <v>23</v>
      </c>
      <c r="G195" s="6">
        <v>0</v>
      </c>
      <c r="H195" s="6">
        <v>7</v>
      </c>
      <c r="I195" s="6">
        <v>0</v>
      </c>
      <c r="J195" s="6">
        <v>2</v>
      </c>
      <c r="R195" s="6" t="s">
        <v>24</v>
      </c>
      <c r="S195" s="6" t="s">
        <v>31</v>
      </c>
      <c r="T195" s="6">
        <v>2019</v>
      </c>
      <c r="U195" s="6" t="s">
        <v>152</v>
      </c>
      <c r="V195" s="6" t="s">
        <v>112</v>
      </c>
    </row>
    <row r="196" spans="1:22" x14ac:dyDescent="0.25">
      <c r="A196" s="33">
        <v>43654</v>
      </c>
      <c r="B196" s="6" t="s">
        <v>146</v>
      </c>
      <c r="C196" s="6">
        <v>25003515213</v>
      </c>
      <c r="D196" s="6" t="s">
        <v>150</v>
      </c>
      <c r="E196" s="6" t="s">
        <v>151</v>
      </c>
      <c r="F196" s="6" t="s">
        <v>28</v>
      </c>
      <c r="G196" s="6">
        <v>4</v>
      </c>
      <c r="H196" s="6">
        <v>1</v>
      </c>
      <c r="I196" s="6">
        <v>0</v>
      </c>
      <c r="J196" s="6">
        <v>0</v>
      </c>
      <c r="P196" s="6">
        <v>4</v>
      </c>
      <c r="R196" s="6" t="s">
        <v>24</v>
      </c>
      <c r="S196" s="6" t="s">
        <v>31</v>
      </c>
      <c r="T196" s="6">
        <v>2019</v>
      </c>
      <c r="U196" s="6" t="s">
        <v>152</v>
      </c>
      <c r="V196" s="6" t="s">
        <v>112</v>
      </c>
    </row>
    <row r="197" spans="1:22" x14ac:dyDescent="0.25">
      <c r="A197" s="33">
        <v>43655</v>
      </c>
      <c r="B197" s="6" t="s">
        <v>146</v>
      </c>
      <c r="C197" s="6">
        <v>25003515382</v>
      </c>
      <c r="D197" s="6" t="s">
        <v>150</v>
      </c>
      <c r="E197" s="6" t="s">
        <v>151</v>
      </c>
      <c r="F197" s="6" t="s">
        <v>23</v>
      </c>
      <c r="G197" s="6">
        <v>11</v>
      </c>
      <c r="H197" s="6">
        <v>10</v>
      </c>
      <c r="I197" s="6">
        <v>0</v>
      </c>
      <c r="J197" s="6">
        <v>0</v>
      </c>
      <c r="N197" s="6">
        <v>1</v>
      </c>
      <c r="R197" s="6" t="s">
        <v>24</v>
      </c>
      <c r="S197" s="6" t="s">
        <v>31</v>
      </c>
      <c r="T197" s="6">
        <v>2019</v>
      </c>
      <c r="U197" s="6" t="s">
        <v>152</v>
      </c>
      <c r="V197" s="6" t="s">
        <v>112</v>
      </c>
    </row>
    <row r="198" spans="1:22" x14ac:dyDescent="0.25">
      <c r="A198" s="33">
        <v>43655</v>
      </c>
      <c r="B198" s="6" t="s">
        <v>146</v>
      </c>
      <c r="C198" s="6">
        <v>25003515168</v>
      </c>
      <c r="D198" s="6" t="s">
        <v>150</v>
      </c>
      <c r="E198" s="6" t="s">
        <v>151</v>
      </c>
      <c r="F198" s="6" t="s">
        <v>28</v>
      </c>
      <c r="G198" s="6">
        <v>7</v>
      </c>
      <c r="H198" s="6">
        <v>2</v>
      </c>
      <c r="I198" s="6">
        <v>0</v>
      </c>
      <c r="J198" s="6">
        <v>0</v>
      </c>
      <c r="P198" s="6">
        <v>7</v>
      </c>
      <c r="R198" s="6" t="s">
        <v>24</v>
      </c>
      <c r="S198" s="6" t="s">
        <v>31</v>
      </c>
      <c r="T198" s="6">
        <v>2019</v>
      </c>
      <c r="U198" s="6" t="s">
        <v>152</v>
      </c>
      <c r="V198" s="6" t="s">
        <v>112</v>
      </c>
    </row>
    <row r="199" spans="1:22" x14ac:dyDescent="0.25">
      <c r="A199" s="33">
        <v>43655</v>
      </c>
      <c r="B199" s="6" t="s">
        <v>146</v>
      </c>
      <c r="C199" s="6">
        <v>25003515343</v>
      </c>
      <c r="D199" s="6" t="s">
        <v>150</v>
      </c>
      <c r="E199" s="6" t="s">
        <v>151</v>
      </c>
      <c r="F199" s="6" t="s">
        <v>23</v>
      </c>
      <c r="G199" s="6">
        <v>5</v>
      </c>
      <c r="H199" s="6">
        <v>8</v>
      </c>
      <c r="I199" s="6">
        <v>0</v>
      </c>
      <c r="J199" s="6">
        <v>2</v>
      </c>
      <c r="R199" s="6" t="s">
        <v>24</v>
      </c>
      <c r="S199" s="6" t="s">
        <v>31</v>
      </c>
      <c r="T199" s="6">
        <v>2019</v>
      </c>
      <c r="U199" s="6" t="s">
        <v>152</v>
      </c>
      <c r="V199" s="6" t="s">
        <v>112</v>
      </c>
    </row>
    <row r="200" spans="1:22" x14ac:dyDescent="0.25">
      <c r="A200" s="33">
        <v>43655</v>
      </c>
      <c r="B200" s="6" t="s">
        <v>146</v>
      </c>
      <c r="C200" s="6">
        <v>25003515202</v>
      </c>
      <c r="D200" s="6" t="s">
        <v>150</v>
      </c>
      <c r="E200" s="6" t="s">
        <v>151</v>
      </c>
      <c r="F200" s="6" t="s">
        <v>23</v>
      </c>
      <c r="G200" s="6">
        <v>3</v>
      </c>
      <c r="H200" s="6">
        <v>16</v>
      </c>
      <c r="I200" s="6">
        <v>0</v>
      </c>
      <c r="J200" s="6">
        <v>0</v>
      </c>
      <c r="R200" s="6" t="s">
        <v>24</v>
      </c>
      <c r="S200" s="6" t="s">
        <v>31</v>
      </c>
      <c r="T200" s="6">
        <v>2019</v>
      </c>
      <c r="U200" s="6" t="s">
        <v>152</v>
      </c>
      <c r="V200" s="6" t="s">
        <v>112</v>
      </c>
    </row>
    <row r="201" spans="1:22" x14ac:dyDescent="0.25">
      <c r="A201" s="33">
        <v>43655</v>
      </c>
      <c r="B201" s="6" t="s">
        <v>146</v>
      </c>
      <c r="C201" s="6">
        <v>25003515155</v>
      </c>
      <c r="D201" s="6" t="s">
        <v>150</v>
      </c>
      <c r="E201" s="6" t="s">
        <v>151</v>
      </c>
      <c r="F201" s="6" t="s">
        <v>23</v>
      </c>
      <c r="G201" s="6">
        <v>1</v>
      </c>
      <c r="H201" s="6">
        <v>1</v>
      </c>
      <c r="I201" s="6">
        <v>0</v>
      </c>
      <c r="J201" s="6">
        <v>0</v>
      </c>
      <c r="R201" s="6" t="s">
        <v>24</v>
      </c>
      <c r="S201" s="6" t="s">
        <v>31</v>
      </c>
      <c r="T201" s="6">
        <v>2019</v>
      </c>
      <c r="U201" s="6" t="s">
        <v>152</v>
      </c>
      <c r="V201" s="6" t="s">
        <v>112</v>
      </c>
    </row>
    <row r="202" spans="1:22" x14ac:dyDescent="0.25">
      <c r="A202" s="33">
        <v>43655</v>
      </c>
      <c r="B202" s="6" t="s">
        <v>146</v>
      </c>
      <c r="C202" s="6">
        <v>25003515353</v>
      </c>
      <c r="D202" s="6" t="s">
        <v>150</v>
      </c>
      <c r="E202" s="6" t="s">
        <v>151</v>
      </c>
      <c r="F202" s="6" t="s">
        <v>23</v>
      </c>
      <c r="G202" s="6">
        <v>3</v>
      </c>
      <c r="H202" s="6">
        <v>7</v>
      </c>
      <c r="I202" s="6">
        <v>0</v>
      </c>
      <c r="J202" s="6">
        <v>9</v>
      </c>
      <c r="R202" s="6" t="s">
        <v>24</v>
      </c>
      <c r="S202" s="6" t="s">
        <v>31</v>
      </c>
      <c r="T202" s="6">
        <v>2019</v>
      </c>
      <c r="U202" s="6" t="s">
        <v>152</v>
      </c>
      <c r="V202" s="6" t="s">
        <v>112</v>
      </c>
    </row>
    <row r="203" spans="1:22" x14ac:dyDescent="0.25">
      <c r="A203" s="33">
        <v>43655</v>
      </c>
      <c r="B203" s="6" t="s">
        <v>146</v>
      </c>
      <c r="C203" s="6">
        <v>25003515350</v>
      </c>
      <c r="D203" s="6" t="s">
        <v>150</v>
      </c>
      <c r="E203" s="6" t="s">
        <v>151</v>
      </c>
      <c r="F203" s="6" t="s">
        <v>23</v>
      </c>
      <c r="G203" s="6">
        <v>5</v>
      </c>
      <c r="H203" s="6">
        <v>4</v>
      </c>
      <c r="I203" s="6">
        <v>1</v>
      </c>
      <c r="J203" s="6">
        <v>4</v>
      </c>
      <c r="K203" s="6">
        <v>1</v>
      </c>
      <c r="R203" s="6" t="s">
        <v>24</v>
      </c>
      <c r="S203" s="6" t="s">
        <v>31</v>
      </c>
      <c r="T203" s="6">
        <v>2019</v>
      </c>
      <c r="U203" s="6" t="s">
        <v>152</v>
      </c>
      <c r="V203" s="6" t="s">
        <v>112</v>
      </c>
    </row>
    <row r="204" spans="1:22" x14ac:dyDescent="0.25">
      <c r="A204" s="33">
        <v>43655</v>
      </c>
      <c r="B204" s="6" t="s">
        <v>146</v>
      </c>
      <c r="C204" s="6">
        <v>25003585778</v>
      </c>
      <c r="D204" s="6" t="s">
        <v>150</v>
      </c>
      <c r="E204" s="6" t="s">
        <v>151</v>
      </c>
      <c r="F204" s="6" t="s">
        <v>25</v>
      </c>
      <c r="G204" s="6">
        <v>13</v>
      </c>
      <c r="H204" s="6">
        <v>9</v>
      </c>
      <c r="I204" s="6">
        <v>0</v>
      </c>
      <c r="J204" s="6">
        <v>3</v>
      </c>
      <c r="L204" s="6">
        <v>2</v>
      </c>
      <c r="O204" s="6">
        <v>13</v>
      </c>
      <c r="R204" s="6" t="s">
        <v>29</v>
      </c>
      <c r="S204" s="6" t="s">
        <v>31</v>
      </c>
      <c r="T204" s="6">
        <v>2019</v>
      </c>
      <c r="U204" s="6" t="s">
        <v>152</v>
      </c>
      <c r="V204" s="6" t="s">
        <v>112</v>
      </c>
    </row>
    <row r="205" spans="1:22" x14ac:dyDescent="0.25">
      <c r="A205" s="33">
        <v>43656</v>
      </c>
      <c r="B205" s="6" t="s">
        <v>153</v>
      </c>
      <c r="C205" s="6">
        <v>25003547126</v>
      </c>
      <c r="F205" s="6" t="s">
        <v>25</v>
      </c>
      <c r="G205" s="6">
        <v>3</v>
      </c>
      <c r="H205" s="6">
        <v>2</v>
      </c>
      <c r="I205" s="6">
        <v>0</v>
      </c>
      <c r="J205" s="6">
        <v>0</v>
      </c>
      <c r="L205" s="6">
        <v>1</v>
      </c>
      <c r="O205" s="6">
        <v>3</v>
      </c>
      <c r="R205" s="6" t="s">
        <v>29</v>
      </c>
      <c r="S205" s="6" t="s">
        <v>31</v>
      </c>
      <c r="T205" s="6">
        <v>2019</v>
      </c>
      <c r="U205" s="6" t="s">
        <v>24</v>
      </c>
      <c r="V205" s="6" t="s">
        <v>24</v>
      </c>
    </row>
    <row r="206" spans="1:22" x14ac:dyDescent="0.25">
      <c r="A206" s="33">
        <v>43656</v>
      </c>
      <c r="B206" s="6" t="s">
        <v>154</v>
      </c>
      <c r="C206" s="6">
        <v>25003532340</v>
      </c>
      <c r="F206" s="6" t="s">
        <v>25</v>
      </c>
      <c r="G206" s="6">
        <v>6</v>
      </c>
      <c r="H206" s="6">
        <v>8</v>
      </c>
      <c r="I206" s="6">
        <v>0</v>
      </c>
      <c r="J206" s="6">
        <v>0</v>
      </c>
      <c r="L206" s="6">
        <v>7</v>
      </c>
      <c r="O206" s="6">
        <v>6</v>
      </c>
      <c r="R206" s="6" t="s">
        <v>29</v>
      </c>
      <c r="S206" s="6" t="s">
        <v>31</v>
      </c>
      <c r="T206" s="6">
        <v>2019</v>
      </c>
      <c r="U206" s="6" t="s">
        <v>24</v>
      </c>
      <c r="V206" s="6" t="s">
        <v>24</v>
      </c>
    </row>
    <row r="207" spans="1:22" x14ac:dyDescent="0.25">
      <c r="A207" s="33">
        <v>43656</v>
      </c>
      <c r="B207" s="6" t="s">
        <v>137</v>
      </c>
      <c r="C207" s="6">
        <v>25003584725</v>
      </c>
      <c r="F207" s="6" t="s">
        <v>25</v>
      </c>
      <c r="G207" s="6">
        <v>2</v>
      </c>
      <c r="H207" s="6">
        <v>1</v>
      </c>
      <c r="I207" s="6">
        <v>0</v>
      </c>
      <c r="J207" s="6">
        <v>0</v>
      </c>
      <c r="O207" s="6">
        <v>2</v>
      </c>
      <c r="R207" s="6" t="s">
        <v>27</v>
      </c>
      <c r="S207" s="6" t="s">
        <v>31</v>
      </c>
      <c r="T207" s="6">
        <v>2019</v>
      </c>
      <c r="U207" s="6" t="s">
        <v>24</v>
      </c>
      <c r="V207" s="6" t="s">
        <v>24</v>
      </c>
    </row>
    <row r="208" spans="1:22" x14ac:dyDescent="0.25">
      <c r="A208" s="33">
        <v>43656</v>
      </c>
      <c r="B208" s="6" t="s">
        <v>136</v>
      </c>
      <c r="C208" s="6">
        <v>25003587152</v>
      </c>
      <c r="F208" s="6" t="s">
        <v>25</v>
      </c>
      <c r="G208" s="6">
        <v>1</v>
      </c>
      <c r="H208" s="6">
        <v>3</v>
      </c>
      <c r="I208" s="6">
        <v>0</v>
      </c>
      <c r="J208" s="6">
        <v>0</v>
      </c>
      <c r="L208" s="6">
        <v>2</v>
      </c>
      <c r="O208" s="6">
        <v>1</v>
      </c>
      <c r="R208" s="6" t="s">
        <v>29</v>
      </c>
      <c r="S208" s="6" t="s">
        <v>31</v>
      </c>
      <c r="T208" s="6">
        <v>2019</v>
      </c>
      <c r="U208" s="6" t="s">
        <v>24</v>
      </c>
      <c r="V208" s="6" t="s">
        <v>24</v>
      </c>
    </row>
    <row r="209" spans="1:22" x14ac:dyDescent="0.25">
      <c r="A209" s="33">
        <v>43656</v>
      </c>
      <c r="B209" s="6" t="s">
        <v>137</v>
      </c>
      <c r="C209" s="6">
        <v>25003566434</v>
      </c>
      <c r="F209" s="6" t="s">
        <v>25</v>
      </c>
      <c r="G209" s="6">
        <v>0</v>
      </c>
      <c r="H209" s="6">
        <v>43</v>
      </c>
      <c r="I209" s="6">
        <v>0</v>
      </c>
      <c r="J209" s="6">
        <v>0</v>
      </c>
      <c r="L209" s="6">
        <v>35</v>
      </c>
      <c r="R209" s="6" t="s">
        <v>26</v>
      </c>
      <c r="S209" s="6" t="s">
        <v>31</v>
      </c>
      <c r="T209" s="6">
        <v>2019</v>
      </c>
      <c r="U209" s="6" t="s">
        <v>24</v>
      </c>
      <c r="V209" s="6" t="s">
        <v>24</v>
      </c>
    </row>
    <row r="210" spans="1:22" x14ac:dyDescent="0.25">
      <c r="A210" s="33">
        <v>43658</v>
      </c>
      <c r="B210" s="6" t="s">
        <v>154</v>
      </c>
      <c r="C210" s="6">
        <v>25003534001</v>
      </c>
      <c r="D210" s="6" t="s">
        <v>155</v>
      </c>
      <c r="E210" s="6" t="s">
        <v>156</v>
      </c>
      <c r="F210" s="6" t="s">
        <v>23</v>
      </c>
      <c r="G210" s="6">
        <v>6</v>
      </c>
      <c r="H210" s="6">
        <v>4</v>
      </c>
      <c r="I210" s="6">
        <v>0</v>
      </c>
      <c r="J210" s="6">
        <v>0</v>
      </c>
      <c r="R210" s="6" t="s">
        <v>24</v>
      </c>
      <c r="S210" s="6" t="s">
        <v>31</v>
      </c>
      <c r="T210" s="6">
        <v>2019</v>
      </c>
      <c r="U210" s="6" t="s">
        <v>157</v>
      </c>
      <c r="V210" s="6" t="s">
        <v>112</v>
      </c>
    </row>
    <row r="211" spans="1:22" x14ac:dyDescent="0.25">
      <c r="A211" s="33">
        <v>43658</v>
      </c>
      <c r="B211" s="6" t="s">
        <v>154</v>
      </c>
      <c r="C211" s="6">
        <v>25003532340</v>
      </c>
      <c r="D211" s="6" t="s">
        <v>155</v>
      </c>
      <c r="E211" s="6" t="s">
        <v>156</v>
      </c>
      <c r="F211" s="6" t="s">
        <v>23</v>
      </c>
      <c r="G211" s="6">
        <v>6</v>
      </c>
      <c r="H211" s="6">
        <v>8</v>
      </c>
      <c r="I211" s="6">
        <v>0</v>
      </c>
      <c r="J211" s="6">
        <v>0</v>
      </c>
      <c r="K211" s="6">
        <v>2</v>
      </c>
      <c r="R211" s="6" t="s">
        <v>24</v>
      </c>
      <c r="S211" s="6" t="s">
        <v>31</v>
      </c>
      <c r="T211" s="6">
        <v>2019</v>
      </c>
      <c r="U211" s="6" t="s">
        <v>157</v>
      </c>
      <c r="V211" s="6" t="s">
        <v>112</v>
      </c>
    </row>
    <row r="212" spans="1:22" x14ac:dyDescent="0.25">
      <c r="A212" s="33">
        <v>43658</v>
      </c>
      <c r="B212" s="6" t="s">
        <v>154</v>
      </c>
      <c r="C212" s="6">
        <v>25003533997</v>
      </c>
      <c r="D212" s="6" t="s">
        <v>155</v>
      </c>
      <c r="E212" s="6" t="s">
        <v>156</v>
      </c>
      <c r="F212" s="6" t="s">
        <v>23</v>
      </c>
      <c r="G212" s="6">
        <v>21</v>
      </c>
      <c r="H212" s="6">
        <v>12</v>
      </c>
      <c r="I212" s="6">
        <v>0</v>
      </c>
      <c r="J212" s="6">
        <v>0</v>
      </c>
      <c r="R212" s="6" t="s">
        <v>24</v>
      </c>
      <c r="S212" s="6" t="s">
        <v>31</v>
      </c>
      <c r="T212" s="6">
        <v>2019</v>
      </c>
      <c r="U212" s="6" t="s">
        <v>157</v>
      </c>
      <c r="V212" s="6" t="s">
        <v>112</v>
      </c>
    </row>
    <row r="213" spans="1:22" x14ac:dyDescent="0.25">
      <c r="A213" s="33">
        <v>43658</v>
      </c>
      <c r="B213" s="6" t="s">
        <v>154</v>
      </c>
      <c r="C213" s="6">
        <v>25003533971</v>
      </c>
      <c r="D213" s="6" t="s">
        <v>155</v>
      </c>
      <c r="E213" s="6" t="s">
        <v>156</v>
      </c>
      <c r="F213" s="6" t="s">
        <v>28</v>
      </c>
      <c r="G213" s="6">
        <v>3</v>
      </c>
      <c r="H213" s="6">
        <v>1</v>
      </c>
      <c r="I213" s="6">
        <v>0</v>
      </c>
      <c r="J213" s="6">
        <v>0</v>
      </c>
      <c r="N213" s="6">
        <v>1</v>
      </c>
      <c r="Q213" s="6">
        <v>1</v>
      </c>
      <c r="R213" s="6" t="s">
        <v>27</v>
      </c>
      <c r="S213" s="6" t="s">
        <v>31</v>
      </c>
      <c r="T213" s="6">
        <v>2019</v>
      </c>
      <c r="U213" s="6" t="s">
        <v>157</v>
      </c>
      <c r="V213" s="6" t="s">
        <v>112</v>
      </c>
    </row>
    <row r="214" spans="1:22" x14ac:dyDescent="0.25">
      <c r="A214" s="33">
        <v>43658</v>
      </c>
      <c r="B214" s="6" t="s">
        <v>154</v>
      </c>
      <c r="C214" s="6">
        <v>25003533110</v>
      </c>
      <c r="D214" s="6" t="s">
        <v>155</v>
      </c>
      <c r="E214" s="6" t="s">
        <v>156</v>
      </c>
      <c r="F214" s="6" t="s">
        <v>23</v>
      </c>
      <c r="G214" s="6">
        <v>0</v>
      </c>
      <c r="H214" s="6">
        <v>1</v>
      </c>
      <c r="I214" s="6">
        <v>0</v>
      </c>
      <c r="J214" s="6">
        <v>0</v>
      </c>
      <c r="R214" s="6" t="s">
        <v>24</v>
      </c>
      <c r="S214" s="6" t="s">
        <v>31</v>
      </c>
      <c r="T214" s="6">
        <v>2019</v>
      </c>
      <c r="U214" s="6" t="s">
        <v>157</v>
      </c>
      <c r="V214" s="6" t="s">
        <v>112</v>
      </c>
    </row>
    <row r="215" spans="1:22" x14ac:dyDescent="0.25">
      <c r="A215" s="33">
        <v>43658</v>
      </c>
      <c r="B215" s="6" t="s">
        <v>154</v>
      </c>
      <c r="C215" s="6">
        <v>25003534006</v>
      </c>
      <c r="D215" s="6" t="s">
        <v>155</v>
      </c>
      <c r="E215" s="6" t="s">
        <v>156</v>
      </c>
      <c r="F215" s="6" t="s">
        <v>23</v>
      </c>
      <c r="G215" s="6">
        <v>10</v>
      </c>
      <c r="H215" s="6">
        <v>3</v>
      </c>
      <c r="I215" s="6">
        <v>0</v>
      </c>
      <c r="J215" s="6">
        <v>0</v>
      </c>
      <c r="R215" s="6" t="s">
        <v>24</v>
      </c>
      <c r="S215" s="6" t="s">
        <v>31</v>
      </c>
      <c r="T215" s="6">
        <v>2019</v>
      </c>
      <c r="U215" s="6" t="s">
        <v>157</v>
      </c>
      <c r="V215" s="6" t="s">
        <v>112</v>
      </c>
    </row>
    <row r="216" spans="1:22" x14ac:dyDescent="0.25">
      <c r="A216" s="33">
        <v>43658</v>
      </c>
      <c r="B216" s="6" t="s">
        <v>154</v>
      </c>
      <c r="C216" s="6">
        <v>25003534005</v>
      </c>
      <c r="D216" s="6" t="s">
        <v>155</v>
      </c>
      <c r="E216" s="6" t="s">
        <v>156</v>
      </c>
      <c r="F216" s="6" t="s">
        <v>23</v>
      </c>
      <c r="G216" s="6">
        <v>5</v>
      </c>
      <c r="H216" s="6">
        <v>2</v>
      </c>
      <c r="I216" s="6">
        <v>0</v>
      </c>
      <c r="J216" s="6">
        <v>0</v>
      </c>
      <c r="R216" s="6" t="s">
        <v>24</v>
      </c>
      <c r="S216" s="6" t="s">
        <v>31</v>
      </c>
      <c r="T216" s="6">
        <v>2019</v>
      </c>
      <c r="U216" s="6" t="s">
        <v>157</v>
      </c>
      <c r="V216" s="6" t="s">
        <v>112</v>
      </c>
    </row>
    <row r="217" spans="1:22" x14ac:dyDescent="0.25">
      <c r="A217" s="33">
        <v>43658</v>
      </c>
      <c r="B217" s="6" t="s">
        <v>154</v>
      </c>
      <c r="C217" s="6">
        <v>25003551938</v>
      </c>
      <c r="D217" s="6" t="s">
        <v>155</v>
      </c>
      <c r="E217" s="6" t="s">
        <v>156</v>
      </c>
      <c r="F217" s="6" t="s">
        <v>23</v>
      </c>
      <c r="G217" s="6">
        <v>7</v>
      </c>
      <c r="H217" s="6">
        <v>1</v>
      </c>
      <c r="I217" s="6">
        <v>0</v>
      </c>
      <c r="J217" s="6">
        <v>0</v>
      </c>
      <c r="R217" s="6" t="s">
        <v>24</v>
      </c>
      <c r="S217" s="6" t="s">
        <v>31</v>
      </c>
      <c r="T217" s="6">
        <v>2019</v>
      </c>
      <c r="U217" s="6" t="s">
        <v>157</v>
      </c>
      <c r="V217" s="6" t="s">
        <v>112</v>
      </c>
    </row>
    <row r="218" spans="1:22" x14ac:dyDescent="0.25">
      <c r="A218" s="33">
        <v>43658</v>
      </c>
      <c r="B218" s="6" t="s">
        <v>154</v>
      </c>
      <c r="C218" s="6">
        <v>25003534027</v>
      </c>
      <c r="D218" s="6" t="s">
        <v>155</v>
      </c>
      <c r="E218" s="6" t="s">
        <v>156</v>
      </c>
      <c r="F218" s="6" t="s">
        <v>28</v>
      </c>
      <c r="G218" s="6">
        <v>11</v>
      </c>
      <c r="H218" s="6">
        <v>1</v>
      </c>
      <c r="I218" s="6">
        <v>0</v>
      </c>
      <c r="J218" s="6">
        <v>0</v>
      </c>
      <c r="N218" s="6">
        <v>1</v>
      </c>
      <c r="Q218" s="6">
        <v>1</v>
      </c>
      <c r="R218" s="6" t="s">
        <v>27</v>
      </c>
      <c r="S218" s="6" t="s">
        <v>31</v>
      </c>
      <c r="T218" s="6">
        <v>2019</v>
      </c>
      <c r="U218" s="6" t="s">
        <v>157</v>
      </c>
      <c r="V218" s="6" t="s">
        <v>112</v>
      </c>
    </row>
    <row r="219" spans="1:22" x14ac:dyDescent="0.25">
      <c r="A219" s="33">
        <v>43658</v>
      </c>
      <c r="B219" s="6" t="s">
        <v>154</v>
      </c>
      <c r="C219" s="6">
        <v>25003533108</v>
      </c>
      <c r="D219" s="6" t="s">
        <v>155</v>
      </c>
      <c r="E219" s="6" t="s">
        <v>156</v>
      </c>
      <c r="F219" s="6" t="s">
        <v>28</v>
      </c>
      <c r="G219" s="6">
        <v>3</v>
      </c>
      <c r="H219" s="6">
        <v>3</v>
      </c>
      <c r="I219" s="6">
        <v>0</v>
      </c>
      <c r="J219" s="6">
        <v>0</v>
      </c>
      <c r="N219" s="6">
        <v>2</v>
      </c>
      <c r="Q219" s="6">
        <v>2</v>
      </c>
      <c r="R219" s="6" t="s">
        <v>27</v>
      </c>
      <c r="S219" s="6" t="s">
        <v>31</v>
      </c>
      <c r="T219" s="6">
        <v>2019</v>
      </c>
      <c r="U219" s="6" t="s">
        <v>157</v>
      </c>
      <c r="V219" s="6" t="s">
        <v>112</v>
      </c>
    </row>
    <row r="220" spans="1:22" x14ac:dyDescent="0.25">
      <c r="A220" s="33">
        <v>43658</v>
      </c>
      <c r="B220" s="6" t="s">
        <v>154</v>
      </c>
      <c r="C220" s="6">
        <v>25003532339</v>
      </c>
      <c r="D220" s="6" t="s">
        <v>155</v>
      </c>
      <c r="E220" s="6" t="s">
        <v>156</v>
      </c>
      <c r="F220" s="6" t="s">
        <v>28</v>
      </c>
      <c r="G220" s="6">
        <v>5</v>
      </c>
      <c r="H220" s="6">
        <v>2</v>
      </c>
      <c r="I220" s="6">
        <v>0</v>
      </c>
      <c r="J220" s="6">
        <v>0</v>
      </c>
      <c r="K220" s="6">
        <v>1</v>
      </c>
      <c r="N220" s="6">
        <v>1</v>
      </c>
      <c r="Q220" s="6">
        <v>1</v>
      </c>
      <c r="R220" s="6" t="s">
        <v>27</v>
      </c>
      <c r="S220" s="6" t="s">
        <v>31</v>
      </c>
      <c r="T220" s="6">
        <v>2019</v>
      </c>
      <c r="U220" s="6" t="s">
        <v>157</v>
      </c>
      <c r="V220" s="6" t="s">
        <v>112</v>
      </c>
    </row>
    <row r="221" spans="1:22" x14ac:dyDescent="0.25">
      <c r="A221" s="33">
        <v>43658</v>
      </c>
      <c r="B221" s="6" t="s">
        <v>154</v>
      </c>
      <c r="C221" s="6">
        <v>25003533998</v>
      </c>
      <c r="D221" s="6" t="s">
        <v>155</v>
      </c>
      <c r="E221" s="6" t="s">
        <v>156</v>
      </c>
      <c r="F221" s="6" t="s">
        <v>23</v>
      </c>
      <c r="G221" s="6">
        <v>3</v>
      </c>
      <c r="H221" s="6">
        <v>2</v>
      </c>
      <c r="I221" s="6">
        <v>0</v>
      </c>
      <c r="J221" s="6">
        <v>0</v>
      </c>
      <c r="R221" s="6" t="s">
        <v>24</v>
      </c>
      <c r="S221" s="6" t="s">
        <v>31</v>
      </c>
      <c r="T221" s="6">
        <v>2019</v>
      </c>
      <c r="U221" s="6" t="s">
        <v>157</v>
      </c>
      <c r="V221" s="6" t="s">
        <v>112</v>
      </c>
    </row>
    <row r="222" spans="1:22" x14ac:dyDescent="0.25">
      <c r="A222" s="33">
        <v>43658</v>
      </c>
      <c r="B222" s="6" t="s">
        <v>154</v>
      </c>
      <c r="C222" s="6">
        <v>25003533111</v>
      </c>
      <c r="D222" s="6" t="s">
        <v>155</v>
      </c>
      <c r="E222" s="6" t="s">
        <v>156</v>
      </c>
      <c r="F222" s="6" t="s">
        <v>23</v>
      </c>
      <c r="G222" s="6">
        <v>0</v>
      </c>
      <c r="H222" s="6">
        <v>1</v>
      </c>
      <c r="I222" s="6">
        <v>0</v>
      </c>
      <c r="J222" s="6">
        <v>0</v>
      </c>
      <c r="R222" s="6" t="s">
        <v>24</v>
      </c>
      <c r="S222" s="6" t="s">
        <v>31</v>
      </c>
      <c r="T222" s="6">
        <v>2019</v>
      </c>
      <c r="U222" s="6" t="s">
        <v>157</v>
      </c>
      <c r="V222" s="6" t="s">
        <v>112</v>
      </c>
    </row>
    <row r="223" spans="1:22" x14ac:dyDescent="0.25">
      <c r="A223" s="33">
        <v>43658</v>
      </c>
      <c r="B223" s="6" t="s">
        <v>154</v>
      </c>
      <c r="C223" s="6">
        <v>25003534018</v>
      </c>
      <c r="D223" s="6" t="s">
        <v>155</v>
      </c>
      <c r="E223" s="6" t="s">
        <v>156</v>
      </c>
      <c r="F223" s="6" t="s">
        <v>23</v>
      </c>
      <c r="G223" s="6">
        <v>3</v>
      </c>
      <c r="H223" s="6">
        <v>2</v>
      </c>
      <c r="I223" s="6">
        <v>0</v>
      </c>
      <c r="J223" s="6">
        <v>0</v>
      </c>
      <c r="R223" s="6" t="s">
        <v>24</v>
      </c>
      <c r="S223" s="6" t="s">
        <v>31</v>
      </c>
      <c r="T223" s="6">
        <v>2019</v>
      </c>
      <c r="U223" s="6" t="s">
        <v>157</v>
      </c>
      <c r="V223" s="6" t="s">
        <v>112</v>
      </c>
    </row>
    <row r="224" spans="1:22" x14ac:dyDescent="0.25">
      <c r="A224" s="33">
        <v>43658</v>
      </c>
      <c r="B224" s="6" t="s">
        <v>154</v>
      </c>
      <c r="C224" s="6">
        <v>25003532422</v>
      </c>
      <c r="D224" s="6" t="s">
        <v>155</v>
      </c>
      <c r="E224" s="6" t="s">
        <v>156</v>
      </c>
      <c r="F224" s="6" t="s">
        <v>28</v>
      </c>
      <c r="G224" s="6">
        <v>3</v>
      </c>
      <c r="H224" s="6">
        <v>5</v>
      </c>
      <c r="I224" s="6">
        <v>0</v>
      </c>
      <c r="J224" s="6">
        <v>0</v>
      </c>
      <c r="O224" s="6">
        <v>3</v>
      </c>
      <c r="P224" s="6">
        <v>3</v>
      </c>
      <c r="R224" s="6" t="s">
        <v>27</v>
      </c>
      <c r="S224" s="6" t="s">
        <v>31</v>
      </c>
      <c r="T224" s="6">
        <v>2019</v>
      </c>
      <c r="U224" s="6" t="s">
        <v>157</v>
      </c>
      <c r="V224" s="6" t="s">
        <v>112</v>
      </c>
    </row>
    <row r="225" spans="1:22" x14ac:dyDescent="0.25">
      <c r="A225" s="33">
        <v>43658</v>
      </c>
      <c r="B225" s="6" t="s">
        <v>154</v>
      </c>
      <c r="C225" s="6">
        <v>25003534003</v>
      </c>
      <c r="D225" s="6" t="s">
        <v>155</v>
      </c>
      <c r="E225" s="6" t="s">
        <v>156</v>
      </c>
      <c r="F225" s="6" t="s">
        <v>23</v>
      </c>
      <c r="G225" s="6">
        <v>2</v>
      </c>
      <c r="H225" s="6">
        <v>3</v>
      </c>
      <c r="I225" s="6">
        <v>0</v>
      </c>
      <c r="J225" s="6">
        <v>0</v>
      </c>
      <c r="N225" s="6">
        <v>1</v>
      </c>
      <c r="R225" s="6" t="s">
        <v>24</v>
      </c>
      <c r="S225" s="6" t="s">
        <v>31</v>
      </c>
      <c r="T225" s="6">
        <v>2019</v>
      </c>
      <c r="U225" s="6" t="s">
        <v>157</v>
      </c>
      <c r="V225" s="6" t="s">
        <v>112</v>
      </c>
    </row>
    <row r="226" spans="1:22" x14ac:dyDescent="0.25">
      <c r="A226" s="33">
        <v>43658</v>
      </c>
      <c r="B226" s="6" t="s">
        <v>154</v>
      </c>
      <c r="C226" s="6">
        <v>25003533962</v>
      </c>
      <c r="D226" s="6" t="s">
        <v>155</v>
      </c>
      <c r="E226" s="6" t="s">
        <v>156</v>
      </c>
      <c r="F226" s="6" t="s">
        <v>23</v>
      </c>
      <c r="G226" s="6">
        <v>1</v>
      </c>
      <c r="H226" s="6">
        <v>2</v>
      </c>
      <c r="I226" s="6">
        <v>0</v>
      </c>
      <c r="J226" s="6">
        <v>0</v>
      </c>
      <c r="R226" s="6" t="s">
        <v>24</v>
      </c>
      <c r="S226" s="6" t="s">
        <v>31</v>
      </c>
      <c r="T226" s="6">
        <v>2019</v>
      </c>
      <c r="U226" s="6" t="s">
        <v>157</v>
      </c>
      <c r="V226" s="6" t="s">
        <v>112</v>
      </c>
    </row>
    <row r="227" spans="1:22" x14ac:dyDescent="0.25">
      <c r="A227" s="33">
        <v>43658</v>
      </c>
      <c r="B227" s="6" t="s">
        <v>154</v>
      </c>
      <c r="C227" s="6">
        <v>25003533109</v>
      </c>
      <c r="D227" s="6" t="s">
        <v>155</v>
      </c>
      <c r="E227" s="6" t="s">
        <v>156</v>
      </c>
      <c r="F227" s="6" t="s">
        <v>23</v>
      </c>
      <c r="G227" s="6">
        <v>3</v>
      </c>
      <c r="H227" s="6">
        <v>3</v>
      </c>
      <c r="I227" s="6">
        <v>0</v>
      </c>
      <c r="J227" s="6">
        <v>0</v>
      </c>
      <c r="R227" s="6" t="s">
        <v>24</v>
      </c>
      <c r="S227" s="6" t="s">
        <v>31</v>
      </c>
      <c r="T227" s="6">
        <v>2019</v>
      </c>
      <c r="U227" s="6" t="s">
        <v>157</v>
      </c>
      <c r="V227" s="6" t="s">
        <v>112</v>
      </c>
    </row>
    <row r="228" spans="1:22" x14ac:dyDescent="0.25">
      <c r="A228" s="33">
        <v>43658</v>
      </c>
      <c r="B228" s="6" t="s">
        <v>153</v>
      </c>
      <c r="C228" s="6">
        <v>25003547125</v>
      </c>
      <c r="D228" s="6" t="s">
        <v>158</v>
      </c>
      <c r="E228" s="6" t="s">
        <v>159</v>
      </c>
      <c r="F228" s="6" t="s">
        <v>23</v>
      </c>
      <c r="G228" s="6">
        <v>21</v>
      </c>
      <c r="H228" s="6">
        <v>12</v>
      </c>
      <c r="I228" s="6">
        <v>0</v>
      </c>
      <c r="J228" s="6">
        <v>0</v>
      </c>
      <c r="R228" s="6" t="s">
        <v>24</v>
      </c>
      <c r="S228" s="6" t="s">
        <v>31</v>
      </c>
      <c r="T228" s="6">
        <v>2019</v>
      </c>
      <c r="U228" s="6" t="s">
        <v>157</v>
      </c>
      <c r="V228" s="6" t="s">
        <v>112</v>
      </c>
    </row>
    <row r="229" spans="1:22" x14ac:dyDescent="0.25">
      <c r="A229" s="33">
        <v>43658</v>
      </c>
      <c r="B229" s="6" t="s">
        <v>153</v>
      </c>
      <c r="C229" s="6">
        <v>25003547129</v>
      </c>
      <c r="D229" s="6" t="s">
        <v>158</v>
      </c>
      <c r="E229" s="6" t="s">
        <v>159</v>
      </c>
      <c r="F229" s="6" t="s">
        <v>28</v>
      </c>
      <c r="G229" s="6">
        <v>6</v>
      </c>
      <c r="H229" s="6">
        <v>4</v>
      </c>
      <c r="I229" s="6">
        <v>0</v>
      </c>
      <c r="J229" s="6">
        <v>0</v>
      </c>
      <c r="N229" s="6">
        <v>1</v>
      </c>
      <c r="Q229" s="6">
        <v>1</v>
      </c>
      <c r="R229" s="6" t="s">
        <v>27</v>
      </c>
      <c r="S229" s="6" t="s">
        <v>31</v>
      </c>
      <c r="T229" s="6">
        <v>2019</v>
      </c>
      <c r="U229" s="6" t="s">
        <v>157</v>
      </c>
      <c r="V229" s="6" t="s">
        <v>112</v>
      </c>
    </row>
    <row r="230" spans="1:22" x14ac:dyDescent="0.25">
      <c r="A230" s="33">
        <v>43658</v>
      </c>
      <c r="B230" s="6" t="s">
        <v>153</v>
      </c>
      <c r="C230" s="6">
        <v>25003546879</v>
      </c>
      <c r="D230" s="6" t="s">
        <v>158</v>
      </c>
      <c r="E230" s="6" t="s">
        <v>159</v>
      </c>
      <c r="F230" s="6" t="s">
        <v>23</v>
      </c>
      <c r="G230" s="6">
        <v>3</v>
      </c>
      <c r="H230" s="6">
        <v>3</v>
      </c>
      <c r="I230" s="6">
        <v>0</v>
      </c>
      <c r="J230" s="6">
        <v>0</v>
      </c>
      <c r="R230" s="6" t="s">
        <v>24</v>
      </c>
      <c r="S230" s="6" t="s">
        <v>31</v>
      </c>
      <c r="T230" s="6">
        <v>2019</v>
      </c>
      <c r="U230" s="6" t="s">
        <v>157</v>
      </c>
      <c r="V230" s="6" t="s">
        <v>112</v>
      </c>
    </row>
    <row r="231" spans="1:22" x14ac:dyDescent="0.25">
      <c r="A231" s="33">
        <v>43658</v>
      </c>
      <c r="B231" s="6" t="s">
        <v>153</v>
      </c>
      <c r="C231" s="6">
        <v>25003547121</v>
      </c>
      <c r="D231" s="6" t="s">
        <v>158</v>
      </c>
      <c r="E231" s="6" t="s">
        <v>159</v>
      </c>
      <c r="F231" s="6" t="s">
        <v>23</v>
      </c>
      <c r="G231" s="6">
        <v>3</v>
      </c>
      <c r="H231" s="6">
        <v>1</v>
      </c>
      <c r="I231" s="6">
        <v>0</v>
      </c>
      <c r="J231" s="6">
        <v>0</v>
      </c>
      <c r="R231" s="6" t="s">
        <v>24</v>
      </c>
      <c r="S231" s="6" t="s">
        <v>31</v>
      </c>
      <c r="T231" s="6">
        <v>2019</v>
      </c>
      <c r="U231" s="6" t="s">
        <v>157</v>
      </c>
      <c r="V231" s="6" t="s">
        <v>112</v>
      </c>
    </row>
    <row r="232" spans="1:22" x14ac:dyDescent="0.25">
      <c r="A232" s="33">
        <v>43658</v>
      </c>
      <c r="B232" s="6" t="s">
        <v>153</v>
      </c>
      <c r="C232" s="6">
        <v>25003545885</v>
      </c>
      <c r="D232" s="6" t="s">
        <v>158</v>
      </c>
      <c r="E232" s="6" t="s">
        <v>159</v>
      </c>
      <c r="F232" s="6" t="s">
        <v>23</v>
      </c>
      <c r="G232" s="6">
        <v>3</v>
      </c>
      <c r="H232" s="6">
        <v>5</v>
      </c>
      <c r="I232" s="6">
        <v>0</v>
      </c>
      <c r="J232" s="6">
        <v>0</v>
      </c>
      <c r="R232" s="6" t="s">
        <v>24</v>
      </c>
      <c r="S232" s="6" t="s">
        <v>31</v>
      </c>
      <c r="T232" s="6">
        <v>2019</v>
      </c>
      <c r="U232" s="6" t="s">
        <v>157</v>
      </c>
      <c r="V232" s="6" t="s">
        <v>112</v>
      </c>
    </row>
    <row r="233" spans="1:22" x14ac:dyDescent="0.25">
      <c r="A233" s="33">
        <v>43658</v>
      </c>
      <c r="B233" s="6" t="s">
        <v>153</v>
      </c>
      <c r="C233" s="6">
        <v>25003546880</v>
      </c>
      <c r="D233" s="6" t="s">
        <v>158</v>
      </c>
      <c r="E233" s="6" t="s">
        <v>159</v>
      </c>
      <c r="F233" s="6" t="s">
        <v>23</v>
      </c>
      <c r="G233" s="6">
        <v>3</v>
      </c>
      <c r="H233" s="6">
        <v>3</v>
      </c>
      <c r="I233" s="6">
        <v>0</v>
      </c>
      <c r="J233" s="6">
        <v>0</v>
      </c>
      <c r="R233" s="6" t="s">
        <v>24</v>
      </c>
      <c r="S233" s="6" t="s">
        <v>31</v>
      </c>
      <c r="T233" s="6">
        <v>2019</v>
      </c>
      <c r="U233" s="6" t="s">
        <v>157</v>
      </c>
      <c r="V233" s="6" t="s">
        <v>112</v>
      </c>
    </row>
    <row r="234" spans="1:22" x14ac:dyDescent="0.25">
      <c r="A234" s="33">
        <v>43658</v>
      </c>
      <c r="B234" s="6" t="s">
        <v>153</v>
      </c>
      <c r="C234" s="6">
        <v>25003551937</v>
      </c>
      <c r="D234" s="6" t="s">
        <v>158</v>
      </c>
      <c r="E234" s="6" t="s">
        <v>159</v>
      </c>
      <c r="F234" s="6" t="s">
        <v>23</v>
      </c>
      <c r="G234" s="6">
        <v>7</v>
      </c>
      <c r="H234" s="6">
        <v>1</v>
      </c>
      <c r="I234" s="6">
        <v>0</v>
      </c>
      <c r="J234" s="6">
        <v>0</v>
      </c>
      <c r="R234" s="6" t="s">
        <v>24</v>
      </c>
      <c r="S234" s="6" t="s">
        <v>31</v>
      </c>
      <c r="T234" s="6">
        <v>2019</v>
      </c>
      <c r="U234" s="6" t="s">
        <v>157</v>
      </c>
      <c r="V234" s="6" t="s">
        <v>112</v>
      </c>
    </row>
    <row r="235" spans="1:22" x14ac:dyDescent="0.25">
      <c r="A235" s="33">
        <v>43658</v>
      </c>
      <c r="B235" s="6" t="s">
        <v>153</v>
      </c>
      <c r="C235" s="6">
        <v>25003547126</v>
      </c>
      <c r="D235" s="6" t="s">
        <v>158</v>
      </c>
      <c r="E235" s="6" t="s">
        <v>159</v>
      </c>
      <c r="F235" s="6" t="s">
        <v>23</v>
      </c>
      <c r="G235" s="6">
        <v>3</v>
      </c>
      <c r="H235" s="6">
        <v>2</v>
      </c>
      <c r="I235" s="6">
        <v>0</v>
      </c>
      <c r="J235" s="6">
        <v>0</v>
      </c>
      <c r="R235" s="6" t="s">
        <v>24</v>
      </c>
      <c r="S235" s="6" t="s">
        <v>31</v>
      </c>
      <c r="T235" s="6">
        <v>2019</v>
      </c>
      <c r="U235" s="6" t="s">
        <v>157</v>
      </c>
      <c r="V235" s="6" t="s">
        <v>112</v>
      </c>
    </row>
    <row r="236" spans="1:22" x14ac:dyDescent="0.25">
      <c r="A236" s="33">
        <v>43658</v>
      </c>
      <c r="B236" s="6" t="s">
        <v>153</v>
      </c>
      <c r="C236" s="6">
        <v>25003546882</v>
      </c>
      <c r="D236" s="6" t="s">
        <v>158</v>
      </c>
      <c r="E236" s="6" t="s">
        <v>159</v>
      </c>
      <c r="F236" s="6" t="s">
        <v>23</v>
      </c>
      <c r="G236" s="6">
        <v>0</v>
      </c>
      <c r="H236" s="6">
        <v>1</v>
      </c>
      <c r="I236" s="6">
        <v>0</v>
      </c>
      <c r="J236" s="6">
        <v>0</v>
      </c>
      <c r="R236" s="6" t="s">
        <v>24</v>
      </c>
      <c r="S236" s="6" t="s">
        <v>31</v>
      </c>
      <c r="T236" s="6">
        <v>2019</v>
      </c>
      <c r="U236" s="6" t="s">
        <v>157</v>
      </c>
      <c r="V236" s="6" t="s">
        <v>112</v>
      </c>
    </row>
    <row r="237" spans="1:22" x14ac:dyDescent="0.25">
      <c r="A237" s="33">
        <v>43658</v>
      </c>
      <c r="B237" s="6" t="s">
        <v>153</v>
      </c>
      <c r="C237" s="6">
        <v>25003547146</v>
      </c>
      <c r="D237" s="6" t="s">
        <v>158</v>
      </c>
      <c r="E237" s="6" t="s">
        <v>159</v>
      </c>
      <c r="F237" s="6" t="s">
        <v>23</v>
      </c>
      <c r="G237" s="6">
        <v>3</v>
      </c>
      <c r="H237" s="6">
        <v>2</v>
      </c>
      <c r="I237" s="6">
        <v>0</v>
      </c>
      <c r="J237" s="6">
        <v>0</v>
      </c>
      <c r="R237" s="6" t="s">
        <v>24</v>
      </c>
      <c r="S237" s="6" t="s">
        <v>31</v>
      </c>
      <c r="T237" s="6">
        <v>2019</v>
      </c>
      <c r="U237" s="6" t="s">
        <v>157</v>
      </c>
      <c r="V237" s="6" t="s">
        <v>112</v>
      </c>
    </row>
    <row r="238" spans="1:22" x14ac:dyDescent="0.25">
      <c r="A238" s="33">
        <v>43658</v>
      </c>
      <c r="B238" s="6" t="s">
        <v>153</v>
      </c>
      <c r="C238" s="6">
        <v>25003547154</v>
      </c>
      <c r="D238" s="6" t="s">
        <v>158</v>
      </c>
      <c r="E238" s="6" t="s">
        <v>159</v>
      </c>
      <c r="F238" s="6" t="s">
        <v>23</v>
      </c>
      <c r="G238" s="6">
        <v>11</v>
      </c>
      <c r="H238" s="6">
        <v>1</v>
      </c>
      <c r="I238" s="6">
        <v>0</v>
      </c>
      <c r="J238" s="6">
        <v>0</v>
      </c>
      <c r="R238" s="6" t="s">
        <v>24</v>
      </c>
      <c r="S238" s="6" t="s">
        <v>31</v>
      </c>
      <c r="T238" s="6">
        <v>2019</v>
      </c>
      <c r="U238" s="6" t="s">
        <v>157</v>
      </c>
      <c r="V238" s="6" t="s">
        <v>112</v>
      </c>
    </row>
    <row r="239" spans="1:22" x14ac:dyDescent="0.25">
      <c r="A239" s="33">
        <v>43658</v>
      </c>
      <c r="B239" s="6" t="s">
        <v>153</v>
      </c>
      <c r="C239" s="6">
        <v>25003547133</v>
      </c>
      <c r="D239" s="6" t="s">
        <v>158</v>
      </c>
      <c r="E239" s="6" t="s">
        <v>159</v>
      </c>
      <c r="F239" s="6" t="s">
        <v>23</v>
      </c>
      <c r="G239" s="6">
        <v>5</v>
      </c>
      <c r="H239" s="6">
        <v>2</v>
      </c>
      <c r="I239" s="6">
        <v>0</v>
      </c>
      <c r="J239" s="6">
        <v>0</v>
      </c>
      <c r="R239" s="6" t="s">
        <v>24</v>
      </c>
      <c r="S239" s="6" t="s">
        <v>31</v>
      </c>
      <c r="T239" s="6">
        <v>2019</v>
      </c>
      <c r="U239" s="6" t="s">
        <v>157</v>
      </c>
      <c r="V239" s="6" t="s">
        <v>112</v>
      </c>
    </row>
    <row r="240" spans="1:22" x14ac:dyDescent="0.25">
      <c r="A240" s="33">
        <v>43658</v>
      </c>
      <c r="B240" s="6" t="s">
        <v>153</v>
      </c>
      <c r="C240" s="6">
        <v>25003546881</v>
      </c>
      <c r="D240" s="6" t="s">
        <v>158</v>
      </c>
      <c r="E240" s="6" t="s">
        <v>159</v>
      </c>
      <c r="F240" s="6" t="s">
        <v>23</v>
      </c>
      <c r="G240" s="6">
        <v>0</v>
      </c>
      <c r="H240" s="6">
        <v>1</v>
      </c>
      <c r="I240" s="6">
        <v>0</v>
      </c>
      <c r="J240" s="6">
        <v>0</v>
      </c>
      <c r="R240" s="6" t="s">
        <v>24</v>
      </c>
      <c r="S240" s="6" t="s">
        <v>31</v>
      </c>
      <c r="T240" s="6">
        <v>2019</v>
      </c>
      <c r="U240" s="6" t="s">
        <v>157</v>
      </c>
      <c r="V240" s="6" t="s">
        <v>112</v>
      </c>
    </row>
    <row r="241" spans="1:22" x14ac:dyDescent="0.25">
      <c r="A241" s="33">
        <v>43658</v>
      </c>
      <c r="B241" s="6" t="s">
        <v>153</v>
      </c>
      <c r="C241" s="6">
        <v>25003545814</v>
      </c>
      <c r="D241" s="6" t="s">
        <v>158</v>
      </c>
      <c r="E241" s="6" t="s">
        <v>159</v>
      </c>
      <c r="F241" s="6" t="s">
        <v>23</v>
      </c>
      <c r="G241" s="6">
        <v>5</v>
      </c>
      <c r="H241" s="6">
        <v>2</v>
      </c>
      <c r="I241" s="6">
        <v>0</v>
      </c>
      <c r="J241" s="6">
        <v>0</v>
      </c>
      <c r="K241" s="6">
        <v>1</v>
      </c>
      <c r="R241" s="6" t="s">
        <v>24</v>
      </c>
      <c r="S241" s="6" t="s">
        <v>31</v>
      </c>
      <c r="T241" s="6">
        <v>2019</v>
      </c>
      <c r="U241" s="6" t="s">
        <v>157</v>
      </c>
      <c r="V241" s="6" t="s">
        <v>112</v>
      </c>
    </row>
    <row r="242" spans="1:22" x14ac:dyDescent="0.25">
      <c r="A242" s="33">
        <v>43658</v>
      </c>
      <c r="B242" s="6" t="s">
        <v>153</v>
      </c>
      <c r="C242" s="6">
        <v>25003547134</v>
      </c>
      <c r="D242" s="6" t="s">
        <v>158</v>
      </c>
      <c r="E242" s="6" t="s">
        <v>159</v>
      </c>
      <c r="F242" s="6" t="s">
        <v>23</v>
      </c>
      <c r="G242" s="6">
        <v>10</v>
      </c>
      <c r="H242" s="6">
        <v>3</v>
      </c>
      <c r="I242" s="6">
        <v>0</v>
      </c>
      <c r="J242" s="6">
        <v>0</v>
      </c>
      <c r="R242" s="6" t="s">
        <v>24</v>
      </c>
      <c r="S242" s="6" t="s">
        <v>31</v>
      </c>
      <c r="T242" s="6">
        <v>2019</v>
      </c>
      <c r="U242" s="6" t="s">
        <v>157</v>
      </c>
      <c r="V242" s="6" t="s">
        <v>112</v>
      </c>
    </row>
    <row r="243" spans="1:22" x14ac:dyDescent="0.25">
      <c r="A243" s="33">
        <v>43658</v>
      </c>
      <c r="B243" s="6" t="s">
        <v>153</v>
      </c>
      <c r="C243" s="6">
        <v>25003547120</v>
      </c>
      <c r="D243" s="6" t="s">
        <v>158</v>
      </c>
      <c r="E243" s="6" t="s">
        <v>159</v>
      </c>
      <c r="F243" s="6" t="s">
        <v>23</v>
      </c>
      <c r="G243" s="6">
        <v>1</v>
      </c>
      <c r="H243" s="6">
        <v>2</v>
      </c>
      <c r="I243" s="6">
        <v>0</v>
      </c>
      <c r="J243" s="6">
        <v>0</v>
      </c>
      <c r="R243" s="6" t="s">
        <v>24</v>
      </c>
      <c r="S243" s="6" t="s">
        <v>31</v>
      </c>
      <c r="T243" s="6">
        <v>2019</v>
      </c>
      <c r="U243" s="6" t="s">
        <v>157</v>
      </c>
      <c r="V243" s="6" t="s">
        <v>112</v>
      </c>
    </row>
    <row r="244" spans="1:22" x14ac:dyDescent="0.25">
      <c r="A244" s="33">
        <v>43658</v>
      </c>
      <c r="B244" s="6" t="s">
        <v>153</v>
      </c>
      <c r="C244" s="6">
        <v>25003547160</v>
      </c>
      <c r="D244" s="6" t="s">
        <v>158</v>
      </c>
      <c r="E244" s="6" t="s">
        <v>159</v>
      </c>
      <c r="F244" s="6" t="s">
        <v>23</v>
      </c>
      <c r="G244" s="6">
        <v>1</v>
      </c>
      <c r="H244" s="6">
        <v>2</v>
      </c>
      <c r="I244" s="6">
        <v>0</v>
      </c>
      <c r="J244" s="6">
        <v>0</v>
      </c>
      <c r="R244" s="6" t="s">
        <v>24</v>
      </c>
      <c r="S244" s="6" t="s">
        <v>31</v>
      </c>
      <c r="T244" s="6">
        <v>2019</v>
      </c>
      <c r="U244" s="6" t="s">
        <v>157</v>
      </c>
      <c r="V244" s="6" t="s">
        <v>112</v>
      </c>
    </row>
    <row r="245" spans="1:22" x14ac:dyDescent="0.25">
      <c r="A245" s="33">
        <v>43658</v>
      </c>
      <c r="B245" s="6" t="s">
        <v>153</v>
      </c>
      <c r="C245" s="6">
        <v>25003547131</v>
      </c>
      <c r="D245" s="6" t="s">
        <v>158</v>
      </c>
      <c r="E245" s="6" t="s">
        <v>159</v>
      </c>
      <c r="F245" s="6" t="s">
        <v>23</v>
      </c>
      <c r="G245" s="6">
        <v>2</v>
      </c>
      <c r="H245" s="6">
        <v>3</v>
      </c>
      <c r="I245" s="6">
        <v>0</v>
      </c>
      <c r="J245" s="6">
        <v>0</v>
      </c>
      <c r="N245" s="6">
        <v>1</v>
      </c>
      <c r="R245" s="6" t="s">
        <v>24</v>
      </c>
      <c r="S245" s="6" t="s">
        <v>31</v>
      </c>
      <c r="T245" s="6">
        <v>2019</v>
      </c>
      <c r="U245" s="6" t="s">
        <v>157</v>
      </c>
      <c r="V245" s="6" t="s">
        <v>112</v>
      </c>
    </row>
    <row r="246" spans="1:22" x14ac:dyDescent="0.25">
      <c r="A246" s="33">
        <v>43658</v>
      </c>
      <c r="B246" s="6" t="s">
        <v>153</v>
      </c>
      <c r="C246" s="6">
        <v>25003545815</v>
      </c>
      <c r="D246" s="6" t="s">
        <v>158</v>
      </c>
      <c r="E246" s="6" t="s">
        <v>159</v>
      </c>
      <c r="F246" s="6" t="s">
        <v>23</v>
      </c>
      <c r="G246" s="6">
        <v>6</v>
      </c>
      <c r="H246" s="6">
        <v>8</v>
      </c>
      <c r="I246" s="6">
        <v>0</v>
      </c>
      <c r="J246" s="6">
        <v>0</v>
      </c>
      <c r="K246" s="6">
        <v>1</v>
      </c>
      <c r="R246" s="6" t="s">
        <v>24</v>
      </c>
      <c r="S246" s="6" t="s">
        <v>31</v>
      </c>
      <c r="T246" s="6">
        <v>2019</v>
      </c>
      <c r="U246" s="6" t="s">
        <v>157</v>
      </c>
      <c r="V246" s="6" t="s">
        <v>112</v>
      </c>
    </row>
    <row r="247" spans="1:22" x14ac:dyDescent="0.25">
      <c r="A247" s="33">
        <v>43658</v>
      </c>
      <c r="B247" s="6" t="s">
        <v>160</v>
      </c>
      <c r="C247" s="6">
        <v>25003577051</v>
      </c>
      <c r="F247" s="6" t="s">
        <v>23</v>
      </c>
      <c r="G247" s="6">
        <v>0</v>
      </c>
      <c r="H247" s="6">
        <v>1</v>
      </c>
      <c r="I247" s="6">
        <v>0</v>
      </c>
      <c r="J247" s="6">
        <v>0</v>
      </c>
      <c r="R247" s="6" t="s">
        <v>24</v>
      </c>
      <c r="S247" s="6" t="s">
        <v>31</v>
      </c>
      <c r="T247" s="6">
        <v>2019</v>
      </c>
      <c r="U247" s="6" t="s">
        <v>24</v>
      </c>
      <c r="V247" s="6" t="s">
        <v>24</v>
      </c>
    </row>
    <row r="248" spans="1:22" x14ac:dyDescent="0.25">
      <c r="A248" s="33">
        <v>43658</v>
      </c>
      <c r="B248" s="6" t="s">
        <v>137</v>
      </c>
      <c r="C248" s="6">
        <v>25003529312</v>
      </c>
      <c r="F248" s="6" t="s">
        <v>23</v>
      </c>
      <c r="G248" s="6">
        <v>0</v>
      </c>
      <c r="H248" s="6">
        <v>1</v>
      </c>
      <c r="I248" s="6">
        <v>0</v>
      </c>
      <c r="J248" s="6">
        <v>0</v>
      </c>
      <c r="R248" s="6" t="s">
        <v>24</v>
      </c>
      <c r="S248" s="6" t="s">
        <v>31</v>
      </c>
      <c r="T248" s="6">
        <v>2019</v>
      </c>
      <c r="U248" s="6" t="s">
        <v>24</v>
      </c>
      <c r="V248" s="6" t="s">
        <v>24</v>
      </c>
    </row>
    <row r="249" spans="1:22" x14ac:dyDescent="0.25">
      <c r="A249" s="33">
        <v>43658</v>
      </c>
      <c r="B249" s="6" t="s">
        <v>137</v>
      </c>
      <c r="C249" s="6">
        <v>25003566434</v>
      </c>
      <c r="F249" s="6" t="s">
        <v>23</v>
      </c>
      <c r="G249" s="6">
        <v>0</v>
      </c>
      <c r="H249" s="6">
        <v>43</v>
      </c>
      <c r="I249" s="6">
        <v>0</v>
      </c>
      <c r="J249" s="6">
        <v>0</v>
      </c>
      <c r="R249" s="6" t="s">
        <v>24</v>
      </c>
      <c r="S249" s="6" t="s">
        <v>31</v>
      </c>
      <c r="T249" s="6">
        <v>2019</v>
      </c>
      <c r="U249" s="6" t="s">
        <v>24</v>
      </c>
      <c r="V249" s="6" t="s">
        <v>24</v>
      </c>
    </row>
    <row r="250" spans="1:22" x14ac:dyDescent="0.25">
      <c r="A250" s="33">
        <v>43658</v>
      </c>
      <c r="B250" s="6" t="s">
        <v>146</v>
      </c>
      <c r="C250" s="6">
        <v>25003515387</v>
      </c>
      <c r="F250" s="6" t="s">
        <v>23</v>
      </c>
      <c r="G250" s="6">
        <v>0</v>
      </c>
      <c r="H250" s="6">
        <v>2</v>
      </c>
      <c r="I250" s="6">
        <v>0</v>
      </c>
      <c r="J250" s="6">
        <v>0</v>
      </c>
      <c r="R250" s="6" t="s">
        <v>24</v>
      </c>
      <c r="S250" s="6" t="s">
        <v>31</v>
      </c>
      <c r="T250" s="6">
        <v>2019</v>
      </c>
      <c r="U250" s="6" t="s">
        <v>24</v>
      </c>
      <c r="V250" s="6" t="s">
        <v>24</v>
      </c>
    </row>
    <row r="251" spans="1:22" x14ac:dyDescent="0.25">
      <c r="A251" s="33">
        <v>43658</v>
      </c>
      <c r="B251" s="6" t="s">
        <v>146</v>
      </c>
      <c r="C251" s="6">
        <v>25003515128</v>
      </c>
      <c r="F251" s="6" t="s">
        <v>23</v>
      </c>
      <c r="G251" s="6">
        <v>0</v>
      </c>
      <c r="H251" s="6">
        <v>1</v>
      </c>
      <c r="I251" s="6">
        <v>0</v>
      </c>
      <c r="J251" s="6">
        <v>0</v>
      </c>
      <c r="R251" s="6" t="s">
        <v>24</v>
      </c>
      <c r="S251" s="6" t="s">
        <v>31</v>
      </c>
      <c r="T251" s="6">
        <v>2019</v>
      </c>
      <c r="U251" s="6" t="s">
        <v>24</v>
      </c>
      <c r="V251" s="6" t="s">
        <v>24</v>
      </c>
    </row>
    <row r="252" spans="1:22" x14ac:dyDescent="0.25">
      <c r="A252" s="33">
        <v>43658</v>
      </c>
      <c r="B252" s="6" t="s">
        <v>146</v>
      </c>
      <c r="C252" s="6">
        <v>25003515163</v>
      </c>
      <c r="F252" s="6" t="s">
        <v>23</v>
      </c>
      <c r="G252" s="6">
        <v>0</v>
      </c>
      <c r="H252" s="6">
        <v>1</v>
      </c>
      <c r="I252" s="6">
        <v>0</v>
      </c>
      <c r="J252" s="6">
        <v>0</v>
      </c>
      <c r="R252" s="6" t="s">
        <v>24</v>
      </c>
      <c r="S252" s="6" t="s">
        <v>31</v>
      </c>
      <c r="T252" s="6">
        <v>2019</v>
      </c>
      <c r="U252" s="6" t="s">
        <v>24</v>
      </c>
      <c r="V252" s="6" t="s">
        <v>24</v>
      </c>
    </row>
    <row r="253" spans="1:22" x14ac:dyDescent="0.25">
      <c r="A253" s="33">
        <v>43658</v>
      </c>
      <c r="B253" s="6" t="s">
        <v>146</v>
      </c>
      <c r="C253" s="6">
        <v>25003515138</v>
      </c>
      <c r="F253" s="6" t="s">
        <v>23</v>
      </c>
      <c r="G253" s="6">
        <v>0</v>
      </c>
      <c r="H253" s="6">
        <v>4</v>
      </c>
      <c r="I253" s="6">
        <v>0</v>
      </c>
      <c r="J253" s="6">
        <v>0</v>
      </c>
      <c r="R253" s="6" t="s">
        <v>24</v>
      </c>
      <c r="S253" s="6" t="s">
        <v>31</v>
      </c>
      <c r="T253" s="6">
        <v>2019</v>
      </c>
      <c r="U253" s="6" t="s">
        <v>24</v>
      </c>
      <c r="V253" s="6" t="s">
        <v>24</v>
      </c>
    </row>
    <row r="254" spans="1:22" x14ac:dyDescent="0.25">
      <c r="A254" s="33">
        <v>43658</v>
      </c>
      <c r="B254" s="6" t="s">
        <v>146</v>
      </c>
      <c r="C254" s="6">
        <v>25003515135</v>
      </c>
      <c r="F254" s="6" t="s">
        <v>23</v>
      </c>
      <c r="G254" s="6">
        <v>0</v>
      </c>
      <c r="H254" s="6">
        <v>2</v>
      </c>
      <c r="I254" s="6">
        <v>0</v>
      </c>
      <c r="J254" s="6">
        <v>0</v>
      </c>
      <c r="R254" s="6" t="s">
        <v>24</v>
      </c>
      <c r="S254" s="6" t="s">
        <v>31</v>
      </c>
      <c r="T254" s="6">
        <v>2019</v>
      </c>
      <c r="U254" s="6" t="s">
        <v>24</v>
      </c>
      <c r="V254" s="6" t="s">
        <v>24</v>
      </c>
    </row>
    <row r="255" spans="1:22" x14ac:dyDescent="0.25">
      <c r="A255" s="33">
        <v>43658</v>
      </c>
      <c r="B255" s="6" t="s">
        <v>146</v>
      </c>
      <c r="C255" s="6">
        <v>25003515345</v>
      </c>
      <c r="F255" s="6" t="s">
        <v>23</v>
      </c>
      <c r="G255" s="6">
        <v>0</v>
      </c>
      <c r="H255" s="6">
        <v>1</v>
      </c>
      <c r="I255" s="6">
        <v>0</v>
      </c>
      <c r="J255" s="6">
        <v>0</v>
      </c>
      <c r="R255" s="6" t="s">
        <v>24</v>
      </c>
      <c r="S255" s="6" t="s">
        <v>31</v>
      </c>
      <c r="T255" s="6">
        <v>2019</v>
      </c>
      <c r="U255" s="6" t="s">
        <v>24</v>
      </c>
      <c r="V255" s="6" t="s">
        <v>24</v>
      </c>
    </row>
    <row r="256" spans="1:22" x14ac:dyDescent="0.25">
      <c r="A256" s="33">
        <v>43658</v>
      </c>
      <c r="B256" s="6" t="s">
        <v>146</v>
      </c>
      <c r="C256" s="6">
        <v>25003585778</v>
      </c>
      <c r="F256" s="6" t="s">
        <v>23</v>
      </c>
      <c r="G256" s="6">
        <v>13</v>
      </c>
      <c r="H256" s="6">
        <v>9</v>
      </c>
      <c r="I256" s="6">
        <v>0</v>
      </c>
      <c r="J256" s="6">
        <v>3</v>
      </c>
      <c r="R256" s="6" t="s">
        <v>24</v>
      </c>
      <c r="S256" s="6" t="s">
        <v>31</v>
      </c>
      <c r="T256" s="6">
        <v>2019</v>
      </c>
      <c r="U256" s="6" t="s">
        <v>24</v>
      </c>
      <c r="V256" s="6" t="s">
        <v>24</v>
      </c>
    </row>
    <row r="257" spans="1:22" x14ac:dyDescent="0.25">
      <c r="A257" s="33">
        <v>43658</v>
      </c>
      <c r="B257" s="6" t="s">
        <v>146</v>
      </c>
      <c r="C257" s="6">
        <v>25003515201</v>
      </c>
      <c r="F257" s="6" t="s">
        <v>23</v>
      </c>
      <c r="G257" s="6">
        <v>3</v>
      </c>
      <c r="H257" s="6">
        <v>21</v>
      </c>
      <c r="I257" s="6">
        <v>0</v>
      </c>
      <c r="J257" s="6">
        <v>1</v>
      </c>
      <c r="R257" s="6" t="s">
        <v>24</v>
      </c>
      <c r="S257" s="6" t="s">
        <v>31</v>
      </c>
      <c r="T257" s="6">
        <v>2019</v>
      </c>
      <c r="U257" s="6" t="s">
        <v>24</v>
      </c>
      <c r="V257" s="6" t="s">
        <v>24</v>
      </c>
    </row>
    <row r="258" spans="1:22" x14ac:dyDescent="0.25">
      <c r="A258" s="33">
        <v>43658</v>
      </c>
      <c r="B258" s="6" t="s">
        <v>146</v>
      </c>
      <c r="C258" s="6">
        <v>25003514958</v>
      </c>
      <c r="F258" s="6" t="s">
        <v>23</v>
      </c>
      <c r="G258" s="6">
        <v>8</v>
      </c>
      <c r="H258" s="6">
        <v>2</v>
      </c>
      <c r="I258" s="6">
        <v>0</v>
      </c>
      <c r="J258" s="6">
        <v>0</v>
      </c>
      <c r="R258" s="6" t="s">
        <v>24</v>
      </c>
      <c r="S258" s="6" t="s">
        <v>31</v>
      </c>
      <c r="T258" s="6">
        <v>2019</v>
      </c>
      <c r="U258" s="6" t="s">
        <v>24</v>
      </c>
      <c r="V258" s="6" t="s">
        <v>24</v>
      </c>
    </row>
    <row r="259" spans="1:22" x14ac:dyDescent="0.25">
      <c r="A259" s="33">
        <v>43658</v>
      </c>
      <c r="B259" s="6" t="s">
        <v>146</v>
      </c>
      <c r="C259" s="6">
        <v>25003515382</v>
      </c>
      <c r="F259" s="6" t="s">
        <v>23</v>
      </c>
      <c r="G259" s="6">
        <v>11</v>
      </c>
      <c r="H259" s="6">
        <v>10</v>
      </c>
      <c r="I259" s="6">
        <v>0</v>
      </c>
      <c r="J259" s="6">
        <v>0</v>
      </c>
      <c r="R259" s="6" t="s">
        <v>24</v>
      </c>
      <c r="S259" s="6" t="s">
        <v>31</v>
      </c>
      <c r="T259" s="6">
        <v>2019</v>
      </c>
      <c r="U259" s="6" t="s">
        <v>24</v>
      </c>
      <c r="V259" s="6" t="s">
        <v>24</v>
      </c>
    </row>
    <row r="260" spans="1:22" x14ac:dyDescent="0.25">
      <c r="A260" s="33">
        <v>43661</v>
      </c>
      <c r="B260" s="6" t="s">
        <v>133</v>
      </c>
      <c r="C260" s="6">
        <v>25003539850</v>
      </c>
      <c r="D260" s="6" t="s">
        <v>161</v>
      </c>
      <c r="E260" s="6" t="s">
        <v>162</v>
      </c>
      <c r="F260" s="6" t="s">
        <v>23</v>
      </c>
      <c r="G260" s="6">
        <v>6</v>
      </c>
      <c r="H260" s="6">
        <v>6</v>
      </c>
      <c r="I260" s="6">
        <v>0</v>
      </c>
      <c r="J260" s="6">
        <v>1</v>
      </c>
      <c r="K260" s="6">
        <v>1</v>
      </c>
      <c r="N260" s="6">
        <v>2</v>
      </c>
      <c r="Q260" s="6">
        <v>1</v>
      </c>
      <c r="R260" s="6" t="s">
        <v>27</v>
      </c>
      <c r="S260" s="6" t="s">
        <v>32</v>
      </c>
      <c r="T260" s="6">
        <v>2019</v>
      </c>
      <c r="U260" s="6" t="s">
        <v>157</v>
      </c>
      <c r="V260" s="6" t="s">
        <v>112</v>
      </c>
    </row>
    <row r="261" spans="1:22" x14ac:dyDescent="0.25">
      <c r="A261" s="33">
        <v>43661</v>
      </c>
      <c r="B261" s="6" t="s">
        <v>133</v>
      </c>
      <c r="C261" s="6">
        <v>25003532478</v>
      </c>
      <c r="D261" s="6" t="s">
        <v>161</v>
      </c>
      <c r="E261" s="6" t="s">
        <v>162</v>
      </c>
      <c r="F261" s="6" t="s">
        <v>23</v>
      </c>
      <c r="G261" s="6">
        <v>4</v>
      </c>
      <c r="H261" s="6">
        <v>4</v>
      </c>
      <c r="I261" s="6">
        <v>0</v>
      </c>
      <c r="J261" s="6">
        <v>0</v>
      </c>
      <c r="R261" s="6" t="s">
        <v>24</v>
      </c>
      <c r="S261" s="6" t="s">
        <v>32</v>
      </c>
      <c r="T261" s="6">
        <v>2019</v>
      </c>
      <c r="U261" s="6" t="s">
        <v>157</v>
      </c>
      <c r="V261" s="6" t="s">
        <v>112</v>
      </c>
    </row>
    <row r="262" spans="1:22" x14ac:dyDescent="0.25">
      <c r="A262" s="33">
        <v>43661</v>
      </c>
      <c r="B262" s="6" t="s">
        <v>133</v>
      </c>
      <c r="C262" s="6">
        <v>25003539851</v>
      </c>
      <c r="D262" s="6" t="s">
        <v>161</v>
      </c>
      <c r="E262" s="6" t="s">
        <v>162</v>
      </c>
      <c r="F262" s="6" t="s">
        <v>23</v>
      </c>
      <c r="G262" s="6">
        <v>6</v>
      </c>
      <c r="H262" s="6">
        <v>6</v>
      </c>
      <c r="I262" s="6">
        <v>0</v>
      </c>
      <c r="J262" s="6">
        <v>1</v>
      </c>
      <c r="K262" s="6">
        <v>1</v>
      </c>
      <c r="N262" s="6">
        <v>2</v>
      </c>
      <c r="Q262" s="6">
        <v>1</v>
      </c>
      <c r="R262" s="6" t="s">
        <v>27</v>
      </c>
      <c r="S262" s="6" t="s">
        <v>32</v>
      </c>
      <c r="T262" s="6">
        <v>2019</v>
      </c>
      <c r="U262" s="6" t="s">
        <v>157</v>
      </c>
      <c r="V262" s="6" t="s">
        <v>112</v>
      </c>
    </row>
    <row r="263" spans="1:22" x14ac:dyDescent="0.25">
      <c r="A263" s="33">
        <v>43661</v>
      </c>
      <c r="B263" s="6" t="s">
        <v>133</v>
      </c>
      <c r="C263" s="6">
        <v>25003532438</v>
      </c>
      <c r="D263" s="6" t="s">
        <v>161</v>
      </c>
      <c r="E263" s="6" t="s">
        <v>162</v>
      </c>
      <c r="F263" s="6" t="s">
        <v>23</v>
      </c>
      <c r="G263" s="6">
        <v>10</v>
      </c>
      <c r="H263" s="6">
        <v>4</v>
      </c>
      <c r="I263" s="6">
        <v>0</v>
      </c>
      <c r="J263" s="6">
        <v>0</v>
      </c>
      <c r="R263" s="6" t="s">
        <v>24</v>
      </c>
      <c r="S263" s="6" t="s">
        <v>32</v>
      </c>
      <c r="T263" s="6">
        <v>2019</v>
      </c>
      <c r="U263" s="6" t="s">
        <v>157</v>
      </c>
      <c r="V263" s="6" t="s">
        <v>112</v>
      </c>
    </row>
    <row r="264" spans="1:22" x14ac:dyDescent="0.25">
      <c r="A264" s="33">
        <v>43661</v>
      </c>
      <c r="B264" s="6" t="s">
        <v>133</v>
      </c>
      <c r="C264" s="6">
        <v>25003532439</v>
      </c>
      <c r="D264" s="6" t="s">
        <v>161</v>
      </c>
      <c r="E264" s="6" t="s">
        <v>162</v>
      </c>
      <c r="F264" s="6" t="s">
        <v>23</v>
      </c>
      <c r="G264" s="6">
        <v>10</v>
      </c>
      <c r="H264" s="6">
        <v>4</v>
      </c>
      <c r="I264" s="6">
        <v>0</v>
      </c>
      <c r="J264" s="6">
        <v>0</v>
      </c>
      <c r="R264" s="6" t="s">
        <v>24</v>
      </c>
      <c r="S264" s="6" t="s">
        <v>32</v>
      </c>
      <c r="T264" s="6">
        <v>2019</v>
      </c>
      <c r="U264" s="6" t="s">
        <v>157</v>
      </c>
      <c r="V264" s="6" t="s">
        <v>112</v>
      </c>
    </row>
    <row r="265" spans="1:22" x14ac:dyDescent="0.25">
      <c r="A265" s="33">
        <v>43661</v>
      </c>
      <c r="B265" s="6" t="s">
        <v>133</v>
      </c>
      <c r="C265" s="6">
        <v>25003532460</v>
      </c>
      <c r="D265" s="6" t="s">
        <v>161</v>
      </c>
      <c r="E265" s="6" t="s">
        <v>162</v>
      </c>
      <c r="F265" s="6" t="s">
        <v>23</v>
      </c>
      <c r="G265" s="6">
        <v>10</v>
      </c>
      <c r="H265" s="6">
        <v>5</v>
      </c>
      <c r="I265" s="6">
        <v>0</v>
      </c>
      <c r="J265" s="6">
        <v>0</v>
      </c>
      <c r="R265" s="6" t="s">
        <v>24</v>
      </c>
      <c r="S265" s="6" t="s">
        <v>32</v>
      </c>
      <c r="T265" s="6">
        <v>2019</v>
      </c>
      <c r="U265" s="6" t="s">
        <v>157</v>
      </c>
      <c r="V265" s="6" t="s">
        <v>112</v>
      </c>
    </row>
    <row r="266" spans="1:22" x14ac:dyDescent="0.25">
      <c r="A266" s="33">
        <v>43661</v>
      </c>
      <c r="B266" s="6" t="s">
        <v>133</v>
      </c>
      <c r="C266" s="6">
        <v>25003532304</v>
      </c>
      <c r="D266" s="6" t="s">
        <v>161</v>
      </c>
      <c r="E266" s="6" t="s">
        <v>162</v>
      </c>
      <c r="F266" s="6" t="s">
        <v>23</v>
      </c>
      <c r="G266" s="6">
        <v>0</v>
      </c>
      <c r="H266" s="6">
        <v>1</v>
      </c>
      <c r="I266" s="6">
        <v>0</v>
      </c>
      <c r="J266" s="6">
        <v>0</v>
      </c>
      <c r="R266" s="6" t="s">
        <v>24</v>
      </c>
      <c r="S266" s="6" t="s">
        <v>32</v>
      </c>
      <c r="T266" s="6">
        <v>2019</v>
      </c>
      <c r="U266" s="6" t="s">
        <v>157</v>
      </c>
      <c r="V266" s="6" t="s">
        <v>112</v>
      </c>
    </row>
    <row r="267" spans="1:22" x14ac:dyDescent="0.25">
      <c r="A267" s="33">
        <v>43661</v>
      </c>
      <c r="B267" s="6" t="s">
        <v>133</v>
      </c>
      <c r="C267" s="6">
        <v>25003532462</v>
      </c>
      <c r="D267" s="6" t="s">
        <v>161</v>
      </c>
      <c r="E267" s="6" t="s">
        <v>162</v>
      </c>
      <c r="F267" s="6" t="s">
        <v>28</v>
      </c>
      <c r="G267" s="6">
        <v>16</v>
      </c>
      <c r="H267" s="6">
        <v>11</v>
      </c>
      <c r="I267" s="6">
        <v>0</v>
      </c>
      <c r="J267" s="6">
        <v>0</v>
      </c>
      <c r="N267" s="6">
        <v>1</v>
      </c>
      <c r="Q267" s="6">
        <v>1</v>
      </c>
      <c r="R267" s="6" t="s">
        <v>27</v>
      </c>
      <c r="S267" s="6" t="s">
        <v>32</v>
      </c>
      <c r="T267" s="6">
        <v>2019</v>
      </c>
      <c r="U267" s="6" t="s">
        <v>157</v>
      </c>
      <c r="V267" s="6" t="s">
        <v>112</v>
      </c>
    </row>
    <row r="268" spans="1:22" x14ac:dyDescent="0.25">
      <c r="A268" s="33">
        <v>43661</v>
      </c>
      <c r="B268" s="6" t="s">
        <v>133</v>
      </c>
      <c r="C268" s="6">
        <v>25003532461</v>
      </c>
      <c r="D268" s="6" t="s">
        <v>161</v>
      </c>
      <c r="E268" s="6" t="s">
        <v>162</v>
      </c>
      <c r="F268" s="6" t="s">
        <v>23</v>
      </c>
      <c r="G268" s="6">
        <v>10</v>
      </c>
      <c r="H268" s="6">
        <v>5</v>
      </c>
      <c r="I268" s="6">
        <v>0</v>
      </c>
      <c r="J268" s="6">
        <v>0</v>
      </c>
      <c r="R268" s="6" t="s">
        <v>24</v>
      </c>
      <c r="S268" s="6" t="s">
        <v>32</v>
      </c>
      <c r="T268" s="6">
        <v>2019</v>
      </c>
      <c r="U268" s="6" t="s">
        <v>157</v>
      </c>
      <c r="V268" s="6" t="s">
        <v>112</v>
      </c>
    </row>
    <row r="269" spans="1:22" x14ac:dyDescent="0.25">
      <c r="A269" s="33">
        <v>43661</v>
      </c>
      <c r="B269" s="6" t="s">
        <v>133</v>
      </c>
      <c r="C269" s="6">
        <v>25003532305</v>
      </c>
      <c r="D269" s="6" t="s">
        <v>161</v>
      </c>
      <c r="E269" s="6" t="s">
        <v>162</v>
      </c>
      <c r="F269" s="6" t="s">
        <v>23</v>
      </c>
      <c r="G269" s="6">
        <v>0</v>
      </c>
      <c r="H269" s="6">
        <v>1</v>
      </c>
      <c r="I269" s="6">
        <v>0</v>
      </c>
      <c r="J269" s="6">
        <v>0</v>
      </c>
      <c r="R269" s="6" t="s">
        <v>24</v>
      </c>
      <c r="S269" s="6" t="s">
        <v>32</v>
      </c>
      <c r="T269" s="6">
        <v>2019</v>
      </c>
      <c r="U269" s="6" t="s">
        <v>157</v>
      </c>
      <c r="V269" s="6" t="s">
        <v>112</v>
      </c>
    </row>
    <row r="270" spans="1:22" x14ac:dyDescent="0.25">
      <c r="A270" s="33">
        <v>43662</v>
      </c>
      <c r="B270" s="6" t="s">
        <v>146</v>
      </c>
      <c r="C270" s="6">
        <v>25003606393</v>
      </c>
      <c r="F270" s="6" t="s">
        <v>23</v>
      </c>
      <c r="G270" s="6">
        <v>0</v>
      </c>
      <c r="H270" s="6">
        <v>1</v>
      </c>
      <c r="I270" s="6">
        <v>0</v>
      </c>
      <c r="J270" s="6">
        <v>0</v>
      </c>
      <c r="R270" s="6" t="s">
        <v>24</v>
      </c>
      <c r="S270" s="6" t="s">
        <v>32</v>
      </c>
      <c r="T270" s="6">
        <v>2019</v>
      </c>
      <c r="U270" s="6" t="s">
        <v>24</v>
      </c>
      <c r="V270" s="6" t="s">
        <v>24</v>
      </c>
    </row>
    <row r="271" spans="1:22" x14ac:dyDescent="0.25">
      <c r="A271" s="33">
        <v>43662</v>
      </c>
      <c r="B271" s="6" t="s">
        <v>146</v>
      </c>
      <c r="C271" s="6">
        <v>25003517149</v>
      </c>
      <c r="F271" s="6" t="s">
        <v>23</v>
      </c>
      <c r="G271" s="6">
        <v>0</v>
      </c>
      <c r="H271" s="6">
        <v>1</v>
      </c>
      <c r="I271" s="6">
        <v>0</v>
      </c>
      <c r="J271" s="6">
        <v>0</v>
      </c>
      <c r="R271" s="6" t="s">
        <v>24</v>
      </c>
      <c r="S271" s="6" t="s">
        <v>32</v>
      </c>
      <c r="T271" s="6">
        <v>2019</v>
      </c>
      <c r="U271" s="6" t="s">
        <v>24</v>
      </c>
      <c r="V271" s="6" t="s">
        <v>24</v>
      </c>
    </row>
    <row r="272" spans="1:22" x14ac:dyDescent="0.25">
      <c r="A272" s="33">
        <v>43662</v>
      </c>
      <c r="B272" s="6" t="s">
        <v>137</v>
      </c>
      <c r="C272" s="6">
        <v>25003420303</v>
      </c>
      <c r="F272" s="6" t="s">
        <v>23</v>
      </c>
      <c r="G272" s="6">
        <v>0</v>
      </c>
      <c r="H272" s="6">
        <v>1</v>
      </c>
      <c r="I272" s="6">
        <v>0</v>
      </c>
      <c r="J272" s="6">
        <v>0</v>
      </c>
      <c r="R272" s="6" t="s">
        <v>24</v>
      </c>
      <c r="S272" s="6" t="s">
        <v>32</v>
      </c>
      <c r="T272" s="6">
        <v>2019</v>
      </c>
      <c r="U272" s="6" t="s">
        <v>24</v>
      </c>
      <c r="V272" s="6" t="s">
        <v>24</v>
      </c>
    </row>
    <row r="273" spans="1:22" x14ac:dyDescent="0.25">
      <c r="A273" s="33">
        <v>43663</v>
      </c>
      <c r="B273" s="6" t="s">
        <v>146</v>
      </c>
      <c r="C273" s="6">
        <v>25003585778</v>
      </c>
      <c r="F273" s="6" t="s">
        <v>23</v>
      </c>
      <c r="G273" s="6">
        <v>13</v>
      </c>
      <c r="H273" s="6">
        <v>9</v>
      </c>
      <c r="I273" s="6">
        <v>0</v>
      </c>
      <c r="J273" s="6">
        <v>3</v>
      </c>
      <c r="R273" s="6" t="s">
        <v>24</v>
      </c>
      <c r="S273" s="6" t="s">
        <v>32</v>
      </c>
      <c r="T273" s="6">
        <v>2019</v>
      </c>
      <c r="U273" s="6" t="s">
        <v>24</v>
      </c>
      <c r="V273" s="6" t="s">
        <v>24</v>
      </c>
    </row>
    <row r="274" spans="1:22" x14ac:dyDescent="0.25">
      <c r="A274" s="33">
        <v>43668</v>
      </c>
      <c r="B274" s="6" t="s">
        <v>136</v>
      </c>
      <c r="C274" s="6">
        <v>25003580169</v>
      </c>
      <c r="E274" s="6" t="s">
        <v>163</v>
      </c>
      <c r="F274" s="6" t="s">
        <v>23</v>
      </c>
      <c r="G274" s="6">
        <v>0</v>
      </c>
      <c r="H274" s="6">
        <v>2</v>
      </c>
      <c r="I274" s="6">
        <v>0</v>
      </c>
      <c r="J274" s="6">
        <v>0</v>
      </c>
      <c r="R274" s="6" t="s">
        <v>24</v>
      </c>
      <c r="S274" s="6" t="s">
        <v>33</v>
      </c>
      <c r="T274" s="6">
        <v>2019</v>
      </c>
      <c r="U274" s="6" t="s">
        <v>164</v>
      </c>
      <c r="V274" s="6" t="s">
        <v>112</v>
      </c>
    </row>
    <row r="275" spans="1:22" x14ac:dyDescent="0.25">
      <c r="A275" s="33">
        <v>43668</v>
      </c>
      <c r="B275" s="6" t="s">
        <v>137</v>
      </c>
      <c r="C275" s="6">
        <v>20001641265</v>
      </c>
      <c r="E275" s="6" t="s">
        <v>165</v>
      </c>
      <c r="F275" s="6" t="s">
        <v>23</v>
      </c>
      <c r="G275" s="6">
        <v>0</v>
      </c>
      <c r="H275" s="6">
        <v>1</v>
      </c>
      <c r="I275" s="6">
        <v>0</v>
      </c>
      <c r="J275" s="6">
        <v>0</v>
      </c>
      <c r="R275" s="6" t="s">
        <v>24</v>
      </c>
      <c r="S275" s="6" t="s">
        <v>33</v>
      </c>
      <c r="T275" s="6">
        <v>2019</v>
      </c>
      <c r="U275" s="6" t="s">
        <v>164</v>
      </c>
      <c r="V275" s="6" t="s">
        <v>112</v>
      </c>
    </row>
    <row r="276" spans="1:22" x14ac:dyDescent="0.25">
      <c r="A276" s="33">
        <v>43668</v>
      </c>
      <c r="B276" s="6" t="s">
        <v>137</v>
      </c>
      <c r="C276" s="6">
        <v>25003580167</v>
      </c>
      <c r="E276" s="6" t="s">
        <v>166</v>
      </c>
      <c r="F276" s="6" t="s">
        <v>23</v>
      </c>
      <c r="G276" s="6">
        <v>0</v>
      </c>
      <c r="H276" s="6">
        <v>2</v>
      </c>
      <c r="I276" s="6">
        <v>0</v>
      </c>
      <c r="J276" s="6">
        <v>0</v>
      </c>
      <c r="R276" s="6" t="s">
        <v>24</v>
      </c>
      <c r="S276" s="6" t="s">
        <v>33</v>
      </c>
      <c r="T276" s="6">
        <v>2019</v>
      </c>
      <c r="U276" s="6" t="s">
        <v>164</v>
      </c>
      <c r="V276" s="6" t="s">
        <v>112</v>
      </c>
    </row>
    <row r="277" spans="1:22" x14ac:dyDescent="0.25">
      <c r="A277" s="33">
        <v>43668</v>
      </c>
      <c r="B277" s="6" t="s">
        <v>160</v>
      </c>
      <c r="C277" s="6">
        <v>25003580168</v>
      </c>
      <c r="E277" s="6" t="s">
        <v>167</v>
      </c>
      <c r="F277" s="6" t="s">
        <v>23</v>
      </c>
      <c r="G277" s="6">
        <v>0</v>
      </c>
      <c r="H277" s="6">
        <v>2</v>
      </c>
      <c r="I277" s="6">
        <v>0</v>
      </c>
      <c r="J277" s="6">
        <v>0</v>
      </c>
      <c r="R277" s="6" t="s">
        <v>24</v>
      </c>
      <c r="S277" s="6" t="s">
        <v>33</v>
      </c>
      <c r="T277" s="6">
        <v>2019</v>
      </c>
      <c r="U277" s="6" t="s">
        <v>164</v>
      </c>
      <c r="V277" s="6" t="s">
        <v>112</v>
      </c>
    </row>
    <row r="278" spans="1:22" x14ac:dyDescent="0.25">
      <c r="A278" s="33">
        <v>43668</v>
      </c>
      <c r="B278" s="6" t="s">
        <v>146</v>
      </c>
      <c r="C278" s="6">
        <v>25003580165</v>
      </c>
      <c r="E278" s="6" t="s">
        <v>168</v>
      </c>
      <c r="F278" s="6" t="s">
        <v>23</v>
      </c>
      <c r="G278" s="6">
        <v>0</v>
      </c>
      <c r="H278" s="6">
        <v>2</v>
      </c>
      <c r="I278" s="6">
        <v>0</v>
      </c>
      <c r="J278" s="6">
        <v>0</v>
      </c>
      <c r="R278" s="6" t="s">
        <v>24</v>
      </c>
      <c r="S278" s="6" t="s">
        <v>33</v>
      </c>
      <c r="T278" s="6">
        <v>2019</v>
      </c>
      <c r="U278" s="6" t="s">
        <v>164</v>
      </c>
      <c r="V278" s="6" t="s">
        <v>112</v>
      </c>
    </row>
    <row r="279" spans="1:22" x14ac:dyDescent="0.25">
      <c r="A279" s="33">
        <v>43668</v>
      </c>
      <c r="B279" s="6" t="s">
        <v>133</v>
      </c>
      <c r="C279" s="6">
        <v>25003580166</v>
      </c>
      <c r="E279" s="6" t="s">
        <v>169</v>
      </c>
      <c r="F279" s="6" t="s">
        <v>23</v>
      </c>
      <c r="G279" s="6">
        <v>0</v>
      </c>
      <c r="H279" s="6">
        <v>2</v>
      </c>
      <c r="I279" s="6">
        <v>0</v>
      </c>
      <c r="J279" s="6">
        <v>0</v>
      </c>
      <c r="R279" s="6" t="s">
        <v>24</v>
      </c>
      <c r="S279" s="6" t="s">
        <v>33</v>
      </c>
      <c r="T279" s="6">
        <v>2019</v>
      </c>
      <c r="U279" s="6" t="s">
        <v>164</v>
      </c>
      <c r="V279" s="6" t="s">
        <v>112</v>
      </c>
    </row>
    <row r="280" spans="1:22" x14ac:dyDescent="0.25">
      <c r="A280" s="33">
        <v>43668</v>
      </c>
      <c r="B280" s="6" t="s">
        <v>170</v>
      </c>
      <c r="C280" s="6">
        <v>25003563948</v>
      </c>
      <c r="E280" s="6" t="s">
        <v>171</v>
      </c>
      <c r="F280" s="6" t="s">
        <v>23</v>
      </c>
      <c r="G280" s="6">
        <v>0</v>
      </c>
      <c r="H280" s="6">
        <v>1</v>
      </c>
      <c r="I280" s="6">
        <v>0</v>
      </c>
      <c r="J280" s="6">
        <v>0</v>
      </c>
      <c r="R280" s="6" t="s">
        <v>24</v>
      </c>
      <c r="S280" s="6" t="s">
        <v>33</v>
      </c>
      <c r="T280" s="6">
        <v>2019</v>
      </c>
      <c r="U280" s="6" t="s">
        <v>164</v>
      </c>
      <c r="V280" s="6" t="s">
        <v>112</v>
      </c>
    </row>
    <row r="281" spans="1:22" x14ac:dyDescent="0.25">
      <c r="A281" s="33">
        <v>43669</v>
      </c>
      <c r="B281" s="6" t="s">
        <v>172</v>
      </c>
      <c r="C281" s="6">
        <v>25003593574</v>
      </c>
      <c r="E281" s="6" t="s">
        <v>173</v>
      </c>
      <c r="F281" s="6" t="s">
        <v>23</v>
      </c>
      <c r="G281" s="6">
        <v>15</v>
      </c>
      <c r="H281" s="6">
        <v>8</v>
      </c>
      <c r="I281" s="6">
        <v>0</v>
      </c>
      <c r="J281" s="6">
        <v>0</v>
      </c>
      <c r="K281" s="6">
        <v>1</v>
      </c>
      <c r="N281" s="6">
        <v>1</v>
      </c>
      <c r="R281" s="6" t="s">
        <v>24</v>
      </c>
      <c r="S281" s="6" t="s">
        <v>33</v>
      </c>
      <c r="T281" s="6">
        <v>2019</v>
      </c>
      <c r="U281" s="6" t="s">
        <v>174</v>
      </c>
      <c r="V281" s="6" t="s">
        <v>111</v>
      </c>
    </row>
    <row r="282" spans="1:22" x14ac:dyDescent="0.25">
      <c r="A282" s="33">
        <v>43669</v>
      </c>
      <c r="B282" s="6" t="s">
        <v>172</v>
      </c>
      <c r="C282" s="6">
        <v>25003593573</v>
      </c>
      <c r="E282" s="6" t="s">
        <v>175</v>
      </c>
      <c r="F282" s="6" t="s">
        <v>23</v>
      </c>
      <c r="G282" s="6">
        <v>15</v>
      </c>
      <c r="H282" s="6">
        <v>8</v>
      </c>
      <c r="I282" s="6">
        <v>0</v>
      </c>
      <c r="J282" s="6">
        <v>0</v>
      </c>
      <c r="K282" s="6">
        <v>1</v>
      </c>
      <c r="N282" s="6">
        <v>1</v>
      </c>
      <c r="R282" s="6" t="s">
        <v>24</v>
      </c>
      <c r="S282" s="6" t="s">
        <v>33</v>
      </c>
      <c r="T282" s="6">
        <v>2019</v>
      </c>
      <c r="U282" s="6" t="s">
        <v>174</v>
      </c>
      <c r="V282" s="6" t="s">
        <v>111</v>
      </c>
    </row>
    <row r="283" spans="1:22" x14ac:dyDescent="0.25">
      <c r="A283" s="33">
        <v>43669</v>
      </c>
      <c r="B283" s="6" t="s">
        <v>153</v>
      </c>
      <c r="C283" s="6">
        <v>25003545881</v>
      </c>
      <c r="E283" s="6" t="s">
        <v>176</v>
      </c>
      <c r="F283" s="6" t="s">
        <v>23</v>
      </c>
      <c r="G283" s="6">
        <v>0</v>
      </c>
      <c r="H283" s="6">
        <v>1</v>
      </c>
      <c r="I283" s="6">
        <v>0</v>
      </c>
      <c r="J283" s="6">
        <v>0</v>
      </c>
      <c r="R283" s="6" t="s">
        <v>24</v>
      </c>
      <c r="S283" s="6" t="s">
        <v>33</v>
      </c>
      <c r="T283" s="6">
        <v>2019</v>
      </c>
      <c r="U283" s="6" t="s">
        <v>177</v>
      </c>
      <c r="V283" s="6" t="s">
        <v>112</v>
      </c>
    </row>
    <row r="284" spans="1:22" x14ac:dyDescent="0.25">
      <c r="A284" s="33">
        <v>43669</v>
      </c>
      <c r="B284" s="6" t="s">
        <v>153</v>
      </c>
      <c r="C284" s="6">
        <v>25003545937</v>
      </c>
      <c r="E284" s="6" t="s">
        <v>178</v>
      </c>
      <c r="F284" s="6" t="s">
        <v>23</v>
      </c>
      <c r="G284" s="6">
        <v>0</v>
      </c>
      <c r="H284" s="6">
        <v>1</v>
      </c>
      <c r="I284" s="6">
        <v>0</v>
      </c>
      <c r="J284" s="6">
        <v>0</v>
      </c>
      <c r="R284" s="6" t="s">
        <v>24</v>
      </c>
      <c r="S284" s="6" t="s">
        <v>33</v>
      </c>
      <c r="T284" s="6">
        <v>2019</v>
      </c>
      <c r="U284" s="6" t="s">
        <v>177</v>
      </c>
      <c r="V284" s="6" t="s">
        <v>112</v>
      </c>
    </row>
    <row r="285" spans="1:22" x14ac:dyDescent="0.25">
      <c r="A285" s="33">
        <v>43669</v>
      </c>
      <c r="B285" s="6" t="s">
        <v>153</v>
      </c>
      <c r="C285" s="6">
        <v>25003545880</v>
      </c>
      <c r="E285" s="6" t="s">
        <v>179</v>
      </c>
      <c r="F285" s="6" t="s">
        <v>23</v>
      </c>
      <c r="G285" s="6">
        <v>0</v>
      </c>
      <c r="H285" s="6">
        <v>1</v>
      </c>
      <c r="I285" s="6">
        <v>0</v>
      </c>
      <c r="J285" s="6">
        <v>0</v>
      </c>
      <c r="R285" s="6" t="s">
        <v>24</v>
      </c>
      <c r="S285" s="6" t="s">
        <v>33</v>
      </c>
      <c r="T285" s="6">
        <v>2019</v>
      </c>
      <c r="U285" s="6" t="s">
        <v>177</v>
      </c>
      <c r="V285" s="6" t="s">
        <v>112</v>
      </c>
    </row>
    <row r="286" spans="1:22" x14ac:dyDescent="0.25">
      <c r="A286" s="33">
        <v>43670</v>
      </c>
      <c r="B286" s="6" t="s">
        <v>153</v>
      </c>
      <c r="C286" s="6">
        <v>25003446832</v>
      </c>
      <c r="E286" s="6" t="s">
        <v>180</v>
      </c>
      <c r="F286" s="6" t="s">
        <v>23</v>
      </c>
      <c r="G286" s="6">
        <v>0</v>
      </c>
      <c r="H286" s="6">
        <v>1</v>
      </c>
      <c r="I286" s="6">
        <v>0</v>
      </c>
      <c r="J286" s="6">
        <v>0</v>
      </c>
      <c r="R286" s="6" t="s">
        <v>24</v>
      </c>
      <c r="S286" s="6" t="s">
        <v>33</v>
      </c>
      <c r="T286" s="6">
        <v>2019</v>
      </c>
      <c r="U286" s="6" t="s">
        <v>181</v>
      </c>
      <c r="V286" s="6" t="s">
        <v>111</v>
      </c>
    </row>
    <row r="287" spans="1:22" x14ac:dyDescent="0.25">
      <c r="A287" s="33">
        <v>43670</v>
      </c>
      <c r="B287" s="6" t="s">
        <v>154</v>
      </c>
      <c r="C287" s="6">
        <v>25003550445</v>
      </c>
      <c r="E287" s="6" t="s">
        <v>182</v>
      </c>
      <c r="F287" s="6" t="s">
        <v>23</v>
      </c>
      <c r="G287" s="6">
        <v>0</v>
      </c>
      <c r="H287" s="6">
        <v>1</v>
      </c>
      <c r="I287" s="6">
        <v>0</v>
      </c>
      <c r="J287" s="6">
        <v>0</v>
      </c>
      <c r="R287" s="6" t="s">
        <v>24</v>
      </c>
      <c r="S287" s="6" t="s">
        <v>33</v>
      </c>
      <c r="T287" s="6">
        <v>2019</v>
      </c>
      <c r="U287" s="6" t="s">
        <v>181</v>
      </c>
      <c r="V287" s="6" t="s">
        <v>111</v>
      </c>
    </row>
    <row r="288" spans="1:22" x14ac:dyDescent="0.25">
      <c r="A288" s="33">
        <v>43670</v>
      </c>
      <c r="B288" s="6" t="s">
        <v>153</v>
      </c>
      <c r="C288" s="6">
        <v>25003582231</v>
      </c>
      <c r="E288" s="6" t="s">
        <v>183</v>
      </c>
      <c r="F288" s="6" t="s">
        <v>23</v>
      </c>
      <c r="G288" s="6">
        <v>4</v>
      </c>
      <c r="H288" s="6">
        <v>5</v>
      </c>
      <c r="I288" s="6">
        <v>0</v>
      </c>
      <c r="J288" s="6">
        <v>0</v>
      </c>
      <c r="K288" s="6">
        <v>3</v>
      </c>
      <c r="R288" s="6" t="s">
        <v>24</v>
      </c>
      <c r="S288" s="6" t="s">
        <v>33</v>
      </c>
      <c r="T288" s="6">
        <v>2019</v>
      </c>
      <c r="U288" s="6" t="s">
        <v>181</v>
      </c>
      <c r="V288" s="6" t="s">
        <v>111</v>
      </c>
    </row>
    <row r="289" spans="1:22" x14ac:dyDescent="0.25">
      <c r="A289" s="33">
        <v>43670</v>
      </c>
      <c r="B289" s="6" t="s">
        <v>153</v>
      </c>
      <c r="C289" s="6">
        <v>25003545806</v>
      </c>
      <c r="D289" s="6" t="s">
        <v>184</v>
      </c>
      <c r="E289" s="6" t="s">
        <v>185</v>
      </c>
      <c r="F289" s="6" t="s">
        <v>23</v>
      </c>
      <c r="G289" s="6">
        <v>0</v>
      </c>
      <c r="H289" s="6">
        <v>1</v>
      </c>
      <c r="I289" s="6">
        <v>0</v>
      </c>
      <c r="J289" s="6">
        <v>0</v>
      </c>
      <c r="R289" s="6" t="s">
        <v>24</v>
      </c>
      <c r="S289" s="6" t="s">
        <v>33</v>
      </c>
      <c r="T289" s="6">
        <v>2019</v>
      </c>
      <c r="U289" s="6" t="s">
        <v>174</v>
      </c>
      <c r="V289" s="6" t="s">
        <v>112</v>
      </c>
    </row>
    <row r="290" spans="1:22" x14ac:dyDescent="0.25">
      <c r="A290" s="33">
        <v>43670</v>
      </c>
      <c r="B290" s="6" t="s">
        <v>153</v>
      </c>
      <c r="C290" s="6">
        <v>25003563946</v>
      </c>
      <c r="D290" s="6" t="s">
        <v>184</v>
      </c>
      <c r="E290" s="6" t="s">
        <v>185</v>
      </c>
      <c r="F290" s="6" t="s">
        <v>23</v>
      </c>
      <c r="G290" s="6">
        <v>0</v>
      </c>
      <c r="H290" s="6">
        <v>3</v>
      </c>
      <c r="I290" s="6">
        <v>0</v>
      </c>
      <c r="J290" s="6">
        <v>0</v>
      </c>
      <c r="R290" s="6" t="s">
        <v>24</v>
      </c>
      <c r="S290" s="6" t="s">
        <v>33</v>
      </c>
      <c r="T290" s="6">
        <v>2019</v>
      </c>
      <c r="U290" s="6" t="s">
        <v>174</v>
      </c>
      <c r="V290" s="6" t="s">
        <v>112</v>
      </c>
    </row>
    <row r="291" spans="1:22" x14ac:dyDescent="0.25">
      <c r="A291" s="33">
        <v>43670</v>
      </c>
      <c r="B291" s="6" t="s">
        <v>153</v>
      </c>
      <c r="C291" s="6">
        <v>25003563952</v>
      </c>
      <c r="D291" s="6" t="s">
        <v>184</v>
      </c>
      <c r="E291" s="6" t="s">
        <v>185</v>
      </c>
      <c r="F291" s="6" t="s">
        <v>23</v>
      </c>
      <c r="G291" s="6">
        <v>0</v>
      </c>
      <c r="H291" s="6">
        <v>1</v>
      </c>
      <c r="I291" s="6">
        <v>0</v>
      </c>
      <c r="J291" s="6">
        <v>0</v>
      </c>
      <c r="R291" s="6" t="s">
        <v>24</v>
      </c>
      <c r="S291" s="6" t="s">
        <v>33</v>
      </c>
      <c r="T291" s="6">
        <v>2019</v>
      </c>
      <c r="U291" s="6" t="s">
        <v>174</v>
      </c>
      <c r="V291" s="6" t="s">
        <v>112</v>
      </c>
    </row>
    <row r="292" spans="1:22" x14ac:dyDescent="0.25">
      <c r="A292" s="33">
        <v>43670</v>
      </c>
      <c r="B292" s="6" t="s">
        <v>153</v>
      </c>
      <c r="C292" s="6">
        <v>25003546874</v>
      </c>
      <c r="D292" s="6" t="s">
        <v>184</v>
      </c>
      <c r="E292" s="6" t="s">
        <v>185</v>
      </c>
      <c r="F292" s="6" t="s">
        <v>23</v>
      </c>
      <c r="G292" s="6">
        <v>0</v>
      </c>
      <c r="H292" s="6">
        <v>3</v>
      </c>
      <c r="I292" s="6">
        <v>0</v>
      </c>
      <c r="J292" s="6">
        <v>0</v>
      </c>
      <c r="R292" s="6" t="s">
        <v>24</v>
      </c>
      <c r="S292" s="6" t="s">
        <v>33</v>
      </c>
      <c r="T292" s="6">
        <v>2019</v>
      </c>
      <c r="U292" s="6" t="s">
        <v>174</v>
      </c>
      <c r="V292" s="6" t="s">
        <v>112</v>
      </c>
    </row>
    <row r="293" spans="1:22" x14ac:dyDescent="0.25">
      <c r="A293" s="33">
        <v>43670</v>
      </c>
      <c r="B293" s="6" t="s">
        <v>153</v>
      </c>
      <c r="C293" s="6">
        <v>25003582234</v>
      </c>
      <c r="D293" s="6" t="s">
        <v>184</v>
      </c>
      <c r="E293" s="6" t="s">
        <v>185</v>
      </c>
      <c r="F293" s="6" t="s">
        <v>23</v>
      </c>
      <c r="G293" s="6">
        <v>3</v>
      </c>
      <c r="H293" s="6">
        <v>5</v>
      </c>
      <c r="I293" s="6">
        <v>0</v>
      </c>
      <c r="J293" s="6">
        <v>0</v>
      </c>
      <c r="K293" s="6">
        <v>4</v>
      </c>
      <c r="R293" s="6" t="s">
        <v>24</v>
      </c>
      <c r="S293" s="6" t="s">
        <v>33</v>
      </c>
      <c r="T293" s="6">
        <v>2019</v>
      </c>
      <c r="U293" s="6" t="s">
        <v>174</v>
      </c>
      <c r="V293" s="6" t="s">
        <v>112</v>
      </c>
    </row>
    <row r="294" spans="1:22" x14ac:dyDescent="0.25">
      <c r="A294" s="33">
        <v>43670</v>
      </c>
      <c r="B294" s="6" t="s">
        <v>153</v>
      </c>
      <c r="C294" s="6">
        <v>25003545835</v>
      </c>
      <c r="D294" s="6" t="s">
        <v>184</v>
      </c>
      <c r="E294" s="6" t="s">
        <v>185</v>
      </c>
      <c r="F294" s="6" t="s">
        <v>23</v>
      </c>
      <c r="G294" s="6">
        <v>0</v>
      </c>
      <c r="H294" s="6">
        <v>1</v>
      </c>
      <c r="I294" s="6">
        <v>0</v>
      </c>
      <c r="J294" s="6">
        <v>0</v>
      </c>
      <c r="R294" s="6" t="s">
        <v>24</v>
      </c>
      <c r="S294" s="6" t="s">
        <v>33</v>
      </c>
      <c r="T294" s="6">
        <v>2019</v>
      </c>
      <c r="U294" s="6" t="s">
        <v>174</v>
      </c>
      <c r="V294" s="6" t="s">
        <v>112</v>
      </c>
    </row>
    <row r="295" spans="1:22" x14ac:dyDescent="0.25">
      <c r="A295" s="33">
        <v>43670</v>
      </c>
      <c r="B295" s="6" t="s">
        <v>153</v>
      </c>
      <c r="C295" s="6">
        <v>25003582269</v>
      </c>
      <c r="D295" s="6" t="s">
        <v>184</v>
      </c>
      <c r="E295" s="6" t="s">
        <v>185</v>
      </c>
      <c r="F295" s="6" t="s">
        <v>23</v>
      </c>
      <c r="G295" s="6">
        <v>7</v>
      </c>
      <c r="H295" s="6">
        <v>4</v>
      </c>
      <c r="I295" s="6">
        <v>0</v>
      </c>
      <c r="J295" s="6">
        <v>0</v>
      </c>
      <c r="K295" s="6">
        <v>2</v>
      </c>
      <c r="R295" s="6" t="s">
        <v>24</v>
      </c>
      <c r="S295" s="6" t="s">
        <v>33</v>
      </c>
      <c r="T295" s="6">
        <v>2019</v>
      </c>
      <c r="U295" s="6" t="s">
        <v>174</v>
      </c>
      <c r="V295" s="6" t="s">
        <v>112</v>
      </c>
    </row>
    <row r="296" spans="1:22" x14ac:dyDescent="0.25">
      <c r="A296" s="33">
        <v>43670</v>
      </c>
      <c r="B296" s="6" t="s">
        <v>153</v>
      </c>
      <c r="C296" s="6">
        <v>25003556489</v>
      </c>
      <c r="D296" s="6" t="s">
        <v>184</v>
      </c>
      <c r="E296" s="6" t="s">
        <v>185</v>
      </c>
      <c r="F296" s="6" t="s">
        <v>23</v>
      </c>
      <c r="G296" s="6">
        <v>0</v>
      </c>
      <c r="H296" s="6">
        <v>1</v>
      </c>
      <c r="I296" s="6">
        <v>0</v>
      </c>
      <c r="J296" s="6">
        <v>0</v>
      </c>
      <c r="R296" s="6" t="s">
        <v>24</v>
      </c>
      <c r="S296" s="6" t="s">
        <v>33</v>
      </c>
      <c r="T296" s="6">
        <v>2019</v>
      </c>
      <c r="U296" s="6" t="s">
        <v>174</v>
      </c>
      <c r="V296" s="6" t="s">
        <v>112</v>
      </c>
    </row>
    <row r="297" spans="1:22" x14ac:dyDescent="0.25">
      <c r="A297" s="33">
        <v>43670</v>
      </c>
      <c r="B297" s="6" t="s">
        <v>153</v>
      </c>
      <c r="C297" s="6">
        <v>25003502442</v>
      </c>
      <c r="D297" s="6" t="s">
        <v>184</v>
      </c>
      <c r="E297" s="6" t="s">
        <v>185</v>
      </c>
      <c r="F297" s="6" t="s">
        <v>23</v>
      </c>
      <c r="G297" s="6">
        <v>0</v>
      </c>
      <c r="H297" s="6">
        <v>1</v>
      </c>
      <c r="I297" s="6">
        <v>0</v>
      </c>
      <c r="J297" s="6">
        <v>0</v>
      </c>
      <c r="R297" s="6" t="s">
        <v>24</v>
      </c>
      <c r="S297" s="6" t="s">
        <v>33</v>
      </c>
      <c r="T297" s="6">
        <v>2019</v>
      </c>
      <c r="U297" s="6" t="s">
        <v>174</v>
      </c>
      <c r="V297" s="6" t="s">
        <v>112</v>
      </c>
    </row>
    <row r="298" spans="1:22" x14ac:dyDescent="0.25">
      <c r="A298" s="33">
        <v>43670</v>
      </c>
      <c r="B298" s="6" t="s">
        <v>153</v>
      </c>
      <c r="C298" s="6">
        <v>25003556322</v>
      </c>
      <c r="D298" s="6" t="s">
        <v>184</v>
      </c>
      <c r="E298" s="6" t="s">
        <v>185</v>
      </c>
      <c r="F298" s="6" t="s">
        <v>23</v>
      </c>
      <c r="G298" s="6">
        <v>0</v>
      </c>
      <c r="H298" s="6">
        <v>1</v>
      </c>
      <c r="I298" s="6">
        <v>0</v>
      </c>
      <c r="J298" s="6">
        <v>0</v>
      </c>
      <c r="R298" s="6" t="s">
        <v>24</v>
      </c>
      <c r="S298" s="6" t="s">
        <v>33</v>
      </c>
      <c r="T298" s="6">
        <v>2019</v>
      </c>
      <c r="U298" s="6" t="s">
        <v>174</v>
      </c>
      <c r="V298" s="6" t="s">
        <v>112</v>
      </c>
    </row>
    <row r="299" spans="1:22" x14ac:dyDescent="0.25">
      <c r="A299" s="33">
        <v>43670</v>
      </c>
      <c r="B299" s="6" t="s">
        <v>153</v>
      </c>
      <c r="C299" s="6">
        <v>25003550486</v>
      </c>
      <c r="D299" s="6" t="s">
        <v>184</v>
      </c>
      <c r="E299" s="6" t="s">
        <v>185</v>
      </c>
      <c r="F299" s="6" t="s">
        <v>23</v>
      </c>
      <c r="G299" s="6">
        <v>0</v>
      </c>
      <c r="H299" s="6">
        <v>1</v>
      </c>
      <c r="I299" s="6">
        <v>0</v>
      </c>
      <c r="J299" s="6">
        <v>0</v>
      </c>
      <c r="R299" s="6" t="s">
        <v>24</v>
      </c>
      <c r="S299" s="6" t="s">
        <v>33</v>
      </c>
      <c r="T299" s="6">
        <v>2019</v>
      </c>
      <c r="U299" s="6" t="s">
        <v>174</v>
      </c>
      <c r="V299" s="6" t="s">
        <v>112</v>
      </c>
    </row>
    <row r="300" spans="1:22" x14ac:dyDescent="0.25">
      <c r="A300" s="33">
        <v>43670</v>
      </c>
      <c r="B300" s="6" t="s">
        <v>153</v>
      </c>
      <c r="C300" s="6">
        <v>25003545876</v>
      </c>
      <c r="D300" s="6" t="s">
        <v>184</v>
      </c>
      <c r="E300" s="6" t="s">
        <v>185</v>
      </c>
      <c r="F300" s="6" t="s">
        <v>23</v>
      </c>
      <c r="G300" s="6">
        <v>0</v>
      </c>
      <c r="H300" s="6">
        <v>1</v>
      </c>
      <c r="I300" s="6">
        <v>0</v>
      </c>
      <c r="J300" s="6">
        <v>0</v>
      </c>
      <c r="R300" s="6" t="s">
        <v>24</v>
      </c>
      <c r="S300" s="6" t="s">
        <v>33</v>
      </c>
      <c r="T300" s="6">
        <v>2019</v>
      </c>
      <c r="U300" s="6" t="s">
        <v>174</v>
      </c>
      <c r="V300" s="6" t="s">
        <v>112</v>
      </c>
    </row>
    <row r="301" spans="1:22" x14ac:dyDescent="0.25">
      <c r="A301" s="33">
        <v>43670</v>
      </c>
      <c r="B301" s="6" t="s">
        <v>153</v>
      </c>
      <c r="C301" s="6">
        <v>25003553414</v>
      </c>
      <c r="D301" s="6" t="s">
        <v>184</v>
      </c>
      <c r="E301" s="6" t="s">
        <v>185</v>
      </c>
      <c r="F301" s="6" t="s">
        <v>25</v>
      </c>
      <c r="G301" s="6">
        <v>0</v>
      </c>
      <c r="H301" s="6">
        <v>2</v>
      </c>
      <c r="I301" s="6">
        <v>0</v>
      </c>
      <c r="J301" s="6">
        <v>0</v>
      </c>
      <c r="L301" s="6">
        <v>1</v>
      </c>
      <c r="R301" s="6" t="s">
        <v>26</v>
      </c>
      <c r="S301" s="6" t="s">
        <v>33</v>
      </c>
      <c r="T301" s="6">
        <v>2019</v>
      </c>
      <c r="U301" s="6" t="s">
        <v>174</v>
      </c>
      <c r="V301" s="6" t="s">
        <v>112</v>
      </c>
    </row>
    <row r="302" spans="1:22" x14ac:dyDescent="0.25">
      <c r="A302" s="33">
        <v>43670</v>
      </c>
      <c r="B302" s="6" t="s">
        <v>153</v>
      </c>
      <c r="C302" s="6">
        <v>25003563991</v>
      </c>
      <c r="D302" s="6" t="s">
        <v>184</v>
      </c>
      <c r="E302" s="6" t="s">
        <v>185</v>
      </c>
      <c r="F302" s="6" t="s">
        <v>23</v>
      </c>
      <c r="G302" s="6">
        <v>0</v>
      </c>
      <c r="H302" s="6">
        <v>2</v>
      </c>
      <c r="I302" s="6">
        <v>0</v>
      </c>
      <c r="J302" s="6">
        <v>0</v>
      </c>
      <c r="K302" s="6">
        <v>1</v>
      </c>
      <c r="R302" s="6" t="s">
        <v>24</v>
      </c>
      <c r="S302" s="6" t="s">
        <v>33</v>
      </c>
      <c r="T302" s="6">
        <v>2019</v>
      </c>
      <c r="U302" s="6" t="s">
        <v>174</v>
      </c>
      <c r="V302" s="6" t="s">
        <v>112</v>
      </c>
    </row>
    <row r="303" spans="1:22" x14ac:dyDescent="0.25">
      <c r="A303" s="33">
        <v>43670</v>
      </c>
      <c r="B303" s="6" t="s">
        <v>153</v>
      </c>
      <c r="C303" s="6">
        <v>25003545787</v>
      </c>
      <c r="D303" s="6" t="s">
        <v>184</v>
      </c>
      <c r="E303" s="6" t="s">
        <v>185</v>
      </c>
      <c r="F303" s="6" t="s">
        <v>23</v>
      </c>
      <c r="G303" s="6">
        <v>0</v>
      </c>
      <c r="H303" s="6">
        <v>1</v>
      </c>
      <c r="I303" s="6">
        <v>0</v>
      </c>
      <c r="J303" s="6">
        <v>0</v>
      </c>
      <c r="R303" s="6" t="s">
        <v>24</v>
      </c>
      <c r="S303" s="6" t="s">
        <v>33</v>
      </c>
      <c r="T303" s="6">
        <v>2019</v>
      </c>
      <c r="U303" s="6" t="s">
        <v>174</v>
      </c>
      <c r="V303" s="6" t="s">
        <v>112</v>
      </c>
    </row>
    <row r="304" spans="1:22" x14ac:dyDescent="0.25">
      <c r="A304" s="33">
        <v>43670</v>
      </c>
      <c r="B304" s="6" t="s">
        <v>153</v>
      </c>
      <c r="C304" s="6">
        <v>25003545788</v>
      </c>
      <c r="D304" s="6" t="s">
        <v>184</v>
      </c>
      <c r="E304" s="6" t="s">
        <v>185</v>
      </c>
      <c r="F304" s="6" t="s">
        <v>23</v>
      </c>
      <c r="G304" s="6">
        <v>0</v>
      </c>
      <c r="H304" s="6">
        <v>1</v>
      </c>
      <c r="I304" s="6">
        <v>0</v>
      </c>
      <c r="J304" s="6">
        <v>0</v>
      </c>
      <c r="R304" s="6" t="s">
        <v>24</v>
      </c>
      <c r="S304" s="6" t="s">
        <v>33</v>
      </c>
      <c r="T304" s="6">
        <v>2019</v>
      </c>
      <c r="U304" s="6" t="s">
        <v>174</v>
      </c>
      <c r="V304" s="6" t="s">
        <v>112</v>
      </c>
    </row>
    <row r="305" spans="1:22" x14ac:dyDescent="0.25">
      <c r="A305" s="33">
        <v>43670</v>
      </c>
      <c r="B305" s="6" t="s">
        <v>153</v>
      </c>
      <c r="C305" s="6">
        <v>25003545935</v>
      </c>
      <c r="D305" s="6" t="s">
        <v>184</v>
      </c>
      <c r="E305" s="6" t="s">
        <v>185</v>
      </c>
      <c r="F305" s="6" t="s">
        <v>23</v>
      </c>
      <c r="G305" s="6">
        <v>0</v>
      </c>
      <c r="H305" s="6">
        <v>2</v>
      </c>
      <c r="I305" s="6">
        <v>0</v>
      </c>
      <c r="J305" s="6">
        <v>0</v>
      </c>
      <c r="R305" s="6" t="s">
        <v>24</v>
      </c>
      <c r="S305" s="6" t="s">
        <v>33</v>
      </c>
      <c r="T305" s="6">
        <v>2019</v>
      </c>
      <c r="U305" s="6" t="s">
        <v>174</v>
      </c>
      <c r="V305" s="6" t="s">
        <v>112</v>
      </c>
    </row>
    <row r="306" spans="1:22" x14ac:dyDescent="0.25">
      <c r="A306" s="33">
        <v>43670</v>
      </c>
      <c r="B306" s="6" t="s">
        <v>153</v>
      </c>
      <c r="C306" s="6">
        <v>25003566420</v>
      </c>
      <c r="D306" s="6" t="s">
        <v>184</v>
      </c>
      <c r="E306" s="6" t="s">
        <v>185</v>
      </c>
      <c r="F306" s="6" t="s">
        <v>23</v>
      </c>
      <c r="G306" s="6">
        <v>0</v>
      </c>
      <c r="H306" s="6">
        <v>1</v>
      </c>
      <c r="I306" s="6">
        <v>0</v>
      </c>
      <c r="J306" s="6">
        <v>0</v>
      </c>
      <c r="R306" s="6" t="s">
        <v>24</v>
      </c>
      <c r="S306" s="6" t="s">
        <v>33</v>
      </c>
      <c r="T306" s="6">
        <v>2019</v>
      </c>
      <c r="U306" s="6" t="s">
        <v>174</v>
      </c>
      <c r="V306" s="6" t="s">
        <v>112</v>
      </c>
    </row>
    <row r="307" spans="1:22" x14ac:dyDescent="0.25">
      <c r="A307" s="33">
        <v>43670</v>
      </c>
      <c r="B307" s="6" t="s">
        <v>153</v>
      </c>
      <c r="C307" s="6">
        <v>25003545863</v>
      </c>
      <c r="D307" s="6" t="s">
        <v>184</v>
      </c>
      <c r="E307" s="6" t="s">
        <v>185</v>
      </c>
      <c r="F307" s="6" t="s">
        <v>23</v>
      </c>
      <c r="G307" s="6">
        <v>0</v>
      </c>
      <c r="H307" s="6">
        <v>1</v>
      </c>
      <c r="I307" s="6">
        <v>0</v>
      </c>
      <c r="J307" s="6">
        <v>0</v>
      </c>
      <c r="R307" s="6" t="s">
        <v>24</v>
      </c>
      <c r="S307" s="6" t="s">
        <v>33</v>
      </c>
      <c r="T307" s="6">
        <v>2019</v>
      </c>
      <c r="U307" s="6" t="s">
        <v>174</v>
      </c>
      <c r="V307" s="6" t="s">
        <v>112</v>
      </c>
    </row>
    <row r="308" spans="1:22" x14ac:dyDescent="0.25">
      <c r="A308" s="33">
        <v>43670</v>
      </c>
      <c r="B308" s="6" t="s">
        <v>153</v>
      </c>
      <c r="C308" s="6">
        <v>25003545802</v>
      </c>
      <c r="D308" s="6" t="s">
        <v>184</v>
      </c>
      <c r="E308" s="6" t="s">
        <v>185</v>
      </c>
      <c r="F308" s="6" t="s">
        <v>23</v>
      </c>
      <c r="G308" s="6">
        <v>0</v>
      </c>
      <c r="H308" s="6">
        <v>1</v>
      </c>
      <c r="I308" s="6">
        <v>0</v>
      </c>
      <c r="J308" s="6">
        <v>0</v>
      </c>
      <c r="R308" s="6" t="s">
        <v>24</v>
      </c>
      <c r="S308" s="6" t="s">
        <v>33</v>
      </c>
      <c r="T308" s="6">
        <v>2019</v>
      </c>
      <c r="U308" s="6" t="s">
        <v>174</v>
      </c>
      <c r="V308" s="6" t="s">
        <v>112</v>
      </c>
    </row>
    <row r="309" spans="1:22" x14ac:dyDescent="0.25">
      <c r="A309" s="33">
        <v>43670</v>
      </c>
      <c r="B309" s="6" t="s">
        <v>153</v>
      </c>
      <c r="C309" s="6">
        <v>25003545862</v>
      </c>
      <c r="D309" s="6" t="s">
        <v>184</v>
      </c>
      <c r="E309" s="6" t="s">
        <v>185</v>
      </c>
      <c r="F309" s="6" t="s">
        <v>23</v>
      </c>
      <c r="G309" s="6">
        <v>0</v>
      </c>
      <c r="H309" s="6">
        <v>1</v>
      </c>
      <c r="I309" s="6">
        <v>0</v>
      </c>
      <c r="J309" s="6">
        <v>0</v>
      </c>
      <c r="R309" s="6" t="s">
        <v>24</v>
      </c>
      <c r="S309" s="6" t="s">
        <v>33</v>
      </c>
      <c r="T309" s="6">
        <v>2019</v>
      </c>
      <c r="U309" s="6" t="s">
        <v>174</v>
      </c>
      <c r="V309" s="6" t="s">
        <v>112</v>
      </c>
    </row>
    <row r="310" spans="1:22" x14ac:dyDescent="0.25">
      <c r="A310" s="33">
        <v>43670</v>
      </c>
      <c r="B310" s="6" t="s">
        <v>153</v>
      </c>
      <c r="C310" s="6">
        <v>25003569339</v>
      </c>
      <c r="D310" s="6" t="s">
        <v>184</v>
      </c>
      <c r="E310" s="6" t="s">
        <v>185</v>
      </c>
      <c r="F310" s="6" t="s">
        <v>23</v>
      </c>
      <c r="G310" s="6">
        <v>0</v>
      </c>
      <c r="H310" s="6">
        <v>1</v>
      </c>
      <c r="I310" s="6">
        <v>0</v>
      </c>
      <c r="J310" s="6">
        <v>0</v>
      </c>
      <c r="R310" s="6" t="s">
        <v>24</v>
      </c>
      <c r="S310" s="6" t="s">
        <v>33</v>
      </c>
      <c r="T310" s="6">
        <v>2019</v>
      </c>
      <c r="U310" s="6" t="s">
        <v>174</v>
      </c>
      <c r="V310" s="6" t="s">
        <v>112</v>
      </c>
    </row>
    <row r="311" spans="1:22" x14ac:dyDescent="0.25">
      <c r="A311" s="33">
        <v>43670</v>
      </c>
      <c r="B311" s="6" t="s">
        <v>153</v>
      </c>
      <c r="C311" s="6">
        <v>25003545884</v>
      </c>
      <c r="D311" s="6" t="s">
        <v>184</v>
      </c>
      <c r="E311" s="6" t="s">
        <v>185</v>
      </c>
      <c r="F311" s="6" t="s">
        <v>23</v>
      </c>
      <c r="G311" s="6">
        <v>0</v>
      </c>
      <c r="H311" s="6">
        <v>2</v>
      </c>
      <c r="I311" s="6">
        <v>0</v>
      </c>
      <c r="J311" s="6">
        <v>0</v>
      </c>
      <c r="R311" s="6" t="s">
        <v>24</v>
      </c>
      <c r="S311" s="6" t="s">
        <v>33</v>
      </c>
      <c r="T311" s="6">
        <v>2019</v>
      </c>
      <c r="U311" s="6" t="s">
        <v>174</v>
      </c>
      <c r="V311" s="6" t="s">
        <v>112</v>
      </c>
    </row>
    <row r="312" spans="1:22" x14ac:dyDescent="0.25">
      <c r="A312" s="33">
        <v>43670</v>
      </c>
      <c r="B312" s="6" t="s">
        <v>153</v>
      </c>
      <c r="C312" s="6">
        <v>25003545871</v>
      </c>
      <c r="D312" s="6" t="s">
        <v>184</v>
      </c>
      <c r="E312" s="6" t="s">
        <v>185</v>
      </c>
      <c r="F312" s="6" t="s">
        <v>23</v>
      </c>
      <c r="G312" s="6">
        <v>0</v>
      </c>
      <c r="H312" s="6">
        <v>1</v>
      </c>
      <c r="I312" s="6">
        <v>0</v>
      </c>
      <c r="J312" s="6">
        <v>0</v>
      </c>
      <c r="R312" s="6" t="s">
        <v>24</v>
      </c>
      <c r="S312" s="6" t="s">
        <v>33</v>
      </c>
      <c r="T312" s="6">
        <v>2019</v>
      </c>
      <c r="U312" s="6" t="s">
        <v>174</v>
      </c>
      <c r="V312" s="6" t="s">
        <v>112</v>
      </c>
    </row>
    <row r="313" spans="1:22" x14ac:dyDescent="0.25">
      <c r="A313" s="33">
        <v>43670</v>
      </c>
      <c r="B313" s="6" t="s">
        <v>153</v>
      </c>
      <c r="C313" s="6">
        <v>25003545932</v>
      </c>
      <c r="D313" s="6" t="s">
        <v>184</v>
      </c>
      <c r="E313" s="6" t="s">
        <v>185</v>
      </c>
      <c r="F313" s="6" t="s">
        <v>23</v>
      </c>
      <c r="G313" s="6">
        <v>0</v>
      </c>
      <c r="H313" s="6">
        <v>1</v>
      </c>
      <c r="I313" s="6">
        <v>0</v>
      </c>
      <c r="J313" s="6">
        <v>0</v>
      </c>
      <c r="R313" s="6" t="s">
        <v>24</v>
      </c>
      <c r="S313" s="6" t="s">
        <v>33</v>
      </c>
      <c r="T313" s="6">
        <v>2019</v>
      </c>
      <c r="U313" s="6" t="s">
        <v>174</v>
      </c>
      <c r="V313" s="6" t="s">
        <v>112</v>
      </c>
    </row>
    <row r="314" spans="1:22" x14ac:dyDescent="0.25">
      <c r="A314" s="33">
        <v>43670</v>
      </c>
      <c r="B314" s="6" t="s">
        <v>153</v>
      </c>
      <c r="C314" s="6">
        <v>25003545928</v>
      </c>
      <c r="D314" s="6" t="s">
        <v>184</v>
      </c>
      <c r="E314" s="6" t="s">
        <v>185</v>
      </c>
      <c r="F314" s="6" t="s">
        <v>23</v>
      </c>
      <c r="G314" s="6">
        <v>0</v>
      </c>
      <c r="H314" s="6">
        <v>1</v>
      </c>
      <c r="I314" s="6">
        <v>0</v>
      </c>
      <c r="J314" s="6">
        <v>0</v>
      </c>
      <c r="R314" s="6" t="s">
        <v>24</v>
      </c>
      <c r="S314" s="6" t="s">
        <v>33</v>
      </c>
      <c r="T314" s="6">
        <v>2019</v>
      </c>
      <c r="U314" s="6" t="s">
        <v>174</v>
      </c>
      <c r="V314" s="6" t="s">
        <v>112</v>
      </c>
    </row>
    <row r="315" spans="1:22" x14ac:dyDescent="0.25">
      <c r="A315" s="33">
        <v>43670</v>
      </c>
      <c r="B315" s="6" t="s">
        <v>153</v>
      </c>
      <c r="C315" s="6">
        <v>25003545882</v>
      </c>
      <c r="D315" s="6" t="s">
        <v>184</v>
      </c>
      <c r="E315" s="6" t="s">
        <v>185</v>
      </c>
      <c r="F315" s="6" t="s">
        <v>23</v>
      </c>
      <c r="G315" s="6">
        <v>0</v>
      </c>
      <c r="H315" s="6">
        <v>1</v>
      </c>
      <c r="I315" s="6">
        <v>0</v>
      </c>
      <c r="J315" s="6">
        <v>0</v>
      </c>
      <c r="R315" s="6" t="s">
        <v>24</v>
      </c>
      <c r="S315" s="6" t="s">
        <v>33</v>
      </c>
      <c r="T315" s="6">
        <v>2019</v>
      </c>
      <c r="U315" s="6" t="s">
        <v>174</v>
      </c>
      <c r="V315" s="6" t="s">
        <v>112</v>
      </c>
    </row>
    <row r="316" spans="1:22" x14ac:dyDescent="0.25">
      <c r="A316" s="33">
        <v>43670</v>
      </c>
      <c r="B316" s="6" t="s">
        <v>153</v>
      </c>
      <c r="C316" s="6">
        <v>25003545936</v>
      </c>
      <c r="D316" s="6" t="s">
        <v>184</v>
      </c>
      <c r="E316" s="6" t="s">
        <v>185</v>
      </c>
      <c r="F316" s="6" t="s">
        <v>23</v>
      </c>
      <c r="G316" s="6">
        <v>0</v>
      </c>
      <c r="H316" s="6">
        <v>1</v>
      </c>
      <c r="I316" s="6">
        <v>0</v>
      </c>
      <c r="J316" s="6">
        <v>0</v>
      </c>
      <c r="R316" s="6" t="s">
        <v>24</v>
      </c>
      <c r="S316" s="6" t="s">
        <v>33</v>
      </c>
      <c r="T316" s="6">
        <v>2019</v>
      </c>
      <c r="U316" s="6" t="s">
        <v>174</v>
      </c>
      <c r="V316" s="6" t="s">
        <v>112</v>
      </c>
    </row>
    <row r="317" spans="1:22" x14ac:dyDescent="0.25">
      <c r="A317" s="33">
        <v>43670</v>
      </c>
      <c r="B317" s="6" t="s">
        <v>153</v>
      </c>
      <c r="C317" s="6">
        <v>25003545791</v>
      </c>
      <c r="D317" s="6" t="s">
        <v>184</v>
      </c>
      <c r="E317" s="6" t="s">
        <v>185</v>
      </c>
      <c r="F317" s="6" t="s">
        <v>23</v>
      </c>
      <c r="G317" s="6">
        <v>0</v>
      </c>
      <c r="H317" s="6">
        <v>1</v>
      </c>
      <c r="I317" s="6">
        <v>0</v>
      </c>
      <c r="J317" s="6">
        <v>0</v>
      </c>
      <c r="R317" s="6" t="s">
        <v>24</v>
      </c>
      <c r="S317" s="6" t="s">
        <v>33</v>
      </c>
      <c r="T317" s="6">
        <v>2019</v>
      </c>
      <c r="U317" s="6" t="s">
        <v>174</v>
      </c>
      <c r="V317" s="6" t="s">
        <v>112</v>
      </c>
    </row>
    <row r="318" spans="1:22" x14ac:dyDescent="0.25">
      <c r="A318" s="33">
        <v>43670</v>
      </c>
      <c r="B318" s="6" t="s">
        <v>153</v>
      </c>
      <c r="C318" s="6">
        <v>25003545870</v>
      </c>
      <c r="D318" s="6" t="s">
        <v>184</v>
      </c>
      <c r="E318" s="6" t="s">
        <v>185</v>
      </c>
      <c r="F318" s="6" t="s">
        <v>23</v>
      </c>
      <c r="G318" s="6">
        <v>0</v>
      </c>
      <c r="H318" s="6">
        <v>1</v>
      </c>
      <c r="I318" s="6">
        <v>0</v>
      </c>
      <c r="J318" s="6">
        <v>0</v>
      </c>
      <c r="R318" s="6" t="s">
        <v>24</v>
      </c>
      <c r="S318" s="6" t="s">
        <v>33</v>
      </c>
      <c r="T318" s="6">
        <v>2019</v>
      </c>
      <c r="U318" s="6" t="s">
        <v>174</v>
      </c>
      <c r="V318" s="6" t="s">
        <v>112</v>
      </c>
    </row>
    <row r="319" spans="1:22" x14ac:dyDescent="0.25">
      <c r="A319" s="33">
        <v>43670</v>
      </c>
      <c r="B319" s="6" t="s">
        <v>153</v>
      </c>
      <c r="C319" s="6">
        <v>25003545866</v>
      </c>
      <c r="D319" s="6" t="s">
        <v>184</v>
      </c>
      <c r="E319" s="6" t="s">
        <v>185</v>
      </c>
      <c r="F319" s="6" t="s">
        <v>23</v>
      </c>
      <c r="G319" s="6">
        <v>0</v>
      </c>
      <c r="H319" s="6">
        <v>1</v>
      </c>
      <c r="I319" s="6">
        <v>0</v>
      </c>
      <c r="J319" s="6">
        <v>0</v>
      </c>
      <c r="R319" s="6" t="s">
        <v>24</v>
      </c>
      <c r="S319" s="6" t="s">
        <v>33</v>
      </c>
      <c r="T319" s="6">
        <v>2019</v>
      </c>
      <c r="U319" s="6" t="s">
        <v>174</v>
      </c>
      <c r="V319" s="6" t="s">
        <v>112</v>
      </c>
    </row>
    <row r="320" spans="1:22" x14ac:dyDescent="0.25">
      <c r="A320" s="33">
        <v>43670</v>
      </c>
      <c r="B320" s="6" t="s">
        <v>153</v>
      </c>
      <c r="C320" s="6">
        <v>25003545865</v>
      </c>
      <c r="D320" s="6" t="s">
        <v>184</v>
      </c>
      <c r="E320" s="6" t="s">
        <v>185</v>
      </c>
      <c r="F320" s="6" t="s">
        <v>23</v>
      </c>
      <c r="G320" s="6">
        <v>0</v>
      </c>
      <c r="H320" s="6">
        <v>1</v>
      </c>
      <c r="I320" s="6">
        <v>0</v>
      </c>
      <c r="J320" s="6">
        <v>0</v>
      </c>
      <c r="R320" s="6" t="s">
        <v>24</v>
      </c>
      <c r="S320" s="6" t="s">
        <v>33</v>
      </c>
      <c r="T320" s="6">
        <v>2019</v>
      </c>
      <c r="U320" s="6" t="s">
        <v>174</v>
      </c>
      <c r="V320" s="6" t="s">
        <v>112</v>
      </c>
    </row>
    <row r="321" spans="1:22" x14ac:dyDescent="0.25">
      <c r="A321" s="33">
        <v>43670</v>
      </c>
      <c r="B321" s="6" t="s">
        <v>153</v>
      </c>
      <c r="C321" s="6">
        <v>25003545785</v>
      </c>
      <c r="D321" s="6" t="s">
        <v>184</v>
      </c>
      <c r="E321" s="6" t="s">
        <v>185</v>
      </c>
      <c r="F321" s="6" t="s">
        <v>23</v>
      </c>
      <c r="G321" s="6">
        <v>0</v>
      </c>
      <c r="H321" s="6">
        <v>1</v>
      </c>
      <c r="I321" s="6">
        <v>0</v>
      </c>
      <c r="J321" s="6">
        <v>0</v>
      </c>
      <c r="R321" s="6" t="s">
        <v>24</v>
      </c>
      <c r="S321" s="6" t="s">
        <v>33</v>
      </c>
      <c r="T321" s="6">
        <v>2019</v>
      </c>
      <c r="U321" s="6" t="s">
        <v>174</v>
      </c>
      <c r="V321" s="6" t="s">
        <v>112</v>
      </c>
    </row>
    <row r="322" spans="1:22" x14ac:dyDescent="0.25">
      <c r="A322" s="33">
        <v>43670</v>
      </c>
      <c r="B322" s="6" t="s">
        <v>153</v>
      </c>
      <c r="C322" s="6">
        <v>25003545782</v>
      </c>
      <c r="D322" s="6" t="s">
        <v>184</v>
      </c>
      <c r="E322" s="6" t="s">
        <v>185</v>
      </c>
      <c r="F322" s="6" t="s">
        <v>23</v>
      </c>
      <c r="G322" s="6">
        <v>0</v>
      </c>
      <c r="H322" s="6">
        <v>1</v>
      </c>
      <c r="I322" s="6">
        <v>0</v>
      </c>
      <c r="J322" s="6">
        <v>0</v>
      </c>
      <c r="R322" s="6" t="s">
        <v>24</v>
      </c>
      <c r="S322" s="6" t="s">
        <v>33</v>
      </c>
      <c r="T322" s="6">
        <v>2019</v>
      </c>
      <c r="U322" s="6" t="s">
        <v>174</v>
      </c>
      <c r="V322" s="6" t="s">
        <v>112</v>
      </c>
    </row>
    <row r="323" spans="1:22" x14ac:dyDescent="0.25">
      <c r="A323" s="33">
        <v>43670</v>
      </c>
      <c r="B323" s="6" t="s">
        <v>153</v>
      </c>
      <c r="C323" s="6">
        <v>25003545783</v>
      </c>
      <c r="D323" s="6" t="s">
        <v>184</v>
      </c>
      <c r="E323" s="6" t="s">
        <v>185</v>
      </c>
      <c r="F323" s="6" t="s">
        <v>23</v>
      </c>
      <c r="G323" s="6">
        <v>0</v>
      </c>
      <c r="H323" s="6">
        <v>1</v>
      </c>
      <c r="I323" s="6">
        <v>0</v>
      </c>
      <c r="J323" s="6">
        <v>0</v>
      </c>
      <c r="R323" s="6" t="s">
        <v>24</v>
      </c>
      <c r="S323" s="6" t="s">
        <v>33</v>
      </c>
      <c r="T323" s="6">
        <v>2019</v>
      </c>
      <c r="U323" s="6" t="s">
        <v>174</v>
      </c>
      <c r="V323" s="6" t="s">
        <v>112</v>
      </c>
    </row>
    <row r="324" spans="1:22" x14ac:dyDescent="0.25">
      <c r="A324" s="33">
        <v>43670</v>
      </c>
      <c r="B324" s="6" t="s">
        <v>153</v>
      </c>
      <c r="C324" s="6">
        <v>25003545872</v>
      </c>
      <c r="D324" s="6" t="s">
        <v>184</v>
      </c>
      <c r="E324" s="6" t="s">
        <v>185</v>
      </c>
      <c r="F324" s="6" t="s">
        <v>23</v>
      </c>
      <c r="G324" s="6">
        <v>0</v>
      </c>
      <c r="H324" s="6">
        <v>1</v>
      </c>
      <c r="I324" s="6">
        <v>0</v>
      </c>
      <c r="J324" s="6">
        <v>0</v>
      </c>
      <c r="R324" s="6" t="s">
        <v>24</v>
      </c>
      <c r="S324" s="6" t="s">
        <v>33</v>
      </c>
      <c r="T324" s="6">
        <v>2019</v>
      </c>
      <c r="U324" s="6" t="s">
        <v>174</v>
      </c>
      <c r="V324" s="6" t="s">
        <v>112</v>
      </c>
    </row>
    <row r="325" spans="1:22" x14ac:dyDescent="0.25">
      <c r="A325" s="33">
        <v>43670</v>
      </c>
      <c r="B325" s="6" t="s">
        <v>153</v>
      </c>
      <c r="C325" s="6">
        <v>25003545933</v>
      </c>
      <c r="D325" s="6" t="s">
        <v>184</v>
      </c>
      <c r="E325" s="6" t="s">
        <v>185</v>
      </c>
      <c r="F325" s="6" t="s">
        <v>23</v>
      </c>
      <c r="G325" s="6">
        <v>0</v>
      </c>
      <c r="H325" s="6">
        <v>1</v>
      </c>
      <c r="I325" s="6">
        <v>0</v>
      </c>
      <c r="J325" s="6">
        <v>0</v>
      </c>
      <c r="R325" s="6" t="s">
        <v>24</v>
      </c>
      <c r="S325" s="6" t="s">
        <v>33</v>
      </c>
      <c r="T325" s="6">
        <v>2019</v>
      </c>
      <c r="U325" s="6" t="s">
        <v>174</v>
      </c>
      <c r="V325" s="6" t="s">
        <v>112</v>
      </c>
    </row>
    <row r="326" spans="1:22" x14ac:dyDescent="0.25">
      <c r="A326" s="33">
        <v>43670</v>
      </c>
      <c r="B326" s="6" t="s">
        <v>153</v>
      </c>
      <c r="C326" s="6">
        <v>25003545789</v>
      </c>
      <c r="D326" s="6" t="s">
        <v>184</v>
      </c>
      <c r="E326" s="6" t="s">
        <v>185</v>
      </c>
      <c r="F326" s="6" t="s">
        <v>23</v>
      </c>
      <c r="G326" s="6">
        <v>0</v>
      </c>
      <c r="H326" s="6">
        <v>1</v>
      </c>
      <c r="I326" s="6">
        <v>0</v>
      </c>
      <c r="J326" s="6">
        <v>0</v>
      </c>
      <c r="R326" s="6" t="s">
        <v>24</v>
      </c>
      <c r="S326" s="6" t="s">
        <v>33</v>
      </c>
      <c r="T326" s="6">
        <v>2019</v>
      </c>
      <c r="U326" s="6" t="s">
        <v>174</v>
      </c>
      <c r="V326" s="6" t="s">
        <v>112</v>
      </c>
    </row>
    <row r="327" spans="1:22" x14ac:dyDescent="0.25">
      <c r="A327" s="33">
        <v>43670</v>
      </c>
      <c r="B327" s="6" t="s">
        <v>153</v>
      </c>
      <c r="C327" s="6">
        <v>25003545792</v>
      </c>
      <c r="D327" s="6" t="s">
        <v>184</v>
      </c>
      <c r="E327" s="6" t="s">
        <v>185</v>
      </c>
      <c r="F327" s="6" t="s">
        <v>23</v>
      </c>
      <c r="G327" s="6">
        <v>0</v>
      </c>
      <c r="H327" s="6">
        <v>1</v>
      </c>
      <c r="I327" s="6">
        <v>0</v>
      </c>
      <c r="J327" s="6">
        <v>0</v>
      </c>
      <c r="R327" s="6" t="s">
        <v>24</v>
      </c>
      <c r="S327" s="6" t="s">
        <v>33</v>
      </c>
      <c r="T327" s="6">
        <v>2019</v>
      </c>
      <c r="U327" s="6" t="s">
        <v>174</v>
      </c>
      <c r="V327" s="6" t="s">
        <v>112</v>
      </c>
    </row>
    <row r="328" spans="1:22" x14ac:dyDescent="0.25">
      <c r="A328" s="33">
        <v>43670</v>
      </c>
      <c r="B328" s="6" t="s">
        <v>153</v>
      </c>
      <c r="C328" s="6">
        <v>25003545786</v>
      </c>
      <c r="D328" s="6" t="s">
        <v>184</v>
      </c>
      <c r="E328" s="6" t="s">
        <v>185</v>
      </c>
      <c r="F328" s="6" t="s">
        <v>23</v>
      </c>
      <c r="G328" s="6">
        <v>0</v>
      </c>
      <c r="H328" s="6">
        <v>1</v>
      </c>
      <c r="I328" s="6">
        <v>0</v>
      </c>
      <c r="J328" s="6">
        <v>0</v>
      </c>
      <c r="R328" s="6" t="s">
        <v>24</v>
      </c>
      <c r="S328" s="6" t="s">
        <v>33</v>
      </c>
      <c r="T328" s="6">
        <v>2019</v>
      </c>
      <c r="U328" s="6" t="s">
        <v>174</v>
      </c>
      <c r="V328" s="6" t="s">
        <v>112</v>
      </c>
    </row>
    <row r="329" spans="1:22" x14ac:dyDescent="0.25">
      <c r="A329" s="33">
        <v>43670</v>
      </c>
      <c r="B329" s="6" t="s">
        <v>153</v>
      </c>
      <c r="C329" s="6">
        <v>25003550489</v>
      </c>
      <c r="D329" s="6" t="s">
        <v>184</v>
      </c>
      <c r="E329" s="6" t="s">
        <v>185</v>
      </c>
      <c r="F329" s="6" t="s">
        <v>23</v>
      </c>
      <c r="G329" s="6">
        <v>0</v>
      </c>
      <c r="H329" s="6">
        <v>1</v>
      </c>
      <c r="I329" s="6">
        <v>0</v>
      </c>
      <c r="J329" s="6">
        <v>0</v>
      </c>
      <c r="R329" s="6" t="s">
        <v>24</v>
      </c>
      <c r="S329" s="6" t="s">
        <v>33</v>
      </c>
      <c r="T329" s="6">
        <v>2019</v>
      </c>
      <c r="U329" s="6" t="s">
        <v>174</v>
      </c>
      <c r="V329" s="6" t="s">
        <v>112</v>
      </c>
    </row>
    <row r="330" spans="1:22" x14ac:dyDescent="0.25">
      <c r="A330" s="33">
        <v>43670</v>
      </c>
      <c r="B330" s="6" t="s">
        <v>153</v>
      </c>
      <c r="C330" s="6">
        <v>25003545793</v>
      </c>
      <c r="D330" s="6" t="s">
        <v>184</v>
      </c>
      <c r="E330" s="6" t="s">
        <v>185</v>
      </c>
      <c r="F330" s="6" t="s">
        <v>23</v>
      </c>
      <c r="G330" s="6">
        <v>0</v>
      </c>
      <c r="H330" s="6">
        <v>1</v>
      </c>
      <c r="I330" s="6">
        <v>0</v>
      </c>
      <c r="J330" s="6">
        <v>0</v>
      </c>
      <c r="R330" s="6" t="s">
        <v>24</v>
      </c>
      <c r="S330" s="6" t="s">
        <v>33</v>
      </c>
      <c r="T330" s="6">
        <v>2019</v>
      </c>
      <c r="U330" s="6" t="s">
        <v>174</v>
      </c>
      <c r="V330" s="6" t="s">
        <v>112</v>
      </c>
    </row>
    <row r="331" spans="1:22" x14ac:dyDescent="0.25">
      <c r="A331" s="33">
        <v>43670</v>
      </c>
      <c r="B331" s="6" t="s">
        <v>153</v>
      </c>
      <c r="C331" s="6">
        <v>25003545873</v>
      </c>
      <c r="D331" s="6" t="s">
        <v>184</v>
      </c>
      <c r="E331" s="6" t="s">
        <v>185</v>
      </c>
      <c r="F331" s="6" t="s">
        <v>23</v>
      </c>
      <c r="G331" s="6">
        <v>0</v>
      </c>
      <c r="H331" s="6">
        <v>1</v>
      </c>
      <c r="I331" s="6">
        <v>0</v>
      </c>
      <c r="J331" s="6">
        <v>0</v>
      </c>
      <c r="R331" s="6" t="s">
        <v>24</v>
      </c>
      <c r="S331" s="6" t="s">
        <v>33</v>
      </c>
      <c r="T331" s="6">
        <v>2019</v>
      </c>
      <c r="U331" s="6" t="s">
        <v>174</v>
      </c>
      <c r="V331" s="6" t="s">
        <v>112</v>
      </c>
    </row>
    <row r="332" spans="1:22" x14ac:dyDescent="0.25">
      <c r="A332" s="33">
        <v>43670</v>
      </c>
      <c r="B332" s="6" t="s">
        <v>153</v>
      </c>
      <c r="C332" s="6">
        <v>25003545875</v>
      </c>
      <c r="D332" s="6" t="s">
        <v>184</v>
      </c>
      <c r="E332" s="6" t="s">
        <v>185</v>
      </c>
      <c r="F332" s="6" t="s">
        <v>23</v>
      </c>
      <c r="G332" s="6">
        <v>0</v>
      </c>
      <c r="H332" s="6">
        <v>1</v>
      </c>
      <c r="I332" s="6">
        <v>0</v>
      </c>
      <c r="J332" s="6">
        <v>0</v>
      </c>
      <c r="R332" s="6" t="s">
        <v>24</v>
      </c>
      <c r="S332" s="6" t="s">
        <v>33</v>
      </c>
      <c r="T332" s="6">
        <v>2019</v>
      </c>
      <c r="U332" s="6" t="s">
        <v>174</v>
      </c>
      <c r="V332" s="6" t="s">
        <v>112</v>
      </c>
    </row>
    <row r="333" spans="1:22" x14ac:dyDescent="0.25">
      <c r="A333" s="33">
        <v>43670</v>
      </c>
      <c r="B333" s="6" t="s">
        <v>153</v>
      </c>
      <c r="C333" s="6">
        <v>25003545807</v>
      </c>
      <c r="D333" s="6" t="s">
        <v>184</v>
      </c>
      <c r="E333" s="6" t="s">
        <v>185</v>
      </c>
      <c r="F333" s="6" t="s">
        <v>23</v>
      </c>
      <c r="G333" s="6">
        <v>0</v>
      </c>
      <c r="H333" s="6">
        <v>5</v>
      </c>
      <c r="I333" s="6">
        <v>0</v>
      </c>
      <c r="J333" s="6">
        <v>0</v>
      </c>
      <c r="R333" s="6" t="s">
        <v>24</v>
      </c>
      <c r="S333" s="6" t="s">
        <v>33</v>
      </c>
      <c r="T333" s="6">
        <v>2019</v>
      </c>
      <c r="U333" s="6" t="s">
        <v>174</v>
      </c>
      <c r="V333" s="6" t="s">
        <v>112</v>
      </c>
    </row>
    <row r="334" spans="1:22" x14ac:dyDescent="0.25">
      <c r="A334" s="33">
        <v>43670</v>
      </c>
      <c r="B334" s="6" t="s">
        <v>153</v>
      </c>
      <c r="C334" s="6">
        <v>25003545066</v>
      </c>
      <c r="D334" s="6" t="s">
        <v>184</v>
      </c>
      <c r="E334" s="6" t="s">
        <v>185</v>
      </c>
      <c r="F334" s="6" t="s">
        <v>23</v>
      </c>
      <c r="G334" s="6">
        <v>0</v>
      </c>
      <c r="H334" s="6">
        <v>1</v>
      </c>
      <c r="I334" s="6">
        <v>0</v>
      </c>
      <c r="J334" s="6">
        <v>0</v>
      </c>
      <c r="R334" s="6" t="s">
        <v>24</v>
      </c>
      <c r="S334" s="6" t="s">
        <v>33</v>
      </c>
      <c r="T334" s="6">
        <v>2019</v>
      </c>
      <c r="U334" s="6" t="s">
        <v>174</v>
      </c>
      <c r="V334" s="6" t="s">
        <v>112</v>
      </c>
    </row>
    <row r="335" spans="1:22" x14ac:dyDescent="0.25">
      <c r="A335" s="33">
        <v>43670</v>
      </c>
      <c r="B335" s="6" t="s">
        <v>153</v>
      </c>
      <c r="C335" s="6">
        <v>25003547158</v>
      </c>
      <c r="D335" s="6" t="s">
        <v>184</v>
      </c>
      <c r="E335" s="6" t="s">
        <v>185</v>
      </c>
      <c r="F335" s="6" t="s">
        <v>23</v>
      </c>
      <c r="G335" s="6">
        <v>0</v>
      </c>
      <c r="H335" s="6">
        <v>1</v>
      </c>
      <c r="I335" s="6">
        <v>0</v>
      </c>
      <c r="J335" s="6">
        <v>0</v>
      </c>
      <c r="R335" s="6" t="s">
        <v>24</v>
      </c>
      <c r="S335" s="6" t="s">
        <v>33</v>
      </c>
      <c r="T335" s="6">
        <v>2019</v>
      </c>
      <c r="U335" s="6" t="s">
        <v>174</v>
      </c>
      <c r="V335" s="6" t="s">
        <v>112</v>
      </c>
    </row>
    <row r="336" spans="1:22" x14ac:dyDescent="0.25">
      <c r="A336" s="33">
        <v>43670</v>
      </c>
      <c r="B336" s="6" t="s">
        <v>153</v>
      </c>
      <c r="C336" s="6">
        <v>25003545934</v>
      </c>
      <c r="D336" s="6" t="s">
        <v>184</v>
      </c>
      <c r="E336" s="6" t="s">
        <v>185</v>
      </c>
      <c r="F336" s="6" t="s">
        <v>23</v>
      </c>
      <c r="G336" s="6">
        <v>0</v>
      </c>
      <c r="H336" s="6">
        <v>2</v>
      </c>
      <c r="I336" s="6">
        <v>0</v>
      </c>
      <c r="J336" s="6">
        <v>0</v>
      </c>
      <c r="R336" s="6" t="s">
        <v>24</v>
      </c>
      <c r="S336" s="6" t="s">
        <v>33</v>
      </c>
      <c r="T336" s="6">
        <v>2019</v>
      </c>
      <c r="U336" s="6" t="s">
        <v>174</v>
      </c>
      <c r="V336" s="6" t="s">
        <v>112</v>
      </c>
    </row>
    <row r="337" spans="1:22" x14ac:dyDescent="0.25">
      <c r="A337" s="33">
        <v>43670</v>
      </c>
      <c r="B337" s="6" t="s">
        <v>153</v>
      </c>
      <c r="C337" s="6">
        <v>25003563981</v>
      </c>
      <c r="D337" s="6" t="s">
        <v>184</v>
      </c>
      <c r="E337" s="6" t="s">
        <v>185</v>
      </c>
      <c r="F337" s="6" t="s">
        <v>23</v>
      </c>
      <c r="G337" s="6">
        <v>0</v>
      </c>
      <c r="H337" s="6">
        <v>1</v>
      </c>
      <c r="I337" s="6">
        <v>0</v>
      </c>
      <c r="J337" s="6">
        <v>0</v>
      </c>
      <c r="R337" s="6" t="s">
        <v>24</v>
      </c>
      <c r="S337" s="6" t="s">
        <v>33</v>
      </c>
      <c r="T337" s="6">
        <v>2019</v>
      </c>
      <c r="U337" s="6" t="s">
        <v>174</v>
      </c>
      <c r="V337" s="6" t="s">
        <v>112</v>
      </c>
    </row>
    <row r="338" spans="1:22" x14ac:dyDescent="0.25">
      <c r="A338" s="33">
        <v>43670</v>
      </c>
      <c r="B338" s="6" t="s">
        <v>153</v>
      </c>
      <c r="C338" s="6">
        <v>25003545888</v>
      </c>
      <c r="D338" s="6" t="s">
        <v>184</v>
      </c>
      <c r="E338" s="6" t="s">
        <v>185</v>
      </c>
      <c r="F338" s="6" t="s">
        <v>23</v>
      </c>
      <c r="G338" s="6">
        <v>0</v>
      </c>
      <c r="H338" s="6">
        <v>1</v>
      </c>
      <c r="I338" s="6">
        <v>0</v>
      </c>
      <c r="J338" s="6">
        <v>0</v>
      </c>
      <c r="R338" s="6" t="s">
        <v>24</v>
      </c>
      <c r="S338" s="6" t="s">
        <v>33</v>
      </c>
      <c r="T338" s="6">
        <v>2019</v>
      </c>
      <c r="U338" s="6" t="s">
        <v>174</v>
      </c>
      <c r="V338" s="6" t="s">
        <v>112</v>
      </c>
    </row>
    <row r="339" spans="1:22" x14ac:dyDescent="0.25">
      <c r="A339" s="33">
        <v>43670</v>
      </c>
      <c r="B339" s="6" t="s">
        <v>153</v>
      </c>
      <c r="C339" s="6">
        <v>25003547159</v>
      </c>
      <c r="D339" s="6" t="s">
        <v>184</v>
      </c>
      <c r="E339" s="6" t="s">
        <v>185</v>
      </c>
      <c r="F339" s="6" t="s">
        <v>28</v>
      </c>
      <c r="G339" s="6">
        <v>6</v>
      </c>
      <c r="H339" s="6">
        <v>6</v>
      </c>
      <c r="I339" s="6">
        <v>0</v>
      </c>
      <c r="J339" s="6">
        <v>0</v>
      </c>
      <c r="P339" s="6">
        <v>6</v>
      </c>
      <c r="R339" s="6" t="s">
        <v>24</v>
      </c>
      <c r="S339" s="6" t="s">
        <v>33</v>
      </c>
      <c r="T339" s="6">
        <v>2019</v>
      </c>
      <c r="U339" s="6" t="s">
        <v>174</v>
      </c>
      <c r="V339" s="6" t="s">
        <v>112</v>
      </c>
    </row>
    <row r="340" spans="1:22" x14ac:dyDescent="0.25">
      <c r="A340" s="33">
        <v>43671</v>
      </c>
      <c r="B340" s="6" t="s">
        <v>154</v>
      </c>
      <c r="C340" s="6">
        <v>20001644621</v>
      </c>
      <c r="E340" s="6" t="s">
        <v>186</v>
      </c>
      <c r="F340" s="6" t="s">
        <v>23</v>
      </c>
      <c r="G340" s="6">
        <v>0</v>
      </c>
      <c r="H340" s="6">
        <v>1</v>
      </c>
      <c r="I340" s="6">
        <v>0</v>
      </c>
      <c r="J340" s="6">
        <v>1</v>
      </c>
      <c r="R340" s="6" t="s">
        <v>24</v>
      </c>
      <c r="S340" s="6" t="s">
        <v>33</v>
      </c>
      <c r="T340" s="6">
        <v>2019</v>
      </c>
      <c r="U340" s="6" t="s">
        <v>187</v>
      </c>
      <c r="V340" s="6" t="s">
        <v>111</v>
      </c>
    </row>
    <row r="341" spans="1:22" x14ac:dyDescent="0.25">
      <c r="A341" s="33">
        <v>43672</v>
      </c>
      <c r="B341" s="6" t="s">
        <v>154</v>
      </c>
      <c r="C341" s="6">
        <v>25003532336</v>
      </c>
      <c r="D341" s="6" t="s">
        <v>188</v>
      </c>
      <c r="E341" s="6" t="s">
        <v>189</v>
      </c>
      <c r="F341" s="6" t="s">
        <v>23</v>
      </c>
      <c r="G341" s="6">
        <v>0</v>
      </c>
      <c r="H341" s="6">
        <v>5</v>
      </c>
      <c r="I341" s="6">
        <v>0</v>
      </c>
      <c r="J341" s="6">
        <v>0</v>
      </c>
      <c r="R341" s="6" t="s">
        <v>24</v>
      </c>
      <c r="S341" s="6" t="s">
        <v>33</v>
      </c>
      <c r="T341" s="6">
        <v>2019</v>
      </c>
      <c r="U341" s="6" t="s">
        <v>181</v>
      </c>
      <c r="V341" s="6" t="s">
        <v>112</v>
      </c>
    </row>
    <row r="342" spans="1:22" x14ac:dyDescent="0.25">
      <c r="A342" s="33">
        <v>43672</v>
      </c>
      <c r="B342" s="6" t="s">
        <v>154</v>
      </c>
      <c r="C342" s="6">
        <v>25003532370</v>
      </c>
      <c r="D342" s="6" t="s">
        <v>188</v>
      </c>
      <c r="E342" s="6" t="s">
        <v>189</v>
      </c>
      <c r="F342" s="6" t="s">
        <v>23</v>
      </c>
      <c r="G342" s="6">
        <v>0</v>
      </c>
      <c r="H342" s="6">
        <v>1</v>
      </c>
      <c r="I342" s="6">
        <v>0</v>
      </c>
      <c r="J342" s="6">
        <v>0</v>
      </c>
      <c r="R342" s="6" t="s">
        <v>24</v>
      </c>
      <c r="S342" s="6" t="s">
        <v>33</v>
      </c>
      <c r="T342" s="6">
        <v>2019</v>
      </c>
      <c r="U342" s="6" t="s">
        <v>181</v>
      </c>
      <c r="V342" s="6" t="s">
        <v>112</v>
      </c>
    </row>
    <row r="343" spans="1:22" x14ac:dyDescent="0.25">
      <c r="A343" s="33">
        <v>43672</v>
      </c>
      <c r="B343" s="6" t="s">
        <v>154</v>
      </c>
      <c r="C343" s="6">
        <v>25003532480</v>
      </c>
      <c r="D343" s="6" t="s">
        <v>188</v>
      </c>
      <c r="E343" s="6" t="s">
        <v>189</v>
      </c>
      <c r="F343" s="6" t="s">
        <v>23</v>
      </c>
      <c r="G343" s="6">
        <v>0</v>
      </c>
      <c r="H343" s="6">
        <v>1</v>
      </c>
      <c r="I343" s="6">
        <v>0</v>
      </c>
      <c r="J343" s="6">
        <v>0</v>
      </c>
      <c r="R343" s="6" t="s">
        <v>24</v>
      </c>
      <c r="S343" s="6" t="s">
        <v>33</v>
      </c>
      <c r="T343" s="6">
        <v>2019</v>
      </c>
      <c r="U343" s="6" t="s">
        <v>181</v>
      </c>
      <c r="V343" s="6" t="s">
        <v>112</v>
      </c>
    </row>
    <row r="344" spans="1:22" x14ac:dyDescent="0.25">
      <c r="A344" s="33">
        <v>43672</v>
      </c>
      <c r="B344" s="6" t="s">
        <v>154</v>
      </c>
      <c r="C344" s="6">
        <v>25003532368</v>
      </c>
      <c r="D344" s="6" t="s">
        <v>188</v>
      </c>
      <c r="E344" s="6" t="s">
        <v>189</v>
      </c>
      <c r="F344" s="6" t="s">
        <v>23</v>
      </c>
      <c r="G344" s="6">
        <v>0</v>
      </c>
      <c r="H344" s="6">
        <v>1</v>
      </c>
      <c r="I344" s="6">
        <v>0</v>
      </c>
      <c r="J344" s="6">
        <v>0</v>
      </c>
      <c r="R344" s="6" t="s">
        <v>24</v>
      </c>
      <c r="S344" s="6" t="s">
        <v>33</v>
      </c>
      <c r="T344" s="6">
        <v>2019</v>
      </c>
      <c r="U344" s="6" t="s">
        <v>181</v>
      </c>
      <c r="V344" s="6" t="s">
        <v>112</v>
      </c>
    </row>
    <row r="345" spans="1:22" x14ac:dyDescent="0.25">
      <c r="A345" s="33">
        <v>43672</v>
      </c>
      <c r="B345" s="6" t="s">
        <v>154</v>
      </c>
      <c r="C345" s="6">
        <v>25003532428</v>
      </c>
      <c r="D345" s="6" t="s">
        <v>188</v>
      </c>
      <c r="E345" s="6" t="s">
        <v>189</v>
      </c>
      <c r="F345" s="6" t="s">
        <v>23</v>
      </c>
      <c r="G345" s="6">
        <v>0</v>
      </c>
      <c r="H345" s="6">
        <v>1</v>
      </c>
      <c r="I345" s="6">
        <v>0</v>
      </c>
      <c r="J345" s="6">
        <v>0</v>
      </c>
      <c r="R345" s="6" t="s">
        <v>24</v>
      </c>
      <c r="S345" s="6" t="s">
        <v>33</v>
      </c>
      <c r="T345" s="6">
        <v>2019</v>
      </c>
      <c r="U345" s="6" t="s">
        <v>181</v>
      </c>
      <c r="V345" s="6" t="s">
        <v>112</v>
      </c>
    </row>
    <row r="346" spans="1:22" x14ac:dyDescent="0.25">
      <c r="A346" s="33">
        <v>43672</v>
      </c>
      <c r="B346" s="6" t="s">
        <v>154</v>
      </c>
      <c r="C346" s="6">
        <v>25003582230</v>
      </c>
      <c r="D346" s="6" t="s">
        <v>188</v>
      </c>
      <c r="E346" s="6" t="s">
        <v>189</v>
      </c>
      <c r="F346" s="6" t="s">
        <v>23</v>
      </c>
      <c r="G346" s="6">
        <v>4</v>
      </c>
      <c r="H346" s="6">
        <v>5</v>
      </c>
      <c r="I346" s="6">
        <v>0</v>
      </c>
      <c r="J346" s="6">
        <v>0</v>
      </c>
      <c r="K346" s="6">
        <v>3</v>
      </c>
      <c r="R346" s="6" t="s">
        <v>24</v>
      </c>
      <c r="S346" s="6" t="s">
        <v>33</v>
      </c>
      <c r="T346" s="6">
        <v>2019</v>
      </c>
      <c r="U346" s="6" t="s">
        <v>181</v>
      </c>
      <c r="V346" s="6" t="s">
        <v>112</v>
      </c>
    </row>
    <row r="347" spans="1:22" x14ac:dyDescent="0.25">
      <c r="A347" s="33">
        <v>43672</v>
      </c>
      <c r="B347" s="6" t="s">
        <v>154</v>
      </c>
      <c r="C347" s="6">
        <v>25003532335</v>
      </c>
      <c r="D347" s="6" t="s">
        <v>188</v>
      </c>
      <c r="E347" s="6" t="s">
        <v>189</v>
      </c>
      <c r="F347" s="6" t="s">
        <v>23</v>
      </c>
      <c r="G347" s="6">
        <v>0</v>
      </c>
      <c r="H347" s="6">
        <v>1</v>
      </c>
      <c r="I347" s="6">
        <v>0</v>
      </c>
      <c r="J347" s="6">
        <v>0</v>
      </c>
      <c r="R347" s="6" t="s">
        <v>24</v>
      </c>
      <c r="S347" s="6" t="s">
        <v>33</v>
      </c>
      <c r="T347" s="6">
        <v>2019</v>
      </c>
      <c r="U347" s="6" t="s">
        <v>181</v>
      </c>
      <c r="V347" s="6" t="s">
        <v>112</v>
      </c>
    </row>
    <row r="348" spans="1:22" x14ac:dyDescent="0.25">
      <c r="A348" s="33">
        <v>43672</v>
      </c>
      <c r="B348" s="6" t="s">
        <v>154</v>
      </c>
      <c r="C348" s="6">
        <v>25003582268</v>
      </c>
      <c r="D348" s="6" t="s">
        <v>188</v>
      </c>
      <c r="E348" s="6" t="s">
        <v>189</v>
      </c>
      <c r="F348" s="6" t="s">
        <v>25</v>
      </c>
      <c r="G348" s="6">
        <v>7</v>
      </c>
      <c r="H348" s="6">
        <v>4</v>
      </c>
      <c r="I348" s="6">
        <v>0</v>
      </c>
      <c r="J348" s="6">
        <v>0</v>
      </c>
      <c r="K348" s="6">
        <v>2</v>
      </c>
      <c r="L348" s="6">
        <v>2</v>
      </c>
      <c r="R348" s="6" t="s">
        <v>26</v>
      </c>
      <c r="S348" s="6" t="s">
        <v>33</v>
      </c>
      <c r="T348" s="6">
        <v>2019</v>
      </c>
      <c r="U348" s="6" t="s">
        <v>181</v>
      </c>
      <c r="V348" s="6" t="s">
        <v>112</v>
      </c>
    </row>
    <row r="349" spans="1:22" x14ac:dyDescent="0.25">
      <c r="A349" s="33">
        <v>43672</v>
      </c>
      <c r="B349" s="6" t="s">
        <v>154</v>
      </c>
      <c r="C349" s="6">
        <v>25003532481</v>
      </c>
      <c r="D349" s="6" t="s">
        <v>188</v>
      </c>
      <c r="E349" s="6" t="s">
        <v>189</v>
      </c>
      <c r="F349" s="6" t="s">
        <v>23</v>
      </c>
      <c r="G349" s="6">
        <v>0</v>
      </c>
      <c r="H349" s="6">
        <v>1</v>
      </c>
      <c r="I349" s="6">
        <v>0</v>
      </c>
      <c r="J349" s="6">
        <v>0</v>
      </c>
      <c r="R349" s="6" t="s">
        <v>24</v>
      </c>
      <c r="S349" s="6" t="s">
        <v>33</v>
      </c>
      <c r="T349" s="6">
        <v>2019</v>
      </c>
      <c r="U349" s="6" t="s">
        <v>181</v>
      </c>
      <c r="V349" s="6" t="s">
        <v>112</v>
      </c>
    </row>
    <row r="350" spans="1:22" x14ac:dyDescent="0.25">
      <c r="A350" s="33">
        <v>43672</v>
      </c>
      <c r="B350" s="6" t="s">
        <v>154</v>
      </c>
      <c r="C350" s="6">
        <v>25003534009</v>
      </c>
      <c r="D350" s="6" t="s">
        <v>188</v>
      </c>
      <c r="E350" s="6" t="s">
        <v>189</v>
      </c>
      <c r="F350" s="6" t="s">
        <v>23</v>
      </c>
      <c r="G350" s="6">
        <v>7</v>
      </c>
      <c r="H350" s="6">
        <v>14</v>
      </c>
      <c r="I350" s="6">
        <v>0</v>
      </c>
      <c r="J350" s="6">
        <v>0</v>
      </c>
      <c r="R350" s="6" t="s">
        <v>24</v>
      </c>
      <c r="S350" s="6" t="s">
        <v>33</v>
      </c>
      <c r="T350" s="6">
        <v>2019</v>
      </c>
      <c r="U350" s="6" t="s">
        <v>181</v>
      </c>
      <c r="V350" s="6" t="s">
        <v>112</v>
      </c>
    </row>
    <row r="351" spans="1:22" x14ac:dyDescent="0.25">
      <c r="A351" s="33">
        <v>43672</v>
      </c>
      <c r="B351" s="6" t="s">
        <v>154</v>
      </c>
      <c r="C351" s="6">
        <v>25003533103</v>
      </c>
      <c r="D351" s="6" t="s">
        <v>188</v>
      </c>
      <c r="E351" s="6" t="s">
        <v>189</v>
      </c>
      <c r="F351" s="6" t="s">
        <v>23</v>
      </c>
      <c r="G351" s="6">
        <v>0</v>
      </c>
      <c r="H351" s="6">
        <v>3</v>
      </c>
      <c r="I351" s="6">
        <v>0</v>
      </c>
      <c r="J351" s="6">
        <v>0</v>
      </c>
      <c r="R351" s="6" t="s">
        <v>24</v>
      </c>
      <c r="S351" s="6" t="s">
        <v>33</v>
      </c>
      <c r="T351" s="6">
        <v>2019</v>
      </c>
      <c r="U351" s="6" t="s">
        <v>181</v>
      </c>
      <c r="V351" s="6" t="s">
        <v>112</v>
      </c>
    </row>
    <row r="352" spans="1:22" x14ac:dyDescent="0.25">
      <c r="A352" s="33">
        <v>43672</v>
      </c>
      <c r="B352" s="6" t="s">
        <v>154</v>
      </c>
      <c r="C352" s="6">
        <v>25003534057</v>
      </c>
      <c r="D352" s="6" t="s">
        <v>188</v>
      </c>
      <c r="E352" s="6" t="s">
        <v>189</v>
      </c>
      <c r="F352" s="6" t="s">
        <v>23</v>
      </c>
      <c r="G352" s="6">
        <v>6</v>
      </c>
      <c r="H352" s="6">
        <v>6</v>
      </c>
      <c r="I352" s="6">
        <v>0</v>
      </c>
      <c r="J352" s="6">
        <v>0</v>
      </c>
      <c r="R352" s="6" t="s">
        <v>24</v>
      </c>
      <c r="S352" s="6" t="s">
        <v>33</v>
      </c>
      <c r="T352" s="6">
        <v>2019</v>
      </c>
      <c r="U352" s="6" t="s">
        <v>181</v>
      </c>
      <c r="V352" s="6" t="s">
        <v>112</v>
      </c>
    </row>
    <row r="353" spans="1:22" x14ac:dyDescent="0.25">
      <c r="A353" s="33">
        <v>43672</v>
      </c>
      <c r="B353" s="6" t="s">
        <v>154</v>
      </c>
      <c r="C353" s="6">
        <v>25003534036</v>
      </c>
      <c r="D353" s="6" t="s">
        <v>188</v>
      </c>
      <c r="E353" s="6" t="s">
        <v>189</v>
      </c>
      <c r="F353" s="6" t="s">
        <v>23</v>
      </c>
      <c r="G353" s="6">
        <v>0</v>
      </c>
      <c r="H353" s="6">
        <v>1</v>
      </c>
      <c r="I353" s="6">
        <v>0</v>
      </c>
      <c r="J353" s="6">
        <v>0</v>
      </c>
      <c r="R353" s="6" t="s">
        <v>24</v>
      </c>
      <c r="S353" s="6" t="s">
        <v>33</v>
      </c>
      <c r="T353" s="6">
        <v>2019</v>
      </c>
      <c r="U353" s="6" t="s">
        <v>181</v>
      </c>
      <c r="V353" s="6" t="s">
        <v>112</v>
      </c>
    </row>
    <row r="354" spans="1:22" x14ac:dyDescent="0.25">
      <c r="A354" s="33">
        <v>43672</v>
      </c>
      <c r="B354" s="6" t="s">
        <v>154</v>
      </c>
      <c r="C354" s="6">
        <v>25003532314</v>
      </c>
      <c r="D354" s="6" t="s">
        <v>188</v>
      </c>
      <c r="E354" s="6" t="s">
        <v>189</v>
      </c>
      <c r="F354" s="6" t="s">
        <v>23</v>
      </c>
      <c r="G354" s="6">
        <v>0</v>
      </c>
      <c r="H354" s="6">
        <v>1</v>
      </c>
      <c r="I354" s="6">
        <v>0</v>
      </c>
      <c r="J354" s="6">
        <v>0</v>
      </c>
      <c r="R354" s="6" t="s">
        <v>24</v>
      </c>
      <c r="S354" s="6" t="s">
        <v>33</v>
      </c>
      <c r="T354" s="6">
        <v>2019</v>
      </c>
      <c r="U354" s="6" t="s">
        <v>181</v>
      </c>
      <c r="V354" s="6" t="s">
        <v>112</v>
      </c>
    </row>
    <row r="355" spans="1:22" x14ac:dyDescent="0.25">
      <c r="A355" s="33">
        <v>43672</v>
      </c>
      <c r="B355" s="6" t="s">
        <v>154</v>
      </c>
      <c r="C355" s="6">
        <v>25003569340</v>
      </c>
      <c r="D355" s="6" t="s">
        <v>188</v>
      </c>
      <c r="E355" s="6" t="s">
        <v>189</v>
      </c>
      <c r="F355" s="6" t="s">
        <v>23</v>
      </c>
      <c r="G355" s="6">
        <v>0</v>
      </c>
      <c r="H355" s="6">
        <v>1</v>
      </c>
      <c r="I355" s="6">
        <v>0</v>
      </c>
      <c r="J355" s="6">
        <v>0</v>
      </c>
      <c r="R355" s="6" t="s">
        <v>24</v>
      </c>
      <c r="S355" s="6" t="s">
        <v>33</v>
      </c>
      <c r="T355" s="6">
        <v>2019</v>
      </c>
      <c r="U355" s="6" t="s">
        <v>181</v>
      </c>
      <c r="V355" s="6" t="s">
        <v>112</v>
      </c>
    </row>
    <row r="356" spans="1:22" x14ac:dyDescent="0.25">
      <c r="A356" s="33">
        <v>43672</v>
      </c>
      <c r="B356" s="6" t="s">
        <v>154</v>
      </c>
      <c r="C356" s="6">
        <v>25003532412</v>
      </c>
      <c r="D356" s="6" t="s">
        <v>188</v>
      </c>
      <c r="E356" s="6" t="s">
        <v>189</v>
      </c>
      <c r="F356" s="6" t="s">
        <v>23</v>
      </c>
      <c r="G356" s="6">
        <v>0</v>
      </c>
      <c r="H356" s="6">
        <v>1</v>
      </c>
      <c r="I356" s="6">
        <v>0</v>
      </c>
      <c r="J356" s="6">
        <v>0</v>
      </c>
      <c r="R356" s="6" t="s">
        <v>24</v>
      </c>
      <c r="S356" s="6" t="s">
        <v>33</v>
      </c>
      <c r="T356" s="6">
        <v>2019</v>
      </c>
      <c r="U356" s="6" t="s">
        <v>181</v>
      </c>
      <c r="V356" s="6" t="s">
        <v>112</v>
      </c>
    </row>
    <row r="357" spans="1:22" x14ac:dyDescent="0.25">
      <c r="A357" s="33">
        <v>43672</v>
      </c>
      <c r="B357" s="6" t="s">
        <v>154</v>
      </c>
      <c r="C357" s="6">
        <v>25003532322</v>
      </c>
      <c r="D357" s="6" t="s">
        <v>188</v>
      </c>
      <c r="E357" s="6" t="s">
        <v>189</v>
      </c>
      <c r="F357" s="6" t="s">
        <v>23</v>
      </c>
      <c r="G357" s="6">
        <v>0</v>
      </c>
      <c r="H357" s="6">
        <v>1</v>
      </c>
      <c r="I357" s="6">
        <v>0</v>
      </c>
      <c r="J357" s="6">
        <v>0</v>
      </c>
      <c r="R357" s="6" t="s">
        <v>24</v>
      </c>
      <c r="S357" s="6" t="s">
        <v>33</v>
      </c>
      <c r="T357" s="6">
        <v>2019</v>
      </c>
      <c r="U357" s="6" t="s">
        <v>181</v>
      </c>
      <c r="V357" s="6" t="s">
        <v>112</v>
      </c>
    </row>
    <row r="358" spans="1:22" x14ac:dyDescent="0.25">
      <c r="A358" s="33">
        <v>43672</v>
      </c>
      <c r="B358" s="6" t="s">
        <v>154</v>
      </c>
      <c r="C358" s="6">
        <v>25003532332</v>
      </c>
      <c r="D358" s="6" t="s">
        <v>188</v>
      </c>
      <c r="E358" s="6" t="s">
        <v>189</v>
      </c>
      <c r="F358" s="6" t="s">
        <v>23</v>
      </c>
      <c r="G358" s="6">
        <v>0</v>
      </c>
      <c r="H358" s="6">
        <v>1</v>
      </c>
      <c r="I358" s="6">
        <v>0</v>
      </c>
      <c r="J358" s="6">
        <v>0</v>
      </c>
      <c r="R358" s="6" t="s">
        <v>24</v>
      </c>
      <c r="S358" s="6" t="s">
        <v>33</v>
      </c>
      <c r="T358" s="6">
        <v>2019</v>
      </c>
      <c r="U358" s="6" t="s">
        <v>181</v>
      </c>
      <c r="V358" s="6" t="s">
        <v>112</v>
      </c>
    </row>
    <row r="359" spans="1:22" x14ac:dyDescent="0.25">
      <c r="A359" s="33">
        <v>43672</v>
      </c>
      <c r="B359" s="6" t="s">
        <v>154</v>
      </c>
      <c r="C359" s="6">
        <v>25003532301</v>
      </c>
      <c r="D359" s="6" t="s">
        <v>188</v>
      </c>
      <c r="E359" s="6" t="s">
        <v>189</v>
      </c>
      <c r="F359" s="6" t="s">
        <v>23</v>
      </c>
      <c r="G359" s="6">
        <v>0</v>
      </c>
      <c r="H359" s="6">
        <v>1</v>
      </c>
      <c r="I359" s="6">
        <v>0</v>
      </c>
      <c r="J359" s="6">
        <v>0</v>
      </c>
      <c r="R359" s="6" t="s">
        <v>24</v>
      </c>
      <c r="S359" s="6" t="s">
        <v>33</v>
      </c>
      <c r="T359" s="6">
        <v>2019</v>
      </c>
      <c r="U359" s="6" t="s">
        <v>181</v>
      </c>
      <c r="V359" s="6" t="s">
        <v>112</v>
      </c>
    </row>
    <row r="360" spans="1:22" x14ac:dyDescent="0.25">
      <c r="A360" s="33">
        <v>43672</v>
      </c>
      <c r="B360" s="6" t="s">
        <v>154</v>
      </c>
      <c r="C360" s="6">
        <v>25003532359</v>
      </c>
      <c r="D360" s="6" t="s">
        <v>188</v>
      </c>
      <c r="E360" s="6" t="s">
        <v>189</v>
      </c>
      <c r="F360" s="6" t="s">
        <v>23</v>
      </c>
      <c r="G360" s="6">
        <v>0</v>
      </c>
      <c r="H360" s="6">
        <v>1</v>
      </c>
      <c r="I360" s="6">
        <v>0</v>
      </c>
      <c r="J360" s="6">
        <v>0</v>
      </c>
      <c r="R360" s="6" t="s">
        <v>24</v>
      </c>
      <c r="S360" s="6" t="s">
        <v>33</v>
      </c>
      <c r="T360" s="6">
        <v>2019</v>
      </c>
      <c r="U360" s="6" t="s">
        <v>181</v>
      </c>
      <c r="V360" s="6" t="s">
        <v>112</v>
      </c>
    </row>
    <row r="361" spans="1:22" x14ac:dyDescent="0.25">
      <c r="A361" s="33">
        <v>43672</v>
      </c>
      <c r="B361" s="6" t="s">
        <v>154</v>
      </c>
      <c r="C361" s="6">
        <v>25003532318</v>
      </c>
      <c r="D361" s="6" t="s">
        <v>188</v>
      </c>
      <c r="E361" s="6" t="s">
        <v>189</v>
      </c>
      <c r="F361" s="6" t="s">
        <v>23</v>
      </c>
      <c r="G361" s="6">
        <v>0</v>
      </c>
      <c r="H361" s="6">
        <v>1</v>
      </c>
      <c r="I361" s="6">
        <v>0</v>
      </c>
      <c r="J361" s="6">
        <v>0</v>
      </c>
      <c r="R361" s="6" t="s">
        <v>24</v>
      </c>
      <c r="S361" s="6" t="s">
        <v>33</v>
      </c>
      <c r="T361" s="6">
        <v>2019</v>
      </c>
      <c r="U361" s="6" t="s">
        <v>181</v>
      </c>
      <c r="V361" s="6" t="s">
        <v>112</v>
      </c>
    </row>
    <row r="362" spans="1:22" x14ac:dyDescent="0.25">
      <c r="A362" s="33">
        <v>43672</v>
      </c>
      <c r="B362" s="6" t="s">
        <v>154</v>
      </c>
      <c r="C362" s="6">
        <v>25003532378</v>
      </c>
      <c r="D362" s="6" t="s">
        <v>188</v>
      </c>
      <c r="E362" s="6" t="s">
        <v>189</v>
      </c>
      <c r="F362" s="6" t="s">
        <v>23</v>
      </c>
      <c r="G362" s="6">
        <v>0</v>
      </c>
      <c r="H362" s="6">
        <v>1</v>
      </c>
      <c r="I362" s="6">
        <v>0</v>
      </c>
      <c r="J362" s="6">
        <v>0</v>
      </c>
      <c r="R362" s="6" t="s">
        <v>24</v>
      </c>
      <c r="S362" s="6" t="s">
        <v>33</v>
      </c>
      <c r="T362" s="6">
        <v>2019</v>
      </c>
      <c r="U362" s="6" t="s">
        <v>181</v>
      </c>
      <c r="V362" s="6" t="s">
        <v>112</v>
      </c>
    </row>
    <row r="363" spans="1:22" x14ac:dyDescent="0.25">
      <c r="A363" s="33">
        <v>43672</v>
      </c>
      <c r="B363" s="6" t="s">
        <v>154</v>
      </c>
      <c r="C363" s="6">
        <v>25003532302</v>
      </c>
      <c r="D363" s="6" t="s">
        <v>188</v>
      </c>
      <c r="E363" s="6" t="s">
        <v>189</v>
      </c>
      <c r="F363" s="6" t="s">
        <v>23</v>
      </c>
      <c r="G363" s="6">
        <v>0</v>
      </c>
      <c r="H363" s="6">
        <v>1</v>
      </c>
      <c r="I363" s="6">
        <v>0</v>
      </c>
      <c r="J363" s="6">
        <v>0</v>
      </c>
      <c r="R363" s="6" t="s">
        <v>24</v>
      </c>
      <c r="S363" s="6" t="s">
        <v>33</v>
      </c>
      <c r="T363" s="6">
        <v>2019</v>
      </c>
      <c r="U363" s="6" t="s">
        <v>181</v>
      </c>
      <c r="V363" s="6" t="s">
        <v>112</v>
      </c>
    </row>
    <row r="364" spans="1:22" x14ac:dyDescent="0.25">
      <c r="A364" s="33">
        <v>43672</v>
      </c>
      <c r="B364" s="6" t="s">
        <v>154</v>
      </c>
      <c r="C364" s="6">
        <v>25003532371</v>
      </c>
      <c r="D364" s="6" t="s">
        <v>188</v>
      </c>
      <c r="E364" s="6" t="s">
        <v>189</v>
      </c>
      <c r="F364" s="6" t="s">
        <v>23</v>
      </c>
      <c r="G364" s="6">
        <v>0</v>
      </c>
      <c r="H364" s="6">
        <v>1</v>
      </c>
      <c r="I364" s="6">
        <v>0</v>
      </c>
      <c r="J364" s="6">
        <v>0</v>
      </c>
      <c r="R364" s="6" t="s">
        <v>24</v>
      </c>
      <c r="S364" s="6" t="s">
        <v>33</v>
      </c>
      <c r="T364" s="6">
        <v>2019</v>
      </c>
      <c r="U364" s="6" t="s">
        <v>181</v>
      </c>
      <c r="V364" s="6" t="s">
        <v>112</v>
      </c>
    </row>
    <row r="365" spans="1:22" x14ac:dyDescent="0.25">
      <c r="A365" s="33">
        <v>43672</v>
      </c>
      <c r="B365" s="6" t="s">
        <v>154</v>
      </c>
      <c r="C365" s="6">
        <v>25003532376</v>
      </c>
      <c r="D365" s="6" t="s">
        <v>188</v>
      </c>
      <c r="E365" s="6" t="s">
        <v>189</v>
      </c>
      <c r="F365" s="6" t="s">
        <v>23</v>
      </c>
      <c r="G365" s="6">
        <v>0</v>
      </c>
      <c r="H365" s="6">
        <v>1</v>
      </c>
      <c r="I365" s="6">
        <v>0</v>
      </c>
      <c r="J365" s="6">
        <v>0</v>
      </c>
      <c r="R365" s="6" t="s">
        <v>24</v>
      </c>
      <c r="S365" s="6" t="s">
        <v>33</v>
      </c>
      <c r="T365" s="6">
        <v>2019</v>
      </c>
      <c r="U365" s="6" t="s">
        <v>181</v>
      </c>
      <c r="V365" s="6" t="s">
        <v>112</v>
      </c>
    </row>
    <row r="366" spans="1:22" x14ac:dyDescent="0.25">
      <c r="A366" s="33">
        <v>43672</v>
      </c>
      <c r="B366" s="6" t="s">
        <v>154</v>
      </c>
      <c r="C366" s="6">
        <v>25003532319</v>
      </c>
      <c r="D366" s="6" t="s">
        <v>188</v>
      </c>
      <c r="E366" s="6" t="s">
        <v>189</v>
      </c>
      <c r="F366" s="6" t="s">
        <v>23</v>
      </c>
      <c r="G366" s="6">
        <v>0</v>
      </c>
      <c r="H366" s="6">
        <v>1</v>
      </c>
      <c r="I366" s="6">
        <v>0</v>
      </c>
      <c r="J366" s="6">
        <v>0</v>
      </c>
      <c r="R366" s="6" t="s">
        <v>24</v>
      </c>
      <c r="S366" s="6" t="s">
        <v>33</v>
      </c>
      <c r="T366" s="6">
        <v>2019</v>
      </c>
      <c r="U366" s="6" t="s">
        <v>181</v>
      </c>
      <c r="V366" s="6" t="s">
        <v>112</v>
      </c>
    </row>
    <row r="367" spans="1:22" x14ac:dyDescent="0.25">
      <c r="A367" s="33">
        <v>43672</v>
      </c>
      <c r="B367" s="6" t="s">
        <v>154</v>
      </c>
      <c r="C367" s="6">
        <v>25003532320</v>
      </c>
      <c r="D367" s="6" t="s">
        <v>188</v>
      </c>
      <c r="E367" s="6" t="s">
        <v>189</v>
      </c>
      <c r="F367" s="6" t="s">
        <v>23</v>
      </c>
      <c r="G367" s="6">
        <v>0</v>
      </c>
      <c r="H367" s="6">
        <v>1</v>
      </c>
      <c r="I367" s="6">
        <v>0</v>
      </c>
      <c r="J367" s="6">
        <v>0</v>
      </c>
      <c r="R367" s="6" t="s">
        <v>24</v>
      </c>
      <c r="S367" s="6" t="s">
        <v>33</v>
      </c>
      <c r="T367" s="6">
        <v>2019</v>
      </c>
      <c r="U367" s="6" t="s">
        <v>181</v>
      </c>
      <c r="V367" s="6" t="s">
        <v>112</v>
      </c>
    </row>
    <row r="368" spans="1:22" x14ac:dyDescent="0.25">
      <c r="A368" s="33">
        <v>43672</v>
      </c>
      <c r="B368" s="6" t="s">
        <v>154</v>
      </c>
      <c r="C368" s="6">
        <v>25003532315</v>
      </c>
      <c r="D368" s="6" t="s">
        <v>188</v>
      </c>
      <c r="E368" s="6" t="s">
        <v>189</v>
      </c>
      <c r="F368" s="6" t="s">
        <v>23</v>
      </c>
      <c r="G368" s="6">
        <v>0</v>
      </c>
      <c r="H368" s="6">
        <v>1</v>
      </c>
      <c r="I368" s="6">
        <v>0</v>
      </c>
      <c r="J368" s="6">
        <v>0</v>
      </c>
      <c r="R368" s="6" t="s">
        <v>24</v>
      </c>
      <c r="S368" s="6" t="s">
        <v>33</v>
      </c>
      <c r="T368" s="6">
        <v>2019</v>
      </c>
      <c r="U368" s="6" t="s">
        <v>181</v>
      </c>
      <c r="V368" s="6" t="s">
        <v>112</v>
      </c>
    </row>
    <row r="369" spans="1:22" x14ac:dyDescent="0.25">
      <c r="A369" s="33">
        <v>43672</v>
      </c>
      <c r="B369" s="6" t="s">
        <v>154</v>
      </c>
      <c r="C369" s="6">
        <v>25003532321</v>
      </c>
      <c r="D369" s="6" t="s">
        <v>188</v>
      </c>
      <c r="E369" s="6" t="s">
        <v>189</v>
      </c>
      <c r="F369" s="6" t="s">
        <v>23</v>
      </c>
      <c r="G369" s="6">
        <v>0</v>
      </c>
      <c r="H369" s="6">
        <v>1</v>
      </c>
      <c r="I369" s="6">
        <v>0</v>
      </c>
      <c r="J369" s="6">
        <v>0</v>
      </c>
      <c r="R369" s="6" t="s">
        <v>24</v>
      </c>
      <c r="S369" s="6" t="s">
        <v>33</v>
      </c>
      <c r="T369" s="6">
        <v>2019</v>
      </c>
      <c r="U369" s="6" t="s">
        <v>181</v>
      </c>
      <c r="V369" s="6" t="s">
        <v>112</v>
      </c>
    </row>
    <row r="370" spans="1:22" x14ac:dyDescent="0.25">
      <c r="A370" s="33">
        <v>43672</v>
      </c>
      <c r="B370" s="6" t="s">
        <v>154</v>
      </c>
      <c r="C370" s="6">
        <v>25003532379</v>
      </c>
      <c r="D370" s="6" t="s">
        <v>188</v>
      </c>
      <c r="E370" s="6" t="s">
        <v>189</v>
      </c>
      <c r="F370" s="6" t="s">
        <v>23</v>
      </c>
      <c r="G370" s="6">
        <v>0</v>
      </c>
      <c r="H370" s="6">
        <v>1</v>
      </c>
      <c r="I370" s="6">
        <v>0</v>
      </c>
      <c r="J370" s="6">
        <v>0</v>
      </c>
      <c r="R370" s="6" t="s">
        <v>24</v>
      </c>
      <c r="S370" s="6" t="s">
        <v>33</v>
      </c>
      <c r="T370" s="6">
        <v>2019</v>
      </c>
      <c r="U370" s="6" t="s">
        <v>181</v>
      </c>
      <c r="V370" s="6" t="s">
        <v>112</v>
      </c>
    </row>
    <row r="371" spans="1:22" x14ac:dyDescent="0.25">
      <c r="A371" s="33">
        <v>43672</v>
      </c>
      <c r="B371" s="6" t="s">
        <v>154</v>
      </c>
      <c r="C371" s="6">
        <v>25003532337</v>
      </c>
      <c r="D371" s="6" t="s">
        <v>188</v>
      </c>
      <c r="E371" s="6" t="s">
        <v>189</v>
      </c>
      <c r="F371" s="6" t="s">
        <v>23</v>
      </c>
      <c r="G371" s="6">
        <v>0</v>
      </c>
      <c r="H371" s="6">
        <v>1</v>
      </c>
      <c r="I371" s="6">
        <v>0</v>
      </c>
      <c r="J371" s="6">
        <v>0</v>
      </c>
      <c r="R371" s="6" t="s">
        <v>24</v>
      </c>
      <c r="S371" s="6" t="s">
        <v>33</v>
      </c>
      <c r="T371" s="6">
        <v>2019</v>
      </c>
      <c r="U371" s="6" t="s">
        <v>181</v>
      </c>
      <c r="V371" s="6" t="s">
        <v>112</v>
      </c>
    </row>
    <row r="372" spans="1:22" x14ac:dyDescent="0.25">
      <c r="A372" s="33">
        <v>43672</v>
      </c>
      <c r="B372" s="6" t="s">
        <v>154</v>
      </c>
      <c r="C372" s="6">
        <v>25003532313</v>
      </c>
      <c r="D372" s="6" t="s">
        <v>188</v>
      </c>
      <c r="E372" s="6" t="s">
        <v>189</v>
      </c>
      <c r="F372" s="6" t="s">
        <v>23</v>
      </c>
      <c r="G372" s="6">
        <v>0</v>
      </c>
      <c r="H372" s="6">
        <v>1</v>
      </c>
      <c r="I372" s="6">
        <v>0</v>
      </c>
      <c r="J372" s="6">
        <v>0</v>
      </c>
      <c r="R372" s="6" t="s">
        <v>24</v>
      </c>
      <c r="S372" s="6" t="s">
        <v>33</v>
      </c>
      <c r="T372" s="6">
        <v>2019</v>
      </c>
      <c r="U372" s="6" t="s">
        <v>181</v>
      </c>
      <c r="V372" s="6" t="s">
        <v>112</v>
      </c>
    </row>
    <row r="373" spans="1:22" x14ac:dyDescent="0.25">
      <c r="A373" s="33">
        <v>43672</v>
      </c>
      <c r="B373" s="6" t="s">
        <v>154</v>
      </c>
      <c r="C373" s="6">
        <v>25003532372</v>
      </c>
      <c r="D373" s="6" t="s">
        <v>188</v>
      </c>
      <c r="E373" s="6" t="s">
        <v>189</v>
      </c>
      <c r="F373" s="6" t="s">
        <v>23</v>
      </c>
      <c r="G373" s="6">
        <v>0</v>
      </c>
      <c r="H373" s="6">
        <v>1</v>
      </c>
      <c r="I373" s="6">
        <v>0</v>
      </c>
      <c r="J373" s="6">
        <v>0</v>
      </c>
      <c r="R373" s="6" t="s">
        <v>24</v>
      </c>
      <c r="S373" s="6" t="s">
        <v>33</v>
      </c>
      <c r="T373" s="6">
        <v>2019</v>
      </c>
      <c r="U373" s="6" t="s">
        <v>181</v>
      </c>
      <c r="V373" s="6" t="s">
        <v>112</v>
      </c>
    </row>
    <row r="374" spans="1:22" x14ac:dyDescent="0.25">
      <c r="A374" s="33">
        <v>43672</v>
      </c>
      <c r="B374" s="6" t="s">
        <v>154</v>
      </c>
      <c r="C374" s="6">
        <v>25003532366</v>
      </c>
      <c r="D374" s="6" t="s">
        <v>188</v>
      </c>
      <c r="E374" s="6" t="s">
        <v>189</v>
      </c>
      <c r="F374" s="6" t="s">
        <v>23</v>
      </c>
      <c r="G374" s="6">
        <v>0</v>
      </c>
      <c r="H374" s="6">
        <v>1</v>
      </c>
      <c r="I374" s="6">
        <v>0</v>
      </c>
      <c r="J374" s="6">
        <v>0</v>
      </c>
      <c r="R374" s="6" t="s">
        <v>24</v>
      </c>
      <c r="S374" s="6" t="s">
        <v>33</v>
      </c>
      <c r="T374" s="6">
        <v>2019</v>
      </c>
      <c r="U374" s="6" t="s">
        <v>181</v>
      </c>
      <c r="V374" s="6" t="s">
        <v>112</v>
      </c>
    </row>
    <row r="375" spans="1:22" x14ac:dyDescent="0.25">
      <c r="A375" s="33">
        <v>43672</v>
      </c>
      <c r="B375" s="6" t="s">
        <v>154</v>
      </c>
      <c r="C375" s="6">
        <v>25003532317</v>
      </c>
      <c r="D375" s="6" t="s">
        <v>188</v>
      </c>
      <c r="E375" s="6" t="s">
        <v>189</v>
      </c>
      <c r="F375" s="6" t="s">
        <v>23</v>
      </c>
      <c r="G375" s="6">
        <v>0</v>
      </c>
      <c r="H375" s="6">
        <v>1</v>
      </c>
      <c r="I375" s="6">
        <v>0</v>
      </c>
      <c r="J375" s="6">
        <v>0</v>
      </c>
      <c r="R375" s="6" t="s">
        <v>24</v>
      </c>
      <c r="S375" s="6" t="s">
        <v>33</v>
      </c>
      <c r="T375" s="6">
        <v>2019</v>
      </c>
      <c r="U375" s="6" t="s">
        <v>181</v>
      </c>
      <c r="V375" s="6" t="s">
        <v>112</v>
      </c>
    </row>
    <row r="376" spans="1:22" x14ac:dyDescent="0.25">
      <c r="A376" s="33">
        <v>43672</v>
      </c>
      <c r="B376" s="6" t="s">
        <v>154</v>
      </c>
      <c r="C376" s="6">
        <v>25003532316</v>
      </c>
      <c r="D376" s="6" t="s">
        <v>188</v>
      </c>
      <c r="E376" s="6" t="s">
        <v>189</v>
      </c>
      <c r="F376" s="6" t="s">
        <v>23</v>
      </c>
      <c r="G376" s="6">
        <v>0</v>
      </c>
      <c r="H376" s="6">
        <v>1</v>
      </c>
      <c r="I376" s="6">
        <v>0</v>
      </c>
      <c r="J376" s="6">
        <v>0</v>
      </c>
      <c r="R376" s="6" t="s">
        <v>24</v>
      </c>
      <c r="S376" s="6" t="s">
        <v>33</v>
      </c>
      <c r="T376" s="6">
        <v>2019</v>
      </c>
      <c r="U376" s="6" t="s">
        <v>181</v>
      </c>
      <c r="V376" s="6" t="s">
        <v>112</v>
      </c>
    </row>
    <row r="377" spans="1:22" x14ac:dyDescent="0.25">
      <c r="A377" s="33">
        <v>43672</v>
      </c>
      <c r="B377" s="6" t="s">
        <v>154</v>
      </c>
      <c r="C377" s="6">
        <v>25003532312</v>
      </c>
      <c r="D377" s="6" t="s">
        <v>188</v>
      </c>
      <c r="E377" s="6" t="s">
        <v>189</v>
      </c>
      <c r="F377" s="6" t="s">
        <v>23</v>
      </c>
      <c r="G377" s="6">
        <v>0</v>
      </c>
      <c r="H377" s="6">
        <v>1</v>
      </c>
      <c r="I377" s="6">
        <v>0</v>
      </c>
      <c r="J377" s="6">
        <v>0</v>
      </c>
      <c r="R377" s="6" t="s">
        <v>24</v>
      </c>
      <c r="S377" s="6" t="s">
        <v>33</v>
      </c>
      <c r="T377" s="6">
        <v>2019</v>
      </c>
      <c r="U377" s="6" t="s">
        <v>181</v>
      </c>
      <c r="V377" s="6" t="s">
        <v>112</v>
      </c>
    </row>
    <row r="378" spans="1:22" x14ac:dyDescent="0.25">
      <c r="A378" s="33">
        <v>43672</v>
      </c>
      <c r="B378" s="6" t="s">
        <v>154</v>
      </c>
      <c r="C378" s="6">
        <v>25003532361</v>
      </c>
      <c r="D378" s="6" t="s">
        <v>188</v>
      </c>
      <c r="E378" s="6" t="s">
        <v>189</v>
      </c>
      <c r="F378" s="6" t="s">
        <v>23</v>
      </c>
      <c r="G378" s="6">
        <v>0</v>
      </c>
      <c r="H378" s="6">
        <v>1</v>
      </c>
      <c r="I378" s="6">
        <v>0</v>
      </c>
      <c r="J378" s="6">
        <v>0</v>
      </c>
      <c r="R378" s="6" t="s">
        <v>24</v>
      </c>
      <c r="S378" s="6" t="s">
        <v>33</v>
      </c>
      <c r="T378" s="6">
        <v>2019</v>
      </c>
      <c r="U378" s="6" t="s">
        <v>181</v>
      </c>
      <c r="V378" s="6" t="s">
        <v>112</v>
      </c>
    </row>
    <row r="379" spans="1:22" x14ac:dyDescent="0.25">
      <c r="A379" s="33">
        <v>43672</v>
      </c>
      <c r="B379" s="6" t="s">
        <v>154</v>
      </c>
      <c r="C379" s="6">
        <v>25003532323</v>
      </c>
      <c r="D379" s="6" t="s">
        <v>188</v>
      </c>
      <c r="E379" s="6" t="s">
        <v>189</v>
      </c>
      <c r="F379" s="6" t="s">
        <v>23</v>
      </c>
      <c r="G379" s="6">
        <v>0</v>
      </c>
      <c r="H379" s="6">
        <v>1</v>
      </c>
      <c r="I379" s="6">
        <v>0</v>
      </c>
      <c r="J379" s="6">
        <v>0</v>
      </c>
      <c r="R379" s="6" t="s">
        <v>24</v>
      </c>
      <c r="S379" s="6" t="s">
        <v>33</v>
      </c>
      <c r="T379" s="6">
        <v>2019</v>
      </c>
      <c r="U379" s="6" t="s">
        <v>181</v>
      </c>
      <c r="V379" s="6" t="s">
        <v>112</v>
      </c>
    </row>
    <row r="380" spans="1:22" x14ac:dyDescent="0.25">
      <c r="A380" s="33">
        <v>43672</v>
      </c>
      <c r="B380" s="6" t="s">
        <v>154</v>
      </c>
      <c r="C380" s="6">
        <v>25003532410</v>
      </c>
      <c r="D380" s="6" t="s">
        <v>188</v>
      </c>
      <c r="E380" s="6" t="s">
        <v>189</v>
      </c>
      <c r="F380" s="6" t="s">
        <v>23</v>
      </c>
      <c r="G380" s="6">
        <v>0</v>
      </c>
      <c r="H380" s="6">
        <v>1</v>
      </c>
      <c r="I380" s="6">
        <v>0</v>
      </c>
      <c r="J380" s="6">
        <v>0</v>
      </c>
      <c r="R380" s="6" t="s">
        <v>24</v>
      </c>
      <c r="S380" s="6" t="s">
        <v>33</v>
      </c>
      <c r="T380" s="6">
        <v>2019</v>
      </c>
      <c r="U380" s="6" t="s">
        <v>181</v>
      </c>
      <c r="V380" s="6" t="s">
        <v>112</v>
      </c>
    </row>
    <row r="381" spans="1:22" x14ac:dyDescent="0.25">
      <c r="A381" s="33">
        <v>43672</v>
      </c>
      <c r="B381" s="6" t="s">
        <v>154</v>
      </c>
      <c r="C381" s="6">
        <v>25003532474</v>
      </c>
      <c r="D381" s="6" t="s">
        <v>188</v>
      </c>
      <c r="E381" s="6" t="s">
        <v>189</v>
      </c>
      <c r="F381" s="6" t="s">
        <v>23</v>
      </c>
      <c r="G381" s="6">
        <v>0</v>
      </c>
      <c r="H381" s="6">
        <v>1</v>
      </c>
      <c r="I381" s="6">
        <v>0</v>
      </c>
      <c r="J381" s="6">
        <v>0</v>
      </c>
      <c r="R381" s="6" t="s">
        <v>24</v>
      </c>
      <c r="S381" s="6" t="s">
        <v>33</v>
      </c>
      <c r="T381" s="6">
        <v>2019</v>
      </c>
      <c r="U381" s="6" t="s">
        <v>181</v>
      </c>
      <c r="V381" s="6" t="s">
        <v>112</v>
      </c>
    </row>
    <row r="382" spans="1:22" x14ac:dyDescent="0.25">
      <c r="A382" s="33">
        <v>43672</v>
      </c>
      <c r="B382" s="6" t="s">
        <v>154</v>
      </c>
      <c r="C382" s="6">
        <v>25003532485</v>
      </c>
      <c r="D382" s="6" t="s">
        <v>188</v>
      </c>
      <c r="E382" s="6" t="s">
        <v>189</v>
      </c>
      <c r="F382" s="6" t="s">
        <v>23</v>
      </c>
      <c r="G382" s="6">
        <v>0</v>
      </c>
      <c r="H382" s="6">
        <v>1</v>
      </c>
      <c r="I382" s="6">
        <v>0</v>
      </c>
      <c r="J382" s="6">
        <v>0</v>
      </c>
      <c r="R382" s="6" t="s">
        <v>24</v>
      </c>
      <c r="S382" s="6" t="s">
        <v>33</v>
      </c>
      <c r="T382" s="6">
        <v>2019</v>
      </c>
      <c r="U382" s="6" t="s">
        <v>181</v>
      </c>
      <c r="V382" s="6" t="s">
        <v>112</v>
      </c>
    </row>
    <row r="383" spans="1:22" x14ac:dyDescent="0.25">
      <c r="A383" s="33">
        <v>43672</v>
      </c>
      <c r="B383" s="6" t="s">
        <v>154</v>
      </c>
      <c r="C383" s="6">
        <v>25003532416</v>
      </c>
      <c r="D383" s="6" t="s">
        <v>188</v>
      </c>
      <c r="E383" s="6" t="s">
        <v>189</v>
      </c>
      <c r="F383" s="6" t="s">
        <v>23</v>
      </c>
      <c r="G383" s="6">
        <v>0</v>
      </c>
      <c r="H383" s="6">
        <v>1</v>
      </c>
      <c r="I383" s="6">
        <v>0</v>
      </c>
      <c r="J383" s="6">
        <v>0</v>
      </c>
      <c r="R383" s="6" t="s">
        <v>24</v>
      </c>
      <c r="S383" s="6" t="s">
        <v>33</v>
      </c>
      <c r="T383" s="6">
        <v>2019</v>
      </c>
      <c r="U383" s="6" t="s">
        <v>181</v>
      </c>
      <c r="V383" s="6" t="s">
        <v>112</v>
      </c>
    </row>
    <row r="384" spans="1:22" x14ac:dyDescent="0.25">
      <c r="A384" s="33">
        <v>43672</v>
      </c>
      <c r="B384" s="6" t="s">
        <v>154</v>
      </c>
      <c r="C384" s="6">
        <v>25003532414</v>
      </c>
      <c r="D384" s="6" t="s">
        <v>188</v>
      </c>
      <c r="E384" s="6" t="s">
        <v>189</v>
      </c>
      <c r="F384" s="6" t="s">
        <v>23</v>
      </c>
      <c r="G384" s="6">
        <v>0</v>
      </c>
      <c r="H384" s="6">
        <v>1</v>
      </c>
      <c r="I384" s="6">
        <v>0</v>
      </c>
      <c r="J384" s="6">
        <v>0</v>
      </c>
      <c r="R384" s="6" t="s">
        <v>24</v>
      </c>
      <c r="S384" s="6" t="s">
        <v>33</v>
      </c>
      <c r="T384" s="6">
        <v>2019</v>
      </c>
      <c r="U384" s="6" t="s">
        <v>181</v>
      </c>
      <c r="V384" s="6" t="s">
        <v>112</v>
      </c>
    </row>
    <row r="385" spans="1:22" x14ac:dyDescent="0.25">
      <c r="A385" s="33">
        <v>43672</v>
      </c>
      <c r="B385" s="6" t="s">
        <v>154</v>
      </c>
      <c r="C385" s="6">
        <v>25003532420</v>
      </c>
      <c r="D385" s="6" t="s">
        <v>188</v>
      </c>
      <c r="E385" s="6" t="s">
        <v>189</v>
      </c>
      <c r="F385" s="6" t="s">
        <v>23</v>
      </c>
      <c r="G385" s="6">
        <v>0</v>
      </c>
      <c r="H385" s="6">
        <v>2</v>
      </c>
      <c r="I385" s="6">
        <v>0</v>
      </c>
      <c r="J385" s="6">
        <v>0</v>
      </c>
      <c r="R385" s="6" t="s">
        <v>24</v>
      </c>
      <c r="S385" s="6" t="s">
        <v>33</v>
      </c>
      <c r="T385" s="6">
        <v>2019</v>
      </c>
      <c r="U385" s="6" t="s">
        <v>181</v>
      </c>
      <c r="V385" s="6" t="s">
        <v>112</v>
      </c>
    </row>
    <row r="386" spans="1:22" x14ac:dyDescent="0.25">
      <c r="A386" s="33">
        <v>43672</v>
      </c>
      <c r="B386" s="6" t="s">
        <v>154</v>
      </c>
      <c r="C386" s="6">
        <v>25003532483</v>
      </c>
      <c r="D386" s="6" t="s">
        <v>188</v>
      </c>
      <c r="E386" s="6" t="s">
        <v>189</v>
      </c>
      <c r="F386" s="6" t="s">
        <v>23</v>
      </c>
      <c r="G386" s="6">
        <v>0</v>
      </c>
      <c r="H386" s="6">
        <v>2</v>
      </c>
      <c r="I386" s="6">
        <v>0</v>
      </c>
      <c r="J386" s="6">
        <v>0</v>
      </c>
      <c r="R386" s="6" t="s">
        <v>24</v>
      </c>
      <c r="S386" s="6" t="s">
        <v>33</v>
      </c>
      <c r="T386" s="6">
        <v>2019</v>
      </c>
      <c r="U386" s="6" t="s">
        <v>181</v>
      </c>
      <c r="V386" s="6" t="s">
        <v>112</v>
      </c>
    </row>
    <row r="387" spans="1:22" x14ac:dyDescent="0.25">
      <c r="A387" s="33">
        <v>43672</v>
      </c>
      <c r="B387" s="6" t="s">
        <v>154</v>
      </c>
      <c r="C387" s="6">
        <v>25003532484</v>
      </c>
      <c r="D387" s="6" t="s">
        <v>188</v>
      </c>
      <c r="E387" s="6" t="s">
        <v>189</v>
      </c>
      <c r="F387" s="6" t="s">
        <v>23</v>
      </c>
      <c r="G387" s="6">
        <v>0</v>
      </c>
      <c r="H387" s="6">
        <v>1</v>
      </c>
      <c r="I387" s="6">
        <v>0</v>
      </c>
      <c r="J387" s="6">
        <v>0</v>
      </c>
      <c r="R387" s="6" t="s">
        <v>24</v>
      </c>
      <c r="S387" s="6" t="s">
        <v>33</v>
      </c>
      <c r="T387" s="6">
        <v>2019</v>
      </c>
      <c r="U387" s="6" t="s">
        <v>181</v>
      </c>
      <c r="V387" s="6" t="s">
        <v>112</v>
      </c>
    </row>
    <row r="388" spans="1:22" x14ac:dyDescent="0.25">
      <c r="A388" s="33">
        <v>43672</v>
      </c>
      <c r="B388" s="6" t="s">
        <v>154</v>
      </c>
      <c r="C388" s="6">
        <v>25003532404</v>
      </c>
      <c r="D388" s="6" t="s">
        <v>188</v>
      </c>
      <c r="E388" s="6" t="s">
        <v>189</v>
      </c>
      <c r="F388" s="6" t="s">
        <v>23</v>
      </c>
      <c r="G388" s="6">
        <v>0</v>
      </c>
      <c r="H388" s="6">
        <v>1</v>
      </c>
      <c r="I388" s="6">
        <v>0</v>
      </c>
      <c r="J388" s="6">
        <v>0</v>
      </c>
      <c r="R388" s="6" t="s">
        <v>24</v>
      </c>
      <c r="S388" s="6" t="s">
        <v>33</v>
      </c>
      <c r="T388" s="6">
        <v>2019</v>
      </c>
      <c r="U388" s="6" t="s">
        <v>181</v>
      </c>
      <c r="V388" s="6" t="s">
        <v>112</v>
      </c>
    </row>
    <row r="389" spans="1:22" x14ac:dyDescent="0.25">
      <c r="A389" s="33">
        <v>43672</v>
      </c>
      <c r="B389" s="6" t="s">
        <v>154</v>
      </c>
      <c r="C389" s="6">
        <v>25003532482</v>
      </c>
      <c r="D389" s="6" t="s">
        <v>188</v>
      </c>
      <c r="E389" s="6" t="s">
        <v>189</v>
      </c>
      <c r="F389" s="6" t="s">
        <v>23</v>
      </c>
      <c r="G389" s="6">
        <v>0</v>
      </c>
      <c r="H389" s="6">
        <v>2</v>
      </c>
      <c r="I389" s="6">
        <v>0</v>
      </c>
      <c r="J389" s="6">
        <v>0</v>
      </c>
      <c r="R389" s="6" t="s">
        <v>24</v>
      </c>
      <c r="S389" s="6" t="s">
        <v>33</v>
      </c>
      <c r="T389" s="6">
        <v>2019</v>
      </c>
      <c r="U389" s="6" t="s">
        <v>181</v>
      </c>
      <c r="V389" s="6" t="s">
        <v>112</v>
      </c>
    </row>
    <row r="390" spans="1:22" x14ac:dyDescent="0.25">
      <c r="A390" s="33">
        <v>43672</v>
      </c>
      <c r="B390" s="6" t="s">
        <v>154</v>
      </c>
      <c r="C390" s="6">
        <v>25003532476</v>
      </c>
      <c r="D390" s="6" t="s">
        <v>188</v>
      </c>
      <c r="E390" s="6" t="s">
        <v>189</v>
      </c>
      <c r="F390" s="6" t="s">
        <v>23</v>
      </c>
      <c r="G390" s="6">
        <v>0</v>
      </c>
      <c r="H390" s="6">
        <v>1</v>
      </c>
      <c r="I390" s="6">
        <v>0</v>
      </c>
      <c r="J390" s="6">
        <v>0</v>
      </c>
      <c r="R390" s="6" t="s">
        <v>24</v>
      </c>
      <c r="S390" s="6" t="s">
        <v>33</v>
      </c>
      <c r="T390" s="6">
        <v>2019</v>
      </c>
      <c r="U390" s="6" t="s">
        <v>181</v>
      </c>
      <c r="V390" s="6" t="s">
        <v>112</v>
      </c>
    </row>
    <row r="391" spans="1:22" x14ac:dyDescent="0.25">
      <c r="A391" s="33">
        <v>43672</v>
      </c>
      <c r="B391" s="6" t="s">
        <v>154</v>
      </c>
      <c r="C391" s="6">
        <v>25003532401</v>
      </c>
      <c r="D391" s="6" t="s">
        <v>188</v>
      </c>
      <c r="E391" s="6" t="s">
        <v>189</v>
      </c>
      <c r="F391" s="6" t="s">
        <v>23</v>
      </c>
      <c r="G391" s="6">
        <v>0</v>
      </c>
      <c r="H391" s="6">
        <v>1</v>
      </c>
      <c r="I391" s="6">
        <v>0</v>
      </c>
      <c r="J391" s="6">
        <v>0</v>
      </c>
      <c r="R391" s="6" t="s">
        <v>24</v>
      </c>
      <c r="S391" s="6" t="s">
        <v>33</v>
      </c>
      <c r="T391" s="6">
        <v>2019</v>
      </c>
      <c r="U391" s="6" t="s">
        <v>181</v>
      </c>
      <c r="V391" s="6" t="s">
        <v>112</v>
      </c>
    </row>
    <row r="392" spans="1:22" x14ac:dyDescent="0.25">
      <c r="A392" s="33">
        <v>43672</v>
      </c>
      <c r="B392" s="6" t="s">
        <v>154</v>
      </c>
      <c r="C392" s="6">
        <v>25003550485</v>
      </c>
      <c r="D392" s="6" t="s">
        <v>188</v>
      </c>
      <c r="E392" s="6" t="s">
        <v>189</v>
      </c>
      <c r="F392" s="6" t="s">
        <v>23</v>
      </c>
      <c r="G392" s="6">
        <v>0</v>
      </c>
      <c r="H392" s="6">
        <v>1</v>
      </c>
      <c r="I392" s="6">
        <v>0</v>
      </c>
      <c r="J392" s="6">
        <v>0</v>
      </c>
      <c r="R392" s="6" t="s">
        <v>24</v>
      </c>
      <c r="S392" s="6" t="s">
        <v>33</v>
      </c>
      <c r="T392" s="6">
        <v>2019</v>
      </c>
      <c r="U392" s="6" t="s">
        <v>181</v>
      </c>
      <c r="V392" s="6" t="s">
        <v>112</v>
      </c>
    </row>
    <row r="393" spans="1:22" x14ac:dyDescent="0.25">
      <c r="A393" s="33">
        <v>43672</v>
      </c>
      <c r="B393" s="6" t="s">
        <v>154</v>
      </c>
      <c r="C393" s="6">
        <v>25003550490</v>
      </c>
      <c r="D393" s="6" t="s">
        <v>188</v>
      </c>
      <c r="E393" s="6" t="s">
        <v>189</v>
      </c>
      <c r="F393" s="6" t="s">
        <v>23</v>
      </c>
      <c r="G393" s="6">
        <v>0</v>
      </c>
      <c r="H393" s="6">
        <v>1</v>
      </c>
      <c r="I393" s="6">
        <v>0</v>
      </c>
      <c r="J393" s="6">
        <v>0</v>
      </c>
      <c r="R393" s="6" t="s">
        <v>24</v>
      </c>
      <c r="S393" s="6" t="s">
        <v>33</v>
      </c>
      <c r="T393" s="6">
        <v>2019</v>
      </c>
      <c r="U393" s="6" t="s">
        <v>181</v>
      </c>
      <c r="V393" s="6" t="s">
        <v>112</v>
      </c>
    </row>
    <row r="394" spans="1:22" x14ac:dyDescent="0.25">
      <c r="A394" s="33">
        <v>43672</v>
      </c>
      <c r="B394" s="6" t="s">
        <v>154</v>
      </c>
      <c r="C394" s="6">
        <v>25003563990</v>
      </c>
      <c r="D394" s="6" t="s">
        <v>188</v>
      </c>
      <c r="E394" s="6" t="s">
        <v>189</v>
      </c>
      <c r="F394" s="6" t="s">
        <v>23</v>
      </c>
      <c r="G394" s="6">
        <v>0</v>
      </c>
      <c r="H394" s="6">
        <v>2</v>
      </c>
      <c r="I394" s="6">
        <v>0</v>
      </c>
      <c r="J394" s="6">
        <v>0</v>
      </c>
      <c r="K394" s="6">
        <v>1</v>
      </c>
      <c r="R394" s="6" t="s">
        <v>24</v>
      </c>
      <c r="S394" s="6" t="s">
        <v>33</v>
      </c>
      <c r="T394" s="6">
        <v>2019</v>
      </c>
      <c r="U394" s="6" t="s">
        <v>181</v>
      </c>
      <c r="V394" s="6" t="s">
        <v>112</v>
      </c>
    </row>
    <row r="395" spans="1:22" x14ac:dyDescent="0.25">
      <c r="A395" s="33">
        <v>43672</v>
      </c>
      <c r="B395" s="6" t="s">
        <v>154</v>
      </c>
      <c r="C395" s="6">
        <v>25003553415</v>
      </c>
      <c r="D395" s="6" t="s">
        <v>188</v>
      </c>
      <c r="E395" s="6" t="s">
        <v>189</v>
      </c>
      <c r="F395" s="6" t="s">
        <v>23</v>
      </c>
      <c r="G395" s="6">
        <v>0</v>
      </c>
      <c r="H395" s="6">
        <v>2</v>
      </c>
      <c r="I395" s="6">
        <v>0</v>
      </c>
      <c r="J395" s="6">
        <v>0</v>
      </c>
      <c r="K395" s="6">
        <v>1</v>
      </c>
      <c r="R395" s="6" t="s">
        <v>24</v>
      </c>
      <c r="S395" s="6" t="s">
        <v>33</v>
      </c>
      <c r="T395" s="6">
        <v>2019</v>
      </c>
      <c r="U395" s="6" t="s">
        <v>181</v>
      </c>
      <c r="V395" s="6" t="s">
        <v>112</v>
      </c>
    </row>
    <row r="396" spans="1:22" x14ac:dyDescent="0.25">
      <c r="A396" s="33">
        <v>43672</v>
      </c>
      <c r="B396" s="6" t="s">
        <v>154</v>
      </c>
      <c r="C396" s="6">
        <v>25003582235</v>
      </c>
      <c r="D396" s="6" t="s">
        <v>188</v>
      </c>
      <c r="E396" s="6" t="s">
        <v>189</v>
      </c>
      <c r="F396" s="6" t="s">
        <v>23</v>
      </c>
      <c r="G396" s="6">
        <v>3</v>
      </c>
      <c r="H396" s="6">
        <v>5</v>
      </c>
      <c r="I396" s="6">
        <v>0</v>
      </c>
      <c r="J396" s="6">
        <v>0</v>
      </c>
      <c r="K396" s="6">
        <v>3</v>
      </c>
      <c r="R396" s="6" t="s">
        <v>24</v>
      </c>
      <c r="S396" s="6" t="s">
        <v>33</v>
      </c>
      <c r="T396" s="6">
        <v>2019</v>
      </c>
      <c r="U396" s="6" t="s">
        <v>181</v>
      </c>
      <c r="V396" s="6" t="s">
        <v>112</v>
      </c>
    </row>
    <row r="397" spans="1:22" x14ac:dyDescent="0.25">
      <c r="A397" s="33">
        <v>43672</v>
      </c>
      <c r="B397" s="6" t="s">
        <v>154</v>
      </c>
      <c r="C397" s="6">
        <v>25003532405</v>
      </c>
      <c r="D397" s="6" t="s">
        <v>188</v>
      </c>
      <c r="E397" s="6" t="s">
        <v>189</v>
      </c>
      <c r="F397" s="6" t="s">
        <v>23</v>
      </c>
      <c r="G397" s="6">
        <v>0</v>
      </c>
      <c r="H397" s="6">
        <v>1</v>
      </c>
      <c r="I397" s="6">
        <v>0</v>
      </c>
      <c r="J397" s="6">
        <v>0</v>
      </c>
      <c r="R397" s="6" t="s">
        <v>24</v>
      </c>
      <c r="S397" s="6" t="s">
        <v>33</v>
      </c>
      <c r="T397" s="6">
        <v>2019</v>
      </c>
      <c r="U397" s="6" t="s">
        <v>181</v>
      </c>
      <c r="V397" s="6" t="s">
        <v>112</v>
      </c>
    </row>
    <row r="398" spans="1:22" x14ac:dyDescent="0.25">
      <c r="A398" s="33">
        <v>43672</v>
      </c>
      <c r="B398" s="6" t="s">
        <v>154</v>
      </c>
      <c r="C398" s="6">
        <v>25003556321</v>
      </c>
      <c r="D398" s="6" t="s">
        <v>188</v>
      </c>
      <c r="E398" s="6" t="s">
        <v>189</v>
      </c>
      <c r="F398" s="6" t="s">
        <v>23</v>
      </c>
      <c r="G398" s="6">
        <v>0</v>
      </c>
      <c r="H398" s="6">
        <v>1</v>
      </c>
      <c r="I398" s="6">
        <v>0</v>
      </c>
      <c r="J398" s="6">
        <v>0</v>
      </c>
      <c r="R398" s="6" t="s">
        <v>24</v>
      </c>
      <c r="S398" s="6" t="s">
        <v>33</v>
      </c>
      <c r="T398" s="6">
        <v>2019</v>
      </c>
      <c r="U398" s="6" t="s">
        <v>181</v>
      </c>
      <c r="V398" s="6" t="s">
        <v>112</v>
      </c>
    </row>
    <row r="399" spans="1:22" x14ac:dyDescent="0.25">
      <c r="A399" s="33">
        <v>43672</v>
      </c>
      <c r="B399" s="6" t="s">
        <v>154</v>
      </c>
      <c r="C399" s="6">
        <v>25003564010</v>
      </c>
      <c r="D399" s="6" t="s">
        <v>188</v>
      </c>
      <c r="E399" s="6" t="s">
        <v>189</v>
      </c>
      <c r="F399" s="6" t="s">
        <v>23</v>
      </c>
      <c r="G399" s="6">
        <v>0</v>
      </c>
      <c r="H399" s="6">
        <v>1</v>
      </c>
      <c r="I399" s="6">
        <v>0</v>
      </c>
      <c r="J399" s="6">
        <v>0</v>
      </c>
      <c r="R399" s="6" t="s">
        <v>24</v>
      </c>
      <c r="S399" s="6" t="s">
        <v>33</v>
      </c>
      <c r="T399" s="6">
        <v>2019</v>
      </c>
      <c r="U399" s="6" t="s">
        <v>181</v>
      </c>
      <c r="V399" s="6" t="s">
        <v>112</v>
      </c>
    </row>
    <row r="400" spans="1:22" x14ac:dyDescent="0.25">
      <c r="A400" s="33">
        <v>43672</v>
      </c>
      <c r="B400" s="6" t="s">
        <v>154</v>
      </c>
      <c r="C400" s="6">
        <v>25003584720</v>
      </c>
      <c r="D400" s="6" t="s">
        <v>188</v>
      </c>
      <c r="E400" s="6" t="s">
        <v>189</v>
      </c>
      <c r="F400" s="6" t="s">
        <v>23</v>
      </c>
      <c r="G400" s="6">
        <v>0</v>
      </c>
      <c r="H400" s="6">
        <v>1</v>
      </c>
      <c r="I400" s="6">
        <v>0</v>
      </c>
      <c r="J400" s="6">
        <v>0</v>
      </c>
      <c r="R400" s="6" t="s">
        <v>24</v>
      </c>
      <c r="S400" s="6" t="s">
        <v>33</v>
      </c>
      <c r="T400" s="6">
        <v>2019</v>
      </c>
      <c r="U400" s="6" t="s">
        <v>181</v>
      </c>
      <c r="V400" s="6" t="s">
        <v>112</v>
      </c>
    </row>
    <row r="401" spans="1:22" x14ac:dyDescent="0.25">
      <c r="A401" s="33">
        <v>43672</v>
      </c>
      <c r="B401" s="6" t="s">
        <v>154</v>
      </c>
      <c r="C401" s="6">
        <v>25003563980</v>
      </c>
      <c r="D401" s="6" t="s">
        <v>188</v>
      </c>
      <c r="E401" s="6" t="s">
        <v>189</v>
      </c>
      <c r="F401" s="6" t="s">
        <v>23</v>
      </c>
      <c r="G401" s="6">
        <v>0</v>
      </c>
      <c r="H401" s="6">
        <v>1</v>
      </c>
      <c r="I401" s="6">
        <v>0</v>
      </c>
      <c r="J401" s="6">
        <v>0</v>
      </c>
      <c r="R401" s="6" t="s">
        <v>24</v>
      </c>
      <c r="S401" s="6" t="s">
        <v>33</v>
      </c>
      <c r="T401" s="6">
        <v>2019</v>
      </c>
      <c r="U401" s="6" t="s">
        <v>181</v>
      </c>
      <c r="V401" s="6" t="s">
        <v>112</v>
      </c>
    </row>
    <row r="402" spans="1:22" x14ac:dyDescent="0.25">
      <c r="A402" s="33">
        <v>43672</v>
      </c>
      <c r="B402" s="6" t="s">
        <v>153</v>
      </c>
      <c r="C402" s="6">
        <v>25003553414</v>
      </c>
      <c r="D402" s="6" t="s">
        <v>188</v>
      </c>
      <c r="E402" s="6" t="s">
        <v>189</v>
      </c>
      <c r="F402" s="6" t="s">
        <v>23</v>
      </c>
      <c r="G402" s="6">
        <v>0</v>
      </c>
      <c r="H402" s="6">
        <v>2</v>
      </c>
      <c r="I402" s="6">
        <v>0</v>
      </c>
      <c r="J402" s="6">
        <v>0</v>
      </c>
      <c r="R402" s="6" t="s">
        <v>24</v>
      </c>
      <c r="S402" s="6" t="s">
        <v>33</v>
      </c>
      <c r="T402" s="6">
        <v>2019</v>
      </c>
      <c r="U402" s="6" t="s">
        <v>181</v>
      </c>
      <c r="V402" s="6" t="s">
        <v>112</v>
      </c>
    </row>
    <row r="403" spans="1:22" x14ac:dyDescent="0.25">
      <c r="A403" s="33">
        <v>43672</v>
      </c>
      <c r="B403" s="6" t="s">
        <v>153</v>
      </c>
      <c r="C403" s="6">
        <v>25003550488</v>
      </c>
      <c r="D403" s="6" t="s">
        <v>188</v>
      </c>
      <c r="E403" s="6" t="s">
        <v>189</v>
      </c>
      <c r="F403" s="6" t="s">
        <v>23</v>
      </c>
      <c r="G403" s="6">
        <v>0</v>
      </c>
      <c r="H403" s="6">
        <v>1</v>
      </c>
      <c r="I403" s="6">
        <v>0</v>
      </c>
      <c r="J403" s="6">
        <v>0</v>
      </c>
      <c r="R403" s="6" t="s">
        <v>24</v>
      </c>
      <c r="S403" s="6" t="s">
        <v>33</v>
      </c>
      <c r="T403" s="6">
        <v>2019</v>
      </c>
      <c r="U403" s="6" t="s">
        <v>181</v>
      </c>
      <c r="V403" s="6" t="s">
        <v>112</v>
      </c>
    </row>
    <row r="404" spans="1:22" x14ac:dyDescent="0.25">
      <c r="A404" s="33">
        <v>43678</v>
      </c>
      <c r="F404" s="6" t="s">
        <v>23</v>
      </c>
      <c r="G404" s="6">
        <v>0</v>
      </c>
      <c r="H404" s="6">
        <v>1</v>
      </c>
      <c r="I404" s="6">
        <v>0</v>
      </c>
      <c r="J404" s="6">
        <v>0</v>
      </c>
      <c r="R404" s="6" t="s">
        <v>24</v>
      </c>
      <c r="S404" s="6" t="s">
        <v>190</v>
      </c>
      <c r="T404" s="6">
        <v>2019</v>
      </c>
      <c r="U404" s="6" t="s">
        <v>24</v>
      </c>
      <c r="V404" s="6" t="s">
        <v>24</v>
      </c>
    </row>
    <row r="405" spans="1:22" x14ac:dyDescent="0.25">
      <c r="A405" s="33">
        <v>43678</v>
      </c>
      <c r="F405" s="6" t="s">
        <v>23</v>
      </c>
      <c r="G405" s="6">
        <v>0</v>
      </c>
      <c r="H405" s="6">
        <v>1</v>
      </c>
      <c r="I405" s="6">
        <v>0</v>
      </c>
      <c r="J405" s="6">
        <v>0</v>
      </c>
      <c r="R405" s="6" t="s">
        <v>24</v>
      </c>
      <c r="S405" s="6" t="s">
        <v>190</v>
      </c>
      <c r="T405" s="6">
        <v>2019</v>
      </c>
      <c r="U405" s="6" t="s">
        <v>24</v>
      </c>
      <c r="V405" s="6" t="s">
        <v>24</v>
      </c>
    </row>
    <row r="406" spans="1:22" x14ac:dyDescent="0.25">
      <c r="A406" s="33">
        <v>43704</v>
      </c>
      <c r="B406" s="6" t="s">
        <v>153</v>
      </c>
      <c r="C406" s="6">
        <v>25003608544</v>
      </c>
      <c r="D406" s="6" t="s">
        <v>191</v>
      </c>
      <c r="E406" s="6" t="s">
        <v>192</v>
      </c>
      <c r="F406" s="6" t="s">
        <v>23</v>
      </c>
      <c r="G406" s="6">
        <v>12</v>
      </c>
      <c r="H406" s="6">
        <v>2</v>
      </c>
      <c r="I406" s="6">
        <v>0</v>
      </c>
      <c r="J406" s="6">
        <v>0</v>
      </c>
      <c r="R406" s="6" t="s">
        <v>24</v>
      </c>
      <c r="S406" s="6" t="s">
        <v>101</v>
      </c>
      <c r="T406" s="6">
        <v>2019</v>
      </c>
      <c r="U406" s="6" t="s">
        <v>193</v>
      </c>
      <c r="V406" s="6" t="s">
        <v>112</v>
      </c>
    </row>
    <row r="407" spans="1:22" x14ac:dyDescent="0.25">
      <c r="A407" s="33">
        <v>43704</v>
      </c>
      <c r="B407" s="6" t="s">
        <v>153</v>
      </c>
      <c r="C407" s="6">
        <v>25003608473</v>
      </c>
      <c r="D407" s="6" t="s">
        <v>191</v>
      </c>
      <c r="E407" s="6" t="s">
        <v>192</v>
      </c>
      <c r="F407" s="6" t="s">
        <v>28</v>
      </c>
      <c r="G407" s="6">
        <v>8</v>
      </c>
      <c r="H407" s="6">
        <v>1</v>
      </c>
      <c r="I407" s="6">
        <v>0</v>
      </c>
      <c r="J407" s="6">
        <v>0</v>
      </c>
      <c r="N407" s="6">
        <v>1</v>
      </c>
      <c r="Q407" s="6">
        <v>1</v>
      </c>
      <c r="R407" s="6" t="s">
        <v>27</v>
      </c>
      <c r="S407" s="6" t="s">
        <v>101</v>
      </c>
      <c r="T407" s="6">
        <v>2019</v>
      </c>
      <c r="U407" s="6" t="s">
        <v>193</v>
      </c>
      <c r="V407" s="6" t="s">
        <v>112</v>
      </c>
    </row>
    <row r="408" spans="1:22" x14ac:dyDescent="0.25">
      <c r="A408" s="33">
        <v>43704</v>
      </c>
      <c r="B408" s="6" t="s">
        <v>153</v>
      </c>
      <c r="C408" s="6">
        <v>25003608535</v>
      </c>
      <c r="D408" s="6" t="s">
        <v>191</v>
      </c>
      <c r="E408" s="6" t="s">
        <v>192</v>
      </c>
      <c r="F408" s="6" t="s">
        <v>28</v>
      </c>
      <c r="G408" s="6">
        <v>10</v>
      </c>
      <c r="H408" s="6">
        <v>1</v>
      </c>
      <c r="I408" s="6">
        <v>0</v>
      </c>
      <c r="J408" s="6">
        <v>0</v>
      </c>
      <c r="N408" s="6">
        <v>1</v>
      </c>
      <c r="Q408" s="6">
        <v>1</v>
      </c>
      <c r="R408" s="6" t="s">
        <v>27</v>
      </c>
      <c r="S408" s="6" t="s">
        <v>101</v>
      </c>
      <c r="T408" s="6">
        <v>2019</v>
      </c>
      <c r="U408" s="6" t="s">
        <v>193</v>
      </c>
      <c r="V408" s="6" t="s">
        <v>112</v>
      </c>
    </row>
    <row r="409" spans="1:22" x14ac:dyDescent="0.25">
      <c r="A409" s="33">
        <v>43704</v>
      </c>
      <c r="B409" s="6" t="s">
        <v>153</v>
      </c>
      <c r="C409" s="6">
        <v>25003608542</v>
      </c>
      <c r="D409" s="6" t="s">
        <v>191</v>
      </c>
      <c r="E409" s="6" t="s">
        <v>192</v>
      </c>
      <c r="F409" s="6" t="s">
        <v>23</v>
      </c>
      <c r="G409" s="6">
        <v>12</v>
      </c>
      <c r="H409" s="6">
        <v>1</v>
      </c>
      <c r="I409" s="6">
        <v>0</v>
      </c>
      <c r="J409" s="6">
        <v>0</v>
      </c>
      <c r="R409" s="6" t="s">
        <v>24</v>
      </c>
      <c r="S409" s="6" t="s">
        <v>101</v>
      </c>
      <c r="T409" s="6">
        <v>2019</v>
      </c>
      <c r="U409" s="6" t="s">
        <v>193</v>
      </c>
      <c r="V409" s="6" t="s">
        <v>112</v>
      </c>
    </row>
    <row r="410" spans="1:22" x14ac:dyDescent="0.25">
      <c r="A410" s="33">
        <v>43704</v>
      </c>
      <c r="B410" s="6" t="s">
        <v>153</v>
      </c>
      <c r="C410" s="6">
        <v>25003605828</v>
      </c>
      <c r="D410" s="6" t="s">
        <v>191</v>
      </c>
      <c r="E410" s="6" t="s">
        <v>192</v>
      </c>
      <c r="F410" s="6" t="s">
        <v>23</v>
      </c>
      <c r="G410" s="6">
        <v>0</v>
      </c>
      <c r="H410" s="6">
        <v>1</v>
      </c>
      <c r="I410" s="6">
        <v>0</v>
      </c>
      <c r="J410" s="6">
        <v>0</v>
      </c>
      <c r="R410" s="6" t="s">
        <v>24</v>
      </c>
      <c r="S410" s="6" t="s">
        <v>101</v>
      </c>
      <c r="T410" s="6">
        <v>2019</v>
      </c>
      <c r="U410" s="6" t="s">
        <v>193</v>
      </c>
      <c r="V410" s="6" t="s">
        <v>112</v>
      </c>
    </row>
    <row r="411" spans="1:22" x14ac:dyDescent="0.25">
      <c r="A411" s="33">
        <v>43704</v>
      </c>
      <c r="B411" s="6" t="s">
        <v>153</v>
      </c>
      <c r="C411" s="6">
        <v>25003605834</v>
      </c>
      <c r="D411" s="6" t="s">
        <v>191</v>
      </c>
      <c r="E411" s="6" t="s">
        <v>192</v>
      </c>
      <c r="F411" s="6" t="s">
        <v>23</v>
      </c>
      <c r="G411" s="6">
        <v>6</v>
      </c>
      <c r="H411" s="6">
        <v>1</v>
      </c>
      <c r="I411" s="6">
        <v>0</v>
      </c>
      <c r="J411" s="6">
        <v>0</v>
      </c>
      <c r="R411" s="6" t="s">
        <v>24</v>
      </c>
      <c r="S411" s="6" t="s">
        <v>101</v>
      </c>
      <c r="T411" s="6">
        <v>2019</v>
      </c>
      <c r="U411" s="6" t="s">
        <v>193</v>
      </c>
      <c r="V411" s="6" t="s">
        <v>112</v>
      </c>
    </row>
    <row r="412" spans="1:22" x14ac:dyDescent="0.25">
      <c r="A412" s="33">
        <v>43704</v>
      </c>
      <c r="B412" s="6" t="s">
        <v>153</v>
      </c>
      <c r="C412" s="6">
        <v>25003608540</v>
      </c>
      <c r="D412" s="6" t="s">
        <v>191</v>
      </c>
      <c r="E412" s="6" t="s">
        <v>192</v>
      </c>
      <c r="F412" s="6" t="s">
        <v>23</v>
      </c>
      <c r="G412" s="6">
        <v>5</v>
      </c>
      <c r="H412" s="6">
        <v>1</v>
      </c>
      <c r="I412" s="6">
        <v>0</v>
      </c>
      <c r="J412" s="6">
        <v>0</v>
      </c>
      <c r="R412" s="6" t="s">
        <v>24</v>
      </c>
      <c r="S412" s="6" t="s">
        <v>101</v>
      </c>
      <c r="T412" s="6">
        <v>2019</v>
      </c>
      <c r="U412" s="6" t="s">
        <v>193</v>
      </c>
      <c r="V412" s="6" t="s">
        <v>112</v>
      </c>
    </row>
    <row r="413" spans="1:22" x14ac:dyDescent="0.25">
      <c r="A413" s="33">
        <v>43704</v>
      </c>
      <c r="B413" s="6" t="s">
        <v>153</v>
      </c>
      <c r="C413" s="6">
        <v>25003608545</v>
      </c>
      <c r="D413" s="6" t="s">
        <v>191</v>
      </c>
      <c r="E413" s="6" t="s">
        <v>192</v>
      </c>
      <c r="F413" s="6" t="s">
        <v>28</v>
      </c>
      <c r="G413" s="6">
        <v>10</v>
      </c>
      <c r="H413" s="6">
        <v>1</v>
      </c>
      <c r="I413" s="6">
        <v>0</v>
      </c>
      <c r="J413" s="6">
        <v>0</v>
      </c>
      <c r="N413" s="6">
        <v>1</v>
      </c>
      <c r="Q413" s="6">
        <v>1</v>
      </c>
      <c r="R413" s="6" t="s">
        <v>27</v>
      </c>
      <c r="S413" s="6" t="s">
        <v>101</v>
      </c>
      <c r="T413" s="6">
        <v>2019</v>
      </c>
      <c r="U413" s="6" t="s">
        <v>193</v>
      </c>
      <c r="V413" s="6" t="s">
        <v>112</v>
      </c>
    </row>
    <row r="414" spans="1:22" x14ac:dyDescent="0.25">
      <c r="A414" s="33">
        <v>43704</v>
      </c>
      <c r="B414" s="6" t="s">
        <v>153</v>
      </c>
      <c r="C414" s="6">
        <v>25003606340</v>
      </c>
      <c r="D414" s="6" t="s">
        <v>191</v>
      </c>
      <c r="E414" s="6" t="s">
        <v>192</v>
      </c>
      <c r="F414" s="6" t="s">
        <v>23</v>
      </c>
      <c r="G414" s="6">
        <v>0</v>
      </c>
      <c r="H414" s="6">
        <v>1</v>
      </c>
      <c r="I414" s="6">
        <v>0</v>
      </c>
      <c r="J414" s="6">
        <v>0</v>
      </c>
      <c r="R414" s="6" t="s">
        <v>24</v>
      </c>
      <c r="S414" s="6" t="s">
        <v>101</v>
      </c>
      <c r="T414" s="6">
        <v>2019</v>
      </c>
      <c r="U414" s="6" t="s">
        <v>193</v>
      </c>
      <c r="V414" s="6" t="s">
        <v>112</v>
      </c>
    </row>
    <row r="415" spans="1:22" x14ac:dyDescent="0.25">
      <c r="A415" s="33">
        <v>43704</v>
      </c>
      <c r="B415" s="6" t="s">
        <v>153</v>
      </c>
      <c r="C415" s="6">
        <v>25003606319</v>
      </c>
      <c r="D415" s="6" t="s">
        <v>191</v>
      </c>
      <c r="E415" s="6" t="s">
        <v>192</v>
      </c>
      <c r="F415" s="6" t="s">
        <v>23</v>
      </c>
      <c r="G415" s="6">
        <v>6</v>
      </c>
      <c r="H415" s="6">
        <v>1</v>
      </c>
      <c r="I415" s="6">
        <v>0</v>
      </c>
      <c r="J415" s="6">
        <v>0</v>
      </c>
      <c r="R415" s="6" t="s">
        <v>24</v>
      </c>
      <c r="S415" s="6" t="s">
        <v>101</v>
      </c>
      <c r="T415" s="6">
        <v>2019</v>
      </c>
      <c r="U415" s="6" t="s">
        <v>193</v>
      </c>
      <c r="V415" s="6" t="s">
        <v>112</v>
      </c>
    </row>
    <row r="416" spans="1:22" x14ac:dyDescent="0.25">
      <c r="A416" s="33">
        <v>43704</v>
      </c>
      <c r="B416" s="6" t="s">
        <v>153</v>
      </c>
      <c r="C416" s="6">
        <v>25003605826</v>
      </c>
      <c r="D416" s="6" t="s">
        <v>191</v>
      </c>
      <c r="E416" s="6" t="s">
        <v>192</v>
      </c>
      <c r="F416" s="6" t="s">
        <v>23</v>
      </c>
      <c r="G416" s="6">
        <v>0</v>
      </c>
      <c r="H416" s="6">
        <v>1</v>
      </c>
      <c r="I416" s="6">
        <v>0</v>
      </c>
      <c r="J416" s="6">
        <v>0</v>
      </c>
      <c r="R416" s="6" t="s">
        <v>24</v>
      </c>
      <c r="S416" s="6" t="s">
        <v>101</v>
      </c>
      <c r="T416" s="6">
        <v>2019</v>
      </c>
      <c r="U416" s="6" t="s">
        <v>193</v>
      </c>
      <c r="V416" s="6" t="s">
        <v>112</v>
      </c>
    </row>
    <row r="417" spans="1:22" x14ac:dyDescent="0.25">
      <c r="A417" s="33">
        <v>43704</v>
      </c>
      <c r="B417" s="6" t="s">
        <v>153</v>
      </c>
      <c r="C417" s="6">
        <v>25003608543</v>
      </c>
      <c r="D417" s="6" t="s">
        <v>191</v>
      </c>
      <c r="E417" s="6" t="s">
        <v>192</v>
      </c>
      <c r="F417" s="6" t="s">
        <v>23</v>
      </c>
      <c r="G417" s="6">
        <v>10</v>
      </c>
      <c r="H417" s="6">
        <v>2</v>
      </c>
      <c r="I417" s="6">
        <v>0</v>
      </c>
      <c r="J417" s="6">
        <v>0</v>
      </c>
      <c r="R417" s="6" t="s">
        <v>24</v>
      </c>
      <c r="S417" s="6" t="s">
        <v>101</v>
      </c>
      <c r="T417" s="6">
        <v>2019</v>
      </c>
      <c r="U417" s="6" t="s">
        <v>193</v>
      </c>
      <c r="V417" s="6" t="s">
        <v>112</v>
      </c>
    </row>
    <row r="418" spans="1:22" x14ac:dyDescent="0.25">
      <c r="A418" s="33">
        <v>43704</v>
      </c>
      <c r="B418" s="6" t="s">
        <v>153</v>
      </c>
      <c r="C418" s="6">
        <v>25003608536</v>
      </c>
      <c r="D418" s="6" t="s">
        <v>191</v>
      </c>
      <c r="E418" s="6" t="s">
        <v>192</v>
      </c>
      <c r="F418" s="6" t="s">
        <v>23</v>
      </c>
      <c r="G418" s="6">
        <v>6</v>
      </c>
      <c r="H418" s="6">
        <v>1</v>
      </c>
      <c r="I418" s="6">
        <v>0</v>
      </c>
      <c r="J418" s="6">
        <v>0</v>
      </c>
      <c r="R418" s="6" t="s">
        <v>24</v>
      </c>
      <c r="S418" s="6" t="s">
        <v>101</v>
      </c>
      <c r="T418" s="6">
        <v>2019</v>
      </c>
      <c r="U418" s="6" t="s">
        <v>193</v>
      </c>
      <c r="V418" s="6" t="s">
        <v>112</v>
      </c>
    </row>
    <row r="419" spans="1:22" x14ac:dyDescent="0.25">
      <c r="A419" s="33">
        <v>43704</v>
      </c>
      <c r="B419" s="6" t="s">
        <v>153</v>
      </c>
      <c r="C419" s="6">
        <v>25003608546</v>
      </c>
      <c r="D419" s="6" t="s">
        <v>191</v>
      </c>
      <c r="E419" s="6" t="s">
        <v>192</v>
      </c>
      <c r="F419" s="6" t="s">
        <v>23</v>
      </c>
      <c r="G419" s="6">
        <v>12</v>
      </c>
      <c r="H419" s="6">
        <v>1</v>
      </c>
      <c r="I419" s="6">
        <v>0</v>
      </c>
      <c r="J419" s="6">
        <v>0</v>
      </c>
      <c r="R419" s="6" t="s">
        <v>24</v>
      </c>
      <c r="S419" s="6" t="s">
        <v>101</v>
      </c>
      <c r="T419" s="6">
        <v>2019</v>
      </c>
      <c r="U419" s="6" t="s">
        <v>193</v>
      </c>
      <c r="V419" s="6" t="s">
        <v>112</v>
      </c>
    </row>
    <row r="420" spans="1:22" x14ac:dyDescent="0.25">
      <c r="A420" s="33">
        <v>43704</v>
      </c>
      <c r="B420" s="6" t="s">
        <v>146</v>
      </c>
      <c r="C420" s="6">
        <v>25003505570</v>
      </c>
      <c r="D420" s="6" t="s">
        <v>194</v>
      </c>
      <c r="E420" s="6" t="s">
        <v>195</v>
      </c>
      <c r="F420" s="6" t="s">
        <v>23</v>
      </c>
      <c r="G420" s="6">
        <v>0</v>
      </c>
      <c r="H420" s="6">
        <v>2</v>
      </c>
      <c r="I420" s="6">
        <v>0</v>
      </c>
      <c r="J420" s="6">
        <v>0</v>
      </c>
      <c r="R420" s="6" t="s">
        <v>24</v>
      </c>
      <c r="S420" s="6" t="s">
        <v>101</v>
      </c>
      <c r="T420" s="6">
        <v>2019</v>
      </c>
      <c r="U420" s="6" t="s">
        <v>196</v>
      </c>
      <c r="V420" s="6" t="s">
        <v>112</v>
      </c>
    </row>
    <row r="421" spans="1:22" x14ac:dyDescent="0.25">
      <c r="A421" s="33">
        <v>43704</v>
      </c>
      <c r="B421" s="6" t="s">
        <v>146</v>
      </c>
      <c r="C421" s="6">
        <v>25003515151</v>
      </c>
      <c r="D421" s="6" t="s">
        <v>194</v>
      </c>
      <c r="E421" s="6" t="s">
        <v>195</v>
      </c>
      <c r="F421" s="6" t="s">
        <v>23</v>
      </c>
      <c r="G421" s="6">
        <v>1</v>
      </c>
      <c r="H421" s="6">
        <v>2</v>
      </c>
      <c r="I421" s="6">
        <v>0</v>
      </c>
      <c r="J421" s="6">
        <v>0</v>
      </c>
      <c r="K421" s="6">
        <v>1</v>
      </c>
      <c r="R421" s="6" t="s">
        <v>24</v>
      </c>
      <c r="S421" s="6" t="s">
        <v>101</v>
      </c>
      <c r="T421" s="6">
        <v>2019</v>
      </c>
      <c r="U421" s="6" t="s">
        <v>196</v>
      </c>
      <c r="V421" s="6" t="s">
        <v>112</v>
      </c>
    </row>
    <row r="422" spans="1:22" x14ac:dyDescent="0.25">
      <c r="A422" s="33">
        <v>43704</v>
      </c>
      <c r="B422" s="6" t="s">
        <v>146</v>
      </c>
      <c r="C422" s="6">
        <v>25003515205</v>
      </c>
      <c r="D422" s="6" t="s">
        <v>194</v>
      </c>
      <c r="E422" s="6" t="s">
        <v>195</v>
      </c>
      <c r="F422" s="6" t="s">
        <v>23</v>
      </c>
      <c r="G422" s="6">
        <v>1</v>
      </c>
      <c r="H422" s="6">
        <v>3</v>
      </c>
      <c r="I422" s="6">
        <v>0</v>
      </c>
      <c r="J422" s="6">
        <v>0</v>
      </c>
      <c r="R422" s="6" t="s">
        <v>24</v>
      </c>
      <c r="S422" s="6" t="s">
        <v>101</v>
      </c>
      <c r="T422" s="6">
        <v>2019</v>
      </c>
      <c r="U422" s="6" t="s">
        <v>196</v>
      </c>
      <c r="V422" s="6" t="s">
        <v>112</v>
      </c>
    </row>
    <row r="423" spans="1:22" x14ac:dyDescent="0.25">
      <c r="A423" s="33">
        <v>43704</v>
      </c>
      <c r="B423" s="6" t="s">
        <v>146</v>
      </c>
      <c r="C423" s="6">
        <v>25003515171</v>
      </c>
      <c r="D423" s="6" t="s">
        <v>194</v>
      </c>
      <c r="E423" s="6" t="s">
        <v>195</v>
      </c>
      <c r="F423" s="6" t="s">
        <v>23</v>
      </c>
      <c r="G423" s="6">
        <v>4</v>
      </c>
      <c r="H423" s="6">
        <v>2</v>
      </c>
      <c r="I423" s="6">
        <v>0</v>
      </c>
      <c r="J423" s="6">
        <v>0</v>
      </c>
      <c r="K423" s="6">
        <v>1</v>
      </c>
      <c r="R423" s="6" t="s">
        <v>24</v>
      </c>
      <c r="S423" s="6" t="s">
        <v>101</v>
      </c>
      <c r="T423" s="6">
        <v>2019</v>
      </c>
      <c r="U423" s="6" t="s">
        <v>196</v>
      </c>
      <c r="V423" s="6" t="s">
        <v>112</v>
      </c>
    </row>
    <row r="424" spans="1:22" x14ac:dyDescent="0.25">
      <c r="A424" s="33">
        <v>43704</v>
      </c>
      <c r="B424" s="6" t="s">
        <v>146</v>
      </c>
      <c r="C424" s="6">
        <v>25003515141</v>
      </c>
      <c r="D424" s="6" t="s">
        <v>194</v>
      </c>
      <c r="E424" s="6" t="s">
        <v>195</v>
      </c>
      <c r="F424" s="6" t="s">
        <v>23</v>
      </c>
      <c r="G424" s="6">
        <v>2</v>
      </c>
      <c r="H424" s="6">
        <v>5</v>
      </c>
      <c r="I424" s="6">
        <v>0</v>
      </c>
      <c r="J424" s="6">
        <v>0</v>
      </c>
      <c r="R424" s="6" t="s">
        <v>24</v>
      </c>
      <c r="S424" s="6" t="s">
        <v>101</v>
      </c>
      <c r="T424" s="6">
        <v>2019</v>
      </c>
      <c r="U424" s="6" t="s">
        <v>196</v>
      </c>
      <c r="V424" s="6" t="s">
        <v>112</v>
      </c>
    </row>
    <row r="425" spans="1:22" x14ac:dyDescent="0.25">
      <c r="A425" s="33">
        <v>43704</v>
      </c>
      <c r="B425" s="6" t="s">
        <v>137</v>
      </c>
      <c r="C425" s="6">
        <v>25003420302</v>
      </c>
      <c r="E425" s="6" t="s">
        <v>197</v>
      </c>
      <c r="F425" s="6" t="s">
        <v>23</v>
      </c>
      <c r="G425" s="6">
        <v>12</v>
      </c>
      <c r="H425" s="6">
        <v>16</v>
      </c>
      <c r="I425" s="6">
        <v>0</v>
      </c>
      <c r="J425" s="6">
        <v>0</v>
      </c>
      <c r="R425" s="6" t="s">
        <v>24</v>
      </c>
      <c r="S425" s="6" t="s">
        <v>101</v>
      </c>
      <c r="T425" s="6">
        <v>2019</v>
      </c>
      <c r="U425" s="6" t="s">
        <v>198</v>
      </c>
      <c r="V425" s="6" t="s">
        <v>112</v>
      </c>
    </row>
    <row r="426" spans="1:22" x14ac:dyDescent="0.25">
      <c r="A426" s="33">
        <v>43704</v>
      </c>
      <c r="B426" s="6" t="s">
        <v>133</v>
      </c>
      <c r="C426" s="6">
        <v>25003602885</v>
      </c>
      <c r="D426" s="6" t="s">
        <v>199</v>
      </c>
      <c r="E426" s="6" t="s">
        <v>200</v>
      </c>
      <c r="F426" s="6" t="s">
        <v>25</v>
      </c>
      <c r="G426" s="6">
        <v>9</v>
      </c>
      <c r="H426" s="6">
        <v>1</v>
      </c>
      <c r="I426" s="6">
        <v>0</v>
      </c>
      <c r="J426" s="6">
        <v>0</v>
      </c>
      <c r="O426" s="6">
        <v>9</v>
      </c>
      <c r="R426" s="6" t="s">
        <v>27</v>
      </c>
      <c r="S426" s="6" t="s">
        <v>101</v>
      </c>
      <c r="T426" s="6">
        <v>2019</v>
      </c>
      <c r="U426" s="6" t="s">
        <v>193</v>
      </c>
      <c r="V426" s="6" t="s">
        <v>112</v>
      </c>
    </row>
    <row r="427" spans="1:22" x14ac:dyDescent="0.25">
      <c r="A427" s="33">
        <v>43704</v>
      </c>
      <c r="B427" s="6" t="s">
        <v>133</v>
      </c>
      <c r="C427" s="6">
        <v>25003602761</v>
      </c>
      <c r="D427" s="6" t="s">
        <v>199</v>
      </c>
      <c r="E427" s="6" t="s">
        <v>200</v>
      </c>
      <c r="F427" s="6" t="s">
        <v>25</v>
      </c>
      <c r="G427" s="6">
        <v>6</v>
      </c>
      <c r="H427" s="6">
        <v>4</v>
      </c>
      <c r="I427" s="6">
        <v>1</v>
      </c>
      <c r="J427" s="6">
        <v>0</v>
      </c>
      <c r="K427" s="6">
        <v>1</v>
      </c>
      <c r="O427" s="6">
        <v>6</v>
      </c>
      <c r="R427" s="6" t="s">
        <v>27</v>
      </c>
      <c r="S427" s="6" t="s">
        <v>101</v>
      </c>
      <c r="T427" s="6">
        <v>2019</v>
      </c>
      <c r="U427" s="6" t="s">
        <v>193</v>
      </c>
      <c r="V427" s="6" t="s">
        <v>112</v>
      </c>
    </row>
    <row r="428" spans="1:22" x14ac:dyDescent="0.25">
      <c r="A428" s="33">
        <v>43704</v>
      </c>
      <c r="B428" s="6" t="s">
        <v>133</v>
      </c>
      <c r="C428" s="6">
        <v>25003602855</v>
      </c>
      <c r="D428" s="6" t="s">
        <v>199</v>
      </c>
      <c r="E428" s="6" t="s">
        <v>200</v>
      </c>
      <c r="F428" s="6" t="s">
        <v>23</v>
      </c>
      <c r="G428" s="6">
        <v>0</v>
      </c>
      <c r="H428" s="6">
        <v>5</v>
      </c>
      <c r="I428" s="6">
        <v>0</v>
      </c>
      <c r="J428" s="6">
        <v>0</v>
      </c>
      <c r="R428" s="6" t="s">
        <v>24</v>
      </c>
      <c r="S428" s="6" t="s">
        <v>101</v>
      </c>
      <c r="T428" s="6">
        <v>2019</v>
      </c>
      <c r="U428" s="6" t="s">
        <v>193</v>
      </c>
      <c r="V428" s="6" t="s">
        <v>112</v>
      </c>
    </row>
    <row r="429" spans="1:22" x14ac:dyDescent="0.25">
      <c r="A429" s="33">
        <v>43704</v>
      </c>
      <c r="B429" s="6" t="s">
        <v>133</v>
      </c>
      <c r="C429" s="6">
        <v>25003603018</v>
      </c>
      <c r="D429" s="6" t="s">
        <v>199</v>
      </c>
      <c r="E429" s="6" t="s">
        <v>200</v>
      </c>
      <c r="F429" s="6" t="s">
        <v>25</v>
      </c>
      <c r="G429" s="6">
        <v>2</v>
      </c>
      <c r="H429" s="6">
        <v>3</v>
      </c>
      <c r="I429" s="6">
        <v>0</v>
      </c>
      <c r="J429" s="6">
        <v>0</v>
      </c>
      <c r="O429" s="6">
        <v>2</v>
      </c>
      <c r="R429" s="6" t="s">
        <v>27</v>
      </c>
      <c r="S429" s="6" t="s">
        <v>101</v>
      </c>
      <c r="T429" s="6">
        <v>2019</v>
      </c>
      <c r="U429" s="6" t="s">
        <v>193</v>
      </c>
      <c r="V429" s="6" t="s">
        <v>112</v>
      </c>
    </row>
    <row r="430" spans="1:22" x14ac:dyDescent="0.25">
      <c r="A430" s="33">
        <v>43704</v>
      </c>
      <c r="B430" s="6" t="s">
        <v>133</v>
      </c>
      <c r="C430" s="6">
        <v>25003602873</v>
      </c>
      <c r="D430" s="6" t="s">
        <v>199</v>
      </c>
      <c r="E430" s="6" t="s">
        <v>200</v>
      </c>
      <c r="F430" s="6" t="s">
        <v>25</v>
      </c>
      <c r="G430" s="6">
        <v>4</v>
      </c>
      <c r="H430" s="6">
        <v>1</v>
      </c>
      <c r="I430" s="6">
        <v>0</v>
      </c>
      <c r="J430" s="6">
        <v>0</v>
      </c>
      <c r="O430" s="6">
        <v>4</v>
      </c>
      <c r="R430" s="6" t="s">
        <v>27</v>
      </c>
      <c r="S430" s="6" t="s">
        <v>101</v>
      </c>
      <c r="T430" s="6">
        <v>2019</v>
      </c>
      <c r="U430" s="6" t="s">
        <v>193</v>
      </c>
      <c r="V430" s="6" t="s">
        <v>112</v>
      </c>
    </row>
    <row r="431" spans="1:22" x14ac:dyDescent="0.25">
      <c r="A431" s="33">
        <v>43704</v>
      </c>
      <c r="B431" s="6" t="s">
        <v>133</v>
      </c>
      <c r="C431" s="6">
        <v>25003602899</v>
      </c>
      <c r="D431" s="6" t="s">
        <v>199</v>
      </c>
      <c r="E431" s="6" t="s">
        <v>200</v>
      </c>
      <c r="F431" s="6" t="s">
        <v>25</v>
      </c>
      <c r="G431" s="6">
        <v>6</v>
      </c>
      <c r="H431" s="6">
        <v>1</v>
      </c>
      <c r="I431" s="6">
        <v>0</v>
      </c>
      <c r="J431" s="6">
        <v>0</v>
      </c>
      <c r="O431" s="6">
        <v>6</v>
      </c>
      <c r="R431" s="6" t="s">
        <v>27</v>
      </c>
      <c r="S431" s="6" t="s">
        <v>101</v>
      </c>
      <c r="T431" s="6">
        <v>2019</v>
      </c>
      <c r="U431" s="6" t="s">
        <v>193</v>
      </c>
      <c r="V431" s="6" t="s">
        <v>112</v>
      </c>
    </row>
    <row r="432" spans="1:22" x14ac:dyDescent="0.25">
      <c r="A432" s="33">
        <v>43704</v>
      </c>
      <c r="B432" s="6" t="s">
        <v>133</v>
      </c>
      <c r="C432" s="6">
        <v>25003602889</v>
      </c>
      <c r="D432" s="6" t="s">
        <v>199</v>
      </c>
      <c r="E432" s="6" t="s">
        <v>200</v>
      </c>
      <c r="F432" s="6" t="s">
        <v>25</v>
      </c>
      <c r="G432" s="6">
        <v>3</v>
      </c>
      <c r="H432" s="6">
        <v>1</v>
      </c>
      <c r="I432" s="6">
        <v>0</v>
      </c>
      <c r="J432" s="6">
        <v>0</v>
      </c>
      <c r="O432" s="6">
        <v>3</v>
      </c>
      <c r="R432" s="6" t="s">
        <v>27</v>
      </c>
      <c r="S432" s="6" t="s">
        <v>101</v>
      </c>
      <c r="T432" s="6">
        <v>2019</v>
      </c>
      <c r="U432" s="6" t="s">
        <v>193</v>
      </c>
      <c r="V432" s="6" t="s">
        <v>112</v>
      </c>
    </row>
    <row r="433" spans="1:22" x14ac:dyDescent="0.25">
      <c r="A433" s="33">
        <v>43704</v>
      </c>
      <c r="B433" s="6" t="s">
        <v>133</v>
      </c>
      <c r="C433" s="6">
        <v>25003613709</v>
      </c>
      <c r="D433" s="6" t="s">
        <v>199</v>
      </c>
      <c r="E433" s="6" t="s">
        <v>200</v>
      </c>
      <c r="F433" s="6" t="s">
        <v>25</v>
      </c>
      <c r="G433" s="6">
        <v>7</v>
      </c>
      <c r="H433" s="6">
        <v>4</v>
      </c>
      <c r="I433" s="6">
        <v>0</v>
      </c>
      <c r="J433" s="6">
        <v>1</v>
      </c>
      <c r="O433" s="6">
        <v>7</v>
      </c>
      <c r="R433" s="6" t="s">
        <v>27</v>
      </c>
      <c r="S433" s="6" t="s">
        <v>101</v>
      </c>
      <c r="T433" s="6">
        <v>2019</v>
      </c>
      <c r="U433" s="6" t="s">
        <v>193</v>
      </c>
      <c r="V433" s="6" t="s">
        <v>112</v>
      </c>
    </row>
    <row r="434" spans="1:22" x14ac:dyDescent="0.25">
      <c r="A434" s="33">
        <v>43704</v>
      </c>
      <c r="B434" s="6" t="s">
        <v>133</v>
      </c>
      <c r="C434" s="6">
        <v>25003602765</v>
      </c>
      <c r="D434" s="6" t="s">
        <v>199</v>
      </c>
      <c r="E434" s="6" t="s">
        <v>200</v>
      </c>
      <c r="F434" s="6" t="s">
        <v>25</v>
      </c>
      <c r="G434" s="6">
        <v>2</v>
      </c>
      <c r="H434" s="6">
        <v>1</v>
      </c>
      <c r="I434" s="6">
        <v>0</v>
      </c>
      <c r="J434" s="6">
        <v>0</v>
      </c>
      <c r="O434" s="6">
        <v>2</v>
      </c>
      <c r="R434" s="6" t="s">
        <v>27</v>
      </c>
      <c r="S434" s="6" t="s">
        <v>101</v>
      </c>
      <c r="T434" s="6">
        <v>2019</v>
      </c>
      <c r="U434" s="6" t="s">
        <v>193</v>
      </c>
      <c r="V434" s="6" t="s">
        <v>112</v>
      </c>
    </row>
    <row r="435" spans="1:22" x14ac:dyDescent="0.25">
      <c r="A435" s="33">
        <v>43704</v>
      </c>
      <c r="B435" s="6" t="s">
        <v>133</v>
      </c>
      <c r="C435" s="6">
        <v>25003602894</v>
      </c>
      <c r="D435" s="6" t="s">
        <v>199</v>
      </c>
      <c r="E435" s="6" t="s">
        <v>200</v>
      </c>
      <c r="F435" s="6" t="s">
        <v>25</v>
      </c>
      <c r="G435" s="6">
        <v>19</v>
      </c>
      <c r="H435" s="6">
        <v>2</v>
      </c>
      <c r="I435" s="6">
        <v>0</v>
      </c>
      <c r="J435" s="6">
        <v>0</v>
      </c>
      <c r="O435" s="6">
        <v>19</v>
      </c>
      <c r="R435" s="6" t="s">
        <v>27</v>
      </c>
      <c r="S435" s="6" t="s">
        <v>101</v>
      </c>
      <c r="T435" s="6">
        <v>2019</v>
      </c>
      <c r="U435" s="6" t="s">
        <v>193</v>
      </c>
      <c r="V435" s="6" t="s">
        <v>112</v>
      </c>
    </row>
    <row r="436" spans="1:22" x14ac:dyDescent="0.25">
      <c r="A436" s="33">
        <v>43704</v>
      </c>
      <c r="B436" s="6" t="s">
        <v>133</v>
      </c>
      <c r="C436" s="6">
        <v>25003603013</v>
      </c>
      <c r="D436" s="6" t="s">
        <v>199</v>
      </c>
      <c r="E436" s="6" t="s">
        <v>200</v>
      </c>
      <c r="F436" s="6" t="s">
        <v>23</v>
      </c>
      <c r="G436" s="6">
        <v>0</v>
      </c>
      <c r="H436" s="6">
        <v>1</v>
      </c>
      <c r="I436" s="6">
        <v>0</v>
      </c>
      <c r="J436" s="6">
        <v>0</v>
      </c>
      <c r="R436" s="6" t="s">
        <v>24</v>
      </c>
      <c r="S436" s="6" t="s">
        <v>101</v>
      </c>
      <c r="T436" s="6">
        <v>2019</v>
      </c>
      <c r="U436" s="6" t="s">
        <v>193</v>
      </c>
      <c r="V436" s="6" t="s">
        <v>112</v>
      </c>
    </row>
    <row r="437" spans="1:22" x14ac:dyDescent="0.25">
      <c r="A437" s="33">
        <v>43704</v>
      </c>
      <c r="B437" s="6" t="s">
        <v>133</v>
      </c>
      <c r="C437" s="6">
        <v>25003602881</v>
      </c>
      <c r="D437" s="6" t="s">
        <v>199</v>
      </c>
      <c r="E437" s="6" t="s">
        <v>200</v>
      </c>
      <c r="F437" s="6" t="s">
        <v>25</v>
      </c>
      <c r="G437" s="6">
        <v>3</v>
      </c>
      <c r="H437" s="6">
        <v>1</v>
      </c>
      <c r="I437" s="6">
        <v>0</v>
      </c>
      <c r="J437" s="6">
        <v>0</v>
      </c>
      <c r="O437" s="6">
        <v>3</v>
      </c>
      <c r="R437" s="6" t="s">
        <v>27</v>
      </c>
      <c r="S437" s="6" t="s">
        <v>101</v>
      </c>
      <c r="T437" s="6">
        <v>2019</v>
      </c>
      <c r="U437" s="6" t="s">
        <v>193</v>
      </c>
      <c r="V437" s="6" t="s">
        <v>112</v>
      </c>
    </row>
    <row r="438" spans="1:22" x14ac:dyDescent="0.25">
      <c r="A438" s="33">
        <v>43704</v>
      </c>
      <c r="B438" s="6" t="s">
        <v>133</v>
      </c>
      <c r="C438" s="6">
        <v>25003602892</v>
      </c>
      <c r="D438" s="6" t="s">
        <v>199</v>
      </c>
      <c r="E438" s="6" t="s">
        <v>200</v>
      </c>
      <c r="F438" s="6" t="s">
        <v>23</v>
      </c>
      <c r="G438" s="6">
        <v>0</v>
      </c>
      <c r="H438" s="6">
        <v>2</v>
      </c>
      <c r="I438" s="6">
        <v>0</v>
      </c>
      <c r="J438" s="6">
        <v>0</v>
      </c>
      <c r="R438" s="6" t="s">
        <v>24</v>
      </c>
      <c r="S438" s="6" t="s">
        <v>101</v>
      </c>
      <c r="T438" s="6">
        <v>2019</v>
      </c>
      <c r="U438" s="6" t="s">
        <v>193</v>
      </c>
      <c r="V438" s="6" t="s">
        <v>112</v>
      </c>
    </row>
    <row r="439" spans="1:22" x14ac:dyDescent="0.25">
      <c r="A439" s="33">
        <v>43704</v>
      </c>
      <c r="B439" s="6" t="s">
        <v>133</v>
      </c>
      <c r="C439" s="6">
        <v>25003602893</v>
      </c>
      <c r="D439" s="6" t="s">
        <v>199</v>
      </c>
      <c r="E439" s="6" t="s">
        <v>200</v>
      </c>
      <c r="F439" s="6" t="s">
        <v>25</v>
      </c>
      <c r="G439" s="6">
        <v>9</v>
      </c>
      <c r="H439" s="6">
        <v>1</v>
      </c>
      <c r="I439" s="6">
        <v>0</v>
      </c>
      <c r="J439" s="6">
        <v>0</v>
      </c>
      <c r="O439" s="6">
        <v>9</v>
      </c>
      <c r="R439" s="6" t="s">
        <v>27</v>
      </c>
      <c r="S439" s="6" t="s">
        <v>101</v>
      </c>
      <c r="T439" s="6">
        <v>2019</v>
      </c>
      <c r="U439" s="6" t="s">
        <v>193</v>
      </c>
      <c r="V439" s="6" t="s">
        <v>112</v>
      </c>
    </row>
    <row r="440" spans="1:22" x14ac:dyDescent="0.25">
      <c r="A440" s="33">
        <v>43704</v>
      </c>
      <c r="B440" s="6" t="s">
        <v>133</v>
      </c>
      <c r="C440" s="6">
        <v>25003613708</v>
      </c>
      <c r="D440" s="6" t="s">
        <v>199</v>
      </c>
      <c r="E440" s="6" t="s">
        <v>200</v>
      </c>
      <c r="F440" s="6" t="s">
        <v>25</v>
      </c>
      <c r="G440" s="6">
        <v>12</v>
      </c>
      <c r="H440" s="6">
        <v>5</v>
      </c>
      <c r="I440" s="6">
        <v>0</v>
      </c>
      <c r="J440" s="6">
        <v>1</v>
      </c>
      <c r="O440" s="6">
        <v>12</v>
      </c>
      <c r="R440" s="6" t="s">
        <v>27</v>
      </c>
      <c r="S440" s="6" t="s">
        <v>101</v>
      </c>
      <c r="T440" s="6">
        <v>2019</v>
      </c>
      <c r="U440" s="6" t="s">
        <v>193</v>
      </c>
      <c r="V440" s="6" t="s">
        <v>112</v>
      </c>
    </row>
    <row r="441" spans="1:22" x14ac:dyDescent="0.25">
      <c r="A441" s="33">
        <v>43704</v>
      </c>
      <c r="B441" s="6" t="s">
        <v>133</v>
      </c>
      <c r="C441" s="6">
        <v>25003613707</v>
      </c>
      <c r="D441" s="6" t="s">
        <v>199</v>
      </c>
      <c r="E441" s="6" t="s">
        <v>200</v>
      </c>
      <c r="F441" s="6" t="s">
        <v>25</v>
      </c>
      <c r="G441" s="6">
        <v>12</v>
      </c>
      <c r="H441" s="6">
        <v>5</v>
      </c>
      <c r="I441" s="6">
        <v>0</v>
      </c>
      <c r="J441" s="6">
        <v>1</v>
      </c>
      <c r="O441" s="6">
        <v>12</v>
      </c>
      <c r="R441" s="6" t="s">
        <v>27</v>
      </c>
      <c r="S441" s="6" t="s">
        <v>101</v>
      </c>
      <c r="T441" s="6">
        <v>2019</v>
      </c>
      <c r="U441" s="6" t="s">
        <v>193</v>
      </c>
      <c r="V441" s="6" t="s">
        <v>112</v>
      </c>
    </row>
    <row r="442" spans="1:22" x14ac:dyDescent="0.25">
      <c r="A442" s="33">
        <v>43704</v>
      </c>
      <c r="B442" s="6" t="s">
        <v>133</v>
      </c>
      <c r="C442" s="6">
        <v>25003602773</v>
      </c>
      <c r="D442" s="6" t="s">
        <v>199</v>
      </c>
      <c r="E442" s="6" t="s">
        <v>200</v>
      </c>
      <c r="F442" s="6" t="s">
        <v>25</v>
      </c>
      <c r="G442" s="6">
        <v>1</v>
      </c>
      <c r="H442" s="6">
        <v>3</v>
      </c>
      <c r="I442" s="6">
        <v>0</v>
      </c>
      <c r="J442" s="6">
        <v>0</v>
      </c>
      <c r="O442" s="6">
        <v>1</v>
      </c>
      <c r="R442" s="6" t="s">
        <v>27</v>
      </c>
      <c r="S442" s="6" t="s">
        <v>101</v>
      </c>
      <c r="T442" s="6">
        <v>2019</v>
      </c>
      <c r="U442" s="6" t="s">
        <v>193</v>
      </c>
      <c r="V442" s="6" t="s">
        <v>112</v>
      </c>
    </row>
    <row r="443" spans="1:22" x14ac:dyDescent="0.25">
      <c r="A443" s="33">
        <v>43704</v>
      </c>
      <c r="B443" s="6" t="s">
        <v>133</v>
      </c>
      <c r="C443" s="6">
        <v>25003603060</v>
      </c>
      <c r="D443" s="6" t="s">
        <v>199</v>
      </c>
      <c r="E443" s="6" t="s">
        <v>200</v>
      </c>
      <c r="F443" s="6" t="s">
        <v>23</v>
      </c>
      <c r="G443" s="6">
        <v>0</v>
      </c>
      <c r="H443" s="6">
        <v>1</v>
      </c>
      <c r="I443" s="6">
        <v>0</v>
      </c>
      <c r="J443" s="6">
        <v>0</v>
      </c>
      <c r="R443" s="6" t="s">
        <v>24</v>
      </c>
      <c r="S443" s="6" t="s">
        <v>101</v>
      </c>
      <c r="T443" s="6">
        <v>2019</v>
      </c>
      <c r="U443" s="6" t="s">
        <v>193</v>
      </c>
      <c r="V443" s="6" t="s">
        <v>112</v>
      </c>
    </row>
    <row r="444" spans="1:22" x14ac:dyDescent="0.25">
      <c r="A444" s="33">
        <v>43704</v>
      </c>
      <c r="B444" s="6" t="s">
        <v>133</v>
      </c>
      <c r="C444" s="6">
        <v>25003602884</v>
      </c>
      <c r="D444" s="6" t="s">
        <v>199</v>
      </c>
      <c r="E444" s="6" t="s">
        <v>200</v>
      </c>
      <c r="F444" s="6" t="s">
        <v>23</v>
      </c>
      <c r="G444" s="6">
        <v>0</v>
      </c>
      <c r="H444" s="6">
        <v>2</v>
      </c>
      <c r="I444" s="6">
        <v>0</v>
      </c>
      <c r="J444" s="6">
        <v>0</v>
      </c>
      <c r="R444" s="6" t="s">
        <v>24</v>
      </c>
      <c r="S444" s="6" t="s">
        <v>101</v>
      </c>
      <c r="T444" s="6">
        <v>2019</v>
      </c>
      <c r="U444" s="6" t="s">
        <v>193</v>
      </c>
      <c r="V444" s="6" t="s">
        <v>112</v>
      </c>
    </row>
    <row r="445" spans="1:22" x14ac:dyDescent="0.25">
      <c r="A445" s="33">
        <v>43704</v>
      </c>
      <c r="B445" s="6" t="s">
        <v>133</v>
      </c>
      <c r="C445" s="6">
        <v>25003602871</v>
      </c>
      <c r="D445" s="6" t="s">
        <v>199</v>
      </c>
      <c r="E445" s="6" t="s">
        <v>200</v>
      </c>
      <c r="F445" s="6" t="s">
        <v>25</v>
      </c>
      <c r="G445" s="6">
        <v>4</v>
      </c>
      <c r="H445" s="6">
        <v>1</v>
      </c>
      <c r="I445" s="6">
        <v>0</v>
      </c>
      <c r="J445" s="6">
        <v>0</v>
      </c>
      <c r="O445" s="6">
        <v>4</v>
      </c>
      <c r="R445" s="6" t="s">
        <v>27</v>
      </c>
      <c r="S445" s="6" t="s">
        <v>101</v>
      </c>
      <c r="T445" s="6">
        <v>2019</v>
      </c>
      <c r="U445" s="6" t="s">
        <v>193</v>
      </c>
      <c r="V445" s="6" t="s">
        <v>112</v>
      </c>
    </row>
    <row r="446" spans="1:22" x14ac:dyDescent="0.25">
      <c r="A446" s="33">
        <v>43704</v>
      </c>
      <c r="B446" s="6" t="s">
        <v>133</v>
      </c>
      <c r="C446" s="6">
        <v>25003613710</v>
      </c>
      <c r="D446" s="6" t="s">
        <v>199</v>
      </c>
      <c r="E446" s="6" t="s">
        <v>200</v>
      </c>
      <c r="F446" s="6" t="s">
        <v>25</v>
      </c>
      <c r="G446" s="6">
        <v>7</v>
      </c>
      <c r="H446" s="6">
        <v>4</v>
      </c>
      <c r="I446" s="6">
        <v>0</v>
      </c>
      <c r="J446" s="6">
        <v>1</v>
      </c>
      <c r="O446" s="6">
        <v>7</v>
      </c>
      <c r="R446" s="6" t="s">
        <v>27</v>
      </c>
      <c r="S446" s="6" t="s">
        <v>101</v>
      </c>
      <c r="T446" s="6">
        <v>2019</v>
      </c>
      <c r="U446" s="6" t="s">
        <v>193</v>
      </c>
      <c r="V446" s="6" t="s">
        <v>112</v>
      </c>
    </row>
    <row r="447" spans="1:22" x14ac:dyDescent="0.25">
      <c r="A447" s="33">
        <v>43704</v>
      </c>
      <c r="B447" s="6" t="s">
        <v>133</v>
      </c>
      <c r="C447" s="6">
        <v>25003612304</v>
      </c>
      <c r="D447" s="6" t="s">
        <v>199</v>
      </c>
      <c r="E447" s="6" t="s">
        <v>200</v>
      </c>
      <c r="F447" s="6" t="s">
        <v>25</v>
      </c>
      <c r="G447" s="6">
        <v>3</v>
      </c>
      <c r="H447" s="6">
        <v>2</v>
      </c>
      <c r="I447" s="6">
        <v>0</v>
      </c>
      <c r="J447" s="6">
        <v>0</v>
      </c>
      <c r="O447" s="6">
        <v>3</v>
      </c>
      <c r="R447" s="6" t="s">
        <v>27</v>
      </c>
      <c r="S447" s="6" t="s">
        <v>101</v>
      </c>
      <c r="T447" s="6">
        <v>2019</v>
      </c>
      <c r="U447" s="6" t="s">
        <v>193</v>
      </c>
      <c r="V447" s="6" t="s">
        <v>112</v>
      </c>
    </row>
    <row r="448" spans="1:22" x14ac:dyDescent="0.25">
      <c r="A448" s="33">
        <v>43704</v>
      </c>
      <c r="B448" s="6" t="s">
        <v>133</v>
      </c>
      <c r="C448" s="6">
        <v>25003602901</v>
      </c>
      <c r="D448" s="6" t="s">
        <v>199</v>
      </c>
      <c r="E448" s="6" t="s">
        <v>200</v>
      </c>
      <c r="F448" s="6" t="s">
        <v>25</v>
      </c>
      <c r="G448" s="6">
        <v>9</v>
      </c>
      <c r="H448" s="6">
        <v>14</v>
      </c>
      <c r="I448" s="6">
        <v>0</v>
      </c>
      <c r="J448" s="6">
        <v>12</v>
      </c>
      <c r="K448" s="6">
        <v>1</v>
      </c>
      <c r="O448" s="6">
        <v>9</v>
      </c>
      <c r="R448" s="6" t="s">
        <v>27</v>
      </c>
      <c r="S448" s="6" t="s">
        <v>101</v>
      </c>
      <c r="T448" s="6">
        <v>2019</v>
      </c>
      <c r="U448" s="6" t="s">
        <v>193</v>
      </c>
      <c r="V448" s="6" t="s">
        <v>112</v>
      </c>
    </row>
    <row r="449" spans="1:22" x14ac:dyDescent="0.25">
      <c r="A449" s="33">
        <v>43704</v>
      </c>
      <c r="B449" s="6" t="s">
        <v>133</v>
      </c>
      <c r="C449" s="6">
        <v>25003603001</v>
      </c>
      <c r="D449" s="6" t="s">
        <v>199</v>
      </c>
      <c r="E449" s="6" t="s">
        <v>200</v>
      </c>
      <c r="F449" s="6" t="s">
        <v>25</v>
      </c>
      <c r="G449" s="6">
        <v>12</v>
      </c>
      <c r="H449" s="6">
        <v>5</v>
      </c>
      <c r="I449" s="6">
        <v>0</v>
      </c>
      <c r="J449" s="6">
        <v>4</v>
      </c>
      <c r="O449" s="6">
        <v>12</v>
      </c>
      <c r="R449" s="6" t="s">
        <v>27</v>
      </c>
      <c r="S449" s="6" t="s">
        <v>101</v>
      </c>
      <c r="T449" s="6">
        <v>2019</v>
      </c>
      <c r="U449" s="6" t="s">
        <v>193</v>
      </c>
      <c r="V449" s="6" t="s">
        <v>112</v>
      </c>
    </row>
    <row r="450" spans="1:22" x14ac:dyDescent="0.25">
      <c r="A450" s="33">
        <v>43704</v>
      </c>
      <c r="B450" s="6" t="s">
        <v>133</v>
      </c>
      <c r="C450" s="6">
        <v>25003603006</v>
      </c>
      <c r="D450" s="6" t="s">
        <v>199</v>
      </c>
      <c r="E450" s="6" t="s">
        <v>200</v>
      </c>
      <c r="F450" s="6" t="s">
        <v>23</v>
      </c>
      <c r="G450" s="6">
        <v>0</v>
      </c>
      <c r="H450" s="6">
        <v>1</v>
      </c>
      <c r="I450" s="6">
        <v>0</v>
      </c>
      <c r="J450" s="6">
        <v>0</v>
      </c>
      <c r="R450" s="6" t="s">
        <v>24</v>
      </c>
      <c r="S450" s="6" t="s">
        <v>101</v>
      </c>
      <c r="T450" s="6">
        <v>2019</v>
      </c>
      <c r="U450" s="6" t="s">
        <v>193</v>
      </c>
      <c r="V450" s="6" t="s">
        <v>112</v>
      </c>
    </row>
    <row r="451" spans="1:22" x14ac:dyDescent="0.25">
      <c r="A451" s="33">
        <v>43704</v>
      </c>
      <c r="B451" s="6" t="s">
        <v>133</v>
      </c>
      <c r="C451" s="6">
        <v>25003602904</v>
      </c>
      <c r="D451" s="6" t="s">
        <v>199</v>
      </c>
      <c r="E451" s="6" t="s">
        <v>200</v>
      </c>
      <c r="F451" s="6" t="s">
        <v>25</v>
      </c>
      <c r="G451" s="6">
        <v>9</v>
      </c>
      <c r="H451" s="6">
        <v>1</v>
      </c>
      <c r="I451" s="6">
        <v>0</v>
      </c>
      <c r="J451" s="6">
        <v>0</v>
      </c>
      <c r="O451" s="6">
        <v>9</v>
      </c>
      <c r="R451" s="6" t="s">
        <v>27</v>
      </c>
      <c r="S451" s="6" t="s">
        <v>101</v>
      </c>
      <c r="T451" s="6">
        <v>2019</v>
      </c>
      <c r="U451" s="6" t="s">
        <v>193</v>
      </c>
      <c r="V451" s="6" t="s">
        <v>112</v>
      </c>
    </row>
    <row r="452" spans="1:22" x14ac:dyDescent="0.25">
      <c r="A452" s="33">
        <v>43704</v>
      </c>
      <c r="B452" s="6" t="s">
        <v>133</v>
      </c>
      <c r="C452" s="6">
        <v>25003602723</v>
      </c>
      <c r="D452" s="6" t="s">
        <v>199</v>
      </c>
      <c r="E452" s="6" t="s">
        <v>200</v>
      </c>
      <c r="F452" s="6" t="s">
        <v>23</v>
      </c>
      <c r="G452" s="6">
        <v>0</v>
      </c>
      <c r="H452" s="6">
        <v>4</v>
      </c>
      <c r="I452" s="6">
        <v>0</v>
      </c>
      <c r="J452" s="6">
        <v>0</v>
      </c>
      <c r="R452" s="6" t="s">
        <v>24</v>
      </c>
      <c r="S452" s="6" t="s">
        <v>101</v>
      </c>
      <c r="T452" s="6">
        <v>2019</v>
      </c>
      <c r="U452" s="6" t="s">
        <v>193</v>
      </c>
      <c r="V452" s="6" t="s">
        <v>112</v>
      </c>
    </row>
    <row r="453" spans="1:22" x14ac:dyDescent="0.25">
      <c r="A453" s="33">
        <v>43704</v>
      </c>
      <c r="B453" s="6" t="s">
        <v>133</v>
      </c>
      <c r="C453" s="6">
        <v>25003602888</v>
      </c>
      <c r="D453" s="6" t="s">
        <v>199</v>
      </c>
      <c r="E453" s="6" t="s">
        <v>200</v>
      </c>
      <c r="F453" s="6" t="s">
        <v>25</v>
      </c>
      <c r="G453" s="6">
        <v>2</v>
      </c>
      <c r="H453" s="6">
        <v>1</v>
      </c>
      <c r="I453" s="6">
        <v>0</v>
      </c>
      <c r="J453" s="6">
        <v>0</v>
      </c>
      <c r="O453" s="6">
        <v>2</v>
      </c>
      <c r="R453" s="6" t="s">
        <v>27</v>
      </c>
      <c r="S453" s="6" t="s">
        <v>101</v>
      </c>
      <c r="T453" s="6">
        <v>2019</v>
      </c>
      <c r="U453" s="6" t="s">
        <v>193</v>
      </c>
      <c r="V453" s="6" t="s">
        <v>112</v>
      </c>
    </row>
    <row r="454" spans="1:22" x14ac:dyDescent="0.25">
      <c r="A454" s="33">
        <v>43704</v>
      </c>
      <c r="B454" s="6" t="s">
        <v>133</v>
      </c>
      <c r="C454" s="6">
        <v>25003602854</v>
      </c>
      <c r="D454" s="6" t="s">
        <v>199</v>
      </c>
      <c r="E454" s="6" t="s">
        <v>200</v>
      </c>
      <c r="F454" s="6" t="s">
        <v>25</v>
      </c>
      <c r="G454" s="6">
        <v>2</v>
      </c>
      <c r="H454" s="6">
        <v>4</v>
      </c>
      <c r="I454" s="6">
        <v>0</v>
      </c>
      <c r="J454" s="6">
        <v>0</v>
      </c>
      <c r="O454" s="6">
        <v>2</v>
      </c>
      <c r="R454" s="6" t="s">
        <v>27</v>
      </c>
      <c r="S454" s="6" t="s">
        <v>101</v>
      </c>
      <c r="T454" s="6">
        <v>2019</v>
      </c>
      <c r="U454" s="6" t="s">
        <v>193</v>
      </c>
      <c r="V454" s="6" t="s">
        <v>112</v>
      </c>
    </row>
    <row r="455" spans="1:22" x14ac:dyDescent="0.25">
      <c r="A455" s="33">
        <v>43704</v>
      </c>
      <c r="B455" s="6" t="s">
        <v>133</v>
      </c>
      <c r="C455" s="6">
        <v>25003602762</v>
      </c>
      <c r="D455" s="6" t="s">
        <v>199</v>
      </c>
      <c r="E455" s="6" t="s">
        <v>200</v>
      </c>
      <c r="F455" s="6" t="s">
        <v>25</v>
      </c>
      <c r="G455" s="6">
        <v>8</v>
      </c>
      <c r="H455" s="6">
        <v>5</v>
      </c>
      <c r="I455" s="6">
        <v>0</v>
      </c>
      <c r="J455" s="6">
        <v>0</v>
      </c>
      <c r="O455" s="6">
        <v>8</v>
      </c>
      <c r="R455" s="6" t="s">
        <v>27</v>
      </c>
      <c r="S455" s="6" t="s">
        <v>101</v>
      </c>
      <c r="T455" s="6">
        <v>2019</v>
      </c>
      <c r="U455" s="6" t="s">
        <v>193</v>
      </c>
      <c r="V455" s="6" t="s">
        <v>112</v>
      </c>
    </row>
    <row r="456" spans="1:22" x14ac:dyDescent="0.25">
      <c r="A456" s="33">
        <v>43704</v>
      </c>
      <c r="B456" s="6" t="s">
        <v>133</v>
      </c>
      <c r="C456" s="6">
        <v>25003602776</v>
      </c>
      <c r="D456" s="6" t="s">
        <v>199</v>
      </c>
      <c r="E456" s="6" t="s">
        <v>200</v>
      </c>
      <c r="F456" s="6" t="s">
        <v>25</v>
      </c>
      <c r="G456" s="6">
        <v>3</v>
      </c>
      <c r="H456" s="6">
        <v>4</v>
      </c>
      <c r="I456" s="6">
        <v>0</v>
      </c>
      <c r="J456" s="6">
        <v>0</v>
      </c>
      <c r="O456" s="6">
        <v>3</v>
      </c>
      <c r="R456" s="6" t="s">
        <v>27</v>
      </c>
      <c r="S456" s="6" t="s">
        <v>101</v>
      </c>
      <c r="T456" s="6">
        <v>2019</v>
      </c>
      <c r="U456" s="6" t="s">
        <v>193</v>
      </c>
      <c r="V456" s="6" t="s">
        <v>112</v>
      </c>
    </row>
    <row r="457" spans="1:22" x14ac:dyDescent="0.25">
      <c r="A457" s="33">
        <v>43704</v>
      </c>
      <c r="B457" s="6" t="s">
        <v>133</v>
      </c>
      <c r="C457" s="6">
        <v>25003602736</v>
      </c>
      <c r="D457" s="6" t="s">
        <v>199</v>
      </c>
      <c r="E457" s="6" t="s">
        <v>200</v>
      </c>
      <c r="F457" s="6" t="s">
        <v>25</v>
      </c>
      <c r="G457" s="6">
        <v>3</v>
      </c>
      <c r="H457" s="6">
        <v>2</v>
      </c>
      <c r="I457" s="6">
        <v>0</v>
      </c>
      <c r="J457" s="6">
        <v>0</v>
      </c>
      <c r="O457" s="6">
        <v>3</v>
      </c>
      <c r="R457" s="6" t="s">
        <v>27</v>
      </c>
      <c r="S457" s="6" t="s">
        <v>101</v>
      </c>
      <c r="T457" s="6">
        <v>2019</v>
      </c>
      <c r="U457" s="6" t="s">
        <v>193</v>
      </c>
      <c r="V457" s="6" t="s">
        <v>112</v>
      </c>
    </row>
    <row r="458" spans="1:22" x14ac:dyDescent="0.25">
      <c r="A458" s="33">
        <v>43704</v>
      </c>
      <c r="B458" s="6" t="s">
        <v>133</v>
      </c>
      <c r="C458" s="6">
        <v>25003602784</v>
      </c>
      <c r="D458" s="6" t="s">
        <v>199</v>
      </c>
      <c r="E458" s="6" t="s">
        <v>200</v>
      </c>
      <c r="F458" s="6" t="s">
        <v>25</v>
      </c>
      <c r="G458" s="6">
        <v>3</v>
      </c>
      <c r="H458" s="6">
        <v>4</v>
      </c>
      <c r="I458" s="6">
        <v>1</v>
      </c>
      <c r="J458" s="6">
        <v>0</v>
      </c>
      <c r="K458" s="6">
        <v>1</v>
      </c>
      <c r="O458" s="6">
        <v>3</v>
      </c>
      <c r="R458" s="6" t="s">
        <v>27</v>
      </c>
      <c r="S458" s="6" t="s">
        <v>101</v>
      </c>
      <c r="T458" s="6">
        <v>2019</v>
      </c>
      <c r="U458" s="6" t="s">
        <v>193</v>
      </c>
      <c r="V458" s="6" t="s">
        <v>112</v>
      </c>
    </row>
    <row r="459" spans="1:22" x14ac:dyDescent="0.25">
      <c r="A459" s="33">
        <v>43704</v>
      </c>
      <c r="B459" s="6" t="s">
        <v>133</v>
      </c>
      <c r="C459" s="6">
        <v>25003602775</v>
      </c>
      <c r="D459" s="6" t="s">
        <v>199</v>
      </c>
      <c r="E459" s="6" t="s">
        <v>200</v>
      </c>
      <c r="F459" s="6" t="s">
        <v>25</v>
      </c>
      <c r="G459" s="6">
        <v>9</v>
      </c>
      <c r="H459" s="6">
        <v>2</v>
      </c>
      <c r="I459" s="6">
        <v>0</v>
      </c>
      <c r="J459" s="6">
        <v>0</v>
      </c>
      <c r="O459" s="6">
        <v>9</v>
      </c>
      <c r="R459" s="6" t="s">
        <v>27</v>
      </c>
      <c r="S459" s="6" t="s">
        <v>101</v>
      </c>
      <c r="T459" s="6">
        <v>2019</v>
      </c>
      <c r="U459" s="6" t="s">
        <v>193</v>
      </c>
      <c r="V459" s="6" t="s">
        <v>112</v>
      </c>
    </row>
    <row r="460" spans="1:22" x14ac:dyDescent="0.25">
      <c r="A460" s="33">
        <v>43704</v>
      </c>
      <c r="B460" s="6" t="s">
        <v>133</v>
      </c>
      <c r="C460" s="6">
        <v>25003602798</v>
      </c>
      <c r="D460" s="6" t="s">
        <v>199</v>
      </c>
      <c r="E460" s="6" t="s">
        <v>200</v>
      </c>
      <c r="F460" s="6" t="s">
        <v>25</v>
      </c>
      <c r="G460" s="6">
        <v>4</v>
      </c>
      <c r="H460" s="6">
        <v>1</v>
      </c>
      <c r="I460" s="6">
        <v>0</v>
      </c>
      <c r="J460" s="6">
        <v>0</v>
      </c>
      <c r="O460" s="6">
        <v>4</v>
      </c>
      <c r="R460" s="6" t="s">
        <v>27</v>
      </c>
      <c r="S460" s="6" t="s">
        <v>101</v>
      </c>
      <c r="T460" s="6">
        <v>2019</v>
      </c>
      <c r="U460" s="6" t="s">
        <v>193</v>
      </c>
      <c r="V460" s="6" t="s">
        <v>112</v>
      </c>
    </row>
    <row r="461" spans="1:22" x14ac:dyDescent="0.25">
      <c r="A461" s="33">
        <v>43704</v>
      </c>
      <c r="B461" s="6" t="s">
        <v>133</v>
      </c>
      <c r="C461" s="6">
        <v>25003602774</v>
      </c>
      <c r="D461" s="6" t="s">
        <v>199</v>
      </c>
      <c r="E461" s="6" t="s">
        <v>200</v>
      </c>
      <c r="F461" s="6" t="s">
        <v>25</v>
      </c>
      <c r="G461" s="6">
        <v>8</v>
      </c>
      <c r="H461" s="6">
        <v>2</v>
      </c>
      <c r="I461" s="6">
        <v>0</v>
      </c>
      <c r="J461" s="6">
        <v>0</v>
      </c>
      <c r="O461" s="6">
        <v>8</v>
      </c>
      <c r="R461" s="6" t="s">
        <v>27</v>
      </c>
      <c r="S461" s="6" t="s">
        <v>101</v>
      </c>
      <c r="T461" s="6">
        <v>2019</v>
      </c>
      <c r="U461" s="6" t="s">
        <v>193</v>
      </c>
      <c r="V461" s="6" t="s">
        <v>112</v>
      </c>
    </row>
    <row r="462" spans="1:22" x14ac:dyDescent="0.25">
      <c r="A462" s="33">
        <v>43704</v>
      </c>
      <c r="B462" s="6" t="s">
        <v>133</v>
      </c>
      <c r="C462" s="6">
        <v>25003602799</v>
      </c>
      <c r="D462" s="6" t="s">
        <v>199</v>
      </c>
      <c r="E462" s="6" t="s">
        <v>200</v>
      </c>
      <c r="F462" s="6" t="s">
        <v>25</v>
      </c>
      <c r="G462" s="6">
        <v>5</v>
      </c>
      <c r="H462" s="6">
        <v>2</v>
      </c>
      <c r="I462" s="6">
        <v>0</v>
      </c>
      <c r="J462" s="6">
        <v>0</v>
      </c>
      <c r="O462" s="6">
        <v>5</v>
      </c>
      <c r="R462" s="6" t="s">
        <v>27</v>
      </c>
      <c r="S462" s="6" t="s">
        <v>101</v>
      </c>
      <c r="T462" s="6">
        <v>2019</v>
      </c>
      <c r="U462" s="6" t="s">
        <v>193</v>
      </c>
      <c r="V462" s="6" t="s">
        <v>112</v>
      </c>
    </row>
    <row r="463" spans="1:22" x14ac:dyDescent="0.25">
      <c r="A463" s="33">
        <v>43704</v>
      </c>
      <c r="B463" s="6" t="s">
        <v>133</v>
      </c>
      <c r="C463" s="6">
        <v>25003602852</v>
      </c>
      <c r="D463" s="6" t="s">
        <v>199</v>
      </c>
      <c r="E463" s="6" t="s">
        <v>200</v>
      </c>
      <c r="F463" s="6" t="s">
        <v>23</v>
      </c>
      <c r="G463" s="6">
        <v>0</v>
      </c>
      <c r="H463" s="6">
        <v>4</v>
      </c>
      <c r="I463" s="6">
        <v>0</v>
      </c>
      <c r="J463" s="6">
        <v>0</v>
      </c>
      <c r="R463" s="6" t="s">
        <v>24</v>
      </c>
      <c r="S463" s="6" t="s">
        <v>101</v>
      </c>
      <c r="T463" s="6">
        <v>2019</v>
      </c>
      <c r="U463" s="6" t="s">
        <v>193</v>
      </c>
      <c r="V463" s="6" t="s">
        <v>112</v>
      </c>
    </row>
    <row r="464" spans="1:22" x14ac:dyDescent="0.25">
      <c r="A464" s="33">
        <v>43704</v>
      </c>
      <c r="B464" s="6" t="s">
        <v>133</v>
      </c>
      <c r="C464" s="6">
        <v>25003602886</v>
      </c>
      <c r="D464" s="6" t="s">
        <v>199</v>
      </c>
      <c r="E464" s="6" t="s">
        <v>200</v>
      </c>
      <c r="F464" s="6" t="s">
        <v>25</v>
      </c>
      <c r="G464" s="6">
        <v>19</v>
      </c>
      <c r="H464" s="6">
        <v>2</v>
      </c>
      <c r="I464" s="6">
        <v>0</v>
      </c>
      <c r="J464" s="6">
        <v>0</v>
      </c>
      <c r="O464" s="6">
        <v>19</v>
      </c>
      <c r="R464" s="6" t="s">
        <v>27</v>
      </c>
      <c r="S464" s="6" t="s">
        <v>101</v>
      </c>
      <c r="T464" s="6">
        <v>2019</v>
      </c>
      <c r="U464" s="6" t="s">
        <v>193</v>
      </c>
      <c r="V464" s="6" t="s">
        <v>112</v>
      </c>
    </row>
    <row r="465" spans="1:22" x14ac:dyDescent="0.25">
      <c r="A465" s="33">
        <v>43704</v>
      </c>
      <c r="B465" s="6" t="s">
        <v>133</v>
      </c>
      <c r="C465" s="6">
        <v>25003602998</v>
      </c>
      <c r="D465" s="6" t="s">
        <v>199</v>
      </c>
      <c r="E465" s="6" t="s">
        <v>200</v>
      </c>
      <c r="F465" s="6" t="s">
        <v>25</v>
      </c>
      <c r="G465" s="6">
        <v>3</v>
      </c>
      <c r="H465" s="6">
        <v>5</v>
      </c>
      <c r="I465" s="6">
        <v>0</v>
      </c>
      <c r="J465" s="6">
        <v>1</v>
      </c>
      <c r="O465" s="6">
        <v>3</v>
      </c>
      <c r="R465" s="6" t="s">
        <v>27</v>
      </c>
      <c r="S465" s="6" t="s">
        <v>101</v>
      </c>
      <c r="T465" s="6">
        <v>2019</v>
      </c>
      <c r="U465" s="6" t="s">
        <v>193</v>
      </c>
      <c r="V465" s="6" t="s">
        <v>112</v>
      </c>
    </row>
    <row r="466" spans="1:22" x14ac:dyDescent="0.25">
      <c r="A466" s="33">
        <v>43704</v>
      </c>
      <c r="B466" s="6" t="s">
        <v>133</v>
      </c>
      <c r="C466" s="6">
        <v>25003602896</v>
      </c>
      <c r="D466" s="6" t="s">
        <v>199</v>
      </c>
      <c r="E466" s="6" t="s">
        <v>200</v>
      </c>
      <c r="F466" s="6" t="s">
        <v>23</v>
      </c>
      <c r="G466" s="6">
        <v>0</v>
      </c>
      <c r="H466" s="6">
        <v>3</v>
      </c>
      <c r="I466" s="6">
        <v>0</v>
      </c>
      <c r="J466" s="6">
        <v>0</v>
      </c>
      <c r="R466" s="6" t="s">
        <v>24</v>
      </c>
      <c r="S466" s="6" t="s">
        <v>101</v>
      </c>
      <c r="T466" s="6">
        <v>2019</v>
      </c>
      <c r="U466" s="6" t="s">
        <v>193</v>
      </c>
      <c r="V466" s="6" t="s">
        <v>112</v>
      </c>
    </row>
    <row r="467" spans="1:22" x14ac:dyDescent="0.25">
      <c r="A467" s="33">
        <v>43704</v>
      </c>
      <c r="B467" s="6" t="s">
        <v>133</v>
      </c>
      <c r="C467" s="6">
        <v>25003603022</v>
      </c>
      <c r="D467" s="6" t="s">
        <v>199</v>
      </c>
      <c r="E467" s="6" t="s">
        <v>200</v>
      </c>
      <c r="F467" s="6" t="s">
        <v>23</v>
      </c>
      <c r="G467" s="6">
        <v>0</v>
      </c>
      <c r="H467" s="6">
        <v>1</v>
      </c>
      <c r="I467" s="6">
        <v>0</v>
      </c>
      <c r="J467" s="6">
        <v>0</v>
      </c>
      <c r="R467" s="6" t="s">
        <v>24</v>
      </c>
      <c r="S467" s="6" t="s">
        <v>101</v>
      </c>
      <c r="T467" s="6">
        <v>2019</v>
      </c>
      <c r="U467" s="6" t="s">
        <v>193</v>
      </c>
      <c r="V467" s="6" t="s">
        <v>112</v>
      </c>
    </row>
    <row r="468" spans="1:22" x14ac:dyDescent="0.25">
      <c r="A468" s="33">
        <v>43704</v>
      </c>
      <c r="B468" s="6" t="s">
        <v>133</v>
      </c>
      <c r="C468" s="6">
        <v>25003602777</v>
      </c>
      <c r="D468" s="6" t="s">
        <v>199</v>
      </c>
      <c r="E468" s="6" t="s">
        <v>200</v>
      </c>
      <c r="F468" s="6" t="s">
        <v>23</v>
      </c>
      <c r="G468" s="6">
        <v>0</v>
      </c>
      <c r="H468" s="6">
        <v>16</v>
      </c>
      <c r="I468" s="6">
        <v>0</v>
      </c>
      <c r="J468" s="6">
        <v>0</v>
      </c>
      <c r="K468" s="6">
        <v>8</v>
      </c>
      <c r="R468" s="6" t="s">
        <v>24</v>
      </c>
      <c r="S468" s="6" t="s">
        <v>101</v>
      </c>
      <c r="T468" s="6">
        <v>2019</v>
      </c>
      <c r="U468" s="6" t="s">
        <v>193</v>
      </c>
      <c r="V468" s="6" t="s">
        <v>112</v>
      </c>
    </row>
    <row r="469" spans="1:22" x14ac:dyDescent="0.25">
      <c r="A469" s="33">
        <v>43704</v>
      </c>
      <c r="B469" s="6" t="s">
        <v>133</v>
      </c>
      <c r="C469" s="6">
        <v>25003603017</v>
      </c>
      <c r="D469" s="6" t="s">
        <v>199</v>
      </c>
      <c r="E469" s="6" t="s">
        <v>200</v>
      </c>
      <c r="F469" s="6" t="s">
        <v>25</v>
      </c>
      <c r="G469" s="6">
        <v>2</v>
      </c>
      <c r="H469" s="6">
        <v>1</v>
      </c>
      <c r="I469" s="6">
        <v>0</v>
      </c>
      <c r="J469" s="6">
        <v>0</v>
      </c>
      <c r="O469" s="6">
        <v>2</v>
      </c>
      <c r="R469" s="6" t="s">
        <v>27</v>
      </c>
      <c r="S469" s="6" t="s">
        <v>101</v>
      </c>
      <c r="T469" s="6">
        <v>2019</v>
      </c>
      <c r="U469" s="6" t="s">
        <v>193</v>
      </c>
      <c r="V469" s="6" t="s">
        <v>112</v>
      </c>
    </row>
    <row r="470" spans="1:22" x14ac:dyDescent="0.25">
      <c r="A470" s="33">
        <v>43704</v>
      </c>
      <c r="B470" s="6" t="s">
        <v>133</v>
      </c>
      <c r="C470" s="6">
        <v>25003602738</v>
      </c>
      <c r="D470" s="6" t="s">
        <v>199</v>
      </c>
      <c r="E470" s="6" t="s">
        <v>200</v>
      </c>
      <c r="F470" s="6" t="s">
        <v>23</v>
      </c>
      <c r="G470" s="6">
        <v>0</v>
      </c>
      <c r="H470" s="6">
        <v>4</v>
      </c>
      <c r="I470" s="6">
        <v>0</v>
      </c>
      <c r="J470" s="6">
        <v>0</v>
      </c>
      <c r="R470" s="6" t="s">
        <v>24</v>
      </c>
      <c r="S470" s="6" t="s">
        <v>101</v>
      </c>
      <c r="T470" s="6">
        <v>2019</v>
      </c>
      <c r="U470" s="6" t="s">
        <v>193</v>
      </c>
      <c r="V470" s="6" t="s">
        <v>112</v>
      </c>
    </row>
    <row r="471" spans="1:22" x14ac:dyDescent="0.25">
      <c r="A471" s="33">
        <v>43704</v>
      </c>
      <c r="B471" s="6" t="s">
        <v>133</v>
      </c>
      <c r="C471" s="6">
        <v>25003602737</v>
      </c>
      <c r="D471" s="6" t="s">
        <v>199</v>
      </c>
      <c r="E471" s="6" t="s">
        <v>200</v>
      </c>
      <c r="F471" s="6" t="s">
        <v>25</v>
      </c>
      <c r="G471" s="6">
        <v>4</v>
      </c>
      <c r="H471" s="6">
        <v>2</v>
      </c>
      <c r="I471" s="6">
        <v>0</v>
      </c>
      <c r="J471" s="6">
        <v>0</v>
      </c>
      <c r="O471" s="6">
        <v>4</v>
      </c>
      <c r="R471" s="6" t="s">
        <v>27</v>
      </c>
      <c r="S471" s="6" t="s">
        <v>101</v>
      </c>
      <c r="T471" s="6">
        <v>2019</v>
      </c>
      <c r="U471" s="6" t="s">
        <v>193</v>
      </c>
      <c r="V471" s="6" t="s">
        <v>112</v>
      </c>
    </row>
    <row r="472" spans="1:22" x14ac:dyDescent="0.25">
      <c r="A472" s="33">
        <v>43704</v>
      </c>
      <c r="B472" s="6" t="s">
        <v>133</v>
      </c>
      <c r="C472" s="6">
        <v>25003602853</v>
      </c>
      <c r="D472" s="6" t="s">
        <v>199</v>
      </c>
      <c r="E472" s="6" t="s">
        <v>200</v>
      </c>
      <c r="F472" s="6" t="s">
        <v>25</v>
      </c>
      <c r="G472" s="6">
        <v>4</v>
      </c>
      <c r="H472" s="6">
        <v>5</v>
      </c>
      <c r="I472" s="6">
        <v>1</v>
      </c>
      <c r="J472" s="6">
        <v>0</v>
      </c>
      <c r="O472" s="6">
        <v>4</v>
      </c>
      <c r="R472" s="6" t="s">
        <v>27</v>
      </c>
      <c r="S472" s="6" t="s">
        <v>101</v>
      </c>
      <c r="T472" s="6">
        <v>2019</v>
      </c>
      <c r="U472" s="6" t="s">
        <v>193</v>
      </c>
      <c r="V472" s="6" t="s">
        <v>112</v>
      </c>
    </row>
    <row r="473" spans="1:22" x14ac:dyDescent="0.25">
      <c r="A473" s="33">
        <v>43704</v>
      </c>
      <c r="B473" s="6" t="s">
        <v>133</v>
      </c>
      <c r="C473" s="6">
        <v>25003603020</v>
      </c>
      <c r="D473" s="6" t="s">
        <v>199</v>
      </c>
      <c r="E473" s="6" t="s">
        <v>200</v>
      </c>
      <c r="F473" s="6" t="s">
        <v>25</v>
      </c>
      <c r="G473" s="6">
        <v>3</v>
      </c>
      <c r="H473" s="6">
        <v>2</v>
      </c>
      <c r="I473" s="6">
        <v>0</v>
      </c>
      <c r="J473" s="6">
        <v>0</v>
      </c>
      <c r="O473" s="6">
        <v>3</v>
      </c>
      <c r="R473" s="6" t="s">
        <v>27</v>
      </c>
      <c r="S473" s="6" t="s">
        <v>101</v>
      </c>
      <c r="T473" s="6">
        <v>2019</v>
      </c>
      <c r="U473" s="6" t="s">
        <v>193</v>
      </c>
      <c r="V473" s="6" t="s">
        <v>112</v>
      </c>
    </row>
    <row r="474" spans="1:22" x14ac:dyDescent="0.25">
      <c r="A474" s="33">
        <v>43704</v>
      </c>
      <c r="B474" s="6" t="s">
        <v>133</v>
      </c>
      <c r="C474" s="6">
        <v>25003603021</v>
      </c>
      <c r="D474" s="6" t="s">
        <v>199</v>
      </c>
      <c r="E474" s="6" t="s">
        <v>200</v>
      </c>
      <c r="F474" s="6" t="s">
        <v>23</v>
      </c>
      <c r="G474" s="6">
        <v>0</v>
      </c>
      <c r="H474" s="6">
        <v>1</v>
      </c>
      <c r="I474" s="6">
        <v>0</v>
      </c>
      <c r="J474" s="6">
        <v>0</v>
      </c>
      <c r="R474" s="6" t="s">
        <v>24</v>
      </c>
      <c r="S474" s="6" t="s">
        <v>101</v>
      </c>
      <c r="T474" s="6">
        <v>2019</v>
      </c>
      <c r="U474" s="6" t="s">
        <v>193</v>
      </c>
      <c r="V474" s="6" t="s">
        <v>112</v>
      </c>
    </row>
    <row r="475" spans="1:22" x14ac:dyDescent="0.25">
      <c r="A475" s="33">
        <v>43704</v>
      </c>
      <c r="B475" s="6" t="s">
        <v>133</v>
      </c>
      <c r="C475" s="6">
        <v>25003603001</v>
      </c>
      <c r="D475" s="6" t="s">
        <v>199</v>
      </c>
      <c r="E475" s="6" t="s">
        <v>200</v>
      </c>
      <c r="F475" s="6" t="s">
        <v>25</v>
      </c>
      <c r="G475" s="6">
        <v>12</v>
      </c>
      <c r="H475" s="6">
        <v>5</v>
      </c>
      <c r="I475" s="6">
        <v>0</v>
      </c>
      <c r="J475" s="6">
        <v>4</v>
      </c>
      <c r="O475" s="6">
        <v>12</v>
      </c>
      <c r="R475" s="6" t="s">
        <v>27</v>
      </c>
      <c r="S475" s="6" t="s">
        <v>101</v>
      </c>
      <c r="T475" s="6">
        <v>2019</v>
      </c>
      <c r="U475" s="6" t="s">
        <v>193</v>
      </c>
      <c r="V475" s="6" t="s">
        <v>112</v>
      </c>
    </row>
    <row r="476" spans="1:22" x14ac:dyDescent="0.25">
      <c r="A476" s="33">
        <v>43704</v>
      </c>
      <c r="B476" s="6" t="s">
        <v>133</v>
      </c>
      <c r="C476" s="6">
        <v>25003602829</v>
      </c>
      <c r="D476" s="6" t="s">
        <v>199</v>
      </c>
      <c r="E476" s="6" t="s">
        <v>200</v>
      </c>
      <c r="F476" s="6" t="s">
        <v>23</v>
      </c>
      <c r="G476" s="6">
        <v>0</v>
      </c>
      <c r="H476" s="6">
        <v>2</v>
      </c>
      <c r="I476" s="6">
        <v>0</v>
      </c>
      <c r="J476" s="6">
        <v>0</v>
      </c>
      <c r="K476" s="6">
        <v>1</v>
      </c>
      <c r="R476" s="6" t="s">
        <v>24</v>
      </c>
      <c r="S476" s="6" t="s">
        <v>101</v>
      </c>
      <c r="T476" s="6">
        <v>2019</v>
      </c>
      <c r="U476" s="6" t="s">
        <v>193</v>
      </c>
      <c r="V476" s="6" t="s">
        <v>112</v>
      </c>
    </row>
    <row r="477" spans="1:22" x14ac:dyDescent="0.25">
      <c r="A477" s="33">
        <v>43704</v>
      </c>
      <c r="B477" s="6" t="s">
        <v>133</v>
      </c>
      <c r="C477" s="6">
        <v>25003602761</v>
      </c>
      <c r="D477" s="6" t="s">
        <v>199</v>
      </c>
      <c r="E477" s="6" t="s">
        <v>200</v>
      </c>
      <c r="F477" s="6" t="s">
        <v>25</v>
      </c>
      <c r="G477" s="6">
        <v>6</v>
      </c>
      <c r="H477" s="6">
        <v>4</v>
      </c>
      <c r="I477" s="6">
        <v>1</v>
      </c>
      <c r="J477" s="6">
        <v>0</v>
      </c>
      <c r="K477" s="6">
        <v>1</v>
      </c>
      <c r="O477" s="6">
        <v>6</v>
      </c>
      <c r="R477" s="6" t="s">
        <v>27</v>
      </c>
      <c r="S477" s="6" t="s">
        <v>101</v>
      </c>
      <c r="T477" s="6">
        <v>2019</v>
      </c>
      <c r="U477" s="6" t="s">
        <v>193</v>
      </c>
      <c r="V477" s="6" t="s">
        <v>112</v>
      </c>
    </row>
    <row r="478" spans="1:22" x14ac:dyDescent="0.25">
      <c r="A478" s="33">
        <v>43704</v>
      </c>
      <c r="B478" s="6" t="s">
        <v>133</v>
      </c>
      <c r="C478" s="6">
        <v>25003602865</v>
      </c>
      <c r="D478" s="6" t="s">
        <v>199</v>
      </c>
      <c r="E478" s="6" t="s">
        <v>200</v>
      </c>
      <c r="F478" s="6" t="s">
        <v>25</v>
      </c>
      <c r="G478" s="6">
        <v>1</v>
      </c>
      <c r="H478" s="6">
        <v>2</v>
      </c>
      <c r="I478" s="6">
        <v>0</v>
      </c>
      <c r="J478" s="6">
        <v>0</v>
      </c>
      <c r="O478" s="6">
        <v>1</v>
      </c>
      <c r="R478" s="6" t="s">
        <v>27</v>
      </c>
      <c r="S478" s="6" t="s">
        <v>101</v>
      </c>
      <c r="T478" s="6">
        <v>2019</v>
      </c>
      <c r="U478" s="6" t="s">
        <v>193</v>
      </c>
      <c r="V478" s="6" t="s">
        <v>112</v>
      </c>
    </row>
    <row r="479" spans="1:22" x14ac:dyDescent="0.25">
      <c r="A479" s="33">
        <v>43704</v>
      </c>
      <c r="B479" s="6" t="s">
        <v>133</v>
      </c>
      <c r="C479" s="6">
        <v>25003602898</v>
      </c>
      <c r="E479" s="6" t="s">
        <v>201</v>
      </c>
      <c r="F479" s="6" t="s">
        <v>25</v>
      </c>
      <c r="G479" s="6">
        <v>4</v>
      </c>
      <c r="H479" s="6">
        <v>1</v>
      </c>
      <c r="I479" s="6">
        <v>0</v>
      </c>
      <c r="J479" s="6">
        <v>0</v>
      </c>
      <c r="O479" s="6">
        <v>4</v>
      </c>
      <c r="R479" s="6" t="s">
        <v>27</v>
      </c>
      <c r="S479" s="6" t="s">
        <v>101</v>
      </c>
      <c r="T479" s="6">
        <v>2019</v>
      </c>
      <c r="U479" s="6" t="s">
        <v>198</v>
      </c>
      <c r="V479" s="6" t="s">
        <v>112</v>
      </c>
    </row>
    <row r="480" spans="1:22" x14ac:dyDescent="0.25">
      <c r="A480" s="33">
        <v>43704</v>
      </c>
      <c r="B480" s="6" t="s">
        <v>133</v>
      </c>
      <c r="C480" s="6">
        <v>25003602768</v>
      </c>
      <c r="E480" s="6" t="s">
        <v>202</v>
      </c>
      <c r="F480" s="6" t="s">
        <v>23</v>
      </c>
      <c r="G480" s="6">
        <v>0</v>
      </c>
      <c r="H480" s="6">
        <v>2</v>
      </c>
      <c r="I480" s="6">
        <v>0</v>
      </c>
      <c r="J480" s="6">
        <v>0</v>
      </c>
      <c r="R480" s="6" t="s">
        <v>24</v>
      </c>
      <c r="S480" s="6" t="s">
        <v>101</v>
      </c>
      <c r="T480" s="6">
        <v>2019</v>
      </c>
      <c r="U480" s="6" t="s">
        <v>196</v>
      </c>
      <c r="V480" s="6" t="s">
        <v>112</v>
      </c>
    </row>
    <row r="481" spans="1:22" x14ac:dyDescent="0.25">
      <c r="A481" s="33">
        <v>43704</v>
      </c>
      <c r="B481" s="6" t="s">
        <v>133</v>
      </c>
      <c r="C481" s="6">
        <v>25003602792</v>
      </c>
      <c r="E481" s="6" t="s">
        <v>203</v>
      </c>
      <c r="F481" s="6" t="s">
        <v>23</v>
      </c>
      <c r="G481" s="6">
        <v>0</v>
      </c>
      <c r="H481" s="6">
        <v>1</v>
      </c>
      <c r="I481" s="6">
        <v>0</v>
      </c>
      <c r="J481" s="6">
        <v>0</v>
      </c>
      <c r="R481" s="6" t="s">
        <v>24</v>
      </c>
      <c r="S481" s="6" t="s">
        <v>101</v>
      </c>
      <c r="T481" s="6">
        <v>2019</v>
      </c>
      <c r="U481" s="6" t="s">
        <v>196</v>
      </c>
      <c r="V481" s="6" t="s">
        <v>112</v>
      </c>
    </row>
    <row r="482" spans="1:22" x14ac:dyDescent="0.25">
      <c r="A482" s="33">
        <v>43705</v>
      </c>
      <c r="B482" s="6" t="s">
        <v>137</v>
      </c>
      <c r="C482" s="6">
        <v>25003619340</v>
      </c>
      <c r="D482" s="6" t="s">
        <v>204</v>
      </c>
      <c r="E482" s="6" t="s">
        <v>205</v>
      </c>
      <c r="F482" s="6" t="s">
        <v>25</v>
      </c>
      <c r="G482" s="6">
        <v>6</v>
      </c>
      <c r="H482" s="6">
        <v>6</v>
      </c>
      <c r="I482" s="6">
        <v>0</v>
      </c>
      <c r="J482" s="6">
        <v>1</v>
      </c>
      <c r="K482" s="6">
        <v>1</v>
      </c>
      <c r="O482" s="6">
        <v>6</v>
      </c>
      <c r="R482" s="6" t="s">
        <v>27</v>
      </c>
      <c r="S482" s="6" t="s">
        <v>101</v>
      </c>
      <c r="T482" s="6">
        <v>2019</v>
      </c>
      <c r="U482" s="6" t="s">
        <v>193</v>
      </c>
      <c r="V482" s="6" t="s">
        <v>112</v>
      </c>
    </row>
    <row r="483" spans="1:22" x14ac:dyDescent="0.25">
      <c r="A483" s="33">
        <v>43705</v>
      </c>
      <c r="B483" s="6" t="s">
        <v>137</v>
      </c>
      <c r="C483" s="6">
        <v>25003619341</v>
      </c>
      <c r="D483" s="6" t="s">
        <v>204</v>
      </c>
      <c r="E483" s="6" t="s">
        <v>205</v>
      </c>
      <c r="F483" s="6" t="s">
        <v>25</v>
      </c>
      <c r="G483" s="6">
        <v>6</v>
      </c>
      <c r="H483" s="6">
        <v>6</v>
      </c>
      <c r="I483" s="6">
        <v>0</v>
      </c>
      <c r="J483" s="6">
        <v>1</v>
      </c>
      <c r="K483" s="6">
        <v>1</v>
      </c>
      <c r="O483" s="6">
        <v>6</v>
      </c>
      <c r="R483" s="6" t="s">
        <v>27</v>
      </c>
      <c r="S483" s="6" t="s">
        <v>101</v>
      </c>
      <c r="T483" s="6">
        <v>2019</v>
      </c>
      <c r="U483" s="6" t="s">
        <v>193</v>
      </c>
      <c r="V483" s="6" t="s">
        <v>112</v>
      </c>
    </row>
    <row r="484" spans="1:22" x14ac:dyDescent="0.25">
      <c r="A484" s="33">
        <v>43705</v>
      </c>
      <c r="B484" s="6" t="s">
        <v>137</v>
      </c>
      <c r="C484" s="6">
        <v>25003619342</v>
      </c>
      <c r="D484" s="6" t="s">
        <v>204</v>
      </c>
      <c r="E484" s="6" t="s">
        <v>205</v>
      </c>
      <c r="F484" s="6" t="s">
        <v>25</v>
      </c>
      <c r="G484" s="6">
        <v>10</v>
      </c>
      <c r="H484" s="6">
        <v>4</v>
      </c>
      <c r="I484" s="6">
        <v>0</v>
      </c>
      <c r="J484" s="6">
        <v>0</v>
      </c>
      <c r="O484" s="6">
        <v>10</v>
      </c>
      <c r="R484" s="6" t="s">
        <v>27</v>
      </c>
      <c r="S484" s="6" t="s">
        <v>101</v>
      </c>
      <c r="T484" s="6">
        <v>2019</v>
      </c>
      <c r="U484" s="6" t="s">
        <v>193</v>
      </c>
      <c r="V484" s="6" t="s">
        <v>112</v>
      </c>
    </row>
    <row r="485" spans="1:22" x14ac:dyDescent="0.25">
      <c r="A485" s="33">
        <v>43705</v>
      </c>
      <c r="B485" s="6" t="s">
        <v>137</v>
      </c>
      <c r="C485" s="6">
        <v>25003619343</v>
      </c>
      <c r="D485" s="6" t="s">
        <v>204</v>
      </c>
      <c r="E485" s="6" t="s">
        <v>205</v>
      </c>
      <c r="F485" s="6" t="s">
        <v>25</v>
      </c>
      <c r="G485" s="6">
        <v>10</v>
      </c>
      <c r="H485" s="6">
        <v>4</v>
      </c>
      <c r="I485" s="6">
        <v>0</v>
      </c>
      <c r="J485" s="6">
        <v>0</v>
      </c>
      <c r="O485" s="6">
        <v>10</v>
      </c>
      <c r="R485" s="6" t="s">
        <v>27</v>
      </c>
      <c r="S485" s="6" t="s">
        <v>101</v>
      </c>
      <c r="T485" s="6">
        <v>2019</v>
      </c>
      <c r="U485" s="6" t="s">
        <v>193</v>
      </c>
      <c r="V485" s="6" t="s">
        <v>112</v>
      </c>
    </row>
    <row r="486" spans="1:22" x14ac:dyDescent="0.25">
      <c r="A486" s="33">
        <v>43705</v>
      </c>
      <c r="B486" s="6" t="s">
        <v>137</v>
      </c>
      <c r="C486" s="6">
        <v>25003619344</v>
      </c>
      <c r="D486" s="6" t="s">
        <v>204</v>
      </c>
      <c r="E486" s="6" t="s">
        <v>205</v>
      </c>
      <c r="F486" s="6" t="s">
        <v>25</v>
      </c>
      <c r="G486" s="6">
        <v>10</v>
      </c>
      <c r="H486" s="6">
        <v>5</v>
      </c>
      <c r="I486" s="6">
        <v>0</v>
      </c>
      <c r="J486" s="6">
        <v>0</v>
      </c>
      <c r="O486" s="6">
        <v>10</v>
      </c>
      <c r="R486" s="6" t="s">
        <v>27</v>
      </c>
      <c r="S486" s="6" t="s">
        <v>101</v>
      </c>
      <c r="T486" s="6">
        <v>2019</v>
      </c>
      <c r="U486" s="6" t="s">
        <v>193</v>
      </c>
      <c r="V486" s="6" t="s">
        <v>112</v>
      </c>
    </row>
    <row r="487" spans="1:22" x14ac:dyDescent="0.25">
      <c r="A487" s="33">
        <v>43705</v>
      </c>
      <c r="B487" s="6" t="s">
        <v>137</v>
      </c>
      <c r="C487" s="6">
        <v>25003619345</v>
      </c>
      <c r="D487" s="6" t="s">
        <v>204</v>
      </c>
      <c r="E487" s="6" t="s">
        <v>205</v>
      </c>
      <c r="F487" s="6" t="s">
        <v>25</v>
      </c>
      <c r="G487" s="6">
        <v>10</v>
      </c>
      <c r="H487" s="6">
        <v>5</v>
      </c>
      <c r="I487" s="6">
        <v>0</v>
      </c>
      <c r="J487" s="6">
        <v>0</v>
      </c>
      <c r="O487" s="6">
        <v>10</v>
      </c>
      <c r="R487" s="6" t="s">
        <v>27</v>
      </c>
      <c r="S487" s="6" t="s">
        <v>101</v>
      </c>
      <c r="T487" s="6">
        <v>2019</v>
      </c>
      <c r="U487" s="6" t="s">
        <v>193</v>
      </c>
      <c r="V487" s="6" t="s">
        <v>112</v>
      </c>
    </row>
    <row r="488" spans="1:22" x14ac:dyDescent="0.25">
      <c r="A488" s="33">
        <v>43705</v>
      </c>
      <c r="B488" s="6" t="s">
        <v>137</v>
      </c>
      <c r="C488" s="6">
        <v>25003619346</v>
      </c>
      <c r="D488" s="6" t="s">
        <v>204</v>
      </c>
      <c r="E488" s="6" t="s">
        <v>205</v>
      </c>
      <c r="F488" s="6" t="s">
        <v>25</v>
      </c>
      <c r="G488" s="6">
        <v>16</v>
      </c>
      <c r="H488" s="6">
        <v>11</v>
      </c>
      <c r="I488" s="6">
        <v>0</v>
      </c>
      <c r="J488" s="6">
        <v>0</v>
      </c>
      <c r="O488" s="6">
        <v>16</v>
      </c>
      <c r="R488" s="6" t="s">
        <v>27</v>
      </c>
      <c r="S488" s="6" t="s">
        <v>101</v>
      </c>
      <c r="T488" s="6">
        <v>2019</v>
      </c>
      <c r="U488" s="6" t="s">
        <v>193</v>
      </c>
      <c r="V488" s="6" t="s">
        <v>112</v>
      </c>
    </row>
    <row r="489" spans="1:22" x14ac:dyDescent="0.25">
      <c r="A489" s="33">
        <v>43705</v>
      </c>
      <c r="B489" s="6" t="s">
        <v>137</v>
      </c>
      <c r="C489" s="6">
        <v>25003619347</v>
      </c>
      <c r="D489" s="6" t="s">
        <v>204</v>
      </c>
      <c r="E489" s="6" t="s">
        <v>205</v>
      </c>
      <c r="F489" s="6" t="s">
        <v>25</v>
      </c>
      <c r="G489" s="6">
        <v>12</v>
      </c>
      <c r="H489" s="6">
        <v>12</v>
      </c>
      <c r="I489" s="6">
        <v>0</v>
      </c>
      <c r="J489" s="6">
        <v>0</v>
      </c>
      <c r="O489" s="6">
        <v>12</v>
      </c>
      <c r="R489" s="6" t="s">
        <v>27</v>
      </c>
      <c r="S489" s="6" t="s">
        <v>101</v>
      </c>
      <c r="T489" s="6">
        <v>2019</v>
      </c>
      <c r="U489" s="6" t="s">
        <v>193</v>
      </c>
      <c r="V489" s="6" t="s">
        <v>112</v>
      </c>
    </row>
    <row r="490" spans="1:22" x14ac:dyDescent="0.25">
      <c r="A490" s="33">
        <v>43705</v>
      </c>
      <c r="B490" s="6" t="s">
        <v>137</v>
      </c>
      <c r="C490" s="6">
        <v>25003619348</v>
      </c>
      <c r="D490" s="6" t="s">
        <v>204</v>
      </c>
      <c r="E490" s="6" t="s">
        <v>205</v>
      </c>
      <c r="F490" s="6" t="s">
        <v>25</v>
      </c>
      <c r="G490" s="6">
        <v>4</v>
      </c>
      <c r="H490" s="6">
        <v>4</v>
      </c>
      <c r="I490" s="6">
        <v>0</v>
      </c>
      <c r="J490" s="6">
        <v>0</v>
      </c>
      <c r="O490" s="6">
        <v>4</v>
      </c>
      <c r="R490" s="6" t="s">
        <v>27</v>
      </c>
      <c r="S490" s="6" t="s">
        <v>101</v>
      </c>
      <c r="T490" s="6">
        <v>2019</v>
      </c>
      <c r="U490" s="6" t="s">
        <v>193</v>
      </c>
      <c r="V490" s="6" t="s">
        <v>112</v>
      </c>
    </row>
    <row r="491" spans="1:22" x14ac:dyDescent="0.25">
      <c r="A491" s="33">
        <v>43705</v>
      </c>
      <c r="B491" s="6" t="s">
        <v>137</v>
      </c>
      <c r="C491" s="6">
        <v>25003618298</v>
      </c>
      <c r="D491" s="6" t="s">
        <v>204</v>
      </c>
      <c r="E491" s="6" t="s">
        <v>205</v>
      </c>
      <c r="F491" s="6" t="s">
        <v>23</v>
      </c>
      <c r="G491" s="6">
        <v>0</v>
      </c>
      <c r="H491" s="6">
        <v>1</v>
      </c>
      <c r="I491" s="6">
        <v>0</v>
      </c>
      <c r="J491" s="6">
        <v>0</v>
      </c>
      <c r="R491" s="6" t="s">
        <v>24</v>
      </c>
      <c r="S491" s="6" t="s">
        <v>101</v>
      </c>
      <c r="T491" s="6">
        <v>2019</v>
      </c>
      <c r="U491" s="6" t="s">
        <v>193</v>
      </c>
      <c r="V491" s="6" t="s">
        <v>112</v>
      </c>
    </row>
    <row r="492" spans="1:22" x14ac:dyDescent="0.25">
      <c r="A492" s="33">
        <v>43705</v>
      </c>
      <c r="B492" s="6" t="s">
        <v>137</v>
      </c>
      <c r="C492" s="6">
        <v>25003618299</v>
      </c>
      <c r="D492" s="6" t="s">
        <v>204</v>
      </c>
      <c r="E492" s="6" t="s">
        <v>205</v>
      </c>
      <c r="F492" s="6" t="s">
        <v>23</v>
      </c>
      <c r="G492" s="6">
        <v>0</v>
      </c>
      <c r="H492" s="6">
        <v>1</v>
      </c>
      <c r="I492" s="6">
        <v>0</v>
      </c>
      <c r="J492" s="6">
        <v>0</v>
      </c>
      <c r="R492" s="6" t="s">
        <v>24</v>
      </c>
      <c r="S492" s="6" t="s">
        <v>101</v>
      </c>
      <c r="T492" s="6">
        <v>2019</v>
      </c>
      <c r="U492" s="6" t="s">
        <v>193</v>
      </c>
      <c r="V492" s="6" t="s">
        <v>112</v>
      </c>
    </row>
    <row r="493" spans="1:22" x14ac:dyDescent="0.25">
      <c r="A493" s="33">
        <v>43705</v>
      </c>
      <c r="B493" s="6" t="s">
        <v>153</v>
      </c>
      <c r="C493" s="6">
        <v>25003606371</v>
      </c>
      <c r="E493" s="6" t="s">
        <v>206</v>
      </c>
      <c r="F493" s="6" t="s">
        <v>23</v>
      </c>
      <c r="G493" s="6">
        <v>0</v>
      </c>
      <c r="H493" s="6">
        <v>1</v>
      </c>
      <c r="I493" s="6">
        <v>0</v>
      </c>
      <c r="J493" s="6">
        <v>0</v>
      </c>
      <c r="R493" s="6" t="s">
        <v>24</v>
      </c>
      <c r="S493" s="6" t="s">
        <v>101</v>
      </c>
      <c r="T493" s="6">
        <v>2019</v>
      </c>
      <c r="U493" s="6" t="s">
        <v>207</v>
      </c>
      <c r="V493" s="6" t="s">
        <v>112</v>
      </c>
    </row>
    <row r="494" spans="1:22" x14ac:dyDescent="0.25">
      <c r="A494" s="33">
        <v>43705</v>
      </c>
      <c r="B494" s="6" t="s">
        <v>153</v>
      </c>
      <c r="C494" s="6">
        <v>25003563949</v>
      </c>
      <c r="E494" s="6" t="s">
        <v>206</v>
      </c>
      <c r="F494" s="6" t="s">
        <v>23</v>
      </c>
      <c r="G494" s="6">
        <v>0</v>
      </c>
      <c r="H494" s="6">
        <v>2</v>
      </c>
      <c r="I494" s="6">
        <v>0</v>
      </c>
      <c r="J494" s="6">
        <v>0</v>
      </c>
      <c r="K494" s="6">
        <v>1</v>
      </c>
      <c r="R494" s="6" t="s">
        <v>24</v>
      </c>
      <c r="S494" s="6" t="s">
        <v>101</v>
      </c>
      <c r="T494" s="6">
        <v>2019</v>
      </c>
      <c r="U494" s="6" t="s">
        <v>207</v>
      </c>
      <c r="V494" s="6" t="s">
        <v>112</v>
      </c>
    </row>
    <row r="495" spans="1:22" x14ac:dyDescent="0.25">
      <c r="A495" s="33">
        <v>43705</v>
      </c>
      <c r="B495" s="6" t="s">
        <v>153</v>
      </c>
      <c r="C495" s="6">
        <v>25003606337</v>
      </c>
      <c r="E495" s="6" t="s">
        <v>208</v>
      </c>
      <c r="F495" s="6" t="s">
        <v>23</v>
      </c>
      <c r="G495" s="6">
        <v>0</v>
      </c>
      <c r="H495" s="6">
        <v>1</v>
      </c>
      <c r="I495" s="6">
        <v>0</v>
      </c>
      <c r="J495" s="6">
        <v>0</v>
      </c>
      <c r="R495" s="6" t="s">
        <v>24</v>
      </c>
      <c r="S495" s="6" t="s">
        <v>101</v>
      </c>
      <c r="T495" s="6">
        <v>2019</v>
      </c>
      <c r="U495" s="6" t="s">
        <v>207</v>
      </c>
      <c r="V495" s="6" t="s">
        <v>112</v>
      </c>
    </row>
    <row r="496" spans="1:22" x14ac:dyDescent="0.25">
      <c r="A496" s="33">
        <v>43705</v>
      </c>
      <c r="B496" s="6" t="s">
        <v>133</v>
      </c>
      <c r="C496" s="6">
        <v>25003603020</v>
      </c>
      <c r="E496" s="6" t="s">
        <v>209</v>
      </c>
      <c r="F496" s="6" t="s">
        <v>23</v>
      </c>
      <c r="G496" s="6">
        <v>3</v>
      </c>
      <c r="H496" s="6">
        <v>2</v>
      </c>
      <c r="I496" s="6">
        <v>0</v>
      </c>
      <c r="J496" s="6">
        <v>0</v>
      </c>
      <c r="R496" s="6" t="s">
        <v>24</v>
      </c>
      <c r="S496" s="6" t="s">
        <v>101</v>
      </c>
      <c r="T496" s="6">
        <v>2019</v>
      </c>
      <c r="U496" s="6" t="s">
        <v>193</v>
      </c>
      <c r="V496" s="6" t="s">
        <v>112</v>
      </c>
    </row>
    <row r="497" spans="1:22" x14ac:dyDescent="0.25">
      <c r="A497" s="33">
        <v>43705</v>
      </c>
      <c r="B497" s="6" t="s">
        <v>137</v>
      </c>
      <c r="C497" s="6">
        <v>25003593575</v>
      </c>
      <c r="E497" s="6" t="s">
        <v>210</v>
      </c>
      <c r="F497" s="6" t="s">
        <v>23</v>
      </c>
      <c r="G497" s="6">
        <v>15</v>
      </c>
      <c r="H497" s="6">
        <v>8</v>
      </c>
      <c r="I497" s="6">
        <v>0</v>
      </c>
      <c r="J497" s="6">
        <v>0</v>
      </c>
      <c r="K497" s="6">
        <v>1</v>
      </c>
      <c r="N497" s="6">
        <v>1</v>
      </c>
      <c r="R497" s="6" t="s">
        <v>24</v>
      </c>
      <c r="S497" s="6" t="s">
        <v>101</v>
      </c>
      <c r="T497" s="6">
        <v>2019</v>
      </c>
      <c r="U497" s="6" t="s">
        <v>193</v>
      </c>
      <c r="V497" s="6" t="s">
        <v>112</v>
      </c>
    </row>
    <row r="498" spans="1:22" x14ac:dyDescent="0.25">
      <c r="A498" s="33">
        <v>43705</v>
      </c>
      <c r="B498" s="6" t="s">
        <v>137</v>
      </c>
      <c r="C498" s="6">
        <v>20001641939</v>
      </c>
      <c r="E498" s="6" t="s">
        <v>211</v>
      </c>
      <c r="F498" s="6" t="s">
        <v>23</v>
      </c>
      <c r="G498" s="6">
        <v>0</v>
      </c>
      <c r="H498" s="6">
        <v>1</v>
      </c>
      <c r="I498" s="6">
        <v>0</v>
      </c>
      <c r="J498" s="6">
        <v>0</v>
      </c>
      <c r="R498" s="6" t="s">
        <v>24</v>
      </c>
      <c r="S498" s="6" t="s">
        <v>101</v>
      </c>
      <c r="T498" s="6">
        <v>2019</v>
      </c>
      <c r="U498" s="6" t="s">
        <v>193</v>
      </c>
      <c r="V498" s="6" t="s">
        <v>112</v>
      </c>
    </row>
    <row r="499" spans="1:22" x14ac:dyDescent="0.25">
      <c r="A499" s="33">
        <v>43705</v>
      </c>
      <c r="B499" s="6" t="s">
        <v>133</v>
      </c>
      <c r="C499" s="6">
        <v>25003602794</v>
      </c>
      <c r="E499" s="6" t="s">
        <v>212</v>
      </c>
      <c r="F499" s="6" t="s">
        <v>23</v>
      </c>
      <c r="G499" s="6">
        <v>0</v>
      </c>
      <c r="H499" s="6">
        <v>1</v>
      </c>
      <c r="I499" s="6">
        <v>0</v>
      </c>
      <c r="J499" s="6">
        <v>0</v>
      </c>
      <c r="R499" s="6" t="s">
        <v>24</v>
      </c>
      <c r="S499" s="6" t="s">
        <v>101</v>
      </c>
      <c r="T499" s="6">
        <v>2019</v>
      </c>
      <c r="U499" s="6" t="s">
        <v>193</v>
      </c>
      <c r="V499" s="6" t="s">
        <v>112</v>
      </c>
    </row>
    <row r="500" spans="1:22" x14ac:dyDescent="0.25">
      <c r="A500" s="33">
        <v>43705</v>
      </c>
      <c r="B500" s="6" t="s">
        <v>136</v>
      </c>
      <c r="C500" s="6">
        <v>25003610358</v>
      </c>
      <c r="E500" s="6" t="s">
        <v>213</v>
      </c>
      <c r="F500" s="6" t="s">
        <v>23</v>
      </c>
      <c r="G500" s="6">
        <v>0</v>
      </c>
      <c r="H500" s="6">
        <v>2</v>
      </c>
      <c r="I500" s="6">
        <v>0</v>
      </c>
      <c r="J500" s="6">
        <v>0</v>
      </c>
      <c r="R500" s="6" t="s">
        <v>24</v>
      </c>
      <c r="S500" s="6" t="s">
        <v>101</v>
      </c>
      <c r="T500" s="6">
        <v>2019</v>
      </c>
      <c r="U500" s="6" t="s">
        <v>214</v>
      </c>
      <c r="V500" s="6" t="s">
        <v>112</v>
      </c>
    </row>
    <row r="501" spans="1:22" x14ac:dyDescent="0.25">
      <c r="A501" s="33">
        <v>43705</v>
      </c>
      <c r="B501" s="6" t="s">
        <v>137</v>
      </c>
      <c r="C501" s="6">
        <v>25003593572</v>
      </c>
      <c r="E501" s="6" t="s">
        <v>215</v>
      </c>
      <c r="F501" s="6" t="s">
        <v>25</v>
      </c>
      <c r="G501" s="6">
        <v>15</v>
      </c>
      <c r="H501" s="6">
        <v>8</v>
      </c>
      <c r="I501" s="6">
        <v>0</v>
      </c>
      <c r="J501" s="6">
        <v>0</v>
      </c>
      <c r="K501" s="6">
        <v>3</v>
      </c>
      <c r="N501" s="6">
        <v>1</v>
      </c>
      <c r="O501" s="6">
        <v>1</v>
      </c>
      <c r="R501" s="6" t="s">
        <v>27</v>
      </c>
      <c r="S501" s="6" t="s">
        <v>101</v>
      </c>
      <c r="T501" s="6">
        <v>2019</v>
      </c>
      <c r="U501" s="6" t="s">
        <v>216</v>
      </c>
      <c r="V501" s="6" t="s">
        <v>112</v>
      </c>
    </row>
    <row r="502" spans="1:22" x14ac:dyDescent="0.25">
      <c r="A502" s="33">
        <v>43705</v>
      </c>
      <c r="B502" s="6" t="s">
        <v>160</v>
      </c>
      <c r="C502" s="6">
        <v>25003612302</v>
      </c>
      <c r="E502" s="6" t="s">
        <v>217</v>
      </c>
      <c r="F502" s="6" t="s">
        <v>25</v>
      </c>
      <c r="G502" s="6">
        <v>3</v>
      </c>
      <c r="H502" s="6">
        <v>2</v>
      </c>
      <c r="I502" s="6">
        <v>0</v>
      </c>
      <c r="J502" s="6">
        <v>0</v>
      </c>
      <c r="O502" s="6">
        <v>3</v>
      </c>
      <c r="R502" s="6" t="s">
        <v>27</v>
      </c>
      <c r="S502" s="6" t="s">
        <v>101</v>
      </c>
      <c r="T502" s="6">
        <v>2019</v>
      </c>
      <c r="U502" s="6" t="s">
        <v>193</v>
      </c>
      <c r="V502" s="6" t="s">
        <v>112</v>
      </c>
    </row>
    <row r="503" spans="1:22" x14ac:dyDescent="0.25">
      <c r="A503" s="33">
        <v>43705</v>
      </c>
      <c r="B503" s="6" t="s">
        <v>136</v>
      </c>
      <c r="C503" s="6">
        <v>25003612303</v>
      </c>
      <c r="E503" s="6" t="s">
        <v>218</v>
      </c>
      <c r="F503" s="6" t="s">
        <v>25</v>
      </c>
      <c r="G503" s="6">
        <v>3</v>
      </c>
      <c r="H503" s="6">
        <v>2</v>
      </c>
      <c r="I503" s="6">
        <v>0</v>
      </c>
      <c r="J503" s="6">
        <v>0</v>
      </c>
      <c r="O503" s="6">
        <v>3</v>
      </c>
      <c r="R503" s="6" t="s">
        <v>27</v>
      </c>
      <c r="S503" s="6" t="s">
        <v>101</v>
      </c>
      <c r="T503" s="6">
        <v>2019</v>
      </c>
      <c r="U503" s="6" t="s">
        <v>193</v>
      </c>
      <c r="V503" s="6" t="s">
        <v>112</v>
      </c>
    </row>
    <row r="504" spans="1:22" x14ac:dyDescent="0.25">
      <c r="A504" s="33">
        <v>43705</v>
      </c>
      <c r="B504" s="6" t="s">
        <v>137</v>
      </c>
      <c r="C504" s="6">
        <v>25003566434</v>
      </c>
      <c r="E504" s="6" t="s">
        <v>219</v>
      </c>
      <c r="F504" s="6" t="s">
        <v>23</v>
      </c>
      <c r="G504" s="6">
        <v>0</v>
      </c>
      <c r="H504" s="6">
        <v>43</v>
      </c>
      <c r="I504" s="6">
        <v>0</v>
      </c>
      <c r="J504" s="6">
        <v>0</v>
      </c>
      <c r="R504" s="6" t="s">
        <v>24</v>
      </c>
      <c r="S504" s="6" t="s">
        <v>101</v>
      </c>
      <c r="T504" s="6">
        <v>2019</v>
      </c>
      <c r="U504" s="6" t="s">
        <v>220</v>
      </c>
      <c r="V504" s="6" t="s">
        <v>112</v>
      </c>
    </row>
    <row r="505" spans="1:22" x14ac:dyDescent="0.25">
      <c r="A505" s="33">
        <v>43705</v>
      </c>
      <c r="B505" s="6" t="s">
        <v>133</v>
      </c>
      <c r="C505" s="6">
        <v>25003602855</v>
      </c>
      <c r="E505" s="6" t="s">
        <v>221</v>
      </c>
      <c r="F505" s="6" t="s">
        <v>23</v>
      </c>
      <c r="G505" s="6">
        <v>0</v>
      </c>
      <c r="H505" s="6">
        <v>5</v>
      </c>
      <c r="I505" s="6">
        <v>0</v>
      </c>
      <c r="J505" s="6">
        <v>0</v>
      </c>
      <c r="K505" s="6">
        <v>4</v>
      </c>
      <c r="R505" s="6" t="s">
        <v>24</v>
      </c>
      <c r="S505" s="6" t="s">
        <v>101</v>
      </c>
      <c r="T505" s="6">
        <v>2019</v>
      </c>
      <c r="U505" s="6" t="s">
        <v>193</v>
      </c>
      <c r="V505" s="6" t="s">
        <v>112</v>
      </c>
    </row>
    <row r="506" spans="1:22" x14ac:dyDescent="0.25">
      <c r="A506" s="33">
        <v>43705</v>
      </c>
      <c r="B506" s="6" t="s">
        <v>146</v>
      </c>
      <c r="C506" s="6">
        <v>25003515344</v>
      </c>
      <c r="E506" s="6" t="s">
        <v>222</v>
      </c>
      <c r="F506" s="6" t="s">
        <v>25</v>
      </c>
      <c r="G506" s="6">
        <v>3</v>
      </c>
      <c r="H506" s="6">
        <v>2</v>
      </c>
      <c r="I506" s="6">
        <v>0</v>
      </c>
      <c r="J506" s="6">
        <v>0</v>
      </c>
      <c r="O506" s="6">
        <v>3</v>
      </c>
      <c r="R506" s="6" t="s">
        <v>27</v>
      </c>
      <c r="S506" s="6" t="s">
        <v>101</v>
      </c>
      <c r="T506" s="6">
        <v>2019</v>
      </c>
      <c r="U506" s="6" t="s">
        <v>198</v>
      </c>
      <c r="V506" s="6" t="s">
        <v>112</v>
      </c>
    </row>
    <row r="507" spans="1:22" x14ac:dyDescent="0.25">
      <c r="A507" s="33">
        <v>43705</v>
      </c>
      <c r="B507" s="6" t="s">
        <v>136</v>
      </c>
      <c r="C507" s="6">
        <v>25003610353</v>
      </c>
      <c r="E507" s="6" t="s">
        <v>223</v>
      </c>
      <c r="F507" s="6" t="s">
        <v>23</v>
      </c>
      <c r="G507" s="6">
        <v>0</v>
      </c>
      <c r="H507" s="6">
        <v>1</v>
      </c>
      <c r="I507" s="6">
        <v>0</v>
      </c>
      <c r="J507" s="6">
        <v>0</v>
      </c>
      <c r="R507" s="6" t="s">
        <v>24</v>
      </c>
      <c r="S507" s="6" t="s">
        <v>101</v>
      </c>
      <c r="T507" s="6">
        <v>2019</v>
      </c>
      <c r="U507" s="6" t="s">
        <v>198</v>
      </c>
      <c r="V507" s="6" t="s">
        <v>112</v>
      </c>
    </row>
    <row r="508" spans="1:22" x14ac:dyDescent="0.25">
      <c r="A508" s="33">
        <v>43707</v>
      </c>
      <c r="B508" s="6" t="s">
        <v>133</v>
      </c>
      <c r="C508" s="6">
        <v>25003602829</v>
      </c>
      <c r="E508" s="6" t="s">
        <v>224</v>
      </c>
      <c r="F508" s="6" t="s">
        <v>23</v>
      </c>
      <c r="G508" s="6">
        <v>0</v>
      </c>
      <c r="H508" s="6">
        <v>2</v>
      </c>
      <c r="I508" s="6">
        <v>0</v>
      </c>
      <c r="J508" s="6">
        <v>0</v>
      </c>
      <c r="R508" s="6" t="s">
        <v>24</v>
      </c>
      <c r="S508" s="6" t="s">
        <v>101</v>
      </c>
      <c r="T508" s="6">
        <v>2019</v>
      </c>
      <c r="U508" s="6" t="s">
        <v>225</v>
      </c>
      <c r="V508" s="6" t="s">
        <v>112</v>
      </c>
    </row>
    <row r="509" spans="1:22" x14ac:dyDescent="0.25">
      <c r="A509" s="33">
        <v>43707</v>
      </c>
      <c r="B509" s="6" t="s">
        <v>153</v>
      </c>
      <c r="C509" s="6">
        <v>25003545864</v>
      </c>
      <c r="F509" s="6" t="s">
        <v>23</v>
      </c>
      <c r="G509" s="6">
        <v>0</v>
      </c>
      <c r="H509" s="6">
        <v>1</v>
      </c>
      <c r="I509" s="6">
        <v>0</v>
      </c>
      <c r="J509" s="6">
        <v>0</v>
      </c>
      <c r="R509" s="6" t="s">
        <v>24</v>
      </c>
      <c r="S509" s="6" t="s">
        <v>101</v>
      </c>
      <c r="T509" s="6">
        <v>2019</v>
      </c>
      <c r="U509" s="6" t="s">
        <v>24</v>
      </c>
      <c r="V509" s="6" t="s">
        <v>24</v>
      </c>
    </row>
    <row r="510" spans="1:22" x14ac:dyDescent="0.25">
      <c r="A510" s="33">
        <v>43707</v>
      </c>
      <c r="B510" s="6" t="s">
        <v>154</v>
      </c>
      <c r="C510" s="6">
        <v>25003566421</v>
      </c>
      <c r="F510" s="6" t="s">
        <v>23</v>
      </c>
      <c r="G510" s="6">
        <v>0</v>
      </c>
      <c r="H510" s="6">
        <v>1</v>
      </c>
      <c r="I510" s="6">
        <v>0</v>
      </c>
      <c r="J510" s="6">
        <v>0</v>
      </c>
      <c r="R510" s="6" t="s">
        <v>24</v>
      </c>
      <c r="S510" s="6" t="s">
        <v>101</v>
      </c>
      <c r="T510" s="6">
        <v>2019</v>
      </c>
      <c r="U510" s="6" t="s">
        <v>24</v>
      </c>
      <c r="V510" s="6" t="s">
        <v>24</v>
      </c>
    </row>
    <row r="511" spans="1:22" x14ac:dyDescent="0.25">
      <c r="A511" s="33">
        <v>43707</v>
      </c>
      <c r="B511" s="6" t="s">
        <v>153</v>
      </c>
      <c r="C511" s="6">
        <v>25003545790</v>
      </c>
      <c r="F511" s="6" t="s">
        <v>23</v>
      </c>
      <c r="G511" s="6">
        <v>0</v>
      </c>
      <c r="H511" s="6">
        <v>1</v>
      </c>
      <c r="I511" s="6">
        <v>0</v>
      </c>
      <c r="J511" s="6">
        <v>0</v>
      </c>
      <c r="R511" s="6" t="s">
        <v>24</v>
      </c>
      <c r="S511" s="6" t="s">
        <v>101</v>
      </c>
      <c r="T511" s="6">
        <v>2019</v>
      </c>
      <c r="U511" s="6" t="s">
        <v>24</v>
      </c>
      <c r="V511" s="6" t="s">
        <v>24</v>
      </c>
    </row>
    <row r="512" spans="1:22" x14ac:dyDescent="0.25">
      <c r="A512" s="33">
        <v>43707</v>
      </c>
      <c r="B512" s="6" t="s">
        <v>154</v>
      </c>
      <c r="C512" s="6">
        <v>25003550487</v>
      </c>
      <c r="F512" s="6" t="s">
        <v>23</v>
      </c>
      <c r="G512" s="6">
        <v>0</v>
      </c>
      <c r="H512" s="6">
        <v>1</v>
      </c>
      <c r="I512" s="6">
        <v>0</v>
      </c>
      <c r="J512" s="6">
        <v>0</v>
      </c>
      <c r="R512" s="6" t="s">
        <v>24</v>
      </c>
      <c r="S512" s="6" t="s">
        <v>101</v>
      </c>
      <c r="T512" s="6">
        <v>2019</v>
      </c>
      <c r="U512" s="6" t="s">
        <v>24</v>
      </c>
      <c r="V512" s="6" t="s">
        <v>24</v>
      </c>
    </row>
    <row r="513" spans="1:22" x14ac:dyDescent="0.25">
      <c r="A513" s="33">
        <v>43707</v>
      </c>
      <c r="B513" s="6" t="s">
        <v>153</v>
      </c>
      <c r="C513" s="6">
        <v>25003545879</v>
      </c>
      <c r="F513" s="6" t="s">
        <v>23</v>
      </c>
      <c r="G513" s="6">
        <v>0</v>
      </c>
      <c r="H513" s="6">
        <v>1</v>
      </c>
      <c r="I513" s="6">
        <v>0</v>
      </c>
      <c r="J513" s="6">
        <v>0</v>
      </c>
      <c r="R513" s="6" t="s">
        <v>24</v>
      </c>
      <c r="S513" s="6" t="s">
        <v>101</v>
      </c>
      <c r="T513" s="6">
        <v>2019</v>
      </c>
      <c r="U513" s="6" t="s">
        <v>24</v>
      </c>
      <c r="V513" s="6" t="s">
        <v>24</v>
      </c>
    </row>
    <row r="514" spans="1:22" x14ac:dyDescent="0.25">
      <c r="A514" s="33">
        <v>43707</v>
      </c>
      <c r="B514" s="6" t="s">
        <v>153</v>
      </c>
      <c r="C514" s="6">
        <v>25003547160</v>
      </c>
      <c r="F514" s="6" t="s">
        <v>23</v>
      </c>
      <c r="G514" s="6">
        <v>0</v>
      </c>
      <c r="H514" s="6">
        <v>2</v>
      </c>
      <c r="I514" s="6">
        <v>0</v>
      </c>
      <c r="J514" s="6">
        <v>0</v>
      </c>
      <c r="R514" s="6" t="s">
        <v>24</v>
      </c>
      <c r="S514" s="6" t="s">
        <v>101</v>
      </c>
      <c r="T514" s="6">
        <v>2019</v>
      </c>
      <c r="U514" s="6" t="s">
        <v>24</v>
      </c>
      <c r="V514" s="6" t="s">
        <v>24</v>
      </c>
    </row>
    <row r="515" spans="1:22" x14ac:dyDescent="0.25">
      <c r="A515" s="33">
        <v>43707</v>
      </c>
      <c r="B515" s="6" t="s">
        <v>153</v>
      </c>
      <c r="C515" s="6">
        <v>25003550446</v>
      </c>
      <c r="F515" s="6" t="s">
        <v>23</v>
      </c>
      <c r="G515" s="6">
        <v>0</v>
      </c>
      <c r="H515" s="6">
        <v>1</v>
      </c>
      <c r="I515" s="6">
        <v>0</v>
      </c>
      <c r="J515" s="6">
        <v>0</v>
      </c>
      <c r="R515" s="6" t="s">
        <v>24</v>
      </c>
      <c r="S515" s="6" t="s">
        <v>101</v>
      </c>
      <c r="T515" s="6">
        <v>2019</v>
      </c>
      <c r="U515" s="6" t="s">
        <v>24</v>
      </c>
      <c r="V515" s="6" t="s">
        <v>24</v>
      </c>
    </row>
    <row r="516" spans="1:22" x14ac:dyDescent="0.25">
      <c r="A516" s="33">
        <v>43707</v>
      </c>
      <c r="B516" s="6" t="s">
        <v>154</v>
      </c>
      <c r="C516" s="6">
        <v>25003550445</v>
      </c>
      <c r="F516" s="6" t="s">
        <v>23</v>
      </c>
      <c r="G516" s="6">
        <v>0</v>
      </c>
      <c r="H516" s="6">
        <v>1</v>
      </c>
      <c r="I516" s="6">
        <v>0</v>
      </c>
      <c r="J516" s="6">
        <v>0</v>
      </c>
      <c r="R516" s="6" t="s">
        <v>24</v>
      </c>
      <c r="S516" s="6" t="s">
        <v>101</v>
      </c>
      <c r="T516" s="6">
        <v>2019</v>
      </c>
      <c r="U516" s="6" t="s">
        <v>24</v>
      </c>
      <c r="V516" s="6" t="s">
        <v>24</v>
      </c>
    </row>
    <row r="517" spans="1:22" x14ac:dyDescent="0.25">
      <c r="A517" s="33">
        <v>43707</v>
      </c>
      <c r="B517" s="6" t="s">
        <v>153</v>
      </c>
      <c r="C517" s="6">
        <v>25003582231</v>
      </c>
      <c r="F517" s="6" t="s">
        <v>23</v>
      </c>
      <c r="G517" s="6">
        <v>0</v>
      </c>
      <c r="H517" s="6">
        <v>5</v>
      </c>
      <c r="I517" s="6">
        <v>0</v>
      </c>
      <c r="J517" s="6">
        <v>0</v>
      </c>
      <c r="K517" s="6">
        <v>2</v>
      </c>
      <c r="R517" s="6" t="s">
        <v>24</v>
      </c>
      <c r="S517" s="6" t="s">
        <v>101</v>
      </c>
      <c r="T517" s="6">
        <v>2019</v>
      </c>
      <c r="U517" s="6" t="s">
        <v>24</v>
      </c>
      <c r="V517" s="6" t="s">
        <v>24</v>
      </c>
    </row>
    <row r="518" spans="1:22" x14ac:dyDescent="0.25">
      <c r="A518" s="33">
        <v>43707</v>
      </c>
      <c r="B518" s="6" t="s">
        <v>153</v>
      </c>
      <c r="C518" s="6">
        <v>25003545789</v>
      </c>
      <c r="F518" s="6" t="s">
        <v>23</v>
      </c>
      <c r="G518" s="6">
        <v>0</v>
      </c>
      <c r="H518" s="6">
        <v>1</v>
      </c>
      <c r="I518" s="6">
        <v>0</v>
      </c>
      <c r="J518" s="6">
        <v>0</v>
      </c>
      <c r="R518" s="6" t="s">
        <v>24</v>
      </c>
      <c r="S518" s="6" t="s">
        <v>101</v>
      </c>
      <c r="T518" s="6">
        <v>2019</v>
      </c>
      <c r="U518" s="6" t="s">
        <v>24</v>
      </c>
      <c r="V518" s="6" t="s">
        <v>24</v>
      </c>
    </row>
    <row r="519" spans="1:22" x14ac:dyDescent="0.25">
      <c r="A519" s="33">
        <v>43707</v>
      </c>
      <c r="B519" s="6" t="s">
        <v>153</v>
      </c>
      <c r="C519" s="6">
        <v>25003545786</v>
      </c>
      <c r="F519" s="6" t="s">
        <v>23</v>
      </c>
      <c r="G519" s="6">
        <v>0</v>
      </c>
      <c r="H519" s="6">
        <v>1</v>
      </c>
      <c r="I519" s="6">
        <v>0</v>
      </c>
      <c r="J519" s="6">
        <v>0</v>
      </c>
      <c r="R519" s="6" t="s">
        <v>24</v>
      </c>
      <c r="S519" s="6" t="s">
        <v>101</v>
      </c>
      <c r="T519" s="6">
        <v>2019</v>
      </c>
      <c r="U519" s="6" t="s">
        <v>24</v>
      </c>
      <c r="V519" s="6" t="s">
        <v>24</v>
      </c>
    </row>
    <row r="520" spans="1:22" x14ac:dyDescent="0.25">
      <c r="A520" s="33">
        <v>43707</v>
      </c>
      <c r="B520" s="6" t="s">
        <v>153</v>
      </c>
      <c r="C520" s="6">
        <v>25003545866</v>
      </c>
      <c r="F520" s="6" t="s">
        <v>23</v>
      </c>
      <c r="G520" s="6">
        <v>0</v>
      </c>
      <c r="H520" s="6">
        <v>1</v>
      </c>
      <c r="I520" s="6">
        <v>0</v>
      </c>
      <c r="J520" s="6">
        <v>0</v>
      </c>
      <c r="R520" s="6" t="s">
        <v>24</v>
      </c>
      <c r="S520" s="6" t="s">
        <v>101</v>
      </c>
      <c r="T520" s="6">
        <v>2019</v>
      </c>
      <c r="U520" s="6" t="s">
        <v>24</v>
      </c>
      <c r="V520" s="6" t="s">
        <v>24</v>
      </c>
    </row>
    <row r="521" spans="1:22" x14ac:dyDescent="0.25">
      <c r="A521" s="33">
        <v>43707</v>
      </c>
      <c r="B521" s="6" t="s">
        <v>153</v>
      </c>
      <c r="C521" s="6">
        <v>25003550486</v>
      </c>
      <c r="F521" s="6" t="s">
        <v>23</v>
      </c>
      <c r="G521" s="6">
        <v>0</v>
      </c>
      <c r="H521" s="6">
        <v>1</v>
      </c>
      <c r="I521" s="6">
        <v>0</v>
      </c>
      <c r="J521" s="6">
        <v>0</v>
      </c>
      <c r="R521" s="6" t="s">
        <v>24</v>
      </c>
      <c r="S521" s="6" t="s">
        <v>101</v>
      </c>
      <c r="T521" s="6">
        <v>2019</v>
      </c>
      <c r="U521" s="6" t="s">
        <v>24</v>
      </c>
      <c r="V521" s="6" t="s">
        <v>24</v>
      </c>
    </row>
    <row r="522" spans="1:22" x14ac:dyDescent="0.25">
      <c r="A522" s="33">
        <v>43707</v>
      </c>
      <c r="B522" s="6" t="s">
        <v>153</v>
      </c>
      <c r="C522" s="6">
        <v>25003563993</v>
      </c>
      <c r="F522" s="6" t="s">
        <v>23</v>
      </c>
      <c r="G522" s="6">
        <v>0</v>
      </c>
      <c r="H522" s="6">
        <v>2</v>
      </c>
      <c r="I522" s="6">
        <v>0</v>
      </c>
      <c r="J522" s="6">
        <v>0</v>
      </c>
      <c r="K522" s="6">
        <v>1</v>
      </c>
      <c r="R522" s="6" t="s">
        <v>24</v>
      </c>
      <c r="S522" s="6" t="s">
        <v>101</v>
      </c>
      <c r="T522" s="6">
        <v>2019</v>
      </c>
      <c r="U522" s="6" t="s">
        <v>24</v>
      </c>
      <c r="V522" s="6" t="s">
        <v>24</v>
      </c>
    </row>
    <row r="523" spans="1:22" x14ac:dyDescent="0.25">
      <c r="A523" s="33">
        <v>43707</v>
      </c>
      <c r="B523" s="6" t="s">
        <v>154</v>
      </c>
      <c r="C523" s="6">
        <v>25003550483</v>
      </c>
      <c r="F523" s="6" t="s">
        <v>23</v>
      </c>
      <c r="G523" s="6">
        <v>0</v>
      </c>
      <c r="H523" s="6">
        <v>1</v>
      </c>
      <c r="I523" s="6">
        <v>0</v>
      </c>
      <c r="J523" s="6">
        <v>0</v>
      </c>
      <c r="R523" s="6" t="s">
        <v>24</v>
      </c>
      <c r="S523" s="6" t="s">
        <v>101</v>
      </c>
      <c r="T523" s="6">
        <v>2019</v>
      </c>
      <c r="U523" s="6" t="s">
        <v>24</v>
      </c>
      <c r="V523" s="6" t="s">
        <v>24</v>
      </c>
    </row>
    <row r="524" spans="1:22" x14ac:dyDescent="0.25">
      <c r="A524" s="33">
        <v>43710</v>
      </c>
      <c r="B524" s="6" t="s">
        <v>137</v>
      </c>
      <c r="C524" s="6">
        <v>25003613705</v>
      </c>
      <c r="E524" s="6" t="s">
        <v>226</v>
      </c>
      <c r="F524" s="6" t="s">
        <v>23</v>
      </c>
      <c r="R524" s="6" t="s">
        <v>24</v>
      </c>
      <c r="S524" s="6" t="s">
        <v>102</v>
      </c>
      <c r="T524" s="6">
        <v>2019</v>
      </c>
      <c r="U524" s="6" t="s">
        <v>227</v>
      </c>
      <c r="V524" s="6" t="s">
        <v>111</v>
      </c>
    </row>
    <row r="525" spans="1:22" x14ac:dyDescent="0.25">
      <c r="A525" s="33">
        <v>43710</v>
      </c>
      <c r="B525" s="6" t="s">
        <v>154</v>
      </c>
      <c r="C525" s="6">
        <v>25003582235</v>
      </c>
      <c r="E525" s="6" t="s">
        <v>228</v>
      </c>
      <c r="F525" s="6" t="s">
        <v>23</v>
      </c>
      <c r="G525" s="6">
        <v>3</v>
      </c>
      <c r="H525" s="6">
        <v>5</v>
      </c>
      <c r="I525" s="6">
        <v>0</v>
      </c>
      <c r="J525" s="6">
        <v>0</v>
      </c>
      <c r="K525" s="6">
        <v>1</v>
      </c>
      <c r="R525" s="6" t="s">
        <v>24</v>
      </c>
      <c r="S525" s="6" t="s">
        <v>102</v>
      </c>
      <c r="T525" s="6">
        <v>2019</v>
      </c>
      <c r="U525" s="6" t="s">
        <v>229</v>
      </c>
      <c r="V525" s="6" t="s">
        <v>112</v>
      </c>
    </row>
    <row r="526" spans="1:22" x14ac:dyDescent="0.25">
      <c r="A526" s="33">
        <v>43710</v>
      </c>
      <c r="B526" s="6" t="s">
        <v>146</v>
      </c>
      <c r="C526" s="6">
        <v>25003638862</v>
      </c>
      <c r="E526" s="6" t="s">
        <v>230</v>
      </c>
      <c r="F526" s="6" t="s">
        <v>23</v>
      </c>
      <c r="H526" s="6">
        <v>2</v>
      </c>
      <c r="R526" s="6" t="s">
        <v>24</v>
      </c>
      <c r="S526" s="6" t="s">
        <v>102</v>
      </c>
      <c r="T526" s="6">
        <v>2019</v>
      </c>
      <c r="U526" s="6" t="s">
        <v>227</v>
      </c>
      <c r="V526" s="6" t="s">
        <v>111</v>
      </c>
    </row>
    <row r="527" spans="1:22" x14ac:dyDescent="0.25">
      <c r="A527" s="33">
        <v>43710</v>
      </c>
      <c r="B527" s="6" t="s">
        <v>154</v>
      </c>
      <c r="C527" s="6">
        <v>25003613418</v>
      </c>
      <c r="E527" s="6" t="s">
        <v>231</v>
      </c>
      <c r="F527" s="6" t="s">
        <v>23</v>
      </c>
      <c r="G527" s="6">
        <v>0</v>
      </c>
      <c r="H527" s="6">
        <v>1</v>
      </c>
      <c r="I527" s="6">
        <v>0</v>
      </c>
      <c r="J527" s="6">
        <v>0</v>
      </c>
      <c r="R527" s="6" t="s">
        <v>24</v>
      </c>
      <c r="S527" s="6" t="s">
        <v>102</v>
      </c>
      <c r="T527" s="6">
        <v>2019</v>
      </c>
      <c r="U527" s="6" t="s">
        <v>229</v>
      </c>
      <c r="V527" s="6" t="s">
        <v>112</v>
      </c>
    </row>
    <row r="528" spans="1:22" x14ac:dyDescent="0.25">
      <c r="A528" s="33">
        <v>43711</v>
      </c>
      <c r="B528" s="6" t="s">
        <v>154</v>
      </c>
      <c r="C528" s="6">
        <v>25003582230</v>
      </c>
      <c r="F528" s="6" t="s">
        <v>23</v>
      </c>
      <c r="G528" s="6">
        <v>4</v>
      </c>
      <c r="H528" s="6">
        <v>5</v>
      </c>
      <c r="I528" s="6">
        <v>0</v>
      </c>
      <c r="J528" s="6">
        <v>0</v>
      </c>
      <c r="R528" s="6" t="s">
        <v>24</v>
      </c>
      <c r="S528" s="6" t="s">
        <v>102</v>
      </c>
      <c r="T528" s="6">
        <v>2019</v>
      </c>
      <c r="U528" s="6" t="s">
        <v>24</v>
      </c>
      <c r="V528" s="6" t="s">
        <v>24</v>
      </c>
    </row>
    <row r="529" spans="1:22" x14ac:dyDescent="0.25">
      <c r="A529" s="33">
        <v>43711</v>
      </c>
      <c r="B529" s="6" t="s">
        <v>153</v>
      </c>
      <c r="C529" s="6">
        <v>25003582231</v>
      </c>
      <c r="F529" s="6" t="s">
        <v>23</v>
      </c>
      <c r="G529" s="6">
        <v>4</v>
      </c>
      <c r="H529" s="6">
        <v>5</v>
      </c>
      <c r="I529" s="6">
        <v>0</v>
      </c>
      <c r="J529" s="6">
        <v>0</v>
      </c>
      <c r="R529" s="6" t="s">
        <v>24</v>
      </c>
      <c r="S529" s="6" t="s">
        <v>102</v>
      </c>
      <c r="T529" s="6">
        <v>2019</v>
      </c>
      <c r="U529" s="6" t="s">
        <v>24</v>
      </c>
      <c r="V529" s="6" t="s">
        <v>24</v>
      </c>
    </row>
    <row r="530" spans="1:22" x14ac:dyDescent="0.25">
      <c r="A530" s="33">
        <v>43711</v>
      </c>
      <c r="B530" s="6" t="s">
        <v>153</v>
      </c>
      <c r="C530" s="6">
        <v>25003582234</v>
      </c>
      <c r="F530" s="6" t="s">
        <v>23</v>
      </c>
      <c r="G530" s="6">
        <v>3</v>
      </c>
      <c r="H530" s="6">
        <v>5</v>
      </c>
      <c r="I530" s="6">
        <v>0</v>
      </c>
      <c r="J530" s="6">
        <v>0</v>
      </c>
      <c r="R530" s="6" t="s">
        <v>24</v>
      </c>
      <c r="S530" s="6" t="s">
        <v>102</v>
      </c>
      <c r="T530" s="6">
        <v>2019</v>
      </c>
      <c r="U530" s="6" t="s">
        <v>24</v>
      </c>
      <c r="V530" s="6" t="s">
        <v>24</v>
      </c>
    </row>
    <row r="531" spans="1:22" x14ac:dyDescent="0.25">
      <c r="A531" s="33">
        <v>43711</v>
      </c>
      <c r="B531" s="6" t="s">
        <v>172</v>
      </c>
      <c r="C531" s="6">
        <v>25003465509</v>
      </c>
      <c r="E531" s="6" t="s">
        <v>232</v>
      </c>
      <c r="F531" s="6" t="s">
        <v>23</v>
      </c>
      <c r="G531" s="6">
        <v>1</v>
      </c>
      <c r="H531" s="6">
        <v>3</v>
      </c>
      <c r="I531" s="6">
        <v>0</v>
      </c>
      <c r="J531" s="6">
        <v>0</v>
      </c>
      <c r="R531" s="6" t="s">
        <v>24</v>
      </c>
      <c r="S531" s="6" t="s">
        <v>102</v>
      </c>
      <c r="T531" s="6">
        <v>2019</v>
      </c>
      <c r="U531" s="6" t="s">
        <v>233</v>
      </c>
      <c r="V531" s="6" t="s">
        <v>111</v>
      </c>
    </row>
    <row r="532" spans="1:22" x14ac:dyDescent="0.25">
      <c r="A532" s="33">
        <v>43711</v>
      </c>
      <c r="B532" s="6" t="s">
        <v>146</v>
      </c>
      <c r="C532" s="6">
        <v>25003515347</v>
      </c>
      <c r="E532" s="6" t="s">
        <v>234</v>
      </c>
      <c r="F532" s="6" t="s">
        <v>23</v>
      </c>
      <c r="G532" s="6">
        <v>2</v>
      </c>
      <c r="H532" s="6">
        <v>5</v>
      </c>
      <c r="I532" s="6">
        <v>0</v>
      </c>
      <c r="J532" s="6">
        <v>1</v>
      </c>
      <c r="R532" s="6" t="s">
        <v>24</v>
      </c>
      <c r="S532" s="6" t="s">
        <v>102</v>
      </c>
      <c r="T532" s="6">
        <v>2019</v>
      </c>
      <c r="U532" s="6" t="s">
        <v>233</v>
      </c>
      <c r="V532" s="6" t="s">
        <v>111</v>
      </c>
    </row>
    <row r="533" spans="1:22" x14ac:dyDescent="0.25">
      <c r="A533" s="33">
        <v>43711</v>
      </c>
      <c r="B533" s="6" t="s">
        <v>136</v>
      </c>
      <c r="C533" s="6">
        <v>25003612303</v>
      </c>
      <c r="F533" s="6" t="s">
        <v>28</v>
      </c>
      <c r="G533" s="6">
        <v>3</v>
      </c>
      <c r="H533" s="6">
        <v>2</v>
      </c>
      <c r="I533" s="6">
        <v>0</v>
      </c>
      <c r="J533" s="6">
        <v>0</v>
      </c>
      <c r="N533" s="6">
        <v>1</v>
      </c>
      <c r="P533" s="6">
        <v>2</v>
      </c>
      <c r="R533" s="6" t="s">
        <v>24</v>
      </c>
      <c r="S533" s="6" t="s">
        <v>102</v>
      </c>
      <c r="T533" s="6">
        <v>2019</v>
      </c>
      <c r="U533" s="6" t="s">
        <v>24</v>
      </c>
      <c r="V533" s="6" t="s">
        <v>24</v>
      </c>
    </row>
    <row r="534" spans="1:22" x14ac:dyDescent="0.25">
      <c r="A534" s="33">
        <v>43711</v>
      </c>
      <c r="B534" s="6" t="s">
        <v>146</v>
      </c>
      <c r="C534" s="6">
        <v>25003515344</v>
      </c>
      <c r="F534" s="6" t="s">
        <v>28</v>
      </c>
      <c r="G534" s="6">
        <v>3</v>
      </c>
      <c r="H534" s="6">
        <v>2</v>
      </c>
      <c r="I534" s="6">
        <v>0</v>
      </c>
      <c r="J534" s="6">
        <v>0</v>
      </c>
      <c r="N534" s="6">
        <v>1</v>
      </c>
      <c r="P534" s="6">
        <v>2</v>
      </c>
      <c r="R534" s="6" t="s">
        <v>24</v>
      </c>
      <c r="S534" s="6" t="s">
        <v>102</v>
      </c>
      <c r="T534" s="6">
        <v>2019</v>
      </c>
      <c r="U534" s="6" t="s">
        <v>24</v>
      </c>
      <c r="V534" s="6" t="s">
        <v>24</v>
      </c>
    </row>
    <row r="535" spans="1:22" x14ac:dyDescent="0.25">
      <c r="A535" s="33">
        <v>43711</v>
      </c>
      <c r="B535" s="6" t="s">
        <v>160</v>
      </c>
      <c r="C535" s="6">
        <v>25003612302</v>
      </c>
      <c r="F535" s="6" t="s">
        <v>28</v>
      </c>
      <c r="G535" s="6">
        <v>3</v>
      </c>
      <c r="H535" s="6">
        <v>2</v>
      </c>
      <c r="I535" s="6">
        <v>0</v>
      </c>
      <c r="J535" s="6">
        <v>0</v>
      </c>
      <c r="N535" s="6">
        <v>1</v>
      </c>
      <c r="P535" s="6">
        <v>2</v>
      </c>
      <c r="R535" s="6" t="s">
        <v>24</v>
      </c>
      <c r="S535" s="6" t="s">
        <v>102</v>
      </c>
      <c r="T535" s="6">
        <v>2019</v>
      </c>
      <c r="U535" s="6" t="s">
        <v>24</v>
      </c>
      <c r="V535" s="6" t="s">
        <v>24</v>
      </c>
    </row>
    <row r="536" spans="1:22" x14ac:dyDescent="0.25">
      <c r="A536" s="33">
        <v>43711</v>
      </c>
      <c r="B536" s="6" t="s">
        <v>137</v>
      </c>
      <c r="C536" s="6">
        <v>25003593572</v>
      </c>
      <c r="F536" s="6" t="s">
        <v>28</v>
      </c>
      <c r="G536" s="6">
        <v>15</v>
      </c>
      <c r="H536" s="6">
        <v>8</v>
      </c>
      <c r="I536" s="6">
        <v>0</v>
      </c>
      <c r="J536" s="6">
        <v>0</v>
      </c>
      <c r="N536" s="6">
        <v>1</v>
      </c>
      <c r="P536" s="6">
        <v>14</v>
      </c>
      <c r="R536" s="6" t="s">
        <v>24</v>
      </c>
      <c r="S536" s="6" t="s">
        <v>102</v>
      </c>
      <c r="T536" s="6">
        <v>2019</v>
      </c>
      <c r="U536" s="6" t="s">
        <v>24</v>
      </c>
      <c r="V536" s="6" t="s">
        <v>24</v>
      </c>
    </row>
    <row r="537" spans="1:22" x14ac:dyDescent="0.25">
      <c r="A537" s="33">
        <v>43712</v>
      </c>
      <c r="B537" s="6" t="s">
        <v>137</v>
      </c>
      <c r="C537" s="6">
        <v>25003619343</v>
      </c>
      <c r="F537" s="6" t="s">
        <v>28</v>
      </c>
      <c r="G537" s="6">
        <v>10</v>
      </c>
      <c r="H537" s="6">
        <v>4</v>
      </c>
      <c r="I537" s="6">
        <v>0</v>
      </c>
      <c r="J537" s="6">
        <v>0</v>
      </c>
      <c r="P537" s="6">
        <v>10</v>
      </c>
      <c r="R537" s="6" t="s">
        <v>24</v>
      </c>
      <c r="S537" s="6" t="s">
        <v>102</v>
      </c>
      <c r="T537" s="6">
        <v>2019</v>
      </c>
      <c r="U537" s="6" t="s">
        <v>24</v>
      </c>
      <c r="V537" s="6" t="s">
        <v>24</v>
      </c>
    </row>
    <row r="538" spans="1:22" x14ac:dyDescent="0.25">
      <c r="A538" s="33">
        <v>43712</v>
      </c>
      <c r="B538" s="6" t="s">
        <v>137</v>
      </c>
      <c r="C538" s="6">
        <v>25003619345</v>
      </c>
      <c r="F538" s="6" t="s">
        <v>28</v>
      </c>
      <c r="G538" s="6">
        <v>10</v>
      </c>
      <c r="H538" s="6">
        <v>5</v>
      </c>
      <c r="I538" s="6">
        <v>0</v>
      </c>
      <c r="J538" s="6">
        <v>0</v>
      </c>
      <c r="P538" s="6">
        <v>10</v>
      </c>
      <c r="R538" s="6" t="s">
        <v>24</v>
      </c>
      <c r="S538" s="6" t="s">
        <v>102</v>
      </c>
      <c r="T538" s="6">
        <v>2019</v>
      </c>
      <c r="U538" s="6" t="s">
        <v>24</v>
      </c>
      <c r="V538" s="6" t="s">
        <v>24</v>
      </c>
    </row>
    <row r="539" spans="1:22" x14ac:dyDescent="0.25">
      <c r="A539" s="33">
        <v>43712</v>
      </c>
      <c r="B539" s="6" t="s">
        <v>137</v>
      </c>
      <c r="C539" s="6">
        <v>25003619344</v>
      </c>
      <c r="F539" s="6" t="s">
        <v>28</v>
      </c>
      <c r="G539" s="6">
        <v>10</v>
      </c>
      <c r="H539" s="6">
        <v>5</v>
      </c>
      <c r="I539" s="6">
        <v>0</v>
      </c>
      <c r="J539" s="6">
        <v>0</v>
      </c>
      <c r="P539" s="6">
        <v>10</v>
      </c>
      <c r="R539" s="6" t="s">
        <v>24</v>
      </c>
      <c r="S539" s="6" t="s">
        <v>102</v>
      </c>
      <c r="T539" s="6">
        <v>2019</v>
      </c>
      <c r="U539" s="6" t="s">
        <v>24</v>
      </c>
      <c r="V539" s="6" t="s">
        <v>24</v>
      </c>
    </row>
    <row r="540" spans="1:22" x14ac:dyDescent="0.25">
      <c r="A540" s="33">
        <v>43712</v>
      </c>
      <c r="B540" s="6" t="s">
        <v>137</v>
      </c>
      <c r="C540" s="6">
        <v>25003619346</v>
      </c>
      <c r="F540" s="6" t="s">
        <v>28</v>
      </c>
      <c r="G540" s="6">
        <v>16</v>
      </c>
      <c r="H540" s="6">
        <v>11</v>
      </c>
      <c r="I540" s="6">
        <v>0</v>
      </c>
      <c r="J540" s="6">
        <v>0</v>
      </c>
      <c r="P540" s="6">
        <v>14</v>
      </c>
      <c r="Q540" s="6">
        <v>2</v>
      </c>
      <c r="R540" s="6" t="s">
        <v>27</v>
      </c>
      <c r="S540" s="6" t="s">
        <v>102</v>
      </c>
      <c r="T540" s="6">
        <v>2019</v>
      </c>
      <c r="U540" s="6" t="s">
        <v>24</v>
      </c>
      <c r="V540" s="6" t="s">
        <v>24</v>
      </c>
    </row>
    <row r="541" spans="1:22" x14ac:dyDescent="0.25">
      <c r="A541" s="33">
        <v>43712</v>
      </c>
      <c r="B541" s="6" t="s">
        <v>137</v>
      </c>
      <c r="C541" s="6">
        <v>25003619348</v>
      </c>
      <c r="F541" s="6" t="s">
        <v>28</v>
      </c>
      <c r="G541" s="6">
        <v>4</v>
      </c>
      <c r="H541" s="6">
        <v>4</v>
      </c>
      <c r="I541" s="6">
        <v>0</v>
      </c>
      <c r="J541" s="6">
        <v>0</v>
      </c>
      <c r="P541" s="6">
        <v>4</v>
      </c>
      <c r="R541" s="6" t="s">
        <v>24</v>
      </c>
      <c r="S541" s="6" t="s">
        <v>102</v>
      </c>
      <c r="T541" s="6">
        <v>2019</v>
      </c>
      <c r="U541" s="6" t="s">
        <v>24</v>
      </c>
      <c r="V541" s="6" t="s">
        <v>24</v>
      </c>
    </row>
    <row r="542" spans="1:22" x14ac:dyDescent="0.25">
      <c r="A542" s="33">
        <v>43712</v>
      </c>
      <c r="B542" s="6" t="s">
        <v>137</v>
      </c>
      <c r="C542" s="6">
        <v>25003619342</v>
      </c>
      <c r="F542" s="6" t="s">
        <v>28</v>
      </c>
      <c r="G542" s="6">
        <v>10</v>
      </c>
      <c r="H542" s="6">
        <v>4</v>
      </c>
      <c r="I542" s="6">
        <v>0</v>
      </c>
      <c r="J542" s="6">
        <v>0</v>
      </c>
      <c r="P542" s="6">
        <v>10</v>
      </c>
      <c r="R542" s="6" t="s">
        <v>24</v>
      </c>
      <c r="S542" s="6" t="s">
        <v>102</v>
      </c>
      <c r="T542" s="6">
        <v>2019</v>
      </c>
      <c r="U542" s="6" t="s">
        <v>24</v>
      </c>
      <c r="V542" s="6" t="s">
        <v>24</v>
      </c>
    </row>
    <row r="543" spans="1:22" x14ac:dyDescent="0.25">
      <c r="A543" s="33">
        <v>43712</v>
      </c>
      <c r="B543" s="6" t="s">
        <v>137</v>
      </c>
      <c r="C543" s="6">
        <v>25003619340</v>
      </c>
      <c r="F543" s="6" t="s">
        <v>28</v>
      </c>
      <c r="G543" s="6">
        <v>6</v>
      </c>
      <c r="H543" s="6">
        <v>6</v>
      </c>
      <c r="I543" s="6">
        <v>0</v>
      </c>
      <c r="J543" s="6">
        <v>0</v>
      </c>
      <c r="P543" s="6">
        <v>5</v>
      </c>
      <c r="Q543" s="6">
        <v>1</v>
      </c>
      <c r="R543" s="6" t="s">
        <v>27</v>
      </c>
      <c r="S543" s="6" t="s">
        <v>102</v>
      </c>
      <c r="T543" s="6">
        <v>2019</v>
      </c>
      <c r="U543" s="6" t="s">
        <v>24</v>
      </c>
      <c r="V543" s="6" t="s">
        <v>24</v>
      </c>
    </row>
    <row r="544" spans="1:22" x14ac:dyDescent="0.25">
      <c r="A544" s="33">
        <v>43712</v>
      </c>
      <c r="B544" s="6" t="s">
        <v>137</v>
      </c>
      <c r="C544" s="6">
        <v>25003619341</v>
      </c>
      <c r="F544" s="6" t="s">
        <v>28</v>
      </c>
      <c r="G544" s="6">
        <v>6</v>
      </c>
      <c r="H544" s="6">
        <v>6</v>
      </c>
      <c r="I544" s="6">
        <v>0</v>
      </c>
      <c r="J544" s="6">
        <v>0</v>
      </c>
      <c r="P544" s="6">
        <v>5</v>
      </c>
      <c r="Q544" s="6">
        <v>1</v>
      </c>
      <c r="R544" s="6" t="s">
        <v>27</v>
      </c>
      <c r="S544" s="6" t="s">
        <v>102</v>
      </c>
      <c r="T544" s="6">
        <v>2019</v>
      </c>
      <c r="U544" s="6" t="s">
        <v>24</v>
      </c>
      <c r="V544" s="6" t="s">
        <v>24</v>
      </c>
    </row>
    <row r="545" spans="1:22" x14ac:dyDescent="0.25">
      <c r="A545" s="33">
        <v>43712</v>
      </c>
      <c r="B545" s="6" t="s">
        <v>137</v>
      </c>
      <c r="C545" s="6">
        <v>25003619347</v>
      </c>
      <c r="F545" s="6" t="s">
        <v>28</v>
      </c>
      <c r="G545" s="6">
        <v>12</v>
      </c>
      <c r="H545" s="6">
        <v>12</v>
      </c>
      <c r="I545" s="6">
        <v>0</v>
      </c>
      <c r="J545" s="6">
        <v>0</v>
      </c>
      <c r="P545" s="6">
        <v>11</v>
      </c>
      <c r="Q545" s="6">
        <v>1</v>
      </c>
      <c r="R545" s="6" t="s">
        <v>27</v>
      </c>
      <c r="S545" s="6" t="s">
        <v>102</v>
      </c>
      <c r="T545" s="6">
        <v>2019</v>
      </c>
      <c r="U545" s="6" t="s">
        <v>24</v>
      </c>
      <c r="V545" s="6" t="s">
        <v>24</v>
      </c>
    </row>
    <row r="546" spans="1:22" x14ac:dyDescent="0.25">
      <c r="A546" s="33">
        <v>43712</v>
      </c>
      <c r="B546" s="6" t="s">
        <v>133</v>
      </c>
      <c r="C546" s="6">
        <v>25003602885</v>
      </c>
      <c r="F546" s="6" t="s">
        <v>28</v>
      </c>
      <c r="G546" s="6">
        <v>9</v>
      </c>
      <c r="H546" s="6">
        <v>1</v>
      </c>
      <c r="I546" s="6">
        <v>0</v>
      </c>
      <c r="J546" s="6">
        <v>0</v>
      </c>
      <c r="P546" s="6">
        <v>7</v>
      </c>
      <c r="Q546" s="6">
        <v>2</v>
      </c>
      <c r="R546" s="6" t="s">
        <v>27</v>
      </c>
      <c r="S546" s="6" t="s">
        <v>102</v>
      </c>
      <c r="T546" s="6">
        <v>2019</v>
      </c>
      <c r="U546" s="6" t="s">
        <v>24</v>
      </c>
      <c r="V546" s="6" t="s">
        <v>24</v>
      </c>
    </row>
    <row r="547" spans="1:22" x14ac:dyDescent="0.25">
      <c r="A547" s="33">
        <v>43712</v>
      </c>
      <c r="B547" s="6" t="s">
        <v>133</v>
      </c>
      <c r="C547" s="6">
        <v>25003602761</v>
      </c>
      <c r="F547" s="6" t="s">
        <v>28</v>
      </c>
      <c r="G547" s="6">
        <v>6</v>
      </c>
      <c r="H547" s="6">
        <v>4</v>
      </c>
      <c r="I547" s="6">
        <v>1</v>
      </c>
      <c r="J547" s="6">
        <v>0</v>
      </c>
      <c r="P547" s="6">
        <v>6</v>
      </c>
      <c r="R547" s="6" t="s">
        <v>24</v>
      </c>
      <c r="S547" s="6" t="s">
        <v>102</v>
      </c>
      <c r="T547" s="6">
        <v>2019</v>
      </c>
      <c r="U547" s="6" t="s">
        <v>24</v>
      </c>
      <c r="V547" s="6" t="s">
        <v>24</v>
      </c>
    </row>
    <row r="548" spans="1:22" x14ac:dyDescent="0.25">
      <c r="A548" s="33">
        <v>43712</v>
      </c>
      <c r="B548" s="6" t="s">
        <v>133</v>
      </c>
      <c r="C548" s="6">
        <v>25003603018</v>
      </c>
      <c r="F548" s="6" t="s">
        <v>28</v>
      </c>
      <c r="G548" s="6">
        <v>2</v>
      </c>
      <c r="H548" s="6">
        <v>3</v>
      </c>
      <c r="I548" s="6">
        <v>0</v>
      </c>
      <c r="J548" s="6">
        <v>0</v>
      </c>
      <c r="P548" s="6">
        <v>2</v>
      </c>
      <c r="R548" s="6" t="s">
        <v>24</v>
      </c>
      <c r="S548" s="6" t="s">
        <v>102</v>
      </c>
      <c r="T548" s="6">
        <v>2019</v>
      </c>
      <c r="U548" s="6" t="s">
        <v>24</v>
      </c>
      <c r="V548" s="6" t="s">
        <v>24</v>
      </c>
    </row>
    <row r="549" spans="1:22" x14ac:dyDescent="0.25">
      <c r="A549" s="33">
        <v>43712</v>
      </c>
      <c r="B549" s="6" t="s">
        <v>133</v>
      </c>
      <c r="C549" s="6">
        <v>25003602873</v>
      </c>
      <c r="F549" s="6" t="s">
        <v>28</v>
      </c>
      <c r="G549" s="6">
        <v>4</v>
      </c>
      <c r="H549" s="6">
        <v>1</v>
      </c>
      <c r="I549" s="6">
        <v>0</v>
      </c>
      <c r="J549" s="6">
        <v>0</v>
      </c>
      <c r="P549" s="6">
        <v>4</v>
      </c>
      <c r="R549" s="6" t="s">
        <v>24</v>
      </c>
      <c r="S549" s="6" t="s">
        <v>102</v>
      </c>
      <c r="T549" s="6">
        <v>2019</v>
      </c>
      <c r="U549" s="6" t="s">
        <v>24</v>
      </c>
      <c r="V549" s="6" t="s">
        <v>24</v>
      </c>
    </row>
    <row r="550" spans="1:22" x14ac:dyDescent="0.25">
      <c r="A550" s="33">
        <v>43712</v>
      </c>
      <c r="B550" s="6" t="s">
        <v>133</v>
      </c>
      <c r="C550" s="6">
        <v>25003602899</v>
      </c>
      <c r="F550" s="6" t="s">
        <v>28</v>
      </c>
      <c r="G550" s="6">
        <v>6</v>
      </c>
      <c r="H550" s="6">
        <v>1</v>
      </c>
      <c r="I550" s="6">
        <v>0</v>
      </c>
      <c r="J550" s="6">
        <v>0</v>
      </c>
      <c r="P550" s="6">
        <v>6</v>
      </c>
      <c r="R550" s="6" t="s">
        <v>24</v>
      </c>
      <c r="S550" s="6" t="s">
        <v>102</v>
      </c>
      <c r="T550" s="6">
        <v>2019</v>
      </c>
      <c r="U550" s="6" t="s">
        <v>24</v>
      </c>
      <c r="V550" s="6" t="s">
        <v>24</v>
      </c>
    </row>
    <row r="551" spans="1:22" x14ac:dyDescent="0.25">
      <c r="A551" s="33">
        <v>43712</v>
      </c>
      <c r="B551" s="6" t="s">
        <v>133</v>
      </c>
      <c r="C551" s="6">
        <v>25003602889</v>
      </c>
      <c r="F551" s="6" t="s">
        <v>28</v>
      </c>
      <c r="G551" s="6">
        <v>3</v>
      </c>
      <c r="H551" s="6">
        <v>1</v>
      </c>
      <c r="I551" s="6">
        <v>0</v>
      </c>
      <c r="J551" s="6">
        <v>0</v>
      </c>
      <c r="P551" s="6">
        <v>2</v>
      </c>
      <c r="Q551" s="6">
        <v>1</v>
      </c>
      <c r="R551" s="6" t="s">
        <v>27</v>
      </c>
      <c r="S551" s="6" t="s">
        <v>102</v>
      </c>
      <c r="T551" s="6">
        <v>2019</v>
      </c>
      <c r="U551" s="6" t="s">
        <v>24</v>
      </c>
      <c r="V551" s="6" t="s">
        <v>24</v>
      </c>
    </row>
    <row r="552" spans="1:22" x14ac:dyDescent="0.25">
      <c r="A552" s="33">
        <v>43712</v>
      </c>
      <c r="B552" s="6" t="s">
        <v>133</v>
      </c>
      <c r="C552" s="6">
        <v>25003613709</v>
      </c>
      <c r="F552" s="6" t="s">
        <v>28</v>
      </c>
      <c r="G552" s="6">
        <v>7</v>
      </c>
      <c r="H552" s="6">
        <v>4</v>
      </c>
      <c r="I552" s="6">
        <v>0</v>
      </c>
      <c r="J552" s="6">
        <v>1</v>
      </c>
      <c r="P552" s="6">
        <v>7</v>
      </c>
      <c r="R552" s="6" t="s">
        <v>24</v>
      </c>
      <c r="S552" s="6" t="s">
        <v>102</v>
      </c>
      <c r="T552" s="6">
        <v>2019</v>
      </c>
      <c r="U552" s="6" t="s">
        <v>24</v>
      </c>
      <c r="V552" s="6" t="s">
        <v>24</v>
      </c>
    </row>
    <row r="553" spans="1:22" x14ac:dyDescent="0.25">
      <c r="A553" s="33">
        <v>43712</v>
      </c>
      <c r="B553" s="6" t="s">
        <v>133</v>
      </c>
      <c r="C553" s="6">
        <v>25003602765</v>
      </c>
      <c r="F553" s="6" t="s">
        <v>28</v>
      </c>
      <c r="G553" s="6">
        <v>2</v>
      </c>
      <c r="H553" s="6">
        <v>1</v>
      </c>
      <c r="I553" s="6">
        <v>0</v>
      </c>
      <c r="J553" s="6">
        <v>0</v>
      </c>
      <c r="P553" s="6">
        <v>2</v>
      </c>
      <c r="R553" s="6" t="s">
        <v>24</v>
      </c>
      <c r="S553" s="6" t="s">
        <v>102</v>
      </c>
      <c r="T553" s="6">
        <v>2019</v>
      </c>
      <c r="U553" s="6" t="s">
        <v>24</v>
      </c>
      <c r="V553" s="6" t="s">
        <v>24</v>
      </c>
    </row>
    <row r="554" spans="1:22" x14ac:dyDescent="0.25">
      <c r="A554" s="33">
        <v>43712</v>
      </c>
      <c r="B554" s="6" t="s">
        <v>133</v>
      </c>
      <c r="C554" s="6">
        <v>25003602894</v>
      </c>
      <c r="F554" s="6" t="s">
        <v>28</v>
      </c>
      <c r="G554" s="6">
        <v>19</v>
      </c>
      <c r="H554" s="6">
        <v>2</v>
      </c>
      <c r="I554" s="6">
        <v>0</v>
      </c>
      <c r="J554" s="6">
        <v>0</v>
      </c>
      <c r="P554" s="6">
        <v>19</v>
      </c>
      <c r="R554" s="6" t="s">
        <v>24</v>
      </c>
      <c r="S554" s="6" t="s">
        <v>102</v>
      </c>
      <c r="T554" s="6">
        <v>2019</v>
      </c>
      <c r="U554" s="6" t="s">
        <v>24</v>
      </c>
      <c r="V554" s="6" t="s">
        <v>24</v>
      </c>
    </row>
    <row r="555" spans="1:22" x14ac:dyDescent="0.25">
      <c r="A555" s="33">
        <v>43712</v>
      </c>
      <c r="B555" s="6" t="s">
        <v>133</v>
      </c>
      <c r="C555" s="6">
        <v>25003602881</v>
      </c>
      <c r="F555" s="6" t="s">
        <v>28</v>
      </c>
      <c r="G555" s="6">
        <v>3</v>
      </c>
      <c r="H555" s="6">
        <v>1</v>
      </c>
      <c r="I555" s="6">
        <v>0</v>
      </c>
      <c r="J555" s="6">
        <v>0</v>
      </c>
      <c r="P555" s="6">
        <v>2</v>
      </c>
      <c r="Q555" s="6">
        <v>1</v>
      </c>
      <c r="R555" s="6" t="s">
        <v>27</v>
      </c>
      <c r="S555" s="6" t="s">
        <v>102</v>
      </c>
      <c r="T555" s="6">
        <v>2019</v>
      </c>
      <c r="U555" s="6" t="s">
        <v>24</v>
      </c>
      <c r="V555" s="6" t="s">
        <v>24</v>
      </c>
    </row>
    <row r="556" spans="1:22" x14ac:dyDescent="0.25">
      <c r="A556" s="33">
        <v>43712</v>
      </c>
      <c r="B556" s="6" t="s">
        <v>133</v>
      </c>
      <c r="C556" s="6">
        <v>25003602893</v>
      </c>
      <c r="F556" s="6" t="s">
        <v>28</v>
      </c>
      <c r="G556" s="6">
        <v>9</v>
      </c>
      <c r="H556" s="6">
        <v>1</v>
      </c>
      <c r="I556" s="6">
        <v>0</v>
      </c>
      <c r="J556" s="6">
        <v>0</v>
      </c>
      <c r="P556" s="6">
        <v>9</v>
      </c>
      <c r="R556" s="6" t="s">
        <v>24</v>
      </c>
      <c r="S556" s="6" t="s">
        <v>102</v>
      </c>
      <c r="T556" s="6">
        <v>2019</v>
      </c>
      <c r="U556" s="6" t="s">
        <v>24</v>
      </c>
      <c r="V556" s="6" t="s">
        <v>24</v>
      </c>
    </row>
    <row r="557" spans="1:22" x14ac:dyDescent="0.25">
      <c r="A557" s="33">
        <v>43712</v>
      </c>
      <c r="B557" s="6" t="s">
        <v>133</v>
      </c>
      <c r="C557" s="6">
        <v>25003613708</v>
      </c>
      <c r="F557" s="6" t="s">
        <v>25</v>
      </c>
      <c r="G557" s="6">
        <v>12</v>
      </c>
      <c r="H557" s="6">
        <v>5</v>
      </c>
      <c r="I557" s="6">
        <v>0</v>
      </c>
      <c r="J557" s="6">
        <v>1</v>
      </c>
      <c r="O557" s="6">
        <v>12</v>
      </c>
      <c r="R557" s="6" t="s">
        <v>27</v>
      </c>
      <c r="S557" s="6" t="s">
        <v>102</v>
      </c>
      <c r="T557" s="6">
        <v>2019</v>
      </c>
      <c r="U557" s="6" t="s">
        <v>24</v>
      </c>
      <c r="V557" s="6" t="s">
        <v>24</v>
      </c>
    </row>
    <row r="558" spans="1:22" x14ac:dyDescent="0.25">
      <c r="A558" s="33">
        <v>43712</v>
      </c>
      <c r="B558" s="6" t="s">
        <v>133</v>
      </c>
      <c r="C558" s="6">
        <v>25003613707</v>
      </c>
      <c r="F558" s="6" t="s">
        <v>25</v>
      </c>
      <c r="G558" s="6">
        <v>12</v>
      </c>
      <c r="H558" s="6">
        <v>5</v>
      </c>
      <c r="I558" s="6">
        <v>0</v>
      </c>
      <c r="J558" s="6">
        <v>1</v>
      </c>
      <c r="O558" s="6">
        <v>12</v>
      </c>
      <c r="R558" s="6" t="s">
        <v>27</v>
      </c>
      <c r="S558" s="6" t="s">
        <v>102</v>
      </c>
      <c r="T558" s="6">
        <v>2019</v>
      </c>
      <c r="U558" s="6" t="s">
        <v>24</v>
      </c>
      <c r="V558" s="6" t="s">
        <v>24</v>
      </c>
    </row>
    <row r="559" spans="1:22" x14ac:dyDescent="0.25">
      <c r="A559" s="33">
        <v>43712</v>
      </c>
      <c r="B559" s="6" t="s">
        <v>133</v>
      </c>
      <c r="C559" s="6">
        <v>25003602773</v>
      </c>
      <c r="F559" s="6" t="s">
        <v>28</v>
      </c>
      <c r="G559" s="6">
        <v>1</v>
      </c>
      <c r="H559" s="6">
        <v>3</v>
      </c>
      <c r="I559" s="6">
        <v>0</v>
      </c>
      <c r="J559" s="6">
        <v>0</v>
      </c>
      <c r="P559" s="6">
        <v>1</v>
      </c>
      <c r="R559" s="6" t="s">
        <v>24</v>
      </c>
      <c r="S559" s="6" t="s">
        <v>102</v>
      </c>
      <c r="T559" s="6">
        <v>2019</v>
      </c>
      <c r="U559" s="6" t="s">
        <v>24</v>
      </c>
      <c r="V559" s="6" t="s">
        <v>24</v>
      </c>
    </row>
    <row r="560" spans="1:22" x14ac:dyDescent="0.25">
      <c r="A560" s="33">
        <v>43712</v>
      </c>
      <c r="B560" s="6" t="s">
        <v>133</v>
      </c>
      <c r="C560" s="6">
        <v>25003602871</v>
      </c>
      <c r="F560" s="6" t="s">
        <v>28</v>
      </c>
      <c r="G560" s="6">
        <v>4</v>
      </c>
      <c r="H560" s="6">
        <v>1</v>
      </c>
      <c r="I560" s="6">
        <v>0</v>
      </c>
      <c r="J560" s="6">
        <v>0</v>
      </c>
      <c r="P560" s="6">
        <v>3</v>
      </c>
      <c r="Q560" s="6">
        <v>1</v>
      </c>
      <c r="R560" s="6" t="s">
        <v>27</v>
      </c>
      <c r="S560" s="6" t="s">
        <v>102</v>
      </c>
      <c r="T560" s="6">
        <v>2019</v>
      </c>
      <c r="U560" s="6" t="s">
        <v>24</v>
      </c>
      <c r="V560" s="6" t="s">
        <v>24</v>
      </c>
    </row>
    <row r="561" spans="1:22" x14ac:dyDescent="0.25">
      <c r="A561" s="33">
        <v>43712</v>
      </c>
      <c r="B561" s="6" t="s">
        <v>133</v>
      </c>
      <c r="C561" s="6">
        <v>25003613710</v>
      </c>
      <c r="F561" s="6" t="s">
        <v>28</v>
      </c>
      <c r="G561" s="6">
        <v>7</v>
      </c>
      <c r="H561" s="6">
        <v>4</v>
      </c>
      <c r="I561" s="6">
        <v>0</v>
      </c>
      <c r="J561" s="6">
        <v>1</v>
      </c>
      <c r="N561" s="6">
        <v>1</v>
      </c>
      <c r="P561" s="6">
        <v>5</v>
      </c>
      <c r="Q561" s="6">
        <v>1</v>
      </c>
      <c r="R561" s="6" t="s">
        <v>27</v>
      </c>
      <c r="S561" s="6" t="s">
        <v>102</v>
      </c>
      <c r="T561" s="6">
        <v>2019</v>
      </c>
      <c r="U561" s="6" t="s">
        <v>24</v>
      </c>
      <c r="V561" s="6" t="s">
        <v>24</v>
      </c>
    </row>
    <row r="562" spans="1:22" x14ac:dyDescent="0.25">
      <c r="A562" s="33">
        <v>43712</v>
      </c>
      <c r="B562" s="6" t="s">
        <v>133</v>
      </c>
      <c r="C562" s="6">
        <v>25003612304</v>
      </c>
      <c r="F562" s="6" t="s">
        <v>28</v>
      </c>
      <c r="G562" s="6">
        <v>3</v>
      </c>
      <c r="H562" s="6">
        <v>2</v>
      </c>
      <c r="I562" s="6">
        <v>0</v>
      </c>
      <c r="J562" s="6">
        <v>0</v>
      </c>
      <c r="N562" s="6">
        <v>1</v>
      </c>
      <c r="P562" s="6">
        <v>2</v>
      </c>
      <c r="R562" s="6" t="s">
        <v>24</v>
      </c>
      <c r="S562" s="6" t="s">
        <v>102</v>
      </c>
      <c r="T562" s="6">
        <v>2019</v>
      </c>
      <c r="U562" s="6" t="s">
        <v>24</v>
      </c>
      <c r="V562" s="6" t="s">
        <v>24</v>
      </c>
    </row>
    <row r="563" spans="1:22" x14ac:dyDescent="0.25">
      <c r="A563" s="33">
        <v>43712</v>
      </c>
      <c r="B563" s="6" t="s">
        <v>133</v>
      </c>
      <c r="C563" s="6">
        <v>25003602901</v>
      </c>
      <c r="F563" s="6" t="s">
        <v>28</v>
      </c>
      <c r="G563" s="6">
        <v>9</v>
      </c>
      <c r="H563" s="6">
        <v>14</v>
      </c>
      <c r="I563" s="6">
        <v>0</v>
      </c>
      <c r="J563" s="6">
        <v>12</v>
      </c>
      <c r="P563" s="6">
        <v>9</v>
      </c>
      <c r="R563" s="6" t="s">
        <v>24</v>
      </c>
      <c r="S563" s="6" t="s">
        <v>102</v>
      </c>
      <c r="T563" s="6">
        <v>2019</v>
      </c>
      <c r="U563" s="6" t="s">
        <v>24</v>
      </c>
      <c r="V563" s="6" t="s">
        <v>24</v>
      </c>
    </row>
    <row r="564" spans="1:22" x14ac:dyDescent="0.25">
      <c r="A564" s="33">
        <v>43712</v>
      </c>
      <c r="B564" s="6" t="s">
        <v>133</v>
      </c>
      <c r="C564" s="6">
        <v>25003603001</v>
      </c>
      <c r="F564" s="6" t="s">
        <v>28</v>
      </c>
      <c r="G564" s="6">
        <v>12</v>
      </c>
      <c r="H564" s="6">
        <v>5</v>
      </c>
      <c r="I564" s="6">
        <v>0</v>
      </c>
      <c r="J564" s="6">
        <v>4</v>
      </c>
      <c r="P564" s="6">
        <v>11</v>
      </c>
      <c r="Q564" s="6">
        <v>1</v>
      </c>
      <c r="R564" s="6" t="s">
        <v>27</v>
      </c>
      <c r="S564" s="6" t="s">
        <v>102</v>
      </c>
      <c r="T564" s="6">
        <v>2019</v>
      </c>
      <c r="U564" s="6" t="s">
        <v>24</v>
      </c>
      <c r="V564" s="6" t="s">
        <v>24</v>
      </c>
    </row>
    <row r="565" spans="1:22" x14ac:dyDescent="0.25">
      <c r="A565" s="33">
        <v>43712</v>
      </c>
      <c r="B565" s="6" t="s">
        <v>133</v>
      </c>
      <c r="C565" s="6">
        <v>25003602904</v>
      </c>
      <c r="F565" s="6" t="s">
        <v>28</v>
      </c>
      <c r="G565" s="6">
        <v>9</v>
      </c>
      <c r="H565" s="6">
        <v>1</v>
      </c>
      <c r="I565" s="6">
        <v>0</v>
      </c>
      <c r="J565" s="6">
        <v>0</v>
      </c>
      <c r="P565" s="6">
        <v>9</v>
      </c>
      <c r="R565" s="6" t="s">
        <v>24</v>
      </c>
      <c r="S565" s="6" t="s">
        <v>102</v>
      </c>
      <c r="T565" s="6">
        <v>2019</v>
      </c>
      <c r="U565" s="6" t="s">
        <v>24</v>
      </c>
      <c r="V565" s="6" t="s">
        <v>24</v>
      </c>
    </row>
    <row r="566" spans="1:22" x14ac:dyDescent="0.25">
      <c r="A566" s="33">
        <v>43712</v>
      </c>
      <c r="B566" s="6" t="s">
        <v>133</v>
      </c>
      <c r="C566" s="6">
        <v>25003602888</v>
      </c>
      <c r="F566" s="6" t="s">
        <v>28</v>
      </c>
      <c r="G566" s="6">
        <v>2</v>
      </c>
      <c r="H566" s="6">
        <v>1</v>
      </c>
      <c r="I566" s="6">
        <v>0</v>
      </c>
      <c r="J566" s="6">
        <v>0</v>
      </c>
      <c r="P566" s="6">
        <v>2</v>
      </c>
      <c r="R566" s="6" t="s">
        <v>24</v>
      </c>
      <c r="S566" s="6" t="s">
        <v>102</v>
      </c>
      <c r="T566" s="6">
        <v>2019</v>
      </c>
      <c r="U566" s="6" t="s">
        <v>24</v>
      </c>
      <c r="V566" s="6" t="s">
        <v>24</v>
      </c>
    </row>
    <row r="567" spans="1:22" x14ac:dyDescent="0.25">
      <c r="A567" s="33">
        <v>43712</v>
      </c>
      <c r="B567" s="6" t="s">
        <v>133</v>
      </c>
      <c r="C567" s="6">
        <v>25003602854</v>
      </c>
      <c r="F567" s="6" t="s">
        <v>28</v>
      </c>
      <c r="G567" s="6">
        <v>2</v>
      </c>
      <c r="H567" s="6">
        <v>4</v>
      </c>
      <c r="I567" s="6">
        <v>0</v>
      </c>
      <c r="J567" s="6">
        <v>0</v>
      </c>
      <c r="P567" s="6">
        <v>2</v>
      </c>
      <c r="R567" s="6" t="s">
        <v>24</v>
      </c>
      <c r="S567" s="6" t="s">
        <v>102</v>
      </c>
      <c r="T567" s="6">
        <v>2019</v>
      </c>
      <c r="U567" s="6" t="s">
        <v>24</v>
      </c>
      <c r="V567" s="6" t="s">
        <v>24</v>
      </c>
    </row>
    <row r="568" spans="1:22" x14ac:dyDescent="0.25">
      <c r="A568" s="33">
        <v>43712</v>
      </c>
      <c r="B568" s="6" t="s">
        <v>133</v>
      </c>
      <c r="C568" s="6">
        <v>25003602762</v>
      </c>
      <c r="F568" s="6" t="s">
        <v>28</v>
      </c>
      <c r="G568" s="6">
        <v>8</v>
      </c>
      <c r="H568" s="6">
        <v>5</v>
      </c>
      <c r="I568" s="6">
        <v>0</v>
      </c>
      <c r="J568" s="6">
        <v>0</v>
      </c>
      <c r="P568" s="6">
        <v>8</v>
      </c>
      <c r="R568" s="6" t="s">
        <v>24</v>
      </c>
      <c r="S568" s="6" t="s">
        <v>102</v>
      </c>
      <c r="T568" s="6">
        <v>2019</v>
      </c>
      <c r="U568" s="6" t="s">
        <v>24</v>
      </c>
      <c r="V568" s="6" t="s">
        <v>24</v>
      </c>
    </row>
    <row r="569" spans="1:22" x14ac:dyDescent="0.25">
      <c r="A569" s="33">
        <v>43712</v>
      </c>
      <c r="B569" s="6" t="s">
        <v>133</v>
      </c>
      <c r="C569" s="6">
        <v>25003602776</v>
      </c>
      <c r="F569" s="6" t="s">
        <v>28</v>
      </c>
      <c r="G569" s="6">
        <v>3</v>
      </c>
      <c r="H569" s="6">
        <v>4</v>
      </c>
      <c r="I569" s="6">
        <v>0</v>
      </c>
      <c r="J569" s="6">
        <v>0</v>
      </c>
      <c r="P569" s="6">
        <v>3</v>
      </c>
      <c r="R569" s="6" t="s">
        <v>24</v>
      </c>
      <c r="S569" s="6" t="s">
        <v>102</v>
      </c>
      <c r="T569" s="6">
        <v>2019</v>
      </c>
      <c r="U569" s="6" t="s">
        <v>24</v>
      </c>
      <c r="V569" s="6" t="s">
        <v>24</v>
      </c>
    </row>
    <row r="570" spans="1:22" x14ac:dyDescent="0.25">
      <c r="A570" s="33">
        <v>43712</v>
      </c>
      <c r="B570" s="6" t="s">
        <v>133</v>
      </c>
      <c r="C570" s="6">
        <v>25003602736</v>
      </c>
      <c r="F570" s="6" t="s">
        <v>28</v>
      </c>
      <c r="G570" s="6">
        <v>3</v>
      </c>
      <c r="H570" s="6">
        <v>2</v>
      </c>
      <c r="I570" s="6">
        <v>0</v>
      </c>
      <c r="J570" s="6">
        <v>0</v>
      </c>
      <c r="N570" s="6">
        <v>1</v>
      </c>
      <c r="P570" s="6">
        <v>2</v>
      </c>
      <c r="R570" s="6" t="s">
        <v>24</v>
      </c>
      <c r="S570" s="6" t="s">
        <v>102</v>
      </c>
      <c r="T570" s="6">
        <v>2019</v>
      </c>
      <c r="U570" s="6" t="s">
        <v>24</v>
      </c>
      <c r="V570" s="6" t="s">
        <v>24</v>
      </c>
    </row>
    <row r="571" spans="1:22" x14ac:dyDescent="0.25">
      <c r="A571" s="33">
        <v>43712</v>
      </c>
      <c r="B571" s="6" t="s">
        <v>133</v>
      </c>
      <c r="C571" s="6">
        <v>25003602784</v>
      </c>
      <c r="F571" s="6" t="s">
        <v>28</v>
      </c>
      <c r="G571" s="6">
        <v>3</v>
      </c>
      <c r="H571" s="6">
        <v>4</v>
      </c>
      <c r="I571" s="6">
        <v>1</v>
      </c>
      <c r="J571" s="6">
        <v>0</v>
      </c>
      <c r="P571" s="6">
        <v>2</v>
      </c>
      <c r="Q571" s="6">
        <v>1</v>
      </c>
      <c r="R571" s="6" t="s">
        <v>27</v>
      </c>
      <c r="S571" s="6" t="s">
        <v>102</v>
      </c>
      <c r="T571" s="6">
        <v>2019</v>
      </c>
      <c r="U571" s="6" t="s">
        <v>24</v>
      </c>
      <c r="V571" s="6" t="s">
        <v>24</v>
      </c>
    </row>
    <row r="572" spans="1:22" x14ac:dyDescent="0.25">
      <c r="A572" s="33">
        <v>43712</v>
      </c>
      <c r="B572" s="6" t="s">
        <v>133</v>
      </c>
      <c r="C572" s="6">
        <v>25003602775</v>
      </c>
      <c r="F572" s="6" t="s">
        <v>28</v>
      </c>
      <c r="G572" s="6">
        <v>9</v>
      </c>
      <c r="H572" s="6">
        <v>2</v>
      </c>
      <c r="I572" s="6">
        <v>0</v>
      </c>
      <c r="J572" s="6">
        <v>0</v>
      </c>
      <c r="P572" s="6">
        <v>9</v>
      </c>
      <c r="R572" s="6" t="s">
        <v>24</v>
      </c>
      <c r="S572" s="6" t="s">
        <v>102</v>
      </c>
      <c r="T572" s="6">
        <v>2019</v>
      </c>
      <c r="U572" s="6" t="s">
        <v>24</v>
      </c>
      <c r="V572" s="6" t="s">
        <v>24</v>
      </c>
    </row>
    <row r="573" spans="1:22" x14ac:dyDescent="0.25">
      <c r="A573" s="33">
        <v>43712</v>
      </c>
      <c r="B573" s="6" t="s">
        <v>133</v>
      </c>
      <c r="C573" s="6">
        <v>25003602798</v>
      </c>
      <c r="F573" s="6" t="s">
        <v>28</v>
      </c>
      <c r="G573" s="6">
        <v>4</v>
      </c>
      <c r="H573" s="6">
        <v>1</v>
      </c>
      <c r="I573" s="6">
        <v>0</v>
      </c>
      <c r="J573" s="6">
        <v>0</v>
      </c>
      <c r="P573" s="6">
        <v>4</v>
      </c>
      <c r="R573" s="6" t="s">
        <v>24</v>
      </c>
      <c r="S573" s="6" t="s">
        <v>102</v>
      </c>
      <c r="T573" s="6">
        <v>2019</v>
      </c>
      <c r="U573" s="6" t="s">
        <v>24</v>
      </c>
      <c r="V573" s="6" t="s">
        <v>24</v>
      </c>
    </row>
    <row r="574" spans="1:22" x14ac:dyDescent="0.25">
      <c r="A574" s="33">
        <v>43712</v>
      </c>
      <c r="B574" s="6" t="s">
        <v>133</v>
      </c>
      <c r="C574" s="6">
        <v>25003602774</v>
      </c>
      <c r="F574" s="6" t="s">
        <v>28</v>
      </c>
      <c r="G574" s="6">
        <v>8</v>
      </c>
      <c r="H574" s="6">
        <v>2</v>
      </c>
      <c r="I574" s="6">
        <v>0</v>
      </c>
      <c r="J574" s="6">
        <v>0</v>
      </c>
      <c r="P574" s="6">
        <v>7</v>
      </c>
      <c r="Q574" s="6">
        <v>1</v>
      </c>
      <c r="R574" s="6" t="s">
        <v>27</v>
      </c>
      <c r="S574" s="6" t="s">
        <v>102</v>
      </c>
      <c r="T574" s="6">
        <v>2019</v>
      </c>
      <c r="U574" s="6" t="s">
        <v>24</v>
      </c>
      <c r="V574" s="6" t="s">
        <v>24</v>
      </c>
    </row>
    <row r="575" spans="1:22" x14ac:dyDescent="0.25">
      <c r="A575" s="33">
        <v>43712</v>
      </c>
      <c r="B575" s="6" t="s">
        <v>133</v>
      </c>
      <c r="C575" s="6">
        <v>25003602799</v>
      </c>
      <c r="F575" s="6" t="s">
        <v>28</v>
      </c>
      <c r="G575" s="6">
        <v>5</v>
      </c>
      <c r="H575" s="6">
        <v>2</v>
      </c>
      <c r="I575" s="6">
        <v>0</v>
      </c>
      <c r="J575" s="6">
        <v>0</v>
      </c>
      <c r="P575" s="6">
        <v>5</v>
      </c>
      <c r="R575" s="6" t="s">
        <v>24</v>
      </c>
      <c r="S575" s="6" t="s">
        <v>102</v>
      </c>
      <c r="T575" s="6">
        <v>2019</v>
      </c>
      <c r="U575" s="6" t="s">
        <v>24</v>
      </c>
      <c r="V575" s="6" t="s">
        <v>24</v>
      </c>
    </row>
    <row r="576" spans="1:22" x14ac:dyDescent="0.25">
      <c r="A576" s="33">
        <v>43712</v>
      </c>
      <c r="B576" s="6" t="s">
        <v>133</v>
      </c>
      <c r="C576" s="6">
        <v>25003602886</v>
      </c>
      <c r="F576" s="6" t="s">
        <v>28</v>
      </c>
      <c r="G576" s="6">
        <v>19</v>
      </c>
      <c r="H576" s="6">
        <v>2</v>
      </c>
      <c r="I576" s="6">
        <v>0</v>
      </c>
      <c r="J576" s="6">
        <v>0</v>
      </c>
      <c r="P576" s="6">
        <v>19</v>
      </c>
      <c r="R576" s="6" t="s">
        <v>24</v>
      </c>
      <c r="S576" s="6" t="s">
        <v>102</v>
      </c>
      <c r="T576" s="6">
        <v>2019</v>
      </c>
      <c r="U576" s="6" t="s">
        <v>24</v>
      </c>
      <c r="V576" s="6" t="s">
        <v>24</v>
      </c>
    </row>
    <row r="577" spans="1:22" x14ac:dyDescent="0.25">
      <c r="A577" s="33">
        <v>43712</v>
      </c>
      <c r="B577" s="6" t="s">
        <v>133</v>
      </c>
      <c r="C577" s="6">
        <v>25003602998</v>
      </c>
      <c r="F577" s="6" t="s">
        <v>28</v>
      </c>
      <c r="G577" s="6">
        <v>3</v>
      </c>
      <c r="H577" s="6">
        <v>5</v>
      </c>
      <c r="I577" s="6">
        <v>0</v>
      </c>
      <c r="J577" s="6">
        <v>1</v>
      </c>
      <c r="P577" s="6">
        <v>3</v>
      </c>
      <c r="R577" s="6" t="s">
        <v>24</v>
      </c>
      <c r="S577" s="6" t="s">
        <v>102</v>
      </c>
      <c r="T577" s="6">
        <v>2019</v>
      </c>
      <c r="U577" s="6" t="s">
        <v>24</v>
      </c>
      <c r="V577" s="6" t="s">
        <v>24</v>
      </c>
    </row>
    <row r="578" spans="1:22" x14ac:dyDescent="0.25">
      <c r="A578" s="33">
        <v>43712</v>
      </c>
      <c r="B578" s="6" t="s">
        <v>133</v>
      </c>
      <c r="C578" s="6">
        <v>25003603017</v>
      </c>
      <c r="F578" s="6" t="s">
        <v>28</v>
      </c>
      <c r="G578" s="6">
        <v>2</v>
      </c>
      <c r="H578" s="6">
        <v>1</v>
      </c>
      <c r="I578" s="6">
        <v>0</v>
      </c>
      <c r="J578" s="6">
        <v>0</v>
      </c>
      <c r="P578" s="6">
        <v>2</v>
      </c>
      <c r="R578" s="6" t="s">
        <v>24</v>
      </c>
      <c r="S578" s="6" t="s">
        <v>102</v>
      </c>
      <c r="T578" s="6">
        <v>2019</v>
      </c>
      <c r="U578" s="6" t="s">
        <v>24</v>
      </c>
      <c r="V578" s="6" t="s">
        <v>24</v>
      </c>
    </row>
    <row r="579" spans="1:22" x14ac:dyDescent="0.25">
      <c r="A579" s="33">
        <v>43712</v>
      </c>
      <c r="B579" s="6" t="s">
        <v>133</v>
      </c>
      <c r="C579" s="6">
        <v>25003602737</v>
      </c>
      <c r="F579" s="6" t="s">
        <v>28</v>
      </c>
      <c r="G579" s="6">
        <v>4</v>
      </c>
      <c r="H579" s="6">
        <v>2</v>
      </c>
      <c r="I579" s="6">
        <v>0</v>
      </c>
      <c r="J579" s="6">
        <v>0</v>
      </c>
      <c r="P579" s="6">
        <v>4</v>
      </c>
      <c r="R579" s="6" t="s">
        <v>24</v>
      </c>
      <c r="S579" s="6" t="s">
        <v>102</v>
      </c>
      <c r="T579" s="6">
        <v>2019</v>
      </c>
      <c r="U579" s="6" t="s">
        <v>24</v>
      </c>
      <c r="V579" s="6" t="s">
        <v>24</v>
      </c>
    </row>
    <row r="580" spans="1:22" x14ac:dyDescent="0.25">
      <c r="A580" s="33">
        <v>43712</v>
      </c>
      <c r="B580" s="6" t="s">
        <v>133</v>
      </c>
      <c r="C580" s="6">
        <v>25003602853</v>
      </c>
      <c r="F580" s="6" t="s">
        <v>28</v>
      </c>
      <c r="G580" s="6">
        <v>4</v>
      </c>
      <c r="H580" s="6">
        <v>5</v>
      </c>
      <c r="I580" s="6">
        <v>1</v>
      </c>
      <c r="J580" s="6">
        <v>0</v>
      </c>
      <c r="P580" s="6">
        <v>4</v>
      </c>
      <c r="R580" s="6" t="s">
        <v>24</v>
      </c>
      <c r="S580" s="6" t="s">
        <v>102</v>
      </c>
      <c r="T580" s="6">
        <v>2019</v>
      </c>
      <c r="U580" s="6" t="s">
        <v>24</v>
      </c>
      <c r="V580" s="6" t="s">
        <v>24</v>
      </c>
    </row>
    <row r="581" spans="1:22" x14ac:dyDescent="0.25">
      <c r="A581" s="33">
        <v>43712</v>
      </c>
      <c r="B581" s="6" t="s">
        <v>133</v>
      </c>
      <c r="C581" s="6">
        <v>25003603020</v>
      </c>
      <c r="F581" s="6" t="s">
        <v>28</v>
      </c>
      <c r="G581" s="6">
        <v>3</v>
      </c>
      <c r="H581" s="6">
        <v>2</v>
      </c>
      <c r="I581" s="6">
        <v>0</v>
      </c>
      <c r="J581" s="6">
        <v>0</v>
      </c>
      <c r="P581" s="6">
        <v>3</v>
      </c>
      <c r="R581" s="6" t="s">
        <v>24</v>
      </c>
      <c r="S581" s="6" t="s">
        <v>102</v>
      </c>
      <c r="T581" s="6">
        <v>2019</v>
      </c>
      <c r="U581" s="6" t="s">
        <v>24</v>
      </c>
      <c r="V581" s="6" t="s">
        <v>24</v>
      </c>
    </row>
    <row r="582" spans="1:22" x14ac:dyDescent="0.25">
      <c r="A582" s="33">
        <v>43712</v>
      </c>
      <c r="B582" s="6" t="s">
        <v>133</v>
      </c>
      <c r="C582" s="6">
        <v>25003602865</v>
      </c>
      <c r="F582" s="6" t="s">
        <v>28</v>
      </c>
      <c r="G582" s="6">
        <v>1</v>
      </c>
      <c r="H582" s="6">
        <v>2</v>
      </c>
      <c r="I582" s="6">
        <v>0</v>
      </c>
      <c r="J582" s="6">
        <v>0</v>
      </c>
      <c r="P582" s="6">
        <v>1</v>
      </c>
      <c r="R582" s="6" t="s">
        <v>24</v>
      </c>
      <c r="S582" s="6" t="s">
        <v>102</v>
      </c>
      <c r="T582" s="6">
        <v>2019</v>
      </c>
      <c r="U582" s="6" t="s">
        <v>24</v>
      </c>
      <c r="V582" s="6" t="s">
        <v>24</v>
      </c>
    </row>
    <row r="583" spans="1:22" x14ac:dyDescent="0.25">
      <c r="A583" s="33">
        <v>43712</v>
      </c>
      <c r="B583" s="6" t="s">
        <v>133</v>
      </c>
      <c r="C583" s="6">
        <v>25003602898</v>
      </c>
      <c r="F583" s="6" t="s">
        <v>28</v>
      </c>
      <c r="G583" s="6">
        <v>4</v>
      </c>
      <c r="H583" s="6">
        <v>1</v>
      </c>
      <c r="I583" s="6">
        <v>0</v>
      </c>
      <c r="J583" s="6">
        <v>0</v>
      </c>
      <c r="P583" s="6">
        <v>4</v>
      </c>
      <c r="R583" s="6" t="s">
        <v>24</v>
      </c>
      <c r="S583" s="6" t="s">
        <v>102</v>
      </c>
      <c r="T583" s="6">
        <v>2019</v>
      </c>
      <c r="U583" s="6" t="s">
        <v>24</v>
      </c>
      <c r="V583" s="6" t="s">
        <v>24</v>
      </c>
    </row>
    <row r="584" spans="1:22" x14ac:dyDescent="0.25">
      <c r="A584" s="33">
        <v>43713</v>
      </c>
      <c r="B584" s="6" t="s">
        <v>153</v>
      </c>
      <c r="C584" s="6">
        <v>25003563949</v>
      </c>
      <c r="E584" s="6" t="s">
        <v>235</v>
      </c>
      <c r="F584" s="6" t="s">
        <v>23</v>
      </c>
      <c r="G584" s="6">
        <v>0</v>
      </c>
      <c r="H584" s="6">
        <v>2</v>
      </c>
      <c r="I584" s="6">
        <v>0</v>
      </c>
      <c r="J584" s="6">
        <v>0</v>
      </c>
      <c r="R584" s="6" t="s">
        <v>24</v>
      </c>
      <c r="S584" s="6" t="s">
        <v>102</v>
      </c>
      <c r="T584" s="6">
        <v>2019</v>
      </c>
      <c r="U584" s="6" t="s">
        <v>236</v>
      </c>
      <c r="V584" s="6" t="s">
        <v>112</v>
      </c>
    </row>
    <row r="585" spans="1:22" x14ac:dyDescent="0.25">
      <c r="A585" s="33">
        <v>43713</v>
      </c>
      <c r="B585" s="6" t="s">
        <v>153</v>
      </c>
      <c r="C585" s="6">
        <v>25003606328</v>
      </c>
      <c r="E585" s="6" t="s">
        <v>237</v>
      </c>
      <c r="F585" s="6" t="s">
        <v>23</v>
      </c>
      <c r="G585" s="6">
        <v>0</v>
      </c>
      <c r="H585" s="6">
        <v>1</v>
      </c>
      <c r="I585" s="6">
        <v>0</v>
      </c>
      <c r="J585" s="6">
        <v>0</v>
      </c>
      <c r="R585" s="6" t="s">
        <v>24</v>
      </c>
      <c r="S585" s="6" t="s">
        <v>102</v>
      </c>
      <c r="T585" s="6">
        <v>2019</v>
      </c>
      <c r="U585" s="6" t="s">
        <v>236</v>
      </c>
      <c r="V585" s="6" t="s">
        <v>112</v>
      </c>
    </row>
    <row r="586" spans="1:22" x14ac:dyDescent="0.25">
      <c r="A586" s="33">
        <v>43714</v>
      </c>
      <c r="B586" s="6" t="s">
        <v>146</v>
      </c>
      <c r="C586" s="6">
        <v>25003638862</v>
      </c>
      <c r="E586" s="6" t="s">
        <v>238</v>
      </c>
      <c r="F586" s="6" t="s">
        <v>23</v>
      </c>
      <c r="H586" s="6">
        <v>3</v>
      </c>
      <c r="R586" s="6" t="s">
        <v>24</v>
      </c>
      <c r="S586" s="6" t="s">
        <v>102</v>
      </c>
      <c r="T586" s="6">
        <v>2019</v>
      </c>
      <c r="U586" s="6" t="s">
        <v>239</v>
      </c>
      <c r="V586" s="6" t="s">
        <v>112</v>
      </c>
    </row>
    <row r="587" spans="1:22" x14ac:dyDescent="0.25">
      <c r="A587" s="33">
        <v>43714</v>
      </c>
      <c r="B587" s="6" t="s">
        <v>160</v>
      </c>
      <c r="C587" s="6">
        <v>25003612302</v>
      </c>
      <c r="F587" s="6" t="s">
        <v>23</v>
      </c>
      <c r="G587" s="6">
        <v>3</v>
      </c>
      <c r="H587" s="6">
        <v>2</v>
      </c>
      <c r="I587" s="6">
        <v>0</v>
      </c>
      <c r="J587" s="6">
        <v>0</v>
      </c>
      <c r="R587" s="6" t="s">
        <v>24</v>
      </c>
      <c r="S587" s="6" t="s">
        <v>102</v>
      </c>
      <c r="T587" s="6">
        <v>2019</v>
      </c>
      <c r="U587" s="6" t="s">
        <v>24</v>
      </c>
      <c r="V587" s="6" t="s">
        <v>24</v>
      </c>
    </row>
    <row r="588" spans="1:22" x14ac:dyDescent="0.25">
      <c r="A588" s="33">
        <v>43714</v>
      </c>
      <c r="B588" s="6" t="s">
        <v>136</v>
      </c>
      <c r="C588" s="6">
        <v>25003612303</v>
      </c>
      <c r="F588" s="6" t="s">
        <v>23</v>
      </c>
      <c r="G588" s="6">
        <v>3</v>
      </c>
      <c r="H588" s="6">
        <v>2</v>
      </c>
      <c r="I588" s="6">
        <v>0</v>
      </c>
      <c r="J588" s="6">
        <v>0</v>
      </c>
      <c r="R588" s="6" t="s">
        <v>24</v>
      </c>
      <c r="S588" s="6" t="s">
        <v>102</v>
      </c>
      <c r="T588" s="6">
        <v>2019</v>
      </c>
      <c r="U588" s="6" t="s">
        <v>24</v>
      </c>
      <c r="V588" s="6" t="s">
        <v>24</v>
      </c>
    </row>
    <row r="589" spans="1:22" x14ac:dyDescent="0.25">
      <c r="A589" s="33">
        <v>43717</v>
      </c>
      <c r="B589" s="6" t="s">
        <v>154</v>
      </c>
      <c r="C589" s="6">
        <v>25003606338</v>
      </c>
      <c r="F589" s="6" t="s">
        <v>23</v>
      </c>
      <c r="G589" s="6">
        <v>0</v>
      </c>
      <c r="H589" s="6">
        <v>1</v>
      </c>
      <c r="I589" s="6">
        <v>0</v>
      </c>
      <c r="J589" s="6">
        <v>0</v>
      </c>
      <c r="R589" s="6" t="s">
        <v>24</v>
      </c>
      <c r="S589" s="6" t="s">
        <v>104</v>
      </c>
      <c r="T589" s="6">
        <v>2019</v>
      </c>
      <c r="U589" s="6" t="s">
        <v>24</v>
      </c>
      <c r="V589" s="6" t="s">
        <v>24</v>
      </c>
    </row>
    <row r="590" spans="1:22" x14ac:dyDescent="0.25">
      <c r="A590" s="33">
        <v>43717</v>
      </c>
      <c r="B590" s="6" t="s">
        <v>153</v>
      </c>
      <c r="C590" s="6">
        <v>25003606413</v>
      </c>
      <c r="F590" s="6" t="s">
        <v>23</v>
      </c>
      <c r="G590" s="6">
        <v>0</v>
      </c>
      <c r="H590" s="6">
        <v>1</v>
      </c>
      <c r="I590" s="6">
        <v>0</v>
      </c>
      <c r="J590" s="6">
        <v>0</v>
      </c>
      <c r="R590" s="6" t="s">
        <v>24</v>
      </c>
      <c r="S590" s="6" t="s">
        <v>104</v>
      </c>
      <c r="T590" s="6">
        <v>2019</v>
      </c>
      <c r="U590" s="6" t="s">
        <v>24</v>
      </c>
      <c r="V590" s="6" t="s">
        <v>24</v>
      </c>
    </row>
    <row r="591" spans="1:22" x14ac:dyDescent="0.25">
      <c r="A591" s="33">
        <v>43717</v>
      </c>
      <c r="B591" s="6" t="s">
        <v>146</v>
      </c>
      <c r="C591" s="6">
        <v>25003515350</v>
      </c>
      <c r="E591" s="6" t="s">
        <v>240</v>
      </c>
      <c r="F591" s="6" t="s">
        <v>23</v>
      </c>
      <c r="G591" s="6">
        <v>5</v>
      </c>
      <c r="H591" s="6">
        <v>5</v>
      </c>
      <c r="I591" s="6">
        <v>1</v>
      </c>
      <c r="J591" s="6">
        <v>2</v>
      </c>
      <c r="R591" s="6" t="s">
        <v>24</v>
      </c>
      <c r="S591" s="6" t="s">
        <v>104</v>
      </c>
      <c r="T591" s="6">
        <v>2019</v>
      </c>
      <c r="U591" s="6" t="s">
        <v>241</v>
      </c>
      <c r="V591" s="6" t="s">
        <v>111</v>
      </c>
    </row>
    <row r="592" spans="1:22" x14ac:dyDescent="0.25">
      <c r="A592" s="33">
        <v>43717</v>
      </c>
      <c r="B592" s="6" t="s">
        <v>133</v>
      </c>
      <c r="C592" s="6">
        <v>25003602761</v>
      </c>
      <c r="E592" s="6" t="s">
        <v>242</v>
      </c>
      <c r="F592" s="6" t="s">
        <v>23</v>
      </c>
      <c r="G592" s="6">
        <v>6</v>
      </c>
      <c r="H592" s="6">
        <v>4</v>
      </c>
      <c r="I592" s="6">
        <v>1</v>
      </c>
      <c r="J592" s="6">
        <v>0</v>
      </c>
      <c r="R592" s="6" t="s">
        <v>24</v>
      </c>
      <c r="S592" s="6" t="s">
        <v>104</v>
      </c>
      <c r="T592" s="6">
        <v>2019</v>
      </c>
      <c r="U592" s="6" t="s">
        <v>241</v>
      </c>
      <c r="V592" s="6" t="s">
        <v>111</v>
      </c>
    </row>
    <row r="593" spans="1:22" x14ac:dyDescent="0.25">
      <c r="A593" s="33">
        <v>43717</v>
      </c>
      <c r="B593" s="6" t="s">
        <v>153</v>
      </c>
      <c r="C593" s="6">
        <v>25003606411</v>
      </c>
      <c r="E593" s="6" t="s">
        <v>243</v>
      </c>
      <c r="F593" s="6" t="s">
        <v>23</v>
      </c>
      <c r="G593" s="6">
        <v>1</v>
      </c>
      <c r="H593" s="6">
        <v>2</v>
      </c>
      <c r="I593" s="6">
        <v>0</v>
      </c>
      <c r="J593" s="6">
        <v>0</v>
      </c>
      <c r="K593" s="6">
        <v>1</v>
      </c>
      <c r="N593" s="6">
        <v>1</v>
      </c>
      <c r="R593" s="6" t="s">
        <v>24</v>
      </c>
      <c r="S593" s="6" t="s">
        <v>104</v>
      </c>
      <c r="T593" s="6">
        <v>2019</v>
      </c>
      <c r="U593" s="6" t="s">
        <v>241</v>
      </c>
      <c r="V593" s="6" t="s">
        <v>111</v>
      </c>
    </row>
    <row r="594" spans="1:22" x14ac:dyDescent="0.25">
      <c r="A594" s="33">
        <v>43717</v>
      </c>
      <c r="B594" s="6" t="s">
        <v>153</v>
      </c>
      <c r="C594" s="6">
        <v>25003545867</v>
      </c>
      <c r="E594" s="6" t="s">
        <v>244</v>
      </c>
      <c r="F594" s="6" t="s">
        <v>23</v>
      </c>
      <c r="G594" s="6">
        <v>0</v>
      </c>
      <c r="H594" s="6">
        <v>2</v>
      </c>
      <c r="I594" s="6">
        <v>0</v>
      </c>
      <c r="J594" s="6">
        <v>0</v>
      </c>
      <c r="R594" s="6" t="s">
        <v>24</v>
      </c>
      <c r="S594" s="6" t="s">
        <v>104</v>
      </c>
      <c r="T594" s="6">
        <v>2019</v>
      </c>
      <c r="U594" s="6" t="s">
        <v>241</v>
      </c>
      <c r="V594" s="6" t="s">
        <v>111</v>
      </c>
    </row>
    <row r="595" spans="1:22" x14ac:dyDescent="0.25">
      <c r="A595" s="33">
        <v>43717</v>
      </c>
      <c r="B595" s="6" t="s">
        <v>146</v>
      </c>
      <c r="C595" s="6">
        <v>25003610351</v>
      </c>
      <c r="E595" s="6" t="s">
        <v>245</v>
      </c>
      <c r="F595" s="6" t="s">
        <v>23</v>
      </c>
      <c r="G595" s="6">
        <v>0</v>
      </c>
      <c r="H595" s="6">
        <v>1</v>
      </c>
      <c r="I595" s="6">
        <v>0</v>
      </c>
      <c r="J595" s="6">
        <v>0</v>
      </c>
      <c r="R595" s="6" t="s">
        <v>24</v>
      </c>
      <c r="S595" s="6" t="s">
        <v>104</v>
      </c>
      <c r="T595" s="6">
        <v>2019</v>
      </c>
      <c r="U595" s="6" t="s">
        <v>246</v>
      </c>
      <c r="V595" s="6" t="s">
        <v>112</v>
      </c>
    </row>
    <row r="596" spans="1:22" x14ac:dyDescent="0.25">
      <c r="A596" s="33">
        <v>43718</v>
      </c>
      <c r="B596" s="6" t="s">
        <v>133</v>
      </c>
      <c r="C596" s="6">
        <v>25003602784</v>
      </c>
      <c r="E596" s="6" t="s">
        <v>247</v>
      </c>
      <c r="F596" s="6" t="s">
        <v>23</v>
      </c>
      <c r="G596" s="6">
        <v>3</v>
      </c>
      <c r="H596" s="6">
        <v>4</v>
      </c>
      <c r="I596" s="6">
        <v>1</v>
      </c>
      <c r="J596" s="6">
        <v>0</v>
      </c>
      <c r="R596" s="6" t="s">
        <v>24</v>
      </c>
      <c r="S596" s="6" t="s">
        <v>104</v>
      </c>
      <c r="T596" s="6">
        <v>2019</v>
      </c>
      <c r="U596" s="6" t="s">
        <v>241</v>
      </c>
      <c r="V596" s="6" t="s">
        <v>112</v>
      </c>
    </row>
    <row r="597" spans="1:22" x14ac:dyDescent="0.25">
      <c r="A597" s="33">
        <v>43718</v>
      </c>
      <c r="B597" s="6" t="s">
        <v>146</v>
      </c>
      <c r="C597" s="6">
        <v>25003545838</v>
      </c>
      <c r="E597" s="6" t="s">
        <v>248</v>
      </c>
      <c r="F597" s="6" t="s">
        <v>23</v>
      </c>
      <c r="G597" s="6">
        <v>0</v>
      </c>
      <c r="H597" s="6">
        <v>2</v>
      </c>
      <c r="I597" s="6">
        <v>0</v>
      </c>
      <c r="J597" s="6">
        <v>0</v>
      </c>
      <c r="R597" s="6" t="s">
        <v>24</v>
      </c>
      <c r="S597" s="6" t="s">
        <v>104</v>
      </c>
      <c r="T597" s="6">
        <v>2019</v>
      </c>
      <c r="U597" s="6" t="s">
        <v>249</v>
      </c>
      <c r="V597" s="6" t="s">
        <v>111</v>
      </c>
    </row>
    <row r="598" spans="1:22" x14ac:dyDescent="0.25">
      <c r="A598" s="33">
        <v>43718</v>
      </c>
      <c r="B598" s="6" t="s">
        <v>154</v>
      </c>
      <c r="C598" s="6">
        <v>25003532374</v>
      </c>
      <c r="E598" s="6" t="s">
        <v>250</v>
      </c>
      <c r="F598" s="6" t="s">
        <v>23</v>
      </c>
      <c r="G598" s="6">
        <v>0</v>
      </c>
      <c r="H598" s="6">
        <v>2</v>
      </c>
      <c r="I598" s="6">
        <v>0</v>
      </c>
      <c r="J598" s="6">
        <v>0</v>
      </c>
      <c r="K598" s="6">
        <v>1</v>
      </c>
      <c r="R598" s="6" t="s">
        <v>24</v>
      </c>
      <c r="S598" s="6" t="s">
        <v>104</v>
      </c>
      <c r="T598" s="6">
        <v>2019</v>
      </c>
      <c r="U598" s="6" t="s">
        <v>249</v>
      </c>
      <c r="V598" s="6" t="s">
        <v>111</v>
      </c>
    </row>
    <row r="599" spans="1:22" x14ac:dyDescent="0.25">
      <c r="A599" s="33">
        <v>43719</v>
      </c>
      <c r="B599" s="6" t="s">
        <v>153</v>
      </c>
      <c r="C599" s="6">
        <v>25003606364</v>
      </c>
      <c r="D599" s="6" t="s">
        <v>251</v>
      </c>
      <c r="E599" s="6" t="s">
        <v>252</v>
      </c>
      <c r="F599" s="6" t="s">
        <v>23</v>
      </c>
      <c r="G599" s="6">
        <v>0</v>
      </c>
      <c r="H599" s="6">
        <v>1</v>
      </c>
      <c r="I599" s="6">
        <v>0</v>
      </c>
      <c r="J599" s="6">
        <v>0</v>
      </c>
      <c r="R599" s="6" t="s">
        <v>24</v>
      </c>
      <c r="S599" s="6" t="s">
        <v>104</v>
      </c>
      <c r="T599" s="6">
        <v>2019</v>
      </c>
      <c r="U599" s="6" t="s">
        <v>253</v>
      </c>
      <c r="V599" s="6" t="s">
        <v>111</v>
      </c>
    </row>
    <row r="600" spans="1:22" x14ac:dyDescent="0.25">
      <c r="A600" s="33">
        <v>43719</v>
      </c>
      <c r="B600" s="6" t="s">
        <v>153</v>
      </c>
      <c r="C600" s="6">
        <v>25003606322</v>
      </c>
      <c r="D600" s="6" t="s">
        <v>251</v>
      </c>
      <c r="E600" s="6" t="s">
        <v>252</v>
      </c>
      <c r="F600" s="6" t="s">
        <v>23</v>
      </c>
      <c r="G600" s="6">
        <v>0</v>
      </c>
      <c r="H600" s="6">
        <v>1</v>
      </c>
      <c r="I600" s="6">
        <v>0</v>
      </c>
      <c r="J600" s="6">
        <v>0</v>
      </c>
      <c r="R600" s="6" t="s">
        <v>24</v>
      </c>
      <c r="S600" s="6" t="s">
        <v>104</v>
      </c>
      <c r="T600" s="6">
        <v>2019</v>
      </c>
      <c r="U600" s="6" t="s">
        <v>253</v>
      </c>
      <c r="V600" s="6" t="s">
        <v>111</v>
      </c>
    </row>
    <row r="601" spans="1:22" x14ac:dyDescent="0.25">
      <c r="A601" s="33">
        <v>43719</v>
      </c>
      <c r="B601" s="6" t="s">
        <v>153</v>
      </c>
      <c r="C601" s="6">
        <v>25003605838</v>
      </c>
      <c r="D601" s="6" t="s">
        <v>251</v>
      </c>
      <c r="E601" s="6" t="s">
        <v>252</v>
      </c>
      <c r="F601" s="6" t="s">
        <v>23</v>
      </c>
      <c r="G601" s="6">
        <v>0</v>
      </c>
      <c r="H601" s="6">
        <v>1</v>
      </c>
      <c r="I601" s="6">
        <v>0</v>
      </c>
      <c r="J601" s="6">
        <v>0</v>
      </c>
      <c r="R601" s="6" t="s">
        <v>24</v>
      </c>
      <c r="S601" s="6" t="s">
        <v>104</v>
      </c>
      <c r="T601" s="6">
        <v>2019</v>
      </c>
      <c r="U601" s="6" t="s">
        <v>253</v>
      </c>
      <c r="V601" s="6" t="s">
        <v>111</v>
      </c>
    </row>
    <row r="602" spans="1:22" x14ac:dyDescent="0.25">
      <c r="A602" s="33">
        <v>43719</v>
      </c>
      <c r="B602" s="6" t="s">
        <v>153</v>
      </c>
      <c r="C602" s="6">
        <v>25003620131</v>
      </c>
      <c r="D602" s="6" t="s">
        <v>251</v>
      </c>
      <c r="E602" s="6" t="s">
        <v>252</v>
      </c>
      <c r="F602" s="6" t="s">
        <v>28</v>
      </c>
      <c r="G602" s="6">
        <v>5</v>
      </c>
      <c r="H602" s="6">
        <v>1</v>
      </c>
      <c r="I602" s="6">
        <v>0</v>
      </c>
      <c r="J602" s="6">
        <v>0</v>
      </c>
      <c r="N602" s="6">
        <v>1</v>
      </c>
      <c r="P602" s="6">
        <v>4</v>
      </c>
      <c r="Q602" s="6">
        <v>1</v>
      </c>
      <c r="R602" s="6" t="s">
        <v>27</v>
      </c>
      <c r="S602" s="6" t="s">
        <v>104</v>
      </c>
      <c r="T602" s="6">
        <v>2019</v>
      </c>
      <c r="U602" s="6" t="s">
        <v>253</v>
      </c>
      <c r="V602" s="6" t="s">
        <v>111</v>
      </c>
    </row>
    <row r="603" spans="1:22" x14ac:dyDescent="0.25">
      <c r="A603" s="33">
        <v>43719</v>
      </c>
      <c r="B603" s="6" t="s">
        <v>153</v>
      </c>
      <c r="C603" s="6">
        <v>25003606306</v>
      </c>
      <c r="D603" s="6" t="s">
        <v>251</v>
      </c>
      <c r="E603" s="6" t="s">
        <v>252</v>
      </c>
      <c r="F603" s="6" t="s">
        <v>28</v>
      </c>
      <c r="G603" s="6">
        <v>3</v>
      </c>
      <c r="H603" s="6">
        <v>2</v>
      </c>
      <c r="I603" s="6">
        <v>0</v>
      </c>
      <c r="J603" s="6">
        <v>0</v>
      </c>
      <c r="P603" s="6">
        <v>3</v>
      </c>
      <c r="R603" s="6" t="s">
        <v>24</v>
      </c>
      <c r="S603" s="6" t="s">
        <v>104</v>
      </c>
      <c r="T603" s="6">
        <v>2019</v>
      </c>
      <c r="U603" s="6" t="s">
        <v>253</v>
      </c>
      <c r="V603" s="6" t="s">
        <v>111</v>
      </c>
    </row>
    <row r="604" spans="1:22" x14ac:dyDescent="0.25">
      <c r="A604" s="33">
        <v>43719</v>
      </c>
      <c r="B604" s="6" t="s">
        <v>153</v>
      </c>
      <c r="C604" s="6">
        <v>25003606305</v>
      </c>
      <c r="D604" s="6" t="s">
        <v>251</v>
      </c>
      <c r="E604" s="6" t="s">
        <v>252</v>
      </c>
      <c r="F604" s="6" t="s">
        <v>28</v>
      </c>
      <c r="G604" s="6">
        <v>3</v>
      </c>
      <c r="H604" s="6">
        <v>2</v>
      </c>
      <c r="I604" s="6">
        <v>0</v>
      </c>
      <c r="J604" s="6">
        <v>0</v>
      </c>
      <c r="P604" s="6">
        <v>3</v>
      </c>
      <c r="R604" s="6" t="s">
        <v>24</v>
      </c>
      <c r="S604" s="6" t="s">
        <v>104</v>
      </c>
      <c r="T604" s="6">
        <v>2019</v>
      </c>
      <c r="U604" s="6" t="s">
        <v>253</v>
      </c>
      <c r="V604" s="6" t="s">
        <v>111</v>
      </c>
    </row>
    <row r="605" spans="1:22" x14ac:dyDescent="0.25">
      <c r="A605" s="33">
        <v>43719</v>
      </c>
      <c r="B605" s="6" t="s">
        <v>153</v>
      </c>
      <c r="C605" s="6">
        <v>25003606418</v>
      </c>
      <c r="D605" s="6" t="s">
        <v>251</v>
      </c>
      <c r="E605" s="6" t="s">
        <v>252</v>
      </c>
      <c r="F605" s="6" t="s">
        <v>23</v>
      </c>
      <c r="G605" s="6">
        <v>2</v>
      </c>
      <c r="H605" s="6">
        <v>1</v>
      </c>
      <c r="I605" s="6">
        <v>0</v>
      </c>
      <c r="J605" s="6">
        <v>0</v>
      </c>
      <c r="R605" s="6" t="s">
        <v>24</v>
      </c>
      <c r="S605" s="6" t="s">
        <v>104</v>
      </c>
      <c r="T605" s="6">
        <v>2019</v>
      </c>
      <c r="U605" s="6" t="s">
        <v>253</v>
      </c>
      <c r="V605" s="6" t="s">
        <v>111</v>
      </c>
    </row>
    <row r="606" spans="1:22" x14ac:dyDescent="0.25">
      <c r="A606" s="33">
        <v>43719</v>
      </c>
      <c r="B606" s="6" t="s">
        <v>153</v>
      </c>
      <c r="C606" s="6">
        <v>25003606365</v>
      </c>
      <c r="D606" s="6" t="s">
        <v>251</v>
      </c>
      <c r="E606" s="6" t="s">
        <v>252</v>
      </c>
      <c r="F606" s="6" t="s">
        <v>23</v>
      </c>
      <c r="G606" s="6">
        <v>0</v>
      </c>
      <c r="H606" s="6">
        <v>1</v>
      </c>
      <c r="I606" s="6">
        <v>0</v>
      </c>
      <c r="J606" s="6">
        <v>0</v>
      </c>
      <c r="R606" s="6" t="s">
        <v>24</v>
      </c>
      <c r="S606" s="6" t="s">
        <v>104</v>
      </c>
      <c r="T606" s="6">
        <v>2019</v>
      </c>
      <c r="U606" s="6" t="s">
        <v>253</v>
      </c>
      <c r="V606" s="6" t="s">
        <v>111</v>
      </c>
    </row>
    <row r="607" spans="1:22" x14ac:dyDescent="0.25">
      <c r="A607" s="33">
        <v>43719</v>
      </c>
      <c r="B607" s="6" t="s">
        <v>153</v>
      </c>
      <c r="C607" s="6">
        <v>25003606373</v>
      </c>
      <c r="D607" s="6" t="s">
        <v>251</v>
      </c>
      <c r="E607" s="6" t="s">
        <v>252</v>
      </c>
      <c r="F607" s="6" t="s">
        <v>23</v>
      </c>
      <c r="G607" s="6">
        <v>8</v>
      </c>
      <c r="H607" s="6">
        <v>6</v>
      </c>
      <c r="I607" s="6">
        <v>0</v>
      </c>
      <c r="J607" s="6">
        <v>0</v>
      </c>
      <c r="R607" s="6" t="s">
        <v>24</v>
      </c>
      <c r="S607" s="6" t="s">
        <v>104</v>
      </c>
      <c r="T607" s="6">
        <v>2019</v>
      </c>
      <c r="U607" s="6" t="s">
        <v>253</v>
      </c>
      <c r="V607" s="6" t="s">
        <v>111</v>
      </c>
    </row>
    <row r="608" spans="1:22" x14ac:dyDescent="0.25">
      <c r="A608" s="33">
        <v>43719</v>
      </c>
      <c r="B608" s="6" t="s">
        <v>153</v>
      </c>
      <c r="C608" s="6">
        <v>25003606303</v>
      </c>
      <c r="D608" s="6" t="s">
        <v>251</v>
      </c>
      <c r="E608" s="6" t="s">
        <v>252</v>
      </c>
      <c r="F608" s="6" t="s">
        <v>23</v>
      </c>
      <c r="G608" s="6">
        <v>9</v>
      </c>
      <c r="H608" s="6">
        <v>4</v>
      </c>
      <c r="I608" s="6">
        <v>0</v>
      </c>
      <c r="J608" s="6">
        <v>0</v>
      </c>
      <c r="R608" s="6" t="s">
        <v>24</v>
      </c>
      <c r="S608" s="6" t="s">
        <v>104</v>
      </c>
      <c r="T608" s="6">
        <v>2019</v>
      </c>
      <c r="U608" s="6" t="s">
        <v>253</v>
      </c>
      <c r="V608" s="6" t="s">
        <v>111</v>
      </c>
    </row>
    <row r="609" spans="1:22" x14ac:dyDescent="0.25">
      <c r="A609" s="33">
        <v>43719</v>
      </c>
      <c r="B609" s="6" t="s">
        <v>153</v>
      </c>
      <c r="C609" s="6">
        <v>25003610356</v>
      </c>
      <c r="D609" s="6" t="s">
        <v>251</v>
      </c>
      <c r="E609" s="6" t="s">
        <v>252</v>
      </c>
      <c r="F609" s="6" t="s">
        <v>23</v>
      </c>
      <c r="G609" s="6">
        <v>0</v>
      </c>
      <c r="H609" s="6">
        <v>1</v>
      </c>
      <c r="I609" s="6">
        <v>0</v>
      </c>
      <c r="J609" s="6">
        <v>0</v>
      </c>
      <c r="R609" s="6" t="s">
        <v>24</v>
      </c>
      <c r="S609" s="6" t="s">
        <v>104</v>
      </c>
      <c r="T609" s="6">
        <v>2019</v>
      </c>
      <c r="U609" s="6" t="s">
        <v>253</v>
      </c>
      <c r="V609" s="6" t="s">
        <v>111</v>
      </c>
    </row>
    <row r="610" spans="1:22" x14ac:dyDescent="0.25">
      <c r="A610" s="33">
        <v>43719</v>
      </c>
      <c r="B610" s="6" t="s">
        <v>153</v>
      </c>
      <c r="C610" s="6">
        <v>25003606396</v>
      </c>
      <c r="D610" s="6" t="s">
        <v>251</v>
      </c>
      <c r="E610" s="6" t="s">
        <v>252</v>
      </c>
      <c r="F610" s="6" t="s">
        <v>23</v>
      </c>
      <c r="G610" s="6">
        <v>1</v>
      </c>
      <c r="H610" s="6">
        <v>1</v>
      </c>
      <c r="I610" s="6">
        <v>0</v>
      </c>
      <c r="J610" s="6">
        <v>0</v>
      </c>
      <c r="R610" s="6" t="s">
        <v>24</v>
      </c>
      <c r="S610" s="6" t="s">
        <v>104</v>
      </c>
      <c r="T610" s="6">
        <v>2019</v>
      </c>
      <c r="U610" s="6" t="s">
        <v>253</v>
      </c>
      <c r="V610" s="6" t="s">
        <v>111</v>
      </c>
    </row>
    <row r="611" spans="1:22" x14ac:dyDescent="0.25">
      <c r="A611" s="33">
        <v>43719</v>
      </c>
      <c r="B611" s="6" t="s">
        <v>153</v>
      </c>
      <c r="C611" s="6">
        <v>25003612300</v>
      </c>
      <c r="D611" s="6" t="s">
        <v>251</v>
      </c>
      <c r="E611" s="6" t="s">
        <v>252</v>
      </c>
      <c r="F611" s="6" t="s">
        <v>23</v>
      </c>
      <c r="G611" s="6">
        <v>2</v>
      </c>
      <c r="H611" s="6">
        <v>2</v>
      </c>
      <c r="I611" s="6">
        <v>0</v>
      </c>
      <c r="J611" s="6">
        <v>0</v>
      </c>
      <c r="N611" s="6">
        <v>1</v>
      </c>
      <c r="R611" s="6" t="s">
        <v>24</v>
      </c>
      <c r="S611" s="6" t="s">
        <v>104</v>
      </c>
      <c r="T611" s="6">
        <v>2019</v>
      </c>
      <c r="U611" s="6" t="s">
        <v>253</v>
      </c>
      <c r="V611" s="6" t="s">
        <v>111</v>
      </c>
    </row>
    <row r="612" spans="1:22" x14ac:dyDescent="0.25">
      <c r="A612" s="33">
        <v>43719</v>
      </c>
      <c r="B612" s="6" t="s">
        <v>153</v>
      </c>
      <c r="C612" s="6">
        <v>25003619362</v>
      </c>
      <c r="D612" s="6" t="s">
        <v>251</v>
      </c>
      <c r="E612" s="6" t="s">
        <v>252</v>
      </c>
      <c r="F612" s="6" t="s">
        <v>23</v>
      </c>
      <c r="G612" s="6">
        <v>0</v>
      </c>
      <c r="H612" s="6">
        <v>1</v>
      </c>
      <c r="I612" s="6">
        <v>0</v>
      </c>
      <c r="J612" s="6">
        <v>0</v>
      </c>
      <c r="R612" s="6" t="s">
        <v>24</v>
      </c>
      <c r="S612" s="6" t="s">
        <v>104</v>
      </c>
      <c r="T612" s="6">
        <v>2019</v>
      </c>
      <c r="U612" s="6" t="s">
        <v>253</v>
      </c>
      <c r="V612" s="6" t="s">
        <v>111</v>
      </c>
    </row>
    <row r="613" spans="1:22" x14ac:dyDescent="0.25">
      <c r="A613" s="33">
        <v>43719</v>
      </c>
      <c r="B613" s="6" t="s">
        <v>153</v>
      </c>
      <c r="C613" s="6">
        <v>25003606327</v>
      </c>
      <c r="D613" s="6" t="s">
        <v>251</v>
      </c>
      <c r="E613" s="6" t="s">
        <v>252</v>
      </c>
      <c r="F613" s="6" t="s">
        <v>25</v>
      </c>
      <c r="G613" s="6">
        <v>2</v>
      </c>
      <c r="H613" s="6">
        <v>1</v>
      </c>
      <c r="I613" s="6">
        <v>0</v>
      </c>
      <c r="J613" s="6">
        <v>1</v>
      </c>
      <c r="O613" s="6">
        <v>1</v>
      </c>
      <c r="R613" s="6" t="s">
        <v>27</v>
      </c>
      <c r="S613" s="6" t="s">
        <v>104</v>
      </c>
      <c r="T613" s="6">
        <v>2019</v>
      </c>
      <c r="U613" s="6" t="s">
        <v>253</v>
      </c>
      <c r="V613" s="6" t="s">
        <v>111</v>
      </c>
    </row>
    <row r="614" spans="1:22" x14ac:dyDescent="0.25">
      <c r="A614" s="33">
        <v>43719</v>
      </c>
      <c r="B614" s="6" t="s">
        <v>153</v>
      </c>
      <c r="C614" s="6">
        <v>25003606326</v>
      </c>
      <c r="D614" s="6" t="s">
        <v>251</v>
      </c>
      <c r="E614" s="6" t="s">
        <v>252</v>
      </c>
      <c r="F614" s="6" t="s">
        <v>25</v>
      </c>
      <c r="G614" s="6">
        <v>2</v>
      </c>
      <c r="H614" s="6">
        <v>1</v>
      </c>
      <c r="I614" s="6">
        <v>0</v>
      </c>
      <c r="J614" s="6">
        <v>1</v>
      </c>
      <c r="O614" s="6">
        <v>1</v>
      </c>
      <c r="R614" s="6" t="s">
        <v>27</v>
      </c>
      <c r="S614" s="6" t="s">
        <v>104</v>
      </c>
      <c r="T614" s="6">
        <v>2019</v>
      </c>
      <c r="U614" s="6" t="s">
        <v>253</v>
      </c>
      <c r="V614" s="6" t="s">
        <v>111</v>
      </c>
    </row>
    <row r="615" spans="1:22" x14ac:dyDescent="0.25">
      <c r="A615" s="33">
        <v>43719</v>
      </c>
      <c r="B615" s="6" t="s">
        <v>153</v>
      </c>
      <c r="C615" s="6">
        <v>25003606299</v>
      </c>
      <c r="D615" s="6" t="s">
        <v>251</v>
      </c>
      <c r="E615" s="6" t="s">
        <v>252</v>
      </c>
      <c r="F615" s="6" t="s">
        <v>23</v>
      </c>
      <c r="G615" s="6">
        <v>0</v>
      </c>
      <c r="H615" s="6">
        <v>1</v>
      </c>
      <c r="I615" s="6">
        <v>0</v>
      </c>
      <c r="J615" s="6">
        <v>0</v>
      </c>
      <c r="R615" s="6" t="s">
        <v>24</v>
      </c>
      <c r="S615" s="6" t="s">
        <v>104</v>
      </c>
      <c r="T615" s="6">
        <v>2019</v>
      </c>
      <c r="U615" s="6" t="s">
        <v>253</v>
      </c>
      <c r="V615" s="6" t="s">
        <v>111</v>
      </c>
    </row>
    <row r="616" spans="1:22" x14ac:dyDescent="0.25">
      <c r="A616" s="33">
        <v>43719</v>
      </c>
      <c r="B616" s="6" t="s">
        <v>137</v>
      </c>
      <c r="C616" s="6">
        <v>25003636603</v>
      </c>
      <c r="E616" s="6" t="s">
        <v>254</v>
      </c>
      <c r="F616" s="6" t="s">
        <v>23</v>
      </c>
      <c r="G616" s="6">
        <v>8</v>
      </c>
      <c r="H616" s="6">
        <v>5</v>
      </c>
      <c r="I616" s="6">
        <v>0</v>
      </c>
      <c r="J616" s="6">
        <v>0</v>
      </c>
      <c r="R616" s="6" t="s">
        <v>24</v>
      </c>
      <c r="S616" s="6" t="s">
        <v>104</v>
      </c>
      <c r="T616" s="6">
        <v>2019</v>
      </c>
      <c r="U616" s="6" t="s">
        <v>249</v>
      </c>
      <c r="V616" s="6" t="s">
        <v>112</v>
      </c>
    </row>
    <row r="617" spans="1:22" x14ac:dyDescent="0.25">
      <c r="A617" s="33">
        <v>43719</v>
      </c>
      <c r="B617" s="6" t="s">
        <v>136</v>
      </c>
      <c r="C617" s="6">
        <v>25003527793</v>
      </c>
      <c r="E617" s="6" t="s">
        <v>255</v>
      </c>
      <c r="F617" s="6" t="s">
        <v>23</v>
      </c>
      <c r="G617" s="6">
        <v>0</v>
      </c>
      <c r="H617" s="6">
        <v>16</v>
      </c>
      <c r="I617" s="6">
        <v>0</v>
      </c>
      <c r="J617" s="6">
        <v>0</v>
      </c>
      <c r="R617" s="6" t="s">
        <v>24</v>
      </c>
      <c r="S617" s="6" t="s">
        <v>104</v>
      </c>
      <c r="T617" s="6">
        <v>2019</v>
      </c>
      <c r="U617" s="6" t="s">
        <v>249</v>
      </c>
      <c r="V617" s="6" t="s">
        <v>112</v>
      </c>
    </row>
    <row r="618" spans="1:22" x14ac:dyDescent="0.25">
      <c r="A618" s="33">
        <v>43719</v>
      </c>
      <c r="B618" s="6" t="s">
        <v>136</v>
      </c>
      <c r="C618" s="6">
        <v>25003527793</v>
      </c>
      <c r="E618" s="6" t="s">
        <v>256</v>
      </c>
      <c r="F618" s="6" t="s">
        <v>23</v>
      </c>
      <c r="G618" s="6">
        <v>0</v>
      </c>
      <c r="H618" s="6">
        <v>16</v>
      </c>
      <c r="I618" s="6">
        <v>0</v>
      </c>
      <c r="J618" s="6">
        <v>0</v>
      </c>
      <c r="R618" s="6" t="s">
        <v>24</v>
      </c>
      <c r="S618" s="6" t="s">
        <v>104</v>
      </c>
      <c r="T618" s="6">
        <v>2019</v>
      </c>
      <c r="U618" s="6" t="s">
        <v>253</v>
      </c>
      <c r="V618" s="6" t="s">
        <v>111</v>
      </c>
    </row>
    <row r="619" spans="1:22" x14ac:dyDescent="0.25">
      <c r="A619" s="33">
        <v>43719</v>
      </c>
      <c r="B619" s="6" t="s">
        <v>136</v>
      </c>
      <c r="C619" s="6">
        <v>25003527793</v>
      </c>
      <c r="E619" s="6" t="s">
        <v>257</v>
      </c>
      <c r="F619" s="6" t="s">
        <v>23</v>
      </c>
      <c r="G619" s="6">
        <v>0</v>
      </c>
      <c r="H619" s="6">
        <v>16</v>
      </c>
      <c r="I619" s="6">
        <v>0</v>
      </c>
      <c r="J619" s="6">
        <v>0</v>
      </c>
      <c r="R619" s="6" t="s">
        <v>24</v>
      </c>
      <c r="S619" s="6" t="s">
        <v>104</v>
      </c>
      <c r="T619" s="6">
        <v>2019</v>
      </c>
      <c r="U619" s="6" t="s">
        <v>249</v>
      </c>
      <c r="V619" s="6" t="s">
        <v>112</v>
      </c>
    </row>
    <row r="620" spans="1:22" x14ac:dyDescent="0.25">
      <c r="A620" s="33">
        <v>43719</v>
      </c>
      <c r="B620" s="6" t="s">
        <v>133</v>
      </c>
      <c r="C620" s="6">
        <v>25003602777</v>
      </c>
      <c r="E620" s="6" t="s">
        <v>258</v>
      </c>
      <c r="F620" s="6" t="s">
        <v>23</v>
      </c>
      <c r="G620" s="6">
        <v>0</v>
      </c>
      <c r="H620" s="6">
        <v>16</v>
      </c>
      <c r="I620" s="6">
        <v>0</v>
      </c>
      <c r="J620" s="6">
        <v>0</v>
      </c>
      <c r="R620" s="6" t="s">
        <v>24</v>
      </c>
      <c r="S620" s="6" t="s">
        <v>104</v>
      </c>
      <c r="T620" s="6">
        <v>2019</v>
      </c>
      <c r="U620" s="6" t="s">
        <v>249</v>
      </c>
      <c r="V620" s="6" t="s">
        <v>112</v>
      </c>
    </row>
    <row r="621" spans="1:22" x14ac:dyDescent="0.25">
      <c r="A621" s="33">
        <v>43719</v>
      </c>
      <c r="B621" s="6" t="s">
        <v>133</v>
      </c>
      <c r="C621" s="6">
        <v>25003602777</v>
      </c>
      <c r="E621" s="6" t="s">
        <v>259</v>
      </c>
      <c r="F621" s="6" t="s">
        <v>23</v>
      </c>
      <c r="G621" s="6">
        <v>0</v>
      </c>
      <c r="H621" s="6">
        <v>16</v>
      </c>
      <c r="I621" s="6">
        <v>0</v>
      </c>
      <c r="J621" s="6">
        <v>0</v>
      </c>
      <c r="R621" s="6" t="s">
        <v>24</v>
      </c>
      <c r="S621" s="6" t="s">
        <v>104</v>
      </c>
      <c r="T621" s="6">
        <v>2019</v>
      </c>
      <c r="U621" s="6" t="s">
        <v>249</v>
      </c>
      <c r="V621" s="6" t="s">
        <v>112</v>
      </c>
    </row>
    <row r="622" spans="1:22" x14ac:dyDescent="0.25">
      <c r="A622" s="33">
        <v>43719</v>
      </c>
      <c r="B622" s="6" t="s">
        <v>133</v>
      </c>
      <c r="C622" s="6">
        <v>25003602777</v>
      </c>
      <c r="E622" s="6" t="s">
        <v>260</v>
      </c>
      <c r="F622" s="6" t="s">
        <v>23</v>
      </c>
      <c r="G622" s="6">
        <v>0</v>
      </c>
      <c r="H622" s="6">
        <v>16</v>
      </c>
      <c r="I622" s="6">
        <v>0</v>
      </c>
      <c r="J622" s="6">
        <v>0</v>
      </c>
      <c r="R622" s="6" t="s">
        <v>24</v>
      </c>
      <c r="S622" s="6" t="s">
        <v>104</v>
      </c>
      <c r="T622" s="6">
        <v>2019</v>
      </c>
      <c r="U622" s="6" t="s">
        <v>253</v>
      </c>
      <c r="V622" s="6" t="s">
        <v>111</v>
      </c>
    </row>
    <row r="623" spans="1:22" x14ac:dyDescent="0.25">
      <c r="A623" s="33">
        <v>43719</v>
      </c>
      <c r="B623" s="6" t="s">
        <v>133</v>
      </c>
      <c r="C623" s="6">
        <v>25003602777</v>
      </c>
      <c r="E623" s="6" t="s">
        <v>261</v>
      </c>
      <c r="F623" s="6" t="s">
        <v>23</v>
      </c>
      <c r="G623" s="6">
        <v>0</v>
      </c>
      <c r="H623" s="6">
        <v>16</v>
      </c>
      <c r="I623" s="6">
        <v>0</v>
      </c>
      <c r="J623" s="6">
        <v>0</v>
      </c>
      <c r="R623" s="6" t="s">
        <v>24</v>
      </c>
      <c r="S623" s="6" t="s">
        <v>104</v>
      </c>
      <c r="T623" s="6">
        <v>2019</v>
      </c>
      <c r="U623" s="6" t="s">
        <v>249</v>
      </c>
      <c r="V623" s="6" t="s">
        <v>112</v>
      </c>
    </row>
    <row r="624" spans="1:22" x14ac:dyDescent="0.25">
      <c r="A624" s="33">
        <v>43719</v>
      </c>
      <c r="B624" s="6" t="s">
        <v>133</v>
      </c>
      <c r="C624" s="6">
        <v>25003602777</v>
      </c>
      <c r="E624" s="6" t="s">
        <v>262</v>
      </c>
      <c r="F624" s="6" t="s">
        <v>23</v>
      </c>
      <c r="G624" s="6">
        <v>0</v>
      </c>
      <c r="H624" s="6">
        <v>16</v>
      </c>
      <c r="I624" s="6">
        <v>0</v>
      </c>
      <c r="J624" s="6">
        <v>0</v>
      </c>
      <c r="R624" s="6" t="s">
        <v>24</v>
      </c>
      <c r="S624" s="6" t="s">
        <v>104</v>
      </c>
      <c r="T624" s="6">
        <v>2019</v>
      </c>
      <c r="U624" s="6" t="s">
        <v>249</v>
      </c>
      <c r="V624" s="6" t="s">
        <v>112</v>
      </c>
    </row>
    <row r="625" spans="1:22" x14ac:dyDescent="0.25">
      <c r="A625" s="33">
        <v>43719</v>
      </c>
      <c r="B625" s="6" t="s">
        <v>146</v>
      </c>
      <c r="C625" s="6">
        <v>25003545917</v>
      </c>
      <c r="D625" s="6" t="s">
        <v>263</v>
      </c>
      <c r="E625" s="6" t="s">
        <v>264</v>
      </c>
      <c r="F625" s="6" t="s">
        <v>23</v>
      </c>
      <c r="G625" s="6">
        <v>0</v>
      </c>
      <c r="H625" s="6">
        <v>2</v>
      </c>
      <c r="I625" s="6">
        <v>0</v>
      </c>
      <c r="J625" s="6">
        <v>0</v>
      </c>
      <c r="R625" s="6" t="s">
        <v>24</v>
      </c>
      <c r="S625" s="6" t="s">
        <v>104</v>
      </c>
      <c r="T625" s="6">
        <v>2019</v>
      </c>
      <c r="U625" s="6" t="s">
        <v>249</v>
      </c>
      <c r="V625" s="6" t="s">
        <v>112</v>
      </c>
    </row>
    <row r="626" spans="1:22" x14ac:dyDescent="0.25">
      <c r="A626" s="33">
        <v>43719</v>
      </c>
      <c r="B626" s="6" t="s">
        <v>146</v>
      </c>
      <c r="C626" s="6">
        <v>25003545861</v>
      </c>
      <c r="D626" s="6" t="s">
        <v>263</v>
      </c>
      <c r="E626" s="6" t="s">
        <v>264</v>
      </c>
      <c r="F626" s="6" t="s">
        <v>23</v>
      </c>
      <c r="G626" s="6">
        <v>0</v>
      </c>
      <c r="H626" s="6">
        <v>1</v>
      </c>
      <c r="I626" s="6">
        <v>0</v>
      </c>
      <c r="J626" s="6">
        <v>0</v>
      </c>
      <c r="R626" s="6" t="s">
        <v>24</v>
      </c>
      <c r="S626" s="6" t="s">
        <v>104</v>
      </c>
      <c r="T626" s="6">
        <v>2019</v>
      </c>
      <c r="U626" s="6" t="s">
        <v>249</v>
      </c>
      <c r="V626" s="6" t="s">
        <v>112</v>
      </c>
    </row>
    <row r="627" spans="1:22" x14ac:dyDescent="0.25">
      <c r="A627" s="33">
        <v>43719</v>
      </c>
      <c r="B627" s="6" t="s">
        <v>146</v>
      </c>
      <c r="C627" s="6">
        <v>25003545890</v>
      </c>
      <c r="D627" s="6" t="s">
        <v>263</v>
      </c>
      <c r="E627" s="6" t="s">
        <v>264</v>
      </c>
      <c r="F627" s="6" t="s">
        <v>25</v>
      </c>
      <c r="G627" s="6">
        <v>9</v>
      </c>
      <c r="H627" s="6">
        <v>7</v>
      </c>
      <c r="I627" s="6">
        <v>0</v>
      </c>
      <c r="J627" s="6">
        <v>0</v>
      </c>
      <c r="O627" s="6">
        <v>9</v>
      </c>
      <c r="R627" s="6" t="s">
        <v>27</v>
      </c>
      <c r="S627" s="6" t="s">
        <v>104</v>
      </c>
      <c r="T627" s="6">
        <v>2019</v>
      </c>
      <c r="U627" s="6" t="s">
        <v>249</v>
      </c>
      <c r="V627" s="6" t="s">
        <v>112</v>
      </c>
    </row>
    <row r="628" spans="1:22" x14ac:dyDescent="0.25">
      <c r="A628" s="33">
        <v>43719</v>
      </c>
      <c r="B628" s="6" t="s">
        <v>146</v>
      </c>
      <c r="C628" s="6">
        <v>25003634942</v>
      </c>
      <c r="D628" s="6" t="s">
        <v>263</v>
      </c>
      <c r="E628" s="6" t="s">
        <v>264</v>
      </c>
      <c r="F628" s="6" t="s">
        <v>23</v>
      </c>
      <c r="G628" s="6">
        <v>9</v>
      </c>
      <c r="H628" s="6">
        <v>4</v>
      </c>
      <c r="I628" s="6">
        <v>0</v>
      </c>
      <c r="J628" s="6">
        <v>0</v>
      </c>
      <c r="R628" s="6" t="s">
        <v>24</v>
      </c>
      <c r="S628" s="6" t="s">
        <v>104</v>
      </c>
      <c r="T628" s="6">
        <v>2019</v>
      </c>
      <c r="U628" s="6" t="s">
        <v>249</v>
      </c>
      <c r="V628" s="6" t="s">
        <v>112</v>
      </c>
    </row>
    <row r="629" spans="1:22" x14ac:dyDescent="0.25">
      <c r="A629" s="33">
        <v>43719</v>
      </c>
      <c r="B629" s="6" t="s">
        <v>146</v>
      </c>
      <c r="C629" s="6">
        <v>25003634943</v>
      </c>
      <c r="D629" s="6" t="s">
        <v>263</v>
      </c>
      <c r="E629" s="6" t="s">
        <v>264</v>
      </c>
      <c r="F629" s="6" t="s">
        <v>23</v>
      </c>
      <c r="G629" s="6">
        <v>9</v>
      </c>
      <c r="H629" s="6">
        <v>4</v>
      </c>
      <c r="I629" s="6">
        <v>0</v>
      </c>
      <c r="J629" s="6">
        <v>0</v>
      </c>
      <c r="R629" s="6" t="s">
        <v>24</v>
      </c>
      <c r="S629" s="6" t="s">
        <v>104</v>
      </c>
      <c r="T629" s="6">
        <v>2019</v>
      </c>
      <c r="U629" s="6" t="s">
        <v>249</v>
      </c>
      <c r="V629" s="6" t="s">
        <v>112</v>
      </c>
    </row>
    <row r="630" spans="1:22" x14ac:dyDescent="0.25">
      <c r="A630" s="33">
        <v>43719</v>
      </c>
      <c r="B630" s="6" t="s">
        <v>146</v>
      </c>
      <c r="C630" s="6">
        <v>25003545894</v>
      </c>
      <c r="D630" s="6" t="s">
        <v>263</v>
      </c>
      <c r="E630" s="6" t="s">
        <v>264</v>
      </c>
      <c r="F630" s="6" t="s">
        <v>25</v>
      </c>
      <c r="G630" s="6">
        <v>7</v>
      </c>
      <c r="H630" s="6">
        <v>1</v>
      </c>
      <c r="I630" s="6">
        <v>0</v>
      </c>
      <c r="J630" s="6">
        <v>0</v>
      </c>
      <c r="O630" s="6">
        <v>7</v>
      </c>
      <c r="R630" s="6" t="s">
        <v>27</v>
      </c>
      <c r="S630" s="6" t="s">
        <v>104</v>
      </c>
      <c r="T630" s="6">
        <v>2019</v>
      </c>
      <c r="U630" s="6" t="s">
        <v>249</v>
      </c>
      <c r="V630" s="6" t="s">
        <v>112</v>
      </c>
    </row>
    <row r="631" spans="1:22" x14ac:dyDescent="0.25">
      <c r="A631" s="33">
        <v>43719</v>
      </c>
      <c r="B631" s="6" t="s">
        <v>146</v>
      </c>
      <c r="C631" s="6">
        <v>25003545833</v>
      </c>
      <c r="D631" s="6" t="s">
        <v>263</v>
      </c>
      <c r="E631" s="6" t="s">
        <v>264</v>
      </c>
      <c r="F631" s="6" t="s">
        <v>23</v>
      </c>
      <c r="G631" s="6">
        <v>7</v>
      </c>
      <c r="H631" s="6">
        <v>4</v>
      </c>
      <c r="I631" s="6">
        <v>0</v>
      </c>
      <c r="J631" s="6">
        <v>1</v>
      </c>
      <c r="N631" s="6">
        <v>1</v>
      </c>
      <c r="R631" s="6" t="s">
        <v>24</v>
      </c>
      <c r="S631" s="6" t="s">
        <v>104</v>
      </c>
      <c r="T631" s="6">
        <v>2019</v>
      </c>
      <c r="U631" s="6" t="s">
        <v>249</v>
      </c>
      <c r="V631" s="6" t="s">
        <v>112</v>
      </c>
    </row>
    <row r="632" spans="1:22" x14ac:dyDescent="0.25">
      <c r="A632" s="33">
        <v>43719</v>
      </c>
      <c r="B632" s="6" t="s">
        <v>146</v>
      </c>
      <c r="C632" s="6">
        <v>25003545832</v>
      </c>
      <c r="D632" s="6" t="s">
        <v>263</v>
      </c>
      <c r="E632" s="6" t="s">
        <v>264</v>
      </c>
      <c r="F632" s="6" t="s">
        <v>23</v>
      </c>
      <c r="G632" s="6">
        <v>7</v>
      </c>
      <c r="H632" s="6">
        <v>4</v>
      </c>
      <c r="I632" s="6">
        <v>0</v>
      </c>
      <c r="J632" s="6">
        <v>1</v>
      </c>
      <c r="N632" s="6">
        <v>1</v>
      </c>
      <c r="R632" s="6" t="s">
        <v>24</v>
      </c>
      <c r="S632" s="6" t="s">
        <v>104</v>
      </c>
      <c r="T632" s="6">
        <v>2019</v>
      </c>
      <c r="U632" s="6" t="s">
        <v>249</v>
      </c>
      <c r="V632" s="6" t="s">
        <v>112</v>
      </c>
    </row>
    <row r="633" spans="1:22" x14ac:dyDescent="0.25">
      <c r="A633" s="33">
        <v>43719</v>
      </c>
      <c r="B633" s="6" t="s">
        <v>146</v>
      </c>
      <c r="C633" s="6">
        <v>25003545830</v>
      </c>
      <c r="D633" s="6" t="s">
        <v>263</v>
      </c>
      <c r="E633" s="6" t="s">
        <v>264</v>
      </c>
      <c r="F633" s="6" t="s">
        <v>23</v>
      </c>
      <c r="G633" s="6">
        <v>12</v>
      </c>
      <c r="H633" s="6">
        <v>5</v>
      </c>
      <c r="I633" s="6">
        <v>0</v>
      </c>
      <c r="J633" s="6">
        <v>1</v>
      </c>
      <c r="N633" s="6">
        <v>2</v>
      </c>
      <c r="Q633" s="6">
        <v>1</v>
      </c>
      <c r="R633" s="6" t="s">
        <v>27</v>
      </c>
      <c r="S633" s="6" t="s">
        <v>104</v>
      </c>
      <c r="T633" s="6">
        <v>2019</v>
      </c>
      <c r="U633" s="6" t="s">
        <v>249</v>
      </c>
      <c r="V633" s="6" t="s">
        <v>112</v>
      </c>
    </row>
    <row r="634" spans="1:22" x14ac:dyDescent="0.25">
      <c r="A634" s="33">
        <v>43719</v>
      </c>
      <c r="B634" s="6" t="s">
        <v>146</v>
      </c>
      <c r="C634" s="6">
        <v>25003545860</v>
      </c>
      <c r="D634" s="6" t="s">
        <v>263</v>
      </c>
      <c r="E634" s="6" t="s">
        <v>264</v>
      </c>
      <c r="F634" s="6" t="s">
        <v>25</v>
      </c>
      <c r="G634" s="6">
        <v>2</v>
      </c>
      <c r="H634" s="6">
        <v>1</v>
      </c>
      <c r="I634" s="6">
        <v>0</v>
      </c>
      <c r="J634" s="6">
        <v>0</v>
      </c>
      <c r="O634" s="6">
        <v>2</v>
      </c>
      <c r="R634" s="6" t="s">
        <v>27</v>
      </c>
      <c r="S634" s="6" t="s">
        <v>104</v>
      </c>
      <c r="T634" s="6">
        <v>2019</v>
      </c>
      <c r="U634" s="6" t="s">
        <v>249</v>
      </c>
      <c r="V634" s="6" t="s">
        <v>112</v>
      </c>
    </row>
    <row r="635" spans="1:22" x14ac:dyDescent="0.25">
      <c r="A635" s="33">
        <v>43719</v>
      </c>
      <c r="B635" s="6" t="s">
        <v>146</v>
      </c>
      <c r="C635" s="6">
        <v>25003545837</v>
      </c>
      <c r="D635" s="6" t="s">
        <v>263</v>
      </c>
      <c r="E635" s="6" t="s">
        <v>264</v>
      </c>
      <c r="F635" s="6" t="s">
        <v>25</v>
      </c>
      <c r="G635" s="6">
        <v>2</v>
      </c>
      <c r="H635" s="6">
        <v>4</v>
      </c>
      <c r="I635" s="6">
        <v>0</v>
      </c>
      <c r="J635" s="6">
        <v>2</v>
      </c>
      <c r="O635" s="6">
        <v>2</v>
      </c>
      <c r="R635" s="6" t="s">
        <v>27</v>
      </c>
      <c r="S635" s="6" t="s">
        <v>104</v>
      </c>
      <c r="T635" s="6">
        <v>2019</v>
      </c>
      <c r="U635" s="6" t="s">
        <v>249</v>
      </c>
      <c r="V635" s="6" t="s">
        <v>112</v>
      </c>
    </row>
    <row r="636" spans="1:22" x14ac:dyDescent="0.25">
      <c r="A636" s="33">
        <v>43719</v>
      </c>
      <c r="B636" s="6" t="s">
        <v>154</v>
      </c>
      <c r="C636" s="6">
        <v>25003620132</v>
      </c>
      <c r="D636" s="6" t="s">
        <v>265</v>
      </c>
      <c r="E636" s="6" t="s">
        <v>266</v>
      </c>
      <c r="F636" s="6" t="s">
        <v>28</v>
      </c>
      <c r="G636" s="6">
        <v>5</v>
      </c>
      <c r="H636" s="6">
        <v>1</v>
      </c>
      <c r="I636" s="6">
        <v>0</v>
      </c>
      <c r="J636" s="6">
        <v>0</v>
      </c>
      <c r="N636" s="6">
        <v>1</v>
      </c>
      <c r="Q636" s="6">
        <v>1</v>
      </c>
      <c r="R636" s="6" t="s">
        <v>27</v>
      </c>
      <c r="S636" s="6" t="s">
        <v>104</v>
      </c>
      <c r="T636" s="6">
        <v>2019</v>
      </c>
      <c r="U636" s="6" t="s">
        <v>249</v>
      </c>
      <c r="V636" s="6" t="s">
        <v>112</v>
      </c>
    </row>
    <row r="637" spans="1:22" x14ac:dyDescent="0.25">
      <c r="A637" s="33">
        <v>43719</v>
      </c>
      <c r="B637" s="6" t="s">
        <v>154</v>
      </c>
      <c r="C637" s="6">
        <v>25003604225</v>
      </c>
      <c r="D637" s="6" t="s">
        <v>265</v>
      </c>
      <c r="E637" s="6" t="s">
        <v>266</v>
      </c>
      <c r="F637" s="6" t="s">
        <v>28</v>
      </c>
      <c r="G637" s="6">
        <v>10</v>
      </c>
      <c r="H637" s="6">
        <v>1</v>
      </c>
      <c r="I637" s="6">
        <v>0</v>
      </c>
      <c r="J637" s="6">
        <v>0</v>
      </c>
      <c r="N637" s="6">
        <v>1</v>
      </c>
      <c r="Q637" s="6">
        <v>1</v>
      </c>
      <c r="R637" s="6" t="s">
        <v>27</v>
      </c>
      <c r="S637" s="6" t="s">
        <v>104</v>
      </c>
      <c r="T637" s="6">
        <v>2019</v>
      </c>
      <c r="U637" s="6" t="s">
        <v>249</v>
      </c>
      <c r="V637" s="6" t="s">
        <v>112</v>
      </c>
    </row>
    <row r="638" spans="1:22" x14ac:dyDescent="0.25">
      <c r="A638" s="33">
        <v>43719</v>
      </c>
      <c r="B638" s="6" t="s">
        <v>154</v>
      </c>
      <c r="C638" s="6">
        <v>25003604224</v>
      </c>
      <c r="D638" s="6" t="s">
        <v>265</v>
      </c>
      <c r="E638" s="6" t="s">
        <v>266</v>
      </c>
      <c r="F638" s="6" t="s">
        <v>23</v>
      </c>
      <c r="G638" s="6">
        <v>12</v>
      </c>
      <c r="H638" s="6">
        <v>2</v>
      </c>
      <c r="I638" s="6">
        <v>0</v>
      </c>
      <c r="J638" s="6">
        <v>0</v>
      </c>
      <c r="R638" s="6" t="s">
        <v>24</v>
      </c>
      <c r="S638" s="6" t="s">
        <v>104</v>
      </c>
      <c r="T638" s="6">
        <v>2019</v>
      </c>
      <c r="U638" s="6" t="s">
        <v>249</v>
      </c>
      <c r="V638" s="6" t="s">
        <v>112</v>
      </c>
    </row>
    <row r="639" spans="1:22" x14ac:dyDescent="0.25">
      <c r="A639" s="33">
        <v>43719</v>
      </c>
      <c r="B639" s="6" t="s">
        <v>154</v>
      </c>
      <c r="C639" s="6">
        <v>25003604223</v>
      </c>
      <c r="D639" s="6" t="s">
        <v>265</v>
      </c>
      <c r="E639" s="6" t="s">
        <v>266</v>
      </c>
      <c r="F639" s="6" t="s">
        <v>23</v>
      </c>
      <c r="G639" s="6">
        <v>10</v>
      </c>
      <c r="H639" s="6">
        <v>2</v>
      </c>
      <c r="I639" s="6">
        <v>0</v>
      </c>
      <c r="J639" s="6">
        <v>0</v>
      </c>
      <c r="R639" s="6" t="s">
        <v>24</v>
      </c>
      <c r="S639" s="6" t="s">
        <v>104</v>
      </c>
      <c r="T639" s="6">
        <v>2019</v>
      </c>
      <c r="U639" s="6" t="s">
        <v>249</v>
      </c>
      <c r="V639" s="6" t="s">
        <v>112</v>
      </c>
    </row>
    <row r="640" spans="1:22" x14ac:dyDescent="0.25">
      <c r="A640" s="33">
        <v>43719</v>
      </c>
      <c r="B640" s="6" t="s">
        <v>154</v>
      </c>
      <c r="C640" s="6">
        <v>25003604219</v>
      </c>
      <c r="D640" s="6" t="s">
        <v>265</v>
      </c>
      <c r="E640" s="6" t="s">
        <v>266</v>
      </c>
      <c r="F640" s="6" t="s">
        <v>23</v>
      </c>
      <c r="G640" s="6">
        <v>6</v>
      </c>
      <c r="H640" s="6">
        <v>1</v>
      </c>
      <c r="I640" s="6">
        <v>0</v>
      </c>
      <c r="J640" s="6">
        <v>0</v>
      </c>
      <c r="R640" s="6" t="s">
        <v>24</v>
      </c>
      <c r="S640" s="6" t="s">
        <v>104</v>
      </c>
      <c r="T640" s="6">
        <v>2019</v>
      </c>
      <c r="U640" s="6" t="s">
        <v>249</v>
      </c>
      <c r="V640" s="6" t="s">
        <v>112</v>
      </c>
    </row>
    <row r="641" spans="1:22" x14ac:dyDescent="0.25">
      <c r="A641" s="33">
        <v>43719</v>
      </c>
      <c r="B641" s="6" t="s">
        <v>154</v>
      </c>
      <c r="C641" s="6">
        <v>25003604226</v>
      </c>
      <c r="D641" s="6" t="s">
        <v>265</v>
      </c>
      <c r="E641" s="6" t="s">
        <v>266</v>
      </c>
      <c r="F641" s="6" t="s">
        <v>23</v>
      </c>
      <c r="G641" s="6">
        <v>12</v>
      </c>
      <c r="H641" s="6">
        <v>1</v>
      </c>
      <c r="I641" s="6">
        <v>0</v>
      </c>
      <c r="J641" s="6">
        <v>0</v>
      </c>
      <c r="R641" s="6" t="s">
        <v>24</v>
      </c>
      <c r="S641" s="6" t="s">
        <v>104</v>
      </c>
      <c r="T641" s="6">
        <v>2019</v>
      </c>
      <c r="U641" s="6" t="s">
        <v>249</v>
      </c>
      <c r="V641" s="6" t="s">
        <v>112</v>
      </c>
    </row>
    <row r="642" spans="1:22" x14ac:dyDescent="0.25">
      <c r="A642" s="33">
        <v>43719</v>
      </c>
      <c r="B642" s="6" t="s">
        <v>154</v>
      </c>
      <c r="C642" s="6">
        <v>25003604232</v>
      </c>
      <c r="D642" s="6" t="s">
        <v>265</v>
      </c>
      <c r="E642" s="6" t="s">
        <v>266</v>
      </c>
      <c r="F642" s="6" t="s">
        <v>23</v>
      </c>
      <c r="G642" s="6">
        <v>7</v>
      </c>
      <c r="H642" s="6">
        <v>1</v>
      </c>
      <c r="I642" s="6">
        <v>0</v>
      </c>
      <c r="J642" s="6">
        <v>0</v>
      </c>
      <c r="R642" s="6" t="s">
        <v>24</v>
      </c>
      <c r="S642" s="6" t="s">
        <v>104</v>
      </c>
      <c r="T642" s="6">
        <v>2019</v>
      </c>
      <c r="U642" s="6" t="s">
        <v>249</v>
      </c>
      <c r="V642" s="6" t="s">
        <v>112</v>
      </c>
    </row>
    <row r="643" spans="1:22" x14ac:dyDescent="0.25">
      <c r="A643" s="33">
        <v>43719</v>
      </c>
      <c r="B643" s="6" t="s">
        <v>154</v>
      </c>
      <c r="C643" s="6">
        <v>25003604213</v>
      </c>
      <c r="D643" s="6" t="s">
        <v>265</v>
      </c>
      <c r="E643" s="6" t="s">
        <v>266</v>
      </c>
      <c r="F643" s="6" t="s">
        <v>28</v>
      </c>
      <c r="G643" s="6">
        <v>8</v>
      </c>
      <c r="H643" s="6">
        <v>1</v>
      </c>
      <c r="I643" s="6">
        <v>0</v>
      </c>
      <c r="J643" s="6">
        <v>0</v>
      </c>
      <c r="N643" s="6">
        <v>1</v>
      </c>
      <c r="O643" s="6">
        <v>1</v>
      </c>
      <c r="Q643" s="6">
        <v>2</v>
      </c>
      <c r="R643" s="6" t="s">
        <v>27</v>
      </c>
      <c r="S643" s="6" t="s">
        <v>104</v>
      </c>
      <c r="T643" s="6">
        <v>2019</v>
      </c>
      <c r="U643" s="6" t="s">
        <v>249</v>
      </c>
      <c r="V643" s="6" t="s">
        <v>112</v>
      </c>
    </row>
    <row r="644" spans="1:22" x14ac:dyDescent="0.25">
      <c r="A644" s="33">
        <v>43719</v>
      </c>
      <c r="B644" s="6" t="s">
        <v>154</v>
      </c>
      <c r="C644" s="6">
        <v>25003604222</v>
      </c>
      <c r="D644" s="6" t="s">
        <v>265</v>
      </c>
      <c r="E644" s="6" t="s">
        <v>266</v>
      </c>
      <c r="F644" s="6" t="s">
        <v>23</v>
      </c>
      <c r="G644" s="6">
        <v>12</v>
      </c>
      <c r="H644" s="6">
        <v>1</v>
      </c>
      <c r="I644" s="6">
        <v>0</v>
      </c>
      <c r="J644" s="6">
        <v>0</v>
      </c>
      <c r="R644" s="6" t="s">
        <v>24</v>
      </c>
      <c r="S644" s="6" t="s">
        <v>104</v>
      </c>
      <c r="T644" s="6">
        <v>2019</v>
      </c>
      <c r="U644" s="6" t="s">
        <v>249</v>
      </c>
      <c r="V644" s="6" t="s">
        <v>112</v>
      </c>
    </row>
    <row r="645" spans="1:22" x14ac:dyDescent="0.25">
      <c r="A645" s="33">
        <v>43719</v>
      </c>
      <c r="B645" s="6" t="s">
        <v>154</v>
      </c>
      <c r="C645" s="6">
        <v>25003602721</v>
      </c>
      <c r="D645" s="6" t="s">
        <v>265</v>
      </c>
      <c r="E645" s="6" t="s">
        <v>266</v>
      </c>
      <c r="F645" s="6" t="s">
        <v>23</v>
      </c>
      <c r="G645" s="6">
        <v>6</v>
      </c>
      <c r="H645" s="6">
        <v>1</v>
      </c>
      <c r="I645" s="6">
        <v>0</v>
      </c>
      <c r="J645" s="6">
        <v>0</v>
      </c>
      <c r="R645" s="6" t="s">
        <v>24</v>
      </c>
      <c r="S645" s="6" t="s">
        <v>104</v>
      </c>
      <c r="T645" s="6">
        <v>2019</v>
      </c>
      <c r="U645" s="6" t="s">
        <v>249</v>
      </c>
      <c r="V645" s="6" t="s">
        <v>112</v>
      </c>
    </row>
    <row r="646" spans="1:22" x14ac:dyDescent="0.25">
      <c r="A646" s="33">
        <v>43719</v>
      </c>
      <c r="B646" s="6" t="s">
        <v>154</v>
      </c>
      <c r="C646" s="6">
        <v>25003602749</v>
      </c>
      <c r="D646" s="6" t="s">
        <v>265</v>
      </c>
      <c r="E646" s="6" t="s">
        <v>266</v>
      </c>
      <c r="F646" s="6" t="s">
        <v>23</v>
      </c>
      <c r="G646" s="6">
        <v>3</v>
      </c>
      <c r="H646" s="6">
        <v>2</v>
      </c>
      <c r="I646" s="6">
        <v>0</v>
      </c>
      <c r="J646" s="6">
        <v>0</v>
      </c>
      <c r="R646" s="6" t="s">
        <v>24</v>
      </c>
      <c r="S646" s="6" t="s">
        <v>104</v>
      </c>
      <c r="T646" s="6">
        <v>2019</v>
      </c>
      <c r="U646" s="6" t="s">
        <v>249</v>
      </c>
      <c r="V646" s="6" t="s">
        <v>112</v>
      </c>
    </row>
    <row r="647" spans="1:22" x14ac:dyDescent="0.25">
      <c r="A647" s="33">
        <v>43719</v>
      </c>
      <c r="B647" s="6" t="s">
        <v>154</v>
      </c>
      <c r="C647" s="6">
        <v>25003619363</v>
      </c>
      <c r="D647" s="6" t="s">
        <v>265</v>
      </c>
      <c r="E647" s="6" t="s">
        <v>266</v>
      </c>
      <c r="F647" s="6" t="s">
        <v>23</v>
      </c>
      <c r="G647" s="6">
        <v>0</v>
      </c>
      <c r="H647" s="6">
        <v>1</v>
      </c>
      <c r="I647" s="6">
        <v>0</v>
      </c>
      <c r="J647" s="6">
        <v>0</v>
      </c>
      <c r="R647" s="6" t="s">
        <v>24</v>
      </c>
      <c r="S647" s="6" t="s">
        <v>104</v>
      </c>
      <c r="T647" s="6">
        <v>2019</v>
      </c>
      <c r="U647" s="6" t="s">
        <v>249</v>
      </c>
      <c r="V647" s="6" t="s">
        <v>112</v>
      </c>
    </row>
    <row r="648" spans="1:22" x14ac:dyDescent="0.25">
      <c r="A648" s="33">
        <v>43719</v>
      </c>
      <c r="B648" s="6" t="s">
        <v>154</v>
      </c>
      <c r="C648" s="6">
        <v>25003602409</v>
      </c>
      <c r="D648" s="6" t="s">
        <v>265</v>
      </c>
      <c r="E648" s="6" t="s">
        <v>266</v>
      </c>
      <c r="F648" s="6" t="s">
        <v>23</v>
      </c>
      <c r="G648" s="6">
        <v>0</v>
      </c>
      <c r="H648" s="6">
        <v>1</v>
      </c>
      <c r="I648" s="6">
        <v>0</v>
      </c>
      <c r="J648" s="6">
        <v>0</v>
      </c>
      <c r="R648" s="6" t="s">
        <v>24</v>
      </c>
      <c r="S648" s="6" t="s">
        <v>104</v>
      </c>
      <c r="T648" s="6">
        <v>2019</v>
      </c>
      <c r="U648" s="6" t="s">
        <v>249</v>
      </c>
      <c r="V648" s="6" t="s">
        <v>112</v>
      </c>
    </row>
    <row r="649" spans="1:22" x14ac:dyDescent="0.25">
      <c r="A649" s="33">
        <v>43719</v>
      </c>
      <c r="B649" s="6" t="s">
        <v>154</v>
      </c>
      <c r="C649" s="6">
        <v>25003604218</v>
      </c>
      <c r="D649" s="6" t="s">
        <v>265</v>
      </c>
      <c r="E649" s="6" t="s">
        <v>266</v>
      </c>
      <c r="F649" s="6" t="s">
        <v>28</v>
      </c>
      <c r="G649" s="6">
        <v>10</v>
      </c>
      <c r="H649" s="6">
        <v>1</v>
      </c>
      <c r="I649" s="6">
        <v>0</v>
      </c>
      <c r="J649" s="6">
        <v>0</v>
      </c>
      <c r="N649" s="6">
        <v>1</v>
      </c>
      <c r="Q649" s="6">
        <v>1</v>
      </c>
      <c r="R649" s="6" t="s">
        <v>27</v>
      </c>
      <c r="S649" s="6" t="s">
        <v>104</v>
      </c>
      <c r="T649" s="6">
        <v>2019</v>
      </c>
      <c r="U649" s="6" t="s">
        <v>249</v>
      </c>
      <c r="V649" s="6" t="s">
        <v>112</v>
      </c>
    </row>
    <row r="650" spans="1:22" x14ac:dyDescent="0.25">
      <c r="A650" s="33">
        <v>43719</v>
      </c>
      <c r="B650" s="6" t="s">
        <v>154</v>
      </c>
      <c r="C650" s="6">
        <v>25003602758</v>
      </c>
      <c r="D650" s="6" t="s">
        <v>265</v>
      </c>
      <c r="E650" s="6" t="s">
        <v>266</v>
      </c>
      <c r="F650" s="6" t="s">
        <v>23</v>
      </c>
      <c r="G650" s="6">
        <v>6</v>
      </c>
      <c r="H650" s="6">
        <v>1</v>
      </c>
      <c r="I650" s="6">
        <v>0</v>
      </c>
      <c r="J650" s="6">
        <v>0</v>
      </c>
      <c r="R650" s="6" t="s">
        <v>24</v>
      </c>
      <c r="S650" s="6" t="s">
        <v>104</v>
      </c>
      <c r="T650" s="6">
        <v>2019</v>
      </c>
      <c r="U650" s="6" t="s">
        <v>249</v>
      </c>
      <c r="V650" s="6" t="s">
        <v>112</v>
      </c>
    </row>
    <row r="651" spans="1:22" x14ac:dyDescent="0.25">
      <c r="A651" s="33">
        <v>43719</v>
      </c>
      <c r="B651" s="6" t="s">
        <v>154</v>
      </c>
      <c r="C651" s="6">
        <v>25003602410</v>
      </c>
      <c r="D651" s="6" t="s">
        <v>265</v>
      </c>
      <c r="E651" s="6" t="s">
        <v>266</v>
      </c>
      <c r="F651" s="6" t="s">
        <v>23</v>
      </c>
      <c r="G651" s="6">
        <v>0</v>
      </c>
      <c r="H651" s="6">
        <v>1</v>
      </c>
      <c r="I651" s="6">
        <v>0</v>
      </c>
      <c r="J651" s="6">
        <v>0</v>
      </c>
      <c r="R651" s="6" t="s">
        <v>24</v>
      </c>
      <c r="S651" s="6" t="s">
        <v>104</v>
      </c>
      <c r="T651" s="6">
        <v>2019</v>
      </c>
      <c r="U651" s="6" t="s">
        <v>249</v>
      </c>
      <c r="V651" s="6" t="s">
        <v>112</v>
      </c>
    </row>
    <row r="652" spans="1:22" x14ac:dyDescent="0.25">
      <c r="A652" s="33">
        <v>43719</v>
      </c>
      <c r="B652" s="6" t="s">
        <v>154</v>
      </c>
      <c r="C652" s="6">
        <v>25003602747</v>
      </c>
      <c r="D652" s="6" t="s">
        <v>265</v>
      </c>
      <c r="E652" s="6" t="s">
        <v>266</v>
      </c>
      <c r="F652" s="6" t="s">
        <v>23</v>
      </c>
      <c r="G652" s="6">
        <v>9</v>
      </c>
      <c r="H652" s="6">
        <v>4</v>
      </c>
      <c r="I652" s="6">
        <v>0</v>
      </c>
      <c r="J652" s="6">
        <v>0</v>
      </c>
      <c r="R652" s="6" t="s">
        <v>24</v>
      </c>
      <c r="S652" s="6" t="s">
        <v>104</v>
      </c>
      <c r="T652" s="6">
        <v>2019</v>
      </c>
      <c r="U652" s="6" t="s">
        <v>249</v>
      </c>
      <c r="V652" s="6" t="s">
        <v>112</v>
      </c>
    </row>
    <row r="653" spans="1:22" x14ac:dyDescent="0.25">
      <c r="A653" s="33">
        <v>43719</v>
      </c>
      <c r="B653" s="6" t="s">
        <v>154</v>
      </c>
      <c r="C653" s="6">
        <v>25003610357</v>
      </c>
      <c r="D653" s="6" t="s">
        <v>265</v>
      </c>
      <c r="E653" s="6" t="s">
        <v>266</v>
      </c>
      <c r="F653" s="6" t="s">
        <v>23</v>
      </c>
      <c r="G653" s="6">
        <v>0</v>
      </c>
      <c r="H653" s="6">
        <v>1</v>
      </c>
      <c r="I653" s="6">
        <v>0</v>
      </c>
      <c r="J653" s="6">
        <v>0</v>
      </c>
      <c r="R653" s="6" t="s">
        <v>24</v>
      </c>
      <c r="S653" s="6" t="s">
        <v>104</v>
      </c>
      <c r="T653" s="6">
        <v>2019</v>
      </c>
      <c r="U653" s="6" t="s">
        <v>249</v>
      </c>
      <c r="V653" s="6" t="s">
        <v>112</v>
      </c>
    </row>
    <row r="654" spans="1:22" x14ac:dyDescent="0.25">
      <c r="A654" s="33">
        <v>43719</v>
      </c>
      <c r="B654" s="6" t="s">
        <v>154</v>
      </c>
      <c r="C654" s="6">
        <v>25003604220</v>
      </c>
      <c r="D654" s="6" t="s">
        <v>265</v>
      </c>
      <c r="E654" s="6" t="s">
        <v>266</v>
      </c>
      <c r="F654" s="6" t="s">
        <v>23</v>
      </c>
      <c r="G654" s="6">
        <v>5</v>
      </c>
      <c r="H654" s="6">
        <v>1</v>
      </c>
      <c r="I654" s="6">
        <v>0</v>
      </c>
      <c r="J654" s="6">
        <v>0</v>
      </c>
      <c r="R654" s="6" t="s">
        <v>24</v>
      </c>
      <c r="S654" s="6" t="s">
        <v>104</v>
      </c>
      <c r="T654" s="6">
        <v>2019</v>
      </c>
      <c r="U654" s="6" t="s">
        <v>249</v>
      </c>
      <c r="V654" s="6" t="s">
        <v>112</v>
      </c>
    </row>
    <row r="655" spans="1:22" x14ac:dyDescent="0.25">
      <c r="A655" s="33">
        <v>43719</v>
      </c>
      <c r="B655" s="6" t="s">
        <v>154</v>
      </c>
      <c r="C655" s="6">
        <v>25003602769</v>
      </c>
      <c r="D655" s="6" t="s">
        <v>265</v>
      </c>
      <c r="E655" s="6" t="s">
        <v>266</v>
      </c>
      <c r="F655" s="6" t="s">
        <v>23</v>
      </c>
      <c r="G655" s="6">
        <v>0</v>
      </c>
      <c r="H655" s="6">
        <v>1</v>
      </c>
      <c r="I655" s="6">
        <v>0</v>
      </c>
      <c r="J655" s="6">
        <v>0</v>
      </c>
      <c r="R655" s="6" t="s">
        <v>24</v>
      </c>
      <c r="S655" s="6" t="s">
        <v>104</v>
      </c>
      <c r="T655" s="6">
        <v>2019</v>
      </c>
      <c r="U655" s="6" t="s">
        <v>249</v>
      </c>
      <c r="V655" s="6" t="s">
        <v>112</v>
      </c>
    </row>
    <row r="656" spans="1:22" x14ac:dyDescent="0.25">
      <c r="A656" s="33">
        <v>43719</v>
      </c>
      <c r="B656" s="6" t="s">
        <v>154</v>
      </c>
      <c r="C656" s="6">
        <v>25003602825</v>
      </c>
      <c r="D656" s="6" t="s">
        <v>265</v>
      </c>
      <c r="E656" s="6" t="s">
        <v>266</v>
      </c>
      <c r="F656" s="6" t="s">
        <v>23</v>
      </c>
      <c r="G656" s="6">
        <v>0</v>
      </c>
      <c r="H656" s="6">
        <v>1</v>
      </c>
      <c r="I656" s="6">
        <v>0</v>
      </c>
      <c r="J656" s="6">
        <v>0</v>
      </c>
      <c r="R656" s="6" t="s">
        <v>24</v>
      </c>
      <c r="S656" s="6" t="s">
        <v>104</v>
      </c>
      <c r="T656" s="6">
        <v>2019</v>
      </c>
      <c r="U656" s="6" t="s">
        <v>249</v>
      </c>
      <c r="V656" s="6" t="s">
        <v>112</v>
      </c>
    </row>
    <row r="657" spans="1:22" x14ac:dyDescent="0.25">
      <c r="A657" s="33">
        <v>43719</v>
      </c>
      <c r="B657" s="6" t="s">
        <v>154</v>
      </c>
      <c r="C657" s="6">
        <v>25003610349</v>
      </c>
      <c r="D657" s="6" t="s">
        <v>265</v>
      </c>
      <c r="E657" s="6" t="s">
        <v>266</v>
      </c>
      <c r="F657" s="6" t="s">
        <v>23</v>
      </c>
      <c r="G657" s="6">
        <v>0</v>
      </c>
      <c r="H657" s="6">
        <v>1</v>
      </c>
      <c r="I657" s="6">
        <v>0</v>
      </c>
      <c r="J657" s="6">
        <v>0</v>
      </c>
      <c r="R657" s="6" t="s">
        <v>24</v>
      </c>
      <c r="S657" s="6" t="s">
        <v>104</v>
      </c>
      <c r="T657" s="6">
        <v>2019</v>
      </c>
      <c r="U657" s="6" t="s">
        <v>249</v>
      </c>
      <c r="V657" s="6" t="s">
        <v>112</v>
      </c>
    </row>
    <row r="658" spans="1:22" x14ac:dyDescent="0.25">
      <c r="A658" s="33">
        <v>43719</v>
      </c>
      <c r="B658" s="6" t="s">
        <v>154</v>
      </c>
      <c r="C658" s="6">
        <v>25003606414</v>
      </c>
      <c r="D658" s="6" t="s">
        <v>265</v>
      </c>
      <c r="E658" s="6" t="s">
        <v>266</v>
      </c>
      <c r="F658" s="6" t="s">
        <v>23</v>
      </c>
      <c r="G658" s="6">
        <v>0</v>
      </c>
      <c r="H658" s="6">
        <v>1</v>
      </c>
      <c r="I658" s="6">
        <v>0</v>
      </c>
      <c r="J658" s="6">
        <v>0</v>
      </c>
      <c r="R658" s="6" t="s">
        <v>24</v>
      </c>
      <c r="S658" s="6" t="s">
        <v>104</v>
      </c>
      <c r="T658" s="6">
        <v>2019</v>
      </c>
      <c r="U658" s="6" t="s">
        <v>249</v>
      </c>
      <c r="V658" s="6" t="s">
        <v>112</v>
      </c>
    </row>
    <row r="659" spans="1:22" x14ac:dyDescent="0.25">
      <c r="A659" s="33">
        <v>43719</v>
      </c>
      <c r="B659" s="6" t="s">
        <v>154</v>
      </c>
      <c r="C659" s="6">
        <v>25003602742</v>
      </c>
      <c r="D659" s="6" t="s">
        <v>265</v>
      </c>
      <c r="E659" s="6" t="s">
        <v>266</v>
      </c>
      <c r="F659" s="6" t="s">
        <v>23</v>
      </c>
      <c r="G659" s="6">
        <v>0</v>
      </c>
      <c r="H659" s="6">
        <v>1</v>
      </c>
      <c r="I659" s="6">
        <v>0</v>
      </c>
      <c r="J659" s="6">
        <v>0</v>
      </c>
      <c r="R659" s="6" t="s">
        <v>24</v>
      </c>
      <c r="S659" s="6" t="s">
        <v>104</v>
      </c>
      <c r="T659" s="6">
        <v>2019</v>
      </c>
      <c r="U659" s="6" t="s">
        <v>249</v>
      </c>
      <c r="V659" s="6" t="s">
        <v>112</v>
      </c>
    </row>
    <row r="660" spans="1:22" x14ac:dyDescent="0.25">
      <c r="A660" s="33">
        <v>43719</v>
      </c>
      <c r="B660" s="6" t="s">
        <v>154</v>
      </c>
      <c r="C660" s="6">
        <v>25003606339</v>
      </c>
      <c r="D660" s="6" t="s">
        <v>265</v>
      </c>
      <c r="E660" s="6" t="s">
        <v>266</v>
      </c>
      <c r="F660" s="6" t="s">
        <v>23</v>
      </c>
      <c r="G660" s="6">
        <v>0</v>
      </c>
      <c r="H660" s="6">
        <v>1</v>
      </c>
      <c r="I660" s="6">
        <v>0</v>
      </c>
      <c r="J660" s="6">
        <v>0</v>
      </c>
      <c r="R660" s="6" t="s">
        <v>24</v>
      </c>
      <c r="S660" s="6" t="s">
        <v>104</v>
      </c>
      <c r="T660" s="6">
        <v>2019</v>
      </c>
      <c r="U660" s="6" t="s">
        <v>249</v>
      </c>
      <c r="V660" s="6" t="s">
        <v>112</v>
      </c>
    </row>
    <row r="661" spans="1:22" x14ac:dyDescent="0.25">
      <c r="A661" s="33">
        <v>43719</v>
      </c>
      <c r="B661" s="6" t="s">
        <v>137</v>
      </c>
      <c r="C661" s="6">
        <v>25003636619</v>
      </c>
      <c r="E661" s="6" t="s">
        <v>267</v>
      </c>
      <c r="F661" s="6" t="s">
        <v>23</v>
      </c>
      <c r="G661" s="6">
        <v>6</v>
      </c>
      <c r="H661" s="6">
        <v>2</v>
      </c>
      <c r="I661" s="6">
        <v>0</v>
      </c>
      <c r="J661" s="6">
        <v>0</v>
      </c>
      <c r="R661" s="6" t="s">
        <v>24</v>
      </c>
      <c r="S661" s="6" t="s">
        <v>104</v>
      </c>
      <c r="T661" s="6">
        <v>2019</v>
      </c>
      <c r="U661" s="6" t="s">
        <v>249</v>
      </c>
      <c r="V661" s="6" t="s">
        <v>112</v>
      </c>
    </row>
    <row r="662" spans="1:22" x14ac:dyDescent="0.25">
      <c r="A662" s="33">
        <v>43719</v>
      </c>
      <c r="B662" s="6" t="s">
        <v>137</v>
      </c>
      <c r="C662" s="6">
        <v>25003636620</v>
      </c>
      <c r="E662" s="6" t="s">
        <v>267</v>
      </c>
      <c r="F662" s="6" t="s">
        <v>23</v>
      </c>
      <c r="G662" s="6">
        <v>7</v>
      </c>
      <c r="H662" s="6">
        <v>3</v>
      </c>
      <c r="I662" s="6">
        <v>0</v>
      </c>
      <c r="J662" s="6">
        <v>0</v>
      </c>
      <c r="R662" s="6" t="s">
        <v>24</v>
      </c>
      <c r="S662" s="6" t="s">
        <v>104</v>
      </c>
      <c r="T662" s="6">
        <v>2019</v>
      </c>
      <c r="U662" s="6" t="s">
        <v>249</v>
      </c>
      <c r="V662" s="6" t="s">
        <v>112</v>
      </c>
    </row>
    <row r="663" spans="1:22" x14ac:dyDescent="0.25">
      <c r="A663" s="33">
        <v>43719</v>
      </c>
      <c r="B663" s="6" t="s">
        <v>137</v>
      </c>
      <c r="C663" s="6">
        <v>25003636622</v>
      </c>
      <c r="E663" s="6" t="s">
        <v>267</v>
      </c>
      <c r="F663" s="6" t="s">
        <v>23</v>
      </c>
      <c r="G663" s="6">
        <v>0</v>
      </c>
      <c r="H663" s="6">
        <v>1</v>
      </c>
      <c r="I663" s="6">
        <v>0</v>
      </c>
      <c r="J663" s="6">
        <v>0</v>
      </c>
      <c r="R663" s="6" t="s">
        <v>24</v>
      </c>
      <c r="S663" s="6" t="s">
        <v>104</v>
      </c>
      <c r="T663" s="6">
        <v>2019</v>
      </c>
      <c r="U663" s="6" t="s">
        <v>249</v>
      </c>
      <c r="V663" s="6" t="s">
        <v>112</v>
      </c>
    </row>
    <row r="664" spans="1:22" x14ac:dyDescent="0.25">
      <c r="A664" s="33">
        <v>43719</v>
      </c>
      <c r="B664" s="6" t="s">
        <v>137</v>
      </c>
      <c r="C664" s="6">
        <v>25003636614</v>
      </c>
      <c r="E664" s="6" t="s">
        <v>267</v>
      </c>
      <c r="F664" s="6" t="s">
        <v>23</v>
      </c>
      <c r="G664" s="6">
        <v>0</v>
      </c>
      <c r="H664" s="6">
        <v>1</v>
      </c>
      <c r="I664" s="6">
        <v>0</v>
      </c>
      <c r="J664" s="6">
        <v>0</v>
      </c>
      <c r="R664" s="6" t="s">
        <v>24</v>
      </c>
      <c r="S664" s="6" t="s">
        <v>104</v>
      </c>
      <c r="T664" s="6">
        <v>2019</v>
      </c>
      <c r="U664" s="6" t="s">
        <v>249</v>
      </c>
      <c r="V664" s="6" t="s">
        <v>112</v>
      </c>
    </row>
    <row r="665" spans="1:22" x14ac:dyDescent="0.25">
      <c r="A665" s="33">
        <v>43719</v>
      </c>
      <c r="B665" s="6" t="s">
        <v>153</v>
      </c>
      <c r="C665" s="6">
        <v>25003606301</v>
      </c>
      <c r="F665" s="6" t="s">
        <v>23</v>
      </c>
      <c r="G665" s="6">
        <v>0</v>
      </c>
      <c r="H665" s="6">
        <v>1</v>
      </c>
      <c r="I665" s="6">
        <v>0</v>
      </c>
      <c r="J665" s="6">
        <v>0</v>
      </c>
      <c r="K665" s="6">
        <v>1</v>
      </c>
      <c r="N665" s="6">
        <v>1</v>
      </c>
      <c r="R665" s="6" t="s">
        <v>24</v>
      </c>
      <c r="S665" s="6" t="s">
        <v>104</v>
      </c>
      <c r="T665" s="6">
        <v>2019</v>
      </c>
      <c r="U665" s="6" t="s">
        <v>24</v>
      </c>
      <c r="V665" s="6" t="s">
        <v>24</v>
      </c>
    </row>
    <row r="666" spans="1:22" x14ac:dyDescent="0.25">
      <c r="A666" s="33">
        <v>43720</v>
      </c>
      <c r="B666" s="6" t="s">
        <v>153</v>
      </c>
      <c r="C666" s="6">
        <v>25003545834</v>
      </c>
      <c r="F666" s="6" t="s">
        <v>23</v>
      </c>
      <c r="G666" s="6">
        <v>0</v>
      </c>
      <c r="H666" s="6">
        <v>1</v>
      </c>
      <c r="I666" s="6">
        <v>0</v>
      </c>
      <c r="J666" s="6">
        <v>0</v>
      </c>
      <c r="R666" s="6" t="s">
        <v>24</v>
      </c>
      <c r="S666" s="6" t="s">
        <v>104</v>
      </c>
      <c r="T666" s="6">
        <v>2019</v>
      </c>
      <c r="U666" s="6" t="s">
        <v>24</v>
      </c>
      <c r="V666" s="6" t="s">
        <v>24</v>
      </c>
    </row>
    <row r="667" spans="1:22" x14ac:dyDescent="0.25">
      <c r="A667" s="33">
        <v>43720</v>
      </c>
      <c r="B667" s="6" t="s">
        <v>154</v>
      </c>
      <c r="C667" s="6">
        <v>25003563992</v>
      </c>
      <c r="F667" s="6" t="s">
        <v>23</v>
      </c>
      <c r="G667" s="6">
        <v>0</v>
      </c>
      <c r="H667" s="6">
        <v>2</v>
      </c>
      <c r="I667" s="6">
        <v>0</v>
      </c>
      <c r="J667" s="6">
        <v>0</v>
      </c>
      <c r="K667" s="6">
        <v>1</v>
      </c>
      <c r="R667" s="6" t="s">
        <v>24</v>
      </c>
      <c r="S667" s="6" t="s">
        <v>104</v>
      </c>
      <c r="T667" s="6">
        <v>2019</v>
      </c>
      <c r="U667" s="6" t="s">
        <v>24</v>
      </c>
      <c r="V667" s="6" t="s">
        <v>24</v>
      </c>
    </row>
    <row r="668" spans="1:22" x14ac:dyDescent="0.25">
      <c r="A668" s="33">
        <v>43720</v>
      </c>
      <c r="B668" s="6" t="s">
        <v>153</v>
      </c>
      <c r="C668" s="6">
        <v>25003606411</v>
      </c>
      <c r="F668" s="6" t="s">
        <v>23</v>
      </c>
      <c r="G668" s="6">
        <v>1</v>
      </c>
      <c r="H668" s="6">
        <v>2</v>
      </c>
      <c r="I668" s="6">
        <v>0</v>
      </c>
      <c r="J668" s="6">
        <v>0</v>
      </c>
      <c r="R668" s="6" t="s">
        <v>24</v>
      </c>
      <c r="S668" s="6" t="s">
        <v>104</v>
      </c>
      <c r="T668" s="6">
        <v>2019</v>
      </c>
      <c r="U668" s="6" t="s">
        <v>24</v>
      </c>
      <c r="V668" s="6" t="s">
        <v>24</v>
      </c>
    </row>
    <row r="669" spans="1:22" x14ac:dyDescent="0.25">
      <c r="A669" s="33">
        <v>43720</v>
      </c>
      <c r="B669" s="6" t="s">
        <v>136</v>
      </c>
      <c r="C669" s="6">
        <v>25003527777</v>
      </c>
      <c r="F669" s="6" t="s">
        <v>23</v>
      </c>
      <c r="G669" s="6">
        <v>9</v>
      </c>
      <c r="H669" s="6">
        <v>14</v>
      </c>
      <c r="I669" s="6">
        <v>0</v>
      </c>
      <c r="J669" s="6">
        <v>0</v>
      </c>
      <c r="R669" s="6" t="s">
        <v>24</v>
      </c>
      <c r="S669" s="6" t="s">
        <v>104</v>
      </c>
      <c r="T669" s="6">
        <v>2019</v>
      </c>
      <c r="U669" s="6" t="s">
        <v>24</v>
      </c>
      <c r="V669" s="6" t="s">
        <v>24</v>
      </c>
    </row>
    <row r="670" spans="1:22" x14ac:dyDescent="0.25">
      <c r="A670" s="33">
        <v>43720</v>
      </c>
      <c r="B670" s="6" t="s">
        <v>136</v>
      </c>
      <c r="C670" s="6">
        <v>25003527793</v>
      </c>
      <c r="F670" s="6" t="s">
        <v>23</v>
      </c>
      <c r="G670" s="6">
        <v>0</v>
      </c>
      <c r="H670" s="6">
        <v>16</v>
      </c>
      <c r="I670" s="6">
        <v>0</v>
      </c>
      <c r="J670" s="6">
        <v>0</v>
      </c>
      <c r="R670" s="6" t="s">
        <v>24</v>
      </c>
      <c r="S670" s="6" t="s">
        <v>104</v>
      </c>
      <c r="T670" s="6">
        <v>2019</v>
      </c>
      <c r="U670" s="6" t="s">
        <v>24</v>
      </c>
      <c r="V670" s="6" t="s">
        <v>24</v>
      </c>
    </row>
    <row r="671" spans="1:22" x14ac:dyDescent="0.25">
      <c r="A671" s="33">
        <v>43720</v>
      </c>
      <c r="B671" s="6" t="s">
        <v>160</v>
      </c>
      <c r="C671" s="6">
        <v>25003465499</v>
      </c>
      <c r="E671" s="6" t="s">
        <v>268</v>
      </c>
      <c r="F671" s="6" t="s">
        <v>23</v>
      </c>
      <c r="G671" s="6">
        <v>0</v>
      </c>
      <c r="H671" s="6">
        <v>16</v>
      </c>
      <c r="I671" s="6">
        <v>0</v>
      </c>
      <c r="J671" s="6">
        <v>0</v>
      </c>
      <c r="R671" s="6" t="s">
        <v>24</v>
      </c>
      <c r="S671" s="6" t="s">
        <v>104</v>
      </c>
      <c r="T671" s="6">
        <v>2019</v>
      </c>
      <c r="U671" s="6" t="s">
        <v>269</v>
      </c>
      <c r="V671" s="6" t="s">
        <v>111</v>
      </c>
    </row>
    <row r="672" spans="1:22" x14ac:dyDescent="0.25">
      <c r="A672" s="33">
        <v>43720</v>
      </c>
      <c r="B672" s="6" t="s">
        <v>146</v>
      </c>
      <c r="C672" s="6">
        <v>25003545868</v>
      </c>
      <c r="E672" s="6" t="s">
        <v>270</v>
      </c>
      <c r="F672" s="6" t="s">
        <v>23</v>
      </c>
      <c r="G672" s="6">
        <v>0</v>
      </c>
      <c r="H672" s="6">
        <v>2</v>
      </c>
      <c r="I672" s="6">
        <v>0</v>
      </c>
      <c r="J672" s="6">
        <v>0</v>
      </c>
      <c r="R672" s="6" t="s">
        <v>24</v>
      </c>
      <c r="S672" s="6" t="s">
        <v>104</v>
      </c>
      <c r="T672" s="6">
        <v>2019</v>
      </c>
      <c r="U672" s="6" t="s">
        <v>269</v>
      </c>
      <c r="V672" s="6" t="s">
        <v>111</v>
      </c>
    </row>
    <row r="673" spans="1:22" x14ac:dyDescent="0.25">
      <c r="A673" s="33">
        <v>43720</v>
      </c>
      <c r="B673" s="6" t="s">
        <v>146</v>
      </c>
      <c r="C673" s="6">
        <v>25003545810</v>
      </c>
      <c r="E673" s="6" t="s">
        <v>270</v>
      </c>
      <c r="F673" s="6" t="s">
        <v>23</v>
      </c>
      <c r="G673" s="6">
        <v>1</v>
      </c>
      <c r="H673" s="6">
        <v>1</v>
      </c>
      <c r="I673" s="6">
        <v>0</v>
      </c>
      <c r="J673" s="6">
        <v>0</v>
      </c>
      <c r="R673" s="6" t="s">
        <v>24</v>
      </c>
      <c r="S673" s="6" t="s">
        <v>104</v>
      </c>
      <c r="T673" s="6">
        <v>2019</v>
      </c>
      <c r="U673" s="6" t="s">
        <v>269</v>
      </c>
      <c r="V673" s="6" t="s">
        <v>111</v>
      </c>
    </row>
    <row r="674" spans="1:22" x14ac:dyDescent="0.25">
      <c r="A674" s="33">
        <v>43720</v>
      </c>
      <c r="B674" s="6" t="s">
        <v>146</v>
      </c>
      <c r="C674" s="6">
        <v>25003545886</v>
      </c>
      <c r="E674" s="6" t="s">
        <v>270</v>
      </c>
      <c r="F674" s="6" t="s">
        <v>23</v>
      </c>
      <c r="G674" s="6">
        <v>0</v>
      </c>
      <c r="H674" s="6">
        <v>1</v>
      </c>
      <c r="I674" s="6">
        <v>0</v>
      </c>
      <c r="J674" s="6">
        <v>0</v>
      </c>
      <c r="R674" s="6" t="s">
        <v>24</v>
      </c>
      <c r="S674" s="6" t="s">
        <v>104</v>
      </c>
      <c r="T674" s="6">
        <v>2019</v>
      </c>
      <c r="U674" s="6" t="s">
        <v>269</v>
      </c>
      <c r="V674" s="6" t="s">
        <v>111</v>
      </c>
    </row>
    <row r="675" spans="1:22" x14ac:dyDescent="0.25">
      <c r="A675" s="33">
        <v>43720</v>
      </c>
      <c r="B675" s="6" t="s">
        <v>146</v>
      </c>
      <c r="C675" s="6">
        <v>25003545828</v>
      </c>
      <c r="E675" s="6" t="s">
        <v>271</v>
      </c>
      <c r="F675" s="6" t="s">
        <v>23</v>
      </c>
      <c r="G675" s="6">
        <v>0</v>
      </c>
      <c r="H675" s="6">
        <v>1</v>
      </c>
      <c r="I675" s="6">
        <v>0</v>
      </c>
      <c r="J675" s="6">
        <v>0</v>
      </c>
      <c r="R675" s="6" t="s">
        <v>24</v>
      </c>
      <c r="S675" s="6" t="s">
        <v>104</v>
      </c>
      <c r="T675" s="6">
        <v>2019</v>
      </c>
      <c r="U675" s="6" t="s">
        <v>269</v>
      </c>
      <c r="V675" s="6" t="s">
        <v>111</v>
      </c>
    </row>
    <row r="676" spans="1:22" x14ac:dyDescent="0.25">
      <c r="A676" s="33">
        <v>43720</v>
      </c>
      <c r="B676" s="6" t="s">
        <v>137</v>
      </c>
      <c r="C676" s="6">
        <v>25003420303</v>
      </c>
      <c r="E676" s="6" t="s">
        <v>272</v>
      </c>
      <c r="F676" s="6" t="s">
        <v>23</v>
      </c>
      <c r="G676" s="6">
        <v>11</v>
      </c>
      <c r="H676" s="6">
        <v>16</v>
      </c>
      <c r="I676" s="6">
        <v>0</v>
      </c>
      <c r="J676" s="6">
        <v>0</v>
      </c>
      <c r="R676" s="6" t="s">
        <v>24</v>
      </c>
      <c r="S676" s="6" t="s">
        <v>104</v>
      </c>
      <c r="T676" s="6">
        <v>2019</v>
      </c>
      <c r="U676" s="6" t="s">
        <v>269</v>
      </c>
      <c r="V676" s="6" t="s">
        <v>111</v>
      </c>
    </row>
    <row r="677" spans="1:22" x14ac:dyDescent="0.25">
      <c r="A677" s="33">
        <v>43721</v>
      </c>
      <c r="B677" s="6" t="s">
        <v>133</v>
      </c>
      <c r="C677" s="6">
        <v>25003628158</v>
      </c>
      <c r="E677" s="6" t="s">
        <v>273</v>
      </c>
      <c r="F677" s="6" t="s">
        <v>25</v>
      </c>
      <c r="G677" s="6">
        <v>7</v>
      </c>
      <c r="H677" s="6">
        <v>3</v>
      </c>
      <c r="I677" s="6">
        <v>0</v>
      </c>
      <c r="J677" s="6">
        <v>0</v>
      </c>
      <c r="O677" s="6">
        <v>7</v>
      </c>
      <c r="R677" s="6" t="s">
        <v>27</v>
      </c>
      <c r="S677" s="6" t="s">
        <v>104</v>
      </c>
      <c r="T677" s="6">
        <v>2019</v>
      </c>
      <c r="U677" s="6" t="s">
        <v>274</v>
      </c>
      <c r="V677" s="6" t="s">
        <v>111</v>
      </c>
    </row>
    <row r="678" spans="1:22" x14ac:dyDescent="0.25">
      <c r="A678" s="33">
        <v>43721</v>
      </c>
      <c r="B678" s="6" t="s">
        <v>133</v>
      </c>
      <c r="C678" s="6">
        <v>25003628157</v>
      </c>
      <c r="E678" s="6" t="s">
        <v>273</v>
      </c>
      <c r="F678" s="6" t="s">
        <v>25</v>
      </c>
      <c r="G678" s="6">
        <v>6</v>
      </c>
      <c r="H678" s="6">
        <v>2</v>
      </c>
      <c r="I678" s="6">
        <v>0</v>
      </c>
      <c r="J678" s="6">
        <v>0</v>
      </c>
      <c r="O678" s="6">
        <v>6</v>
      </c>
      <c r="R678" s="6" t="s">
        <v>27</v>
      </c>
      <c r="S678" s="6" t="s">
        <v>104</v>
      </c>
      <c r="T678" s="6">
        <v>2019</v>
      </c>
      <c r="U678" s="6" t="s">
        <v>274</v>
      </c>
      <c r="V678" s="6" t="s">
        <v>111</v>
      </c>
    </row>
    <row r="679" spans="1:22" x14ac:dyDescent="0.25">
      <c r="A679" s="33">
        <v>43721</v>
      </c>
      <c r="B679" s="6" t="s">
        <v>133</v>
      </c>
      <c r="C679" s="6">
        <v>25003628152</v>
      </c>
      <c r="E679" s="6" t="s">
        <v>273</v>
      </c>
      <c r="F679" s="6" t="s">
        <v>23</v>
      </c>
      <c r="G679" s="6">
        <v>0</v>
      </c>
      <c r="H679" s="6">
        <v>1</v>
      </c>
      <c r="I679" s="6">
        <v>0</v>
      </c>
      <c r="J679" s="6">
        <v>0</v>
      </c>
      <c r="R679" s="6" t="s">
        <v>24</v>
      </c>
      <c r="S679" s="6" t="s">
        <v>104</v>
      </c>
      <c r="T679" s="6">
        <v>2019</v>
      </c>
      <c r="U679" s="6" t="s">
        <v>274</v>
      </c>
      <c r="V679" s="6" t="s">
        <v>111</v>
      </c>
    </row>
    <row r="680" spans="1:22" x14ac:dyDescent="0.25">
      <c r="A680" s="33">
        <v>43721</v>
      </c>
      <c r="B680" s="6" t="s">
        <v>133</v>
      </c>
      <c r="C680" s="6">
        <v>25003628160</v>
      </c>
      <c r="E680" s="6" t="s">
        <v>273</v>
      </c>
      <c r="F680" s="6" t="s">
        <v>23</v>
      </c>
      <c r="G680" s="6">
        <v>0</v>
      </c>
      <c r="H680" s="6">
        <v>1</v>
      </c>
      <c r="I680" s="6">
        <v>0</v>
      </c>
      <c r="J680" s="6">
        <v>0</v>
      </c>
      <c r="R680" s="6" t="s">
        <v>24</v>
      </c>
      <c r="S680" s="6" t="s">
        <v>104</v>
      </c>
      <c r="T680" s="6">
        <v>2019</v>
      </c>
      <c r="U680" s="6" t="s">
        <v>274</v>
      </c>
      <c r="V680" s="6" t="s">
        <v>111</v>
      </c>
    </row>
    <row r="681" spans="1:22" x14ac:dyDescent="0.25">
      <c r="A681" s="33">
        <v>43721</v>
      </c>
      <c r="B681" s="6" t="s">
        <v>133</v>
      </c>
      <c r="C681" s="6">
        <v>25003634944</v>
      </c>
      <c r="E681" s="6" t="s">
        <v>275</v>
      </c>
      <c r="F681" s="6" t="s">
        <v>25</v>
      </c>
      <c r="G681" s="6">
        <v>9</v>
      </c>
      <c r="H681" s="6">
        <v>4</v>
      </c>
      <c r="I681" s="6">
        <v>0</v>
      </c>
      <c r="J681" s="6">
        <v>0</v>
      </c>
      <c r="O681" s="6">
        <v>9</v>
      </c>
      <c r="R681" s="6" t="s">
        <v>27</v>
      </c>
      <c r="S681" s="6" t="s">
        <v>104</v>
      </c>
      <c r="T681" s="6">
        <v>2019</v>
      </c>
      <c r="U681" s="6" t="s">
        <v>276</v>
      </c>
      <c r="V681" s="6" t="s">
        <v>111</v>
      </c>
    </row>
    <row r="682" spans="1:22" x14ac:dyDescent="0.25">
      <c r="A682" s="33">
        <v>43721</v>
      </c>
      <c r="B682" s="6" t="s">
        <v>133</v>
      </c>
      <c r="C682" s="6">
        <v>25003634941</v>
      </c>
      <c r="E682" s="6" t="s">
        <v>275</v>
      </c>
      <c r="F682" s="6" t="s">
        <v>25</v>
      </c>
      <c r="G682" s="6">
        <v>9</v>
      </c>
      <c r="H682" s="6">
        <v>4</v>
      </c>
      <c r="I682" s="6">
        <v>0</v>
      </c>
      <c r="J682" s="6">
        <v>0</v>
      </c>
      <c r="O682" s="6">
        <v>9</v>
      </c>
      <c r="R682" s="6" t="s">
        <v>27</v>
      </c>
      <c r="S682" s="6" t="s">
        <v>104</v>
      </c>
      <c r="T682" s="6">
        <v>2019</v>
      </c>
      <c r="U682" s="6" t="s">
        <v>276</v>
      </c>
      <c r="V682" s="6" t="s">
        <v>111</v>
      </c>
    </row>
    <row r="683" spans="1:22" x14ac:dyDescent="0.25">
      <c r="A683" s="33">
        <v>43724</v>
      </c>
      <c r="B683" s="6" t="s">
        <v>136</v>
      </c>
      <c r="C683" s="6">
        <v>25003527793</v>
      </c>
      <c r="E683" s="6" t="s">
        <v>277</v>
      </c>
      <c r="F683" s="6" t="s">
        <v>23</v>
      </c>
      <c r="G683" s="6">
        <v>0</v>
      </c>
      <c r="H683" s="6">
        <v>16</v>
      </c>
      <c r="I683" s="6">
        <v>0</v>
      </c>
      <c r="J683" s="6">
        <v>0</v>
      </c>
      <c r="R683" s="6" t="s">
        <v>24</v>
      </c>
      <c r="S683" s="6" t="s">
        <v>105</v>
      </c>
      <c r="T683" s="6">
        <v>2019</v>
      </c>
      <c r="U683" s="6" t="s">
        <v>276</v>
      </c>
      <c r="V683" s="6" t="s">
        <v>112</v>
      </c>
    </row>
    <row r="684" spans="1:22" x14ac:dyDescent="0.25">
      <c r="A684" s="33">
        <v>43724</v>
      </c>
      <c r="B684" s="6" t="s">
        <v>133</v>
      </c>
      <c r="C684" s="6">
        <v>25003602777</v>
      </c>
      <c r="E684" s="6" t="s">
        <v>278</v>
      </c>
      <c r="F684" s="6" t="s">
        <v>23</v>
      </c>
      <c r="G684" s="6">
        <v>0</v>
      </c>
      <c r="H684" s="6">
        <v>16</v>
      </c>
      <c r="I684" s="6">
        <v>0</v>
      </c>
      <c r="J684" s="6">
        <v>0</v>
      </c>
      <c r="R684" s="6" t="s">
        <v>24</v>
      </c>
      <c r="S684" s="6" t="s">
        <v>105</v>
      </c>
      <c r="T684" s="6">
        <v>2019</v>
      </c>
      <c r="U684" s="6" t="s">
        <v>276</v>
      </c>
      <c r="V684" s="6" t="s">
        <v>112</v>
      </c>
    </row>
    <row r="685" spans="1:22" x14ac:dyDescent="0.25">
      <c r="A685" s="33">
        <v>43724</v>
      </c>
      <c r="B685" s="6" t="s">
        <v>137</v>
      </c>
      <c r="C685" s="6">
        <v>25003635358</v>
      </c>
      <c r="E685" s="6" t="s">
        <v>279</v>
      </c>
      <c r="F685" s="6" t="s">
        <v>23</v>
      </c>
      <c r="G685" s="6">
        <v>0</v>
      </c>
      <c r="H685" s="6">
        <v>1</v>
      </c>
      <c r="I685" s="6">
        <v>1</v>
      </c>
      <c r="J685" s="6">
        <v>1</v>
      </c>
      <c r="R685" s="6" t="s">
        <v>24</v>
      </c>
      <c r="S685" s="6" t="s">
        <v>105</v>
      </c>
      <c r="T685" s="6">
        <v>2019</v>
      </c>
      <c r="U685" s="6" t="s">
        <v>280</v>
      </c>
      <c r="V685" s="6" t="s">
        <v>111</v>
      </c>
    </row>
    <row r="686" spans="1:22" x14ac:dyDescent="0.25">
      <c r="A686" s="33">
        <v>43724</v>
      </c>
      <c r="B686" s="6" t="s">
        <v>137</v>
      </c>
      <c r="C686" s="6">
        <v>25003635358</v>
      </c>
      <c r="E686" s="6" t="s">
        <v>279</v>
      </c>
      <c r="F686" s="6" t="s">
        <v>23</v>
      </c>
      <c r="G686" s="6">
        <v>0</v>
      </c>
      <c r="H686" s="6">
        <v>1</v>
      </c>
      <c r="I686" s="6">
        <v>1</v>
      </c>
      <c r="J686" s="6">
        <v>1</v>
      </c>
      <c r="R686" s="6" t="s">
        <v>24</v>
      </c>
      <c r="S686" s="6" t="s">
        <v>105</v>
      </c>
      <c r="T686" s="6">
        <v>2019</v>
      </c>
      <c r="U686" s="6" t="s">
        <v>280</v>
      </c>
      <c r="V686" s="6" t="s">
        <v>111</v>
      </c>
    </row>
    <row r="687" spans="1:22" x14ac:dyDescent="0.25">
      <c r="A687" s="33">
        <v>43725</v>
      </c>
      <c r="B687" s="6" t="s">
        <v>153</v>
      </c>
      <c r="C687" s="6">
        <v>25003606370</v>
      </c>
      <c r="E687" s="6" t="s">
        <v>281</v>
      </c>
      <c r="F687" s="6" t="s">
        <v>23</v>
      </c>
      <c r="G687" s="6">
        <v>0</v>
      </c>
      <c r="H687" s="6">
        <v>1</v>
      </c>
      <c r="I687" s="6">
        <v>0</v>
      </c>
      <c r="J687" s="6">
        <v>0</v>
      </c>
      <c r="R687" s="6" t="s">
        <v>24</v>
      </c>
      <c r="S687" s="6" t="s">
        <v>105</v>
      </c>
      <c r="T687" s="6">
        <v>2019</v>
      </c>
      <c r="U687" s="6" t="s">
        <v>280</v>
      </c>
      <c r="V687" s="6" t="s">
        <v>112</v>
      </c>
    </row>
    <row r="688" spans="1:22" x14ac:dyDescent="0.25">
      <c r="A688" s="33">
        <v>43725</v>
      </c>
      <c r="B688" s="6" t="s">
        <v>153</v>
      </c>
      <c r="C688" s="6">
        <v>25003605823</v>
      </c>
      <c r="E688" s="6" t="s">
        <v>282</v>
      </c>
      <c r="F688" s="6" t="s">
        <v>23</v>
      </c>
      <c r="G688" s="6">
        <v>0</v>
      </c>
      <c r="H688" s="6">
        <v>1</v>
      </c>
      <c r="I688" s="6">
        <v>0</v>
      </c>
      <c r="J688" s="6">
        <v>0</v>
      </c>
      <c r="R688" s="6" t="s">
        <v>24</v>
      </c>
      <c r="S688" s="6" t="s">
        <v>105</v>
      </c>
      <c r="T688" s="6">
        <v>2019</v>
      </c>
      <c r="U688" s="6" t="s">
        <v>280</v>
      </c>
      <c r="V688" s="6" t="s">
        <v>112</v>
      </c>
    </row>
    <row r="689" spans="1:22" x14ac:dyDescent="0.25">
      <c r="A689" s="33">
        <v>43725</v>
      </c>
      <c r="B689" s="6" t="s">
        <v>153</v>
      </c>
      <c r="C689" s="6">
        <v>25003610350</v>
      </c>
      <c r="E689" s="6" t="s">
        <v>283</v>
      </c>
      <c r="F689" s="6" t="s">
        <v>23</v>
      </c>
      <c r="G689" s="6">
        <v>0</v>
      </c>
      <c r="H689" s="6">
        <v>1</v>
      </c>
      <c r="I689" s="6">
        <v>0</v>
      </c>
      <c r="J689" s="6">
        <v>0</v>
      </c>
      <c r="R689" s="6" t="s">
        <v>24</v>
      </c>
      <c r="S689" s="6" t="s">
        <v>105</v>
      </c>
      <c r="T689" s="6">
        <v>2019</v>
      </c>
      <c r="U689" s="6" t="s">
        <v>280</v>
      </c>
      <c r="V689" s="6" t="s">
        <v>112</v>
      </c>
    </row>
    <row r="690" spans="1:22" x14ac:dyDescent="0.25">
      <c r="A690" s="33">
        <v>43725</v>
      </c>
      <c r="B690" s="6" t="s">
        <v>146</v>
      </c>
      <c r="C690" s="6">
        <v>25003545831</v>
      </c>
      <c r="E690" s="6" t="s">
        <v>284</v>
      </c>
      <c r="F690" s="6" t="s">
        <v>23</v>
      </c>
      <c r="G690" s="6">
        <v>12</v>
      </c>
      <c r="H690" s="6">
        <v>5</v>
      </c>
      <c r="I690" s="6">
        <v>0</v>
      </c>
      <c r="J690" s="6">
        <v>1</v>
      </c>
      <c r="R690" s="6" t="s">
        <v>24</v>
      </c>
      <c r="S690" s="6" t="s">
        <v>105</v>
      </c>
      <c r="T690" s="6">
        <v>2019</v>
      </c>
      <c r="U690" s="6" t="s">
        <v>285</v>
      </c>
      <c r="V690" s="6" t="s">
        <v>111</v>
      </c>
    </row>
    <row r="691" spans="1:22" x14ac:dyDescent="0.25">
      <c r="A691" s="33">
        <v>43727</v>
      </c>
      <c r="B691" s="6" t="s">
        <v>133</v>
      </c>
      <c r="C691" s="6">
        <v>25003610352</v>
      </c>
      <c r="E691" s="6" t="s">
        <v>286</v>
      </c>
      <c r="F691" s="6" t="s">
        <v>23</v>
      </c>
      <c r="G691" s="6">
        <v>0</v>
      </c>
      <c r="H691" s="6">
        <v>1</v>
      </c>
      <c r="I691" s="6">
        <v>0</v>
      </c>
      <c r="J691" s="6">
        <v>0</v>
      </c>
      <c r="R691" s="6" t="s">
        <v>24</v>
      </c>
      <c r="S691" s="6" t="s">
        <v>105</v>
      </c>
      <c r="T691" s="6">
        <v>2019</v>
      </c>
      <c r="U691" s="6" t="s">
        <v>287</v>
      </c>
      <c r="V691" s="6" t="s">
        <v>112</v>
      </c>
    </row>
    <row r="692" spans="1:22" x14ac:dyDescent="0.25">
      <c r="A692" s="33">
        <v>43727</v>
      </c>
      <c r="B692" s="6" t="s">
        <v>146</v>
      </c>
      <c r="C692" s="6">
        <v>25003634940</v>
      </c>
      <c r="E692" s="6" t="s">
        <v>288</v>
      </c>
      <c r="F692" s="6" t="s">
        <v>23</v>
      </c>
      <c r="G692" s="6">
        <v>9</v>
      </c>
      <c r="H692" s="6">
        <v>4</v>
      </c>
      <c r="I692" s="6">
        <v>0</v>
      </c>
      <c r="J692" s="6">
        <v>0</v>
      </c>
      <c r="K692" s="6">
        <v>1</v>
      </c>
      <c r="N692" s="6">
        <v>9</v>
      </c>
      <c r="R692" s="6" t="s">
        <v>24</v>
      </c>
      <c r="S692" s="6" t="s">
        <v>105</v>
      </c>
      <c r="T692" s="6">
        <v>2019</v>
      </c>
      <c r="U692" s="6" t="s">
        <v>287</v>
      </c>
      <c r="V692" s="6" t="s">
        <v>112</v>
      </c>
    </row>
    <row r="693" spans="1:22" x14ac:dyDescent="0.25">
      <c r="A693" s="33">
        <v>43727</v>
      </c>
      <c r="B693" s="6" t="s">
        <v>154</v>
      </c>
      <c r="C693" s="6">
        <v>25003602767</v>
      </c>
      <c r="F693" s="6" t="s">
        <v>23</v>
      </c>
      <c r="G693" s="6">
        <v>2</v>
      </c>
      <c r="H693" s="6">
        <v>1</v>
      </c>
      <c r="I693" s="6">
        <v>0</v>
      </c>
      <c r="J693" s="6">
        <v>1</v>
      </c>
      <c r="R693" s="6" t="s">
        <v>24</v>
      </c>
      <c r="S693" s="6" t="s">
        <v>105</v>
      </c>
      <c r="T693" s="6">
        <v>2019</v>
      </c>
      <c r="U693" s="6" t="s">
        <v>24</v>
      </c>
      <c r="V693" s="6" t="s">
        <v>24</v>
      </c>
    </row>
    <row r="694" spans="1:22" x14ac:dyDescent="0.25">
      <c r="A694" s="33">
        <v>43728</v>
      </c>
      <c r="B694" s="6" t="s">
        <v>137</v>
      </c>
      <c r="C694" s="6">
        <v>25003593575</v>
      </c>
      <c r="E694" s="6" t="s">
        <v>289</v>
      </c>
      <c r="F694" s="6" t="s">
        <v>23</v>
      </c>
      <c r="G694" s="6">
        <v>15</v>
      </c>
      <c r="H694" s="6">
        <v>8</v>
      </c>
      <c r="I694" s="6">
        <v>0</v>
      </c>
      <c r="J694" s="6">
        <v>0</v>
      </c>
      <c r="R694" s="6" t="s">
        <v>24</v>
      </c>
      <c r="S694" s="6" t="s">
        <v>105</v>
      </c>
      <c r="T694" s="6">
        <v>2019</v>
      </c>
      <c r="U694" s="6" t="s">
        <v>274</v>
      </c>
      <c r="V694" s="6" t="s">
        <v>112</v>
      </c>
    </row>
    <row r="695" spans="1:22" x14ac:dyDescent="0.25">
      <c r="A695" s="33">
        <v>43728</v>
      </c>
      <c r="B695" s="6" t="s">
        <v>137</v>
      </c>
      <c r="C695" s="6">
        <v>25003593572</v>
      </c>
      <c r="E695" s="6" t="s">
        <v>290</v>
      </c>
      <c r="F695" s="6" t="s">
        <v>23</v>
      </c>
      <c r="G695" s="6">
        <v>15</v>
      </c>
      <c r="H695" s="6">
        <v>8</v>
      </c>
      <c r="I695" s="6">
        <v>0</v>
      </c>
      <c r="J695" s="6">
        <v>0</v>
      </c>
      <c r="R695" s="6" t="s">
        <v>24</v>
      </c>
      <c r="S695" s="6" t="s">
        <v>105</v>
      </c>
      <c r="T695" s="6">
        <v>2019</v>
      </c>
      <c r="U695" s="6" t="s">
        <v>274</v>
      </c>
      <c r="V695" s="6" t="s">
        <v>112</v>
      </c>
    </row>
    <row r="696" spans="1:22" x14ac:dyDescent="0.25">
      <c r="A696" s="33">
        <v>43728</v>
      </c>
      <c r="B696" s="6" t="s">
        <v>137</v>
      </c>
      <c r="C696" s="6">
        <v>25003593575</v>
      </c>
      <c r="E696" s="6" t="s">
        <v>291</v>
      </c>
      <c r="F696" s="6" t="s">
        <v>23</v>
      </c>
      <c r="G696" s="6">
        <v>15</v>
      </c>
      <c r="H696" s="6">
        <v>8</v>
      </c>
      <c r="I696" s="6">
        <v>0</v>
      </c>
      <c r="J696" s="6">
        <v>0</v>
      </c>
      <c r="R696" s="6" t="s">
        <v>24</v>
      </c>
      <c r="S696" s="6" t="s">
        <v>105</v>
      </c>
      <c r="T696" s="6">
        <v>2019</v>
      </c>
      <c r="U696" s="6" t="s">
        <v>274</v>
      </c>
      <c r="V696" s="6" t="s">
        <v>112</v>
      </c>
    </row>
    <row r="697" spans="1:22" x14ac:dyDescent="0.25">
      <c r="A697" s="33">
        <v>43728</v>
      </c>
      <c r="B697" s="6" t="s">
        <v>137</v>
      </c>
      <c r="C697" s="6">
        <v>25003593572</v>
      </c>
      <c r="E697" s="6" t="s">
        <v>292</v>
      </c>
      <c r="F697" s="6" t="s">
        <v>23</v>
      </c>
      <c r="G697" s="6">
        <v>15</v>
      </c>
      <c r="H697" s="6">
        <v>8</v>
      </c>
      <c r="I697" s="6">
        <v>0</v>
      </c>
      <c r="J697" s="6">
        <v>0</v>
      </c>
      <c r="R697" s="6" t="s">
        <v>24</v>
      </c>
      <c r="S697" s="6" t="s">
        <v>105</v>
      </c>
      <c r="T697" s="6">
        <v>2019</v>
      </c>
      <c r="U697" s="6" t="s">
        <v>274</v>
      </c>
      <c r="V697" s="6" t="s">
        <v>112</v>
      </c>
    </row>
    <row r="698" spans="1:22" x14ac:dyDescent="0.25">
      <c r="A698" s="33">
        <v>43728</v>
      </c>
      <c r="B698" s="6" t="s">
        <v>146</v>
      </c>
      <c r="C698" s="6">
        <v>25003585778</v>
      </c>
      <c r="E698" s="6" t="s">
        <v>293</v>
      </c>
      <c r="F698" s="6" t="s">
        <v>23</v>
      </c>
      <c r="G698" s="6">
        <v>13</v>
      </c>
      <c r="H698" s="6">
        <v>12</v>
      </c>
      <c r="I698" s="6">
        <v>2</v>
      </c>
      <c r="J698" s="6">
        <v>5</v>
      </c>
      <c r="R698" s="6" t="s">
        <v>24</v>
      </c>
      <c r="S698" s="6" t="s">
        <v>105</v>
      </c>
      <c r="T698" s="6">
        <v>2019</v>
      </c>
      <c r="U698" s="6" t="s">
        <v>274</v>
      </c>
      <c r="V698" s="6" t="s">
        <v>112</v>
      </c>
    </row>
    <row r="699" spans="1:22" x14ac:dyDescent="0.25">
      <c r="A699" s="33">
        <v>43728</v>
      </c>
      <c r="B699" s="6" t="s">
        <v>154</v>
      </c>
      <c r="C699" s="6">
        <v>25003563990</v>
      </c>
      <c r="F699" s="6" t="s">
        <v>23</v>
      </c>
      <c r="G699" s="6">
        <v>0</v>
      </c>
      <c r="H699" s="6">
        <v>2</v>
      </c>
      <c r="I699" s="6">
        <v>0</v>
      </c>
      <c r="J699" s="6">
        <v>0</v>
      </c>
      <c r="R699" s="6" t="s">
        <v>24</v>
      </c>
      <c r="S699" s="6" t="s">
        <v>105</v>
      </c>
      <c r="T699" s="6">
        <v>2019</v>
      </c>
      <c r="U699" s="6" t="s">
        <v>24</v>
      </c>
      <c r="V699" s="6" t="s">
        <v>24</v>
      </c>
    </row>
    <row r="700" spans="1:22" x14ac:dyDescent="0.25">
      <c r="A700" s="33">
        <v>43728</v>
      </c>
      <c r="B700" s="6" t="s">
        <v>153</v>
      </c>
      <c r="C700" s="6">
        <v>25003563991</v>
      </c>
      <c r="F700" s="6" t="s">
        <v>23</v>
      </c>
      <c r="G700" s="6">
        <v>0</v>
      </c>
      <c r="H700" s="6">
        <v>2</v>
      </c>
      <c r="I700" s="6">
        <v>0</v>
      </c>
      <c r="J700" s="6">
        <v>0</v>
      </c>
      <c r="R700" s="6" t="s">
        <v>24</v>
      </c>
      <c r="S700" s="6" t="s">
        <v>105</v>
      </c>
      <c r="T700" s="6">
        <v>2019</v>
      </c>
      <c r="U700" s="6" t="s">
        <v>24</v>
      </c>
      <c r="V700" s="6" t="s">
        <v>24</v>
      </c>
    </row>
    <row r="701" spans="1:22" x14ac:dyDescent="0.25">
      <c r="A701" s="33">
        <v>43728</v>
      </c>
      <c r="B701" s="6" t="s">
        <v>154</v>
      </c>
      <c r="C701" s="6">
        <v>25003563992</v>
      </c>
      <c r="F701" s="6" t="s">
        <v>23</v>
      </c>
      <c r="G701" s="6">
        <v>0</v>
      </c>
      <c r="H701" s="6">
        <v>2</v>
      </c>
      <c r="I701" s="6">
        <v>0</v>
      </c>
      <c r="J701" s="6">
        <v>0</v>
      </c>
      <c r="R701" s="6" t="s">
        <v>24</v>
      </c>
      <c r="S701" s="6" t="s">
        <v>105</v>
      </c>
      <c r="T701" s="6">
        <v>2019</v>
      </c>
      <c r="U701" s="6" t="s">
        <v>24</v>
      </c>
      <c r="V701" s="6" t="s">
        <v>24</v>
      </c>
    </row>
    <row r="702" spans="1:22" x14ac:dyDescent="0.25">
      <c r="A702" s="33">
        <v>43728</v>
      </c>
      <c r="B702" s="6" t="s">
        <v>153</v>
      </c>
      <c r="C702" s="6">
        <v>25003563993</v>
      </c>
      <c r="F702" s="6" t="s">
        <v>23</v>
      </c>
      <c r="G702" s="6">
        <v>0</v>
      </c>
      <c r="H702" s="6">
        <v>2</v>
      </c>
      <c r="I702" s="6">
        <v>0</v>
      </c>
      <c r="J702" s="6">
        <v>0</v>
      </c>
      <c r="R702" s="6" t="s">
        <v>24</v>
      </c>
      <c r="S702" s="6" t="s">
        <v>105</v>
      </c>
      <c r="T702" s="6">
        <v>2019</v>
      </c>
      <c r="U702" s="6" t="s">
        <v>24</v>
      </c>
      <c r="V702" s="6" t="s">
        <v>24</v>
      </c>
    </row>
    <row r="703" spans="1:22" x14ac:dyDescent="0.25">
      <c r="A703" s="33">
        <v>43728</v>
      </c>
      <c r="B703" s="6" t="s">
        <v>146</v>
      </c>
      <c r="C703" s="6">
        <v>25003515350</v>
      </c>
      <c r="E703" s="6" t="s">
        <v>294</v>
      </c>
      <c r="F703" s="6" t="s">
        <v>23</v>
      </c>
      <c r="G703" s="6">
        <v>5</v>
      </c>
      <c r="H703" s="6">
        <v>5</v>
      </c>
      <c r="I703" s="6">
        <v>0</v>
      </c>
      <c r="J703" s="6">
        <v>2</v>
      </c>
      <c r="R703" s="6" t="s">
        <v>24</v>
      </c>
      <c r="S703" s="6" t="s">
        <v>105</v>
      </c>
      <c r="T703" s="6">
        <v>2019</v>
      </c>
      <c r="U703" s="6" t="s">
        <v>295</v>
      </c>
      <c r="V703" s="6" t="s">
        <v>111</v>
      </c>
    </row>
    <row r="704" spans="1:22" x14ac:dyDescent="0.25">
      <c r="A704" s="33">
        <v>43728</v>
      </c>
      <c r="B704" s="6" t="s">
        <v>153</v>
      </c>
      <c r="C704" s="6">
        <v>25003563950</v>
      </c>
      <c r="F704" s="6" t="s">
        <v>23</v>
      </c>
      <c r="G704" s="6">
        <v>0</v>
      </c>
      <c r="H704" s="6">
        <v>1</v>
      </c>
      <c r="I704" s="6">
        <v>0</v>
      </c>
      <c r="J704" s="6">
        <v>0</v>
      </c>
      <c r="R704" s="6" t="s">
        <v>24</v>
      </c>
      <c r="S704" s="6" t="s">
        <v>105</v>
      </c>
      <c r="T704" s="6">
        <v>2019</v>
      </c>
      <c r="U704" s="6" t="s">
        <v>24</v>
      </c>
      <c r="V704" s="6" t="s">
        <v>24</v>
      </c>
    </row>
    <row r="705" spans="1:22" x14ac:dyDescent="0.25">
      <c r="A705" s="33">
        <v>43731</v>
      </c>
      <c r="B705" s="6" t="s">
        <v>146</v>
      </c>
      <c r="C705" s="6">
        <v>25003638862</v>
      </c>
      <c r="E705" s="6" t="s">
        <v>296</v>
      </c>
      <c r="F705" s="6" t="s">
        <v>23</v>
      </c>
      <c r="G705" s="6">
        <v>11</v>
      </c>
      <c r="H705" s="6">
        <v>4</v>
      </c>
      <c r="I705" s="6">
        <v>0</v>
      </c>
      <c r="J705" s="6">
        <v>0</v>
      </c>
      <c r="R705" s="6" t="s">
        <v>24</v>
      </c>
      <c r="S705" s="6" t="s">
        <v>109</v>
      </c>
      <c r="T705" s="6">
        <v>2019</v>
      </c>
      <c r="U705" s="6" t="s">
        <v>297</v>
      </c>
      <c r="V705" s="6" t="s">
        <v>111</v>
      </c>
    </row>
    <row r="706" spans="1:22" x14ac:dyDescent="0.25">
      <c r="A706" s="33">
        <v>43731</v>
      </c>
      <c r="B706" s="6" t="s">
        <v>133</v>
      </c>
      <c r="C706" s="6">
        <v>25003629999</v>
      </c>
      <c r="E706" s="6" t="s">
        <v>298</v>
      </c>
      <c r="F706" s="6" t="s">
        <v>25</v>
      </c>
      <c r="G706" s="6">
        <v>9</v>
      </c>
      <c r="H706" s="6">
        <v>4</v>
      </c>
      <c r="I706" s="6">
        <v>0</v>
      </c>
      <c r="J706" s="6">
        <v>0</v>
      </c>
      <c r="K706" s="6">
        <v>1</v>
      </c>
      <c r="O706" s="6">
        <v>9</v>
      </c>
      <c r="R706" s="6" t="s">
        <v>27</v>
      </c>
      <c r="S706" s="6" t="s">
        <v>109</v>
      </c>
      <c r="T706" s="6">
        <v>2019</v>
      </c>
      <c r="U706" s="6" t="s">
        <v>297</v>
      </c>
      <c r="V706" s="6" t="s">
        <v>111</v>
      </c>
    </row>
    <row r="707" spans="1:22" x14ac:dyDescent="0.25">
      <c r="A707" s="33">
        <v>43731</v>
      </c>
      <c r="B707" s="6" t="s">
        <v>137</v>
      </c>
      <c r="C707" s="6">
        <v>25003636610</v>
      </c>
      <c r="E707" s="6" t="s">
        <v>299</v>
      </c>
      <c r="F707" s="6" t="s">
        <v>23</v>
      </c>
      <c r="G707" s="6">
        <v>9</v>
      </c>
      <c r="H707" s="6">
        <v>14</v>
      </c>
      <c r="I707" s="6">
        <v>0</v>
      </c>
      <c r="J707" s="6">
        <v>12</v>
      </c>
      <c r="R707" s="6" t="s">
        <v>24</v>
      </c>
      <c r="S707" s="6" t="s">
        <v>109</v>
      </c>
      <c r="T707" s="6">
        <v>2019</v>
      </c>
      <c r="U707" s="6" t="s">
        <v>297</v>
      </c>
      <c r="V707" s="6" t="s">
        <v>111</v>
      </c>
    </row>
    <row r="708" spans="1:22" x14ac:dyDescent="0.25">
      <c r="A708" s="33">
        <v>43731</v>
      </c>
      <c r="B708" s="6" t="s">
        <v>153</v>
      </c>
      <c r="C708" s="6">
        <v>25003664486</v>
      </c>
      <c r="E708" s="6" t="s">
        <v>300</v>
      </c>
      <c r="F708" s="6" t="s">
        <v>25</v>
      </c>
      <c r="G708" s="6">
        <v>1</v>
      </c>
      <c r="H708" s="6">
        <v>1</v>
      </c>
      <c r="I708" s="6">
        <v>0</v>
      </c>
      <c r="J708" s="6">
        <v>0</v>
      </c>
      <c r="O708" s="6">
        <v>1</v>
      </c>
      <c r="R708" s="6" t="s">
        <v>27</v>
      </c>
      <c r="S708" s="6" t="s">
        <v>109</v>
      </c>
      <c r="T708" s="6">
        <v>2019</v>
      </c>
      <c r="U708" s="6" t="s">
        <v>297</v>
      </c>
      <c r="V708" s="6" t="s">
        <v>111</v>
      </c>
    </row>
    <row r="709" spans="1:22" x14ac:dyDescent="0.25">
      <c r="A709" s="33">
        <v>43731</v>
      </c>
      <c r="B709" s="6" t="s">
        <v>154</v>
      </c>
      <c r="C709" s="6">
        <v>25003664507</v>
      </c>
      <c r="E709" s="6" t="s">
        <v>301</v>
      </c>
      <c r="F709" s="6" t="s">
        <v>23</v>
      </c>
      <c r="G709" s="6">
        <v>0</v>
      </c>
      <c r="H709" s="6">
        <v>1</v>
      </c>
      <c r="I709" s="6">
        <v>0</v>
      </c>
      <c r="J709" s="6">
        <v>0</v>
      </c>
      <c r="R709" s="6" t="s">
        <v>24</v>
      </c>
      <c r="S709" s="6" t="s">
        <v>109</v>
      </c>
      <c r="T709" s="6">
        <v>2019</v>
      </c>
      <c r="U709" s="6" t="s">
        <v>297</v>
      </c>
      <c r="V709" s="6" t="s">
        <v>111</v>
      </c>
    </row>
    <row r="710" spans="1:22" x14ac:dyDescent="0.25">
      <c r="A710" s="33">
        <v>43731</v>
      </c>
      <c r="B710" s="6" t="s">
        <v>154</v>
      </c>
      <c r="C710" s="6">
        <v>25003664488</v>
      </c>
      <c r="E710" s="6" t="s">
        <v>302</v>
      </c>
      <c r="F710" s="6" t="s">
        <v>23</v>
      </c>
      <c r="G710" s="6">
        <v>0</v>
      </c>
      <c r="H710" s="6">
        <v>1</v>
      </c>
      <c r="I710" s="6">
        <v>0</v>
      </c>
      <c r="J710" s="6">
        <v>0</v>
      </c>
      <c r="R710" s="6" t="s">
        <v>24</v>
      </c>
      <c r="S710" s="6" t="s">
        <v>109</v>
      </c>
      <c r="T710" s="6">
        <v>2019</v>
      </c>
      <c r="U710" s="6" t="s">
        <v>297</v>
      </c>
      <c r="V710" s="6" t="s">
        <v>111</v>
      </c>
    </row>
    <row r="711" spans="1:22" x14ac:dyDescent="0.25">
      <c r="A711" s="33">
        <v>43731</v>
      </c>
      <c r="B711" s="6" t="s">
        <v>154</v>
      </c>
      <c r="C711" s="6">
        <v>25003664510</v>
      </c>
      <c r="E711" s="6" t="s">
        <v>303</v>
      </c>
      <c r="F711" s="6" t="s">
        <v>23</v>
      </c>
      <c r="G711" s="6">
        <v>0</v>
      </c>
      <c r="H711" s="6">
        <v>3</v>
      </c>
      <c r="I711" s="6">
        <v>0</v>
      </c>
      <c r="J711" s="6">
        <v>0</v>
      </c>
      <c r="R711" s="6" t="s">
        <v>24</v>
      </c>
      <c r="S711" s="6" t="s">
        <v>109</v>
      </c>
      <c r="T711" s="6">
        <v>2019</v>
      </c>
      <c r="U711" s="6" t="s">
        <v>297</v>
      </c>
      <c r="V711" s="6" t="s">
        <v>111</v>
      </c>
    </row>
    <row r="712" spans="1:22" x14ac:dyDescent="0.25">
      <c r="A712" s="33">
        <v>43731</v>
      </c>
      <c r="B712" s="6" t="s">
        <v>154</v>
      </c>
      <c r="C712" s="6">
        <v>25003664489</v>
      </c>
      <c r="E712" s="6" t="s">
        <v>304</v>
      </c>
      <c r="F712" s="6" t="s">
        <v>23</v>
      </c>
      <c r="G712" s="6">
        <v>0</v>
      </c>
      <c r="H712" s="6">
        <v>1</v>
      </c>
      <c r="I712" s="6">
        <v>0</v>
      </c>
      <c r="J712" s="6">
        <v>0</v>
      </c>
      <c r="R712" s="6" t="s">
        <v>24</v>
      </c>
      <c r="S712" s="6" t="s">
        <v>109</v>
      </c>
      <c r="T712" s="6">
        <v>2019</v>
      </c>
      <c r="U712" s="6" t="s">
        <v>297</v>
      </c>
      <c r="V712" s="6" t="s">
        <v>111</v>
      </c>
    </row>
    <row r="713" spans="1:22" x14ac:dyDescent="0.25">
      <c r="A713" s="33">
        <v>43731</v>
      </c>
      <c r="B713" s="6" t="s">
        <v>154</v>
      </c>
      <c r="C713" s="6">
        <v>25003664491</v>
      </c>
      <c r="E713" s="6" t="s">
        <v>305</v>
      </c>
      <c r="F713" s="6" t="s">
        <v>25</v>
      </c>
      <c r="G713" s="6">
        <v>1</v>
      </c>
      <c r="H713" s="6">
        <v>1</v>
      </c>
      <c r="I713" s="6">
        <v>0</v>
      </c>
      <c r="J713" s="6">
        <v>0</v>
      </c>
      <c r="O713" s="6">
        <v>1</v>
      </c>
      <c r="R713" s="6" t="s">
        <v>27</v>
      </c>
      <c r="S713" s="6" t="s">
        <v>109</v>
      </c>
      <c r="T713" s="6">
        <v>2019</v>
      </c>
      <c r="U713" s="6" t="s">
        <v>297</v>
      </c>
      <c r="V713" s="6" t="s">
        <v>111</v>
      </c>
    </row>
    <row r="714" spans="1:22" x14ac:dyDescent="0.25">
      <c r="A714" s="33">
        <v>43731</v>
      </c>
      <c r="B714" s="6" t="s">
        <v>154</v>
      </c>
      <c r="C714" s="6">
        <v>25003664512</v>
      </c>
      <c r="E714" s="6" t="s">
        <v>305</v>
      </c>
      <c r="F714" s="6" t="s">
        <v>23</v>
      </c>
      <c r="G714" s="6">
        <v>0</v>
      </c>
      <c r="H714" s="6">
        <v>3</v>
      </c>
      <c r="I714" s="6">
        <v>0</v>
      </c>
      <c r="J714" s="6">
        <v>0</v>
      </c>
      <c r="R714" s="6" t="s">
        <v>24</v>
      </c>
      <c r="S714" s="6" t="s">
        <v>109</v>
      </c>
      <c r="T714" s="6">
        <v>2019</v>
      </c>
      <c r="U714" s="6" t="s">
        <v>297</v>
      </c>
      <c r="V714" s="6" t="s">
        <v>111</v>
      </c>
    </row>
    <row r="715" spans="1:22" x14ac:dyDescent="0.25">
      <c r="A715" s="33">
        <v>43731</v>
      </c>
      <c r="B715" s="6" t="s">
        <v>154</v>
      </c>
      <c r="C715" s="6">
        <v>25003664487</v>
      </c>
      <c r="E715" s="6" t="s">
        <v>305</v>
      </c>
      <c r="F715" s="6" t="s">
        <v>25</v>
      </c>
      <c r="G715" s="6">
        <v>1</v>
      </c>
      <c r="H715" s="6">
        <v>1</v>
      </c>
      <c r="I715" s="6">
        <v>0</v>
      </c>
      <c r="J715" s="6">
        <v>0</v>
      </c>
      <c r="O715" s="6">
        <v>1</v>
      </c>
      <c r="R715" s="6" t="s">
        <v>27</v>
      </c>
      <c r="S715" s="6" t="s">
        <v>109</v>
      </c>
      <c r="T715" s="6">
        <v>2019</v>
      </c>
      <c r="U715" s="6" t="s">
        <v>297</v>
      </c>
      <c r="V715" s="6" t="s">
        <v>111</v>
      </c>
    </row>
    <row r="716" spans="1:22" x14ac:dyDescent="0.25">
      <c r="A716" s="33">
        <v>43731</v>
      </c>
      <c r="B716" s="6" t="s">
        <v>154</v>
      </c>
      <c r="C716" s="6">
        <v>25003664535</v>
      </c>
      <c r="E716" s="6" t="s">
        <v>305</v>
      </c>
      <c r="F716" s="6" t="s">
        <v>23</v>
      </c>
      <c r="G716" s="6">
        <v>0</v>
      </c>
      <c r="H716" s="6">
        <v>1</v>
      </c>
      <c r="I716" s="6">
        <v>0</v>
      </c>
      <c r="J716" s="6">
        <v>0</v>
      </c>
      <c r="R716" s="6" t="s">
        <v>24</v>
      </c>
      <c r="S716" s="6" t="s">
        <v>109</v>
      </c>
      <c r="T716" s="6">
        <v>2019</v>
      </c>
      <c r="U716" s="6" t="s">
        <v>297</v>
      </c>
      <c r="V716" s="6" t="s">
        <v>111</v>
      </c>
    </row>
    <row r="717" spans="1:22" x14ac:dyDescent="0.25">
      <c r="A717" s="33">
        <v>43731</v>
      </c>
      <c r="B717" s="6" t="s">
        <v>154</v>
      </c>
      <c r="C717" s="6">
        <v>25003664503</v>
      </c>
      <c r="E717" s="6" t="s">
        <v>305</v>
      </c>
      <c r="F717" s="6" t="s">
        <v>23</v>
      </c>
      <c r="G717" s="6">
        <v>0</v>
      </c>
      <c r="H717" s="6">
        <v>1</v>
      </c>
      <c r="I717" s="6">
        <v>0</v>
      </c>
      <c r="J717" s="6">
        <v>0</v>
      </c>
      <c r="R717" s="6" t="s">
        <v>24</v>
      </c>
      <c r="S717" s="6" t="s">
        <v>109</v>
      </c>
      <c r="T717" s="6">
        <v>2019</v>
      </c>
      <c r="U717" s="6" t="s">
        <v>297</v>
      </c>
      <c r="V717" s="6" t="s">
        <v>111</v>
      </c>
    </row>
    <row r="718" spans="1:22" x14ac:dyDescent="0.25">
      <c r="A718" s="33">
        <v>43731</v>
      </c>
      <c r="B718" s="6" t="s">
        <v>154</v>
      </c>
      <c r="C718" s="6">
        <v>25003664483</v>
      </c>
      <c r="E718" s="6" t="s">
        <v>305</v>
      </c>
      <c r="F718" s="6" t="s">
        <v>23</v>
      </c>
      <c r="G718" s="6">
        <v>0</v>
      </c>
      <c r="H718" s="6">
        <v>1</v>
      </c>
      <c r="I718" s="6">
        <v>0</v>
      </c>
      <c r="J718" s="6">
        <v>0</v>
      </c>
      <c r="R718" s="6" t="s">
        <v>24</v>
      </c>
      <c r="S718" s="6" t="s">
        <v>109</v>
      </c>
      <c r="T718" s="6">
        <v>2019</v>
      </c>
      <c r="U718" s="6" t="s">
        <v>297</v>
      </c>
      <c r="V718" s="6" t="s">
        <v>111</v>
      </c>
    </row>
    <row r="719" spans="1:22" x14ac:dyDescent="0.25">
      <c r="A719" s="33">
        <v>43731</v>
      </c>
      <c r="B719" s="6" t="s">
        <v>154</v>
      </c>
      <c r="C719" s="6">
        <v>25003664526</v>
      </c>
      <c r="E719" s="6" t="s">
        <v>305</v>
      </c>
      <c r="F719" s="6" t="s">
        <v>23</v>
      </c>
      <c r="G719" s="6">
        <v>0</v>
      </c>
      <c r="H719" s="6">
        <v>2</v>
      </c>
      <c r="I719" s="6">
        <v>0</v>
      </c>
      <c r="J719" s="6">
        <v>0</v>
      </c>
      <c r="R719" s="6" t="s">
        <v>24</v>
      </c>
      <c r="S719" s="6" t="s">
        <v>109</v>
      </c>
      <c r="T719" s="6">
        <v>2019</v>
      </c>
      <c r="U719" s="6" t="s">
        <v>297</v>
      </c>
      <c r="V719" s="6" t="s">
        <v>111</v>
      </c>
    </row>
    <row r="720" spans="1:22" x14ac:dyDescent="0.25">
      <c r="A720" s="33">
        <v>43731</v>
      </c>
      <c r="B720" s="6" t="s">
        <v>154</v>
      </c>
      <c r="C720" s="6">
        <v>25003664502</v>
      </c>
      <c r="E720" s="6" t="s">
        <v>305</v>
      </c>
      <c r="F720" s="6" t="s">
        <v>23</v>
      </c>
      <c r="G720" s="6">
        <v>0</v>
      </c>
      <c r="H720" s="6">
        <v>5</v>
      </c>
      <c r="I720" s="6">
        <v>0</v>
      </c>
      <c r="J720" s="6">
        <v>0</v>
      </c>
      <c r="R720" s="6" t="s">
        <v>24</v>
      </c>
      <c r="S720" s="6" t="s">
        <v>109</v>
      </c>
      <c r="T720" s="6">
        <v>2019</v>
      </c>
      <c r="U720" s="6" t="s">
        <v>297</v>
      </c>
      <c r="V720" s="6" t="s">
        <v>111</v>
      </c>
    </row>
    <row r="721" spans="1:22" x14ac:dyDescent="0.25">
      <c r="A721" s="33">
        <v>43731</v>
      </c>
      <c r="B721" s="6" t="s">
        <v>154</v>
      </c>
      <c r="C721" s="6">
        <v>25003664505</v>
      </c>
      <c r="E721" s="6" t="s">
        <v>305</v>
      </c>
      <c r="F721" s="6" t="s">
        <v>23</v>
      </c>
      <c r="G721" s="6">
        <v>0</v>
      </c>
      <c r="H721" s="6">
        <v>1</v>
      </c>
      <c r="I721" s="6">
        <v>0</v>
      </c>
      <c r="J721" s="6">
        <v>0</v>
      </c>
      <c r="R721" s="6" t="s">
        <v>24</v>
      </c>
      <c r="S721" s="6" t="s">
        <v>109</v>
      </c>
      <c r="T721" s="6">
        <v>2019</v>
      </c>
      <c r="U721" s="6" t="s">
        <v>297</v>
      </c>
      <c r="V721" s="6" t="s">
        <v>111</v>
      </c>
    </row>
    <row r="722" spans="1:22" x14ac:dyDescent="0.25">
      <c r="A722" s="33">
        <v>43731</v>
      </c>
      <c r="B722" s="6" t="s">
        <v>153</v>
      </c>
      <c r="C722" s="6">
        <v>25003664490</v>
      </c>
      <c r="E722" s="6" t="s">
        <v>306</v>
      </c>
      <c r="F722" s="6" t="s">
        <v>23</v>
      </c>
      <c r="G722" s="6">
        <v>0</v>
      </c>
      <c r="H722" s="6">
        <v>1</v>
      </c>
      <c r="I722" s="6">
        <v>0</v>
      </c>
      <c r="J722" s="6">
        <v>0</v>
      </c>
      <c r="R722" s="6" t="s">
        <v>24</v>
      </c>
      <c r="S722" s="6" t="s">
        <v>109</v>
      </c>
      <c r="T722" s="6">
        <v>2019</v>
      </c>
      <c r="U722" s="6" t="s">
        <v>297</v>
      </c>
      <c r="V722" s="6" t="s">
        <v>111</v>
      </c>
    </row>
    <row r="723" spans="1:22" x14ac:dyDescent="0.25">
      <c r="A723" s="33">
        <v>43731</v>
      </c>
      <c r="B723" s="6" t="s">
        <v>153</v>
      </c>
      <c r="C723" s="6">
        <v>25003664520</v>
      </c>
      <c r="E723" s="6" t="s">
        <v>306</v>
      </c>
      <c r="F723" s="6" t="s">
        <v>23</v>
      </c>
      <c r="G723" s="6">
        <v>0</v>
      </c>
      <c r="H723" s="6">
        <v>1</v>
      </c>
      <c r="I723" s="6">
        <v>0</v>
      </c>
      <c r="J723" s="6">
        <v>0</v>
      </c>
      <c r="R723" s="6" t="s">
        <v>24</v>
      </c>
      <c r="S723" s="6" t="s">
        <v>109</v>
      </c>
      <c r="T723" s="6">
        <v>2019</v>
      </c>
      <c r="U723" s="6" t="s">
        <v>297</v>
      </c>
      <c r="V723" s="6" t="s">
        <v>111</v>
      </c>
    </row>
    <row r="724" spans="1:22" x14ac:dyDescent="0.25">
      <c r="A724" s="33">
        <v>43731</v>
      </c>
      <c r="B724" s="6" t="s">
        <v>153</v>
      </c>
      <c r="C724" s="6">
        <v>25003664511</v>
      </c>
      <c r="E724" s="6" t="s">
        <v>306</v>
      </c>
      <c r="F724" s="6" t="s">
        <v>23</v>
      </c>
      <c r="G724" s="6">
        <v>0</v>
      </c>
      <c r="H724" s="6">
        <v>3</v>
      </c>
      <c r="I724" s="6">
        <v>0</v>
      </c>
      <c r="J724" s="6">
        <v>0</v>
      </c>
      <c r="R724" s="6" t="s">
        <v>24</v>
      </c>
      <c r="S724" s="6" t="s">
        <v>109</v>
      </c>
      <c r="T724" s="6">
        <v>2019</v>
      </c>
      <c r="U724" s="6" t="s">
        <v>297</v>
      </c>
      <c r="V724" s="6" t="s">
        <v>111</v>
      </c>
    </row>
    <row r="725" spans="1:22" x14ac:dyDescent="0.25">
      <c r="A725" s="33">
        <v>43731</v>
      </c>
      <c r="B725" s="6" t="s">
        <v>153</v>
      </c>
      <c r="C725" s="6">
        <v>25003664506</v>
      </c>
      <c r="E725" s="6" t="s">
        <v>306</v>
      </c>
      <c r="F725" s="6" t="s">
        <v>23</v>
      </c>
      <c r="G725" s="6">
        <v>0</v>
      </c>
      <c r="H725" s="6">
        <v>1</v>
      </c>
      <c r="I725" s="6">
        <v>0</v>
      </c>
      <c r="J725" s="6">
        <v>0</v>
      </c>
      <c r="R725" s="6" t="s">
        <v>24</v>
      </c>
      <c r="S725" s="6" t="s">
        <v>109</v>
      </c>
      <c r="T725" s="6">
        <v>2019</v>
      </c>
      <c r="U725" s="6" t="s">
        <v>297</v>
      </c>
      <c r="V725" s="6" t="s">
        <v>111</v>
      </c>
    </row>
    <row r="726" spans="1:22" x14ac:dyDescent="0.25">
      <c r="A726" s="33">
        <v>43731</v>
      </c>
      <c r="B726" s="6" t="s">
        <v>153</v>
      </c>
      <c r="C726" s="6">
        <v>25003664374</v>
      </c>
      <c r="E726" s="6" t="s">
        <v>306</v>
      </c>
      <c r="F726" s="6" t="s">
        <v>25</v>
      </c>
      <c r="G726" s="6">
        <v>1</v>
      </c>
      <c r="H726" s="6">
        <v>1</v>
      </c>
      <c r="I726" s="6">
        <v>0</v>
      </c>
      <c r="J726" s="6">
        <v>0</v>
      </c>
      <c r="O726" s="6">
        <v>1</v>
      </c>
      <c r="R726" s="6" t="s">
        <v>27</v>
      </c>
      <c r="S726" s="6" t="s">
        <v>109</v>
      </c>
      <c r="T726" s="6">
        <v>2019</v>
      </c>
      <c r="U726" s="6" t="s">
        <v>297</v>
      </c>
      <c r="V726" s="6" t="s">
        <v>111</v>
      </c>
    </row>
    <row r="727" spans="1:22" x14ac:dyDescent="0.25">
      <c r="A727" s="33">
        <v>43731</v>
      </c>
      <c r="B727" s="6" t="s">
        <v>153</v>
      </c>
      <c r="C727" s="6">
        <v>25003664504</v>
      </c>
      <c r="E727" s="6" t="s">
        <v>306</v>
      </c>
      <c r="F727" s="6" t="s">
        <v>23</v>
      </c>
      <c r="G727" s="6">
        <v>0</v>
      </c>
      <c r="H727" s="6">
        <v>1</v>
      </c>
      <c r="I727" s="6">
        <v>0</v>
      </c>
      <c r="J727" s="6">
        <v>0</v>
      </c>
      <c r="R727" s="6" t="s">
        <v>24</v>
      </c>
      <c r="S727" s="6" t="s">
        <v>109</v>
      </c>
      <c r="T727" s="6">
        <v>2019</v>
      </c>
      <c r="U727" s="6" t="s">
        <v>297</v>
      </c>
      <c r="V727" s="6" t="s">
        <v>111</v>
      </c>
    </row>
    <row r="728" spans="1:22" x14ac:dyDescent="0.25">
      <c r="A728" s="33">
        <v>43731</v>
      </c>
      <c r="B728" s="6" t="s">
        <v>153</v>
      </c>
      <c r="C728" s="6">
        <v>25003664525</v>
      </c>
      <c r="E728" s="6" t="s">
        <v>306</v>
      </c>
      <c r="F728" s="6" t="s">
        <v>23</v>
      </c>
      <c r="G728" s="6">
        <v>0</v>
      </c>
      <c r="H728" s="6">
        <v>2</v>
      </c>
      <c r="I728" s="6">
        <v>0</v>
      </c>
      <c r="J728" s="6">
        <v>0</v>
      </c>
      <c r="R728" s="6" t="s">
        <v>24</v>
      </c>
      <c r="S728" s="6" t="s">
        <v>109</v>
      </c>
      <c r="T728" s="6">
        <v>2019</v>
      </c>
      <c r="U728" s="6" t="s">
        <v>297</v>
      </c>
      <c r="V728" s="6" t="s">
        <v>111</v>
      </c>
    </row>
    <row r="729" spans="1:22" x14ac:dyDescent="0.25">
      <c r="A729" s="33">
        <v>43731</v>
      </c>
      <c r="B729" s="6" t="s">
        <v>153</v>
      </c>
      <c r="C729" s="6">
        <v>25003664536</v>
      </c>
      <c r="E729" s="6" t="s">
        <v>306</v>
      </c>
      <c r="F729" s="6" t="s">
        <v>23</v>
      </c>
      <c r="G729" s="6">
        <v>0</v>
      </c>
      <c r="H729" s="6">
        <v>1</v>
      </c>
      <c r="I729" s="6">
        <v>0</v>
      </c>
      <c r="J729" s="6">
        <v>0</v>
      </c>
      <c r="R729" s="6" t="s">
        <v>24</v>
      </c>
      <c r="S729" s="6" t="s">
        <v>109</v>
      </c>
      <c r="T729" s="6">
        <v>2019</v>
      </c>
      <c r="U729" s="6" t="s">
        <v>297</v>
      </c>
      <c r="V729" s="6" t="s">
        <v>111</v>
      </c>
    </row>
    <row r="730" spans="1:22" x14ac:dyDescent="0.25">
      <c r="A730" s="33">
        <v>43731</v>
      </c>
      <c r="B730" s="6" t="s">
        <v>133</v>
      </c>
      <c r="C730" s="6">
        <v>25003628148</v>
      </c>
      <c r="E730" s="6" t="s">
        <v>307</v>
      </c>
      <c r="F730" s="6" t="s">
        <v>25</v>
      </c>
      <c r="G730" s="6">
        <v>36</v>
      </c>
      <c r="H730" s="6">
        <v>9</v>
      </c>
      <c r="I730" s="6">
        <v>1</v>
      </c>
      <c r="J730" s="6">
        <v>0</v>
      </c>
      <c r="K730" s="6">
        <v>8</v>
      </c>
      <c r="O730" s="6">
        <v>36</v>
      </c>
      <c r="R730" s="6" t="s">
        <v>27</v>
      </c>
      <c r="S730" s="6" t="s">
        <v>109</v>
      </c>
      <c r="T730" s="6">
        <v>2019</v>
      </c>
      <c r="U730" s="6" t="s">
        <v>297</v>
      </c>
      <c r="V730" s="6" t="s">
        <v>111</v>
      </c>
    </row>
    <row r="731" spans="1:22" x14ac:dyDescent="0.25">
      <c r="A731" s="33">
        <v>43731</v>
      </c>
      <c r="B731" s="6" t="s">
        <v>133</v>
      </c>
      <c r="C731" s="6">
        <v>25003628149</v>
      </c>
      <c r="E731" s="6" t="s">
        <v>308</v>
      </c>
      <c r="F731" s="6" t="s">
        <v>25</v>
      </c>
      <c r="G731" s="6">
        <v>29</v>
      </c>
      <c r="H731" s="6">
        <v>9</v>
      </c>
      <c r="I731" s="6">
        <v>1</v>
      </c>
      <c r="J731" s="6">
        <v>0</v>
      </c>
      <c r="K731" s="6">
        <v>8</v>
      </c>
      <c r="O731" s="6">
        <v>29</v>
      </c>
      <c r="R731" s="6" t="s">
        <v>27</v>
      </c>
      <c r="S731" s="6" t="s">
        <v>109</v>
      </c>
      <c r="T731" s="6">
        <v>2019</v>
      </c>
      <c r="U731" s="6" t="s">
        <v>297</v>
      </c>
      <c r="V731" s="6" t="s">
        <v>111</v>
      </c>
    </row>
    <row r="732" spans="1:22" x14ac:dyDescent="0.25">
      <c r="A732" s="33">
        <v>43731</v>
      </c>
      <c r="B732" s="6" t="s">
        <v>137</v>
      </c>
      <c r="C732" s="6">
        <v>25003636607</v>
      </c>
      <c r="E732" s="6" t="s">
        <v>309</v>
      </c>
      <c r="F732" s="6" t="s">
        <v>25</v>
      </c>
      <c r="G732" s="6">
        <v>36</v>
      </c>
      <c r="H732" s="6">
        <v>9</v>
      </c>
      <c r="I732" s="6">
        <v>1</v>
      </c>
      <c r="J732" s="6">
        <v>0</v>
      </c>
      <c r="K732" s="6">
        <v>8</v>
      </c>
      <c r="O732" s="6">
        <v>36</v>
      </c>
      <c r="R732" s="6" t="s">
        <v>27</v>
      </c>
      <c r="S732" s="6" t="s">
        <v>109</v>
      </c>
      <c r="T732" s="6">
        <v>2019</v>
      </c>
      <c r="U732" s="6" t="s">
        <v>297</v>
      </c>
      <c r="V732" s="6" t="s">
        <v>111</v>
      </c>
    </row>
    <row r="733" spans="1:22" x14ac:dyDescent="0.25">
      <c r="A733" s="33">
        <v>43731</v>
      </c>
      <c r="B733" s="6" t="s">
        <v>137</v>
      </c>
      <c r="C733" s="6">
        <v>25003636608</v>
      </c>
      <c r="E733" s="6" t="s">
        <v>310</v>
      </c>
      <c r="F733" s="6" t="s">
        <v>25</v>
      </c>
      <c r="G733" s="6">
        <v>29</v>
      </c>
      <c r="H733" s="6">
        <v>9</v>
      </c>
      <c r="I733" s="6">
        <v>1</v>
      </c>
      <c r="J733" s="6">
        <v>0</v>
      </c>
      <c r="K733" s="6">
        <v>8</v>
      </c>
      <c r="O733" s="6">
        <v>29</v>
      </c>
      <c r="R733" s="6" t="s">
        <v>27</v>
      </c>
      <c r="S733" s="6" t="s">
        <v>109</v>
      </c>
      <c r="T733" s="6">
        <v>2019</v>
      </c>
      <c r="U733" s="6" t="s">
        <v>297</v>
      </c>
      <c r="V733" s="6" t="s">
        <v>111</v>
      </c>
    </row>
    <row r="734" spans="1:22" x14ac:dyDescent="0.25">
      <c r="A734" s="33">
        <v>43731</v>
      </c>
      <c r="B734" s="6" t="s">
        <v>154</v>
      </c>
      <c r="C734" s="6">
        <v>25003664519</v>
      </c>
      <c r="E734" s="6" t="s">
        <v>311</v>
      </c>
      <c r="F734" s="6" t="s">
        <v>23</v>
      </c>
      <c r="G734" s="6">
        <v>0</v>
      </c>
      <c r="H734" s="6">
        <v>1</v>
      </c>
      <c r="I734" s="6">
        <v>0</v>
      </c>
      <c r="J734" s="6">
        <v>0</v>
      </c>
      <c r="R734" s="6" t="s">
        <v>24</v>
      </c>
      <c r="S734" s="6" t="s">
        <v>109</v>
      </c>
      <c r="T734" s="6">
        <v>2019</v>
      </c>
      <c r="U734" s="6" t="s">
        <v>297</v>
      </c>
      <c r="V734" s="6" t="s">
        <v>111</v>
      </c>
    </row>
    <row r="735" spans="1:22" x14ac:dyDescent="0.25">
      <c r="A735" s="33">
        <v>43731</v>
      </c>
      <c r="B735" s="6" t="s">
        <v>133</v>
      </c>
      <c r="C735" s="6">
        <v>25003638863</v>
      </c>
      <c r="E735" s="6" t="s">
        <v>312</v>
      </c>
      <c r="F735" s="6" t="s">
        <v>25</v>
      </c>
      <c r="G735" s="6">
        <v>11</v>
      </c>
      <c r="H735" s="6">
        <v>4</v>
      </c>
      <c r="I735" s="6">
        <v>0</v>
      </c>
      <c r="J735" s="6">
        <v>0</v>
      </c>
      <c r="K735" s="6">
        <v>1</v>
      </c>
      <c r="L735" s="6">
        <v>1</v>
      </c>
      <c r="N735" s="6">
        <v>4</v>
      </c>
      <c r="Q735" s="6">
        <v>3</v>
      </c>
      <c r="R735" s="6" t="s">
        <v>29</v>
      </c>
      <c r="S735" s="6" t="s">
        <v>109</v>
      </c>
      <c r="T735" s="6">
        <v>2019</v>
      </c>
      <c r="U735" s="6" t="s">
        <v>297</v>
      </c>
      <c r="V735" s="6" t="s">
        <v>111</v>
      </c>
    </row>
    <row r="736" spans="1:22" x14ac:dyDescent="0.25">
      <c r="A736" s="33">
        <v>43732</v>
      </c>
      <c r="B736" s="6" t="s">
        <v>154</v>
      </c>
      <c r="C736" s="6">
        <v>25003602824</v>
      </c>
      <c r="E736" s="6" t="s">
        <v>313</v>
      </c>
      <c r="F736" s="6" t="s">
        <v>23</v>
      </c>
      <c r="G736" s="6">
        <v>0</v>
      </c>
      <c r="H736" s="6">
        <v>1</v>
      </c>
      <c r="I736" s="6">
        <v>0</v>
      </c>
      <c r="J736" s="6">
        <v>0</v>
      </c>
      <c r="R736" s="6" t="s">
        <v>24</v>
      </c>
      <c r="S736" s="6" t="s">
        <v>109</v>
      </c>
      <c r="T736" s="6">
        <v>2019</v>
      </c>
      <c r="U736" s="6" t="s">
        <v>314</v>
      </c>
      <c r="V736" s="6" t="s">
        <v>111</v>
      </c>
    </row>
    <row r="737" spans="1:22" x14ac:dyDescent="0.25">
      <c r="A737" s="33">
        <v>43732</v>
      </c>
      <c r="B737" s="6" t="s">
        <v>153</v>
      </c>
      <c r="C737" s="6">
        <v>25003664492</v>
      </c>
      <c r="E737" s="6" t="s">
        <v>315</v>
      </c>
      <c r="F737" s="6" t="s">
        <v>28</v>
      </c>
      <c r="G737" s="6">
        <v>1</v>
      </c>
      <c r="H737" s="6">
        <v>1</v>
      </c>
      <c r="I737" s="6">
        <v>0</v>
      </c>
      <c r="J737" s="6">
        <v>0</v>
      </c>
      <c r="O737" s="6">
        <v>1</v>
      </c>
      <c r="Q737" s="6">
        <v>1</v>
      </c>
      <c r="R737" s="6" t="s">
        <v>27</v>
      </c>
      <c r="S737" s="6" t="s">
        <v>109</v>
      </c>
      <c r="T737" s="6">
        <v>2019</v>
      </c>
      <c r="U737" s="6" t="s">
        <v>314</v>
      </c>
      <c r="V737" s="6" t="s">
        <v>111</v>
      </c>
    </row>
    <row r="738" spans="1:22" x14ac:dyDescent="0.25">
      <c r="A738" s="33">
        <v>43732</v>
      </c>
      <c r="B738" s="6" t="s">
        <v>153</v>
      </c>
      <c r="C738" s="6">
        <v>25003606397</v>
      </c>
      <c r="D738" s="6" t="s">
        <v>251</v>
      </c>
      <c r="E738" s="6" t="s">
        <v>316</v>
      </c>
      <c r="F738" s="6" t="s">
        <v>23</v>
      </c>
      <c r="G738" s="6">
        <v>2</v>
      </c>
      <c r="H738" s="6">
        <v>2</v>
      </c>
      <c r="I738" s="6">
        <v>0</v>
      </c>
      <c r="J738" s="6">
        <v>0</v>
      </c>
      <c r="K738" s="6">
        <v>1</v>
      </c>
      <c r="R738" s="6" t="s">
        <v>24</v>
      </c>
      <c r="S738" s="6" t="s">
        <v>109</v>
      </c>
      <c r="T738" s="6">
        <v>2019</v>
      </c>
      <c r="U738" s="6" t="s">
        <v>297</v>
      </c>
      <c r="V738" s="6" t="s">
        <v>112</v>
      </c>
    </row>
    <row r="739" spans="1:22" x14ac:dyDescent="0.25">
      <c r="A739" s="33">
        <v>43732</v>
      </c>
      <c r="B739" s="6" t="s">
        <v>153</v>
      </c>
      <c r="C739" s="6">
        <v>25003606372</v>
      </c>
      <c r="D739" s="6" t="s">
        <v>251</v>
      </c>
      <c r="E739" s="6" t="s">
        <v>316</v>
      </c>
      <c r="F739" s="6" t="s">
        <v>25</v>
      </c>
      <c r="G739" s="6">
        <v>8</v>
      </c>
      <c r="H739" s="6">
        <v>3</v>
      </c>
      <c r="I739" s="6">
        <v>0</v>
      </c>
      <c r="J739" s="6">
        <v>0</v>
      </c>
      <c r="O739" s="6">
        <v>8</v>
      </c>
      <c r="R739" s="6" t="s">
        <v>27</v>
      </c>
      <c r="S739" s="6" t="s">
        <v>109</v>
      </c>
      <c r="T739" s="6">
        <v>2019</v>
      </c>
      <c r="U739" s="6" t="s">
        <v>297</v>
      </c>
      <c r="V739" s="6" t="s">
        <v>112</v>
      </c>
    </row>
    <row r="740" spans="1:22" x14ac:dyDescent="0.25">
      <c r="A740" s="33">
        <v>43732</v>
      </c>
      <c r="B740" s="6" t="s">
        <v>153</v>
      </c>
      <c r="C740" s="6">
        <v>25003648245</v>
      </c>
      <c r="D740" s="6" t="s">
        <v>317</v>
      </c>
      <c r="E740" s="6" t="s">
        <v>318</v>
      </c>
      <c r="F740" s="6" t="s">
        <v>23</v>
      </c>
      <c r="G740" s="6">
        <v>0</v>
      </c>
      <c r="H740" s="6">
        <v>3</v>
      </c>
      <c r="I740" s="6">
        <v>0</v>
      </c>
      <c r="J740" s="6">
        <v>0</v>
      </c>
      <c r="R740" s="6" t="s">
        <v>24</v>
      </c>
      <c r="S740" s="6" t="s">
        <v>109</v>
      </c>
      <c r="T740" s="6">
        <v>2019</v>
      </c>
      <c r="U740" s="6" t="s">
        <v>297</v>
      </c>
      <c r="V740" s="6" t="s">
        <v>112</v>
      </c>
    </row>
    <row r="741" spans="1:22" x14ac:dyDescent="0.25">
      <c r="A741" s="33">
        <v>43732</v>
      </c>
      <c r="B741" s="6" t="s">
        <v>153</v>
      </c>
      <c r="C741" s="6">
        <v>25003648537</v>
      </c>
      <c r="D741" s="6" t="s">
        <v>317</v>
      </c>
      <c r="E741" s="6" t="s">
        <v>318</v>
      </c>
      <c r="F741" s="6" t="s">
        <v>28</v>
      </c>
      <c r="G741" s="6">
        <v>3</v>
      </c>
      <c r="H741" s="6">
        <v>2</v>
      </c>
      <c r="I741" s="6">
        <v>0</v>
      </c>
      <c r="J741" s="6">
        <v>0</v>
      </c>
      <c r="P741" s="6">
        <v>3</v>
      </c>
      <c r="R741" s="6" t="s">
        <v>24</v>
      </c>
      <c r="S741" s="6" t="s">
        <v>109</v>
      </c>
      <c r="T741" s="6">
        <v>2019</v>
      </c>
      <c r="U741" s="6" t="s">
        <v>297</v>
      </c>
      <c r="V741" s="6" t="s">
        <v>112</v>
      </c>
    </row>
    <row r="742" spans="1:22" x14ac:dyDescent="0.25">
      <c r="A742" s="33">
        <v>43732</v>
      </c>
      <c r="B742" s="6" t="s">
        <v>153</v>
      </c>
      <c r="C742" s="6">
        <v>25003648538</v>
      </c>
      <c r="D742" s="6" t="s">
        <v>317</v>
      </c>
      <c r="E742" s="6" t="s">
        <v>318</v>
      </c>
      <c r="F742" s="6" t="s">
        <v>28</v>
      </c>
      <c r="G742" s="6">
        <v>3</v>
      </c>
      <c r="H742" s="6">
        <v>2</v>
      </c>
      <c r="I742" s="6">
        <v>0</v>
      </c>
      <c r="J742" s="6">
        <v>0</v>
      </c>
      <c r="P742" s="6">
        <v>3</v>
      </c>
      <c r="R742" s="6" t="s">
        <v>24</v>
      </c>
      <c r="S742" s="6" t="s">
        <v>109</v>
      </c>
      <c r="T742" s="6">
        <v>2019</v>
      </c>
      <c r="U742" s="6" t="s">
        <v>297</v>
      </c>
      <c r="V742" s="6" t="s">
        <v>112</v>
      </c>
    </row>
    <row r="743" spans="1:22" x14ac:dyDescent="0.25">
      <c r="A743" s="33">
        <v>43732</v>
      </c>
      <c r="B743" s="6" t="s">
        <v>153</v>
      </c>
      <c r="C743" s="6">
        <v>25003648255</v>
      </c>
      <c r="D743" s="6" t="s">
        <v>317</v>
      </c>
      <c r="E743" s="6" t="s">
        <v>318</v>
      </c>
      <c r="F743" s="6" t="s">
        <v>23</v>
      </c>
      <c r="G743" s="6">
        <v>0</v>
      </c>
      <c r="H743" s="6">
        <v>5</v>
      </c>
      <c r="I743" s="6">
        <v>0</v>
      </c>
      <c r="J743" s="6">
        <v>0</v>
      </c>
      <c r="R743" s="6" t="s">
        <v>24</v>
      </c>
      <c r="S743" s="6" t="s">
        <v>109</v>
      </c>
      <c r="T743" s="6">
        <v>2019</v>
      </c>
      <c r="U743" s="6" t="s">
        <v>297</v>
      </c>
      <c r="V743" s="6" t="s">
        <v>112</v>
      </c>
    </row>
    <row r="744" spans="1:22" x14ac:dyDescent="0.25">
      <c r="A744" s="33">
        <v>43732</v>
      </c>
      <c r="B744" s="6" t="s">
        <v>153</v>
      </c>
      <c r="C744" s="6">
        <v>25003648242</v>
      </c>
      <c r="D744" s="6" t="s">
        <v>317</v>
      </c>
      <c r="E744" s="6" t="s">
        <v>318</v>
      </c>
      <c r="F744" s="6" t="s">
        <v>23</v>
      </c>
      <c r="G744" s="6">
        <v>0</v>
      </c>
      <c r="H744" s="6">
        <v>2</v>
      </c>
      <c r="I744" s="6">
        <v>0</v>
      </c>
      <c r="J744" s="6">
        <v>0</v>
      </c>
      <c r="R744" s="6" t="s">
        <v>24</v>
      </c>
      <c r="S744" s="6" t="s">
        <v>109</v>
      </c>
      <c r="T744" s="6">
        <v>2019</v>
      </c>
      <c r="U744" s="6" t="s">
        <v>297</v>
      </c>
      <c r="V744" s="6" t="s">
        <v>112</v>
      </c>
    </row>
    <row r="745" spans="1:22" x14ac:dyDescent="0.25">
      <c r="A745" s="33">
        <v>43732</v>
      </c>
      <c r="B745" s="6" t="s">
        <v>153</v>
      </c>
      <c r="C745" s="6">
        <v>25003648257</v>
      </c>
      <c r="D745" s="6" t="s">
        <v>317</v>
      </c>
      <c r="E745" s="6" t="s">
        <v>318</v>
      </c>
      <c r="F745" s="6" t="s">
        <v>23</v>
      </c>
      <c r="G745" s="6">
        <v>0</v>
      </c>
      <c r="H745" s="6">
        <v>3</v>
      </c>
      <c r="I745" s="6">
        <v>0</v>
      </c>
      <c r="J745" s="6">
        <v>0</v>
      </c>
      <c r="R745" s="6" t="s">
        <v>24</v>
      </c>
      <c r="S745" s="6" t="s">
        <v>109</v>
      </c>
      <c r="T745" s="6">
        <v>2019</v>
      </c>
      <c r="U745" s="6" t="s">
        <v>297</v>
      </c>
      <c r="V745" s="6" t="s">
        <v>112</v>
      </c>
    </row>
    <row r="746" spans="1:22" x14ac:dyDescent="0.25">
      <c r="A746" s="33">
        <v>43732</v>
      </c>
      <c r="B746" s="6" t="s">
        <v>154</v>
      </c>
      <c r="C746" s="6">
        <v>25003602821</v>
      </c>
      <c r="D746" s="6" t="s">
        <v>319</v>
      </c>
      <c r="E746" s="6" t="s">
        <v>320</v>
      </c>
      <c r="F746" s="6" t="s">
        <v>23</v>
      </c>
      <c r="G746" s="6">
        <v>0</v>
      </c>
      <c r="H746" s="6">
        <v>1</v>
      </c>
      <c r="I746" s="6">
        <v>0</v>
      </c>
      <c r="J746" s="6">
        <v>0</v>
      </c>
      <c r="R746" s="6" t="s">
        <v>24</v>
      </c>
      <c r="S746" s="6" t="s">
        <v>109</v>
      </c>
      <c r="T746" s="6">
        <v>2019</v>
      </c>
      <c r="U746" s="6" t="s">
        <v>297</v>
      </c>
      <c r="V746" s="6" t="s">
        <v>112</v>
      </c>
    </row>
    <row r="747" spans="1:22" x14ac:dyDescent="0.25">
      <c r="A747" s="33">
        <v>43732</v>
      </c>
      <c r="B747" s="6" t="s">
        <v>154</v>
      </c>
      <c r="C747" s="6">
        <v>25003602822</v>
      </c>
      <c r="D747" s="6" t="s">
        <v>319</v>
      </c>
      <c r="E747" s="6" t="s">
        <v>320</v>
      </c>
      <c r="F747" s="6" t="s">
        <v>23</v>
      </c>
      <c r="G747" s="6">
        <v>0</v>
      </c>
      <c r="H747" s="6">
        <v>1</v>
      </c>
      <c r="I747" s="6">
        <v>0</v>
      </c>
      <c r="J747" s="6">
        <v>0</v>
      </c>
      <c r="R747" s="6" t="s">
        <v>24</v>
      </c>
      <c r="S747" s="6" t="s">
        <v>109</v>
      </c>
      <c r="T747" s="6">
        <v>2019</v>
      </c>
      <c r="U747" s="6" t="s">
        <v>297</v>
      </c>
      <c r="V747" s="6" t="s">
        <v>112</v>
      </c>
    </row>
    <row r="748" spans="1:22" x14ac:dyDescent="0.25">
      <c r="A748" s="33">
        <v>43732</v>
      </c>
      <c r="B748" s="6" t="s">
        <v>154</v>
      </c>
      <c r="C748" s="6">
        <v>25003602724</v>
      </c>
      <c r="D748" s="6" t="s">
        <v>319</v>
      </c>
      <c r="E748" s="6" t="s">
        <v>320</v>
      </c>
      <c r="F748" s="6" t="s">
        <v>23</v>
      </c>
      <c r="G748" s="6">
        <v>0</v>
      </c>
      <c r="H748" s="6">
        <v>1</v>
      </c>
      <c r="I748" s="6">
        <v>0</v>
      </c>
      <c r="J748" s="6">
        <v>0</v>
      </c>
      <c r="R748" s="6" t="s">
        <v>24</v>
      </c>
      <c r="S748" s="6" t="s">
        <v>109</v>
      </c>
      <c r="T748" s="6">
        <v>2019</v>
      </c>
      <c r="U748" s="6" t="s">
        <v>297</v>
      </c>
      <c r="V748" s="6" t="s">
        <v>112</v>
      </c>
    </row>
    <row r="749" spans="1:22" x14ac:dyDescent="0.25">
      <c r="A749" s="33">
        <v>43732</v>
      </c>
      <c r="B749" s="6" t="s">
        <v>154</v>
      </c>
      <c r="C749" s="6">
        <v>25003602760</v>
      </c>
      <c r="D749" s="6" t="s">
        <v>319</v>
      </c>
      <c r="E749" s="6" t="s">
        <v>320</v>
      </c>
      <c r="F749" s="6" t="s">
        <v>23</v>
      </c>
      <c r="G749" s="6">
        <v>0</v>
      </c>
      <c r="H749" s="6">
        <v>1</v>
      </c>
      <c r="I749" s="6">
        <v>0</v>
      </c>
      <c r="J749" s="6">
        <v>0</v>
      </c>
      <c r="R749" s="6" t="s">
        <v>24</v>
      </c>
      <c r="S749" s="6" t="s">
        <v>109</v>
      </c>
      <c r="T749" s="6">
        <v>2019</v>
      </c>
      <c r="U749" s="6" t="s">
        <v>297</v>
      </c>
      <c r="V749" s="6" t="s">
        <v>112</v>
      </c>
    </row>
    <row r="750" spans="1:22" x14ac:dyDescent="0.25">
      <c r="A750" s="33">
        <v>43732</v>
      </c>
      <c r="B750" s="6" t="s">
        <v>154</v>
      </c>
      <c r="C750" s="6">
        <v>25003602750</v>
      </c>
      <c r="D750" s="6" t="s">
        <v>319</v>
      </c>
      <c r="E750" s="6" t="s">
        <v>320</v>
      </c>
      <c r="F750" s="6" t="s">
        <v>28</v>
      </c>
      <c r="G750" s="6">
        <v>3</v>
      </c>
      <c r="H750" s="6">
        <v>2</v>
      </c>
      <c r="I750" s="6">
        <v>0</v>
      </c>
      <c r="J750" s="6">
        <v>0</v>
      </c>
      <c r="P750" s="6">
        <v>3</v>
      </c>
      <c r="R750" s="6" t="s">
        <v>24</v>
      </c>
      <c r="S750" s="6" t="s">
        <v>109</v>
      </c>
      <c r="T750" s="6">
        <v>2019</v>
      </c>
      <c r="U750" s="6" t="s">
        <v>297</v>
      </c>
      <c r="V750" s="6" t="s">
        <v>112</v>
      </c>
    </row>
    <row r="751" spans="1:22" x14ac:dyDescent="0.25">
      <c r="A751" s="33">
        <v>43732</v>
      </c>
      <c r="B751" s="6" t="s">
        <v>154</v>
      </c>
      <c r="C751" s="6">
        <v>25003603010</v>
      </c>
      <c r="D751" s="6" t="s">
        <v>319</v>
      </c>
      <c r="E751" s="6" t="s">
        <v>320</v>
      </c>
      <c r="F751" s="6" t="s">
        <v>28</v>
      </c>
      <c r="G751" s="6">
        <v>2</v>
      </c>
      <c r="H751" s="6">
        <v>1</v>
      </c>
      <c r="I751" s="6">
        <v>0</v>
      </c>
      <c r="J751" s="6">
        <v>0</v>
      </c>
      <c r="P751" s="6">
        <v>2</v>
      </c>
      <c r="R751" s="6" t="s">
        <v>24</v>
      </c>
      <c r="S751" s="6" t="s">
        <v>109</v>
      </c>
      <c r="T751" s="6">
        <v>2019</v>
      </c>
      <c r="U751" s="6" t="s">
        <v>297</v>
      </c>
      <c r="V751" s="6" t="s">
        <v>112</v>
      </c>
    </row>
    <row r="752" spans="1:22" x14ac:dyDescent="0.25">
      <c r="A752" s="33">
        <v>43732</v>
      </c>
      <c r="B752" s="6" t="s">
        <v>154</v>
      </c>
      <c r="C752" s="6">
        <v>25003602880</v>
      </c>
      <c r="D752" s="6" t="s">
        <v>319</v>
      </c>
      <c r="E752" s="6" t="s">
        <v>320</v>
      </c>
      <c r="F752" s="6" t="s">
        <v>28</v>
      </c>
      <c r="G752" s="6">
        <v>3</v>
      </c>
      <c r="H752" s="6">
        <v>1</v>
      </c>
      <c r="I752" s="6">
        <v>0</v>
      </c>
      <c r="J752" s="6">
        <v>0</v>
      </c>
      <c r="N752" s="6">
        <v>1</v>
      </c>
      <c r="P752" s="6">
        <v>2</v>
      </c>
      <c r="Q752" s="6">
        <v>1</v>
      </c>
      <c r="R752" s="6" t="s">
        <v>27</v>
      </c>
      <c r="S752" s="6" t="s">
        <v>109</v>
      </c>
      <c r="T752" s="6">
        <v>2019</v>
      </c>
      <c r="U752" s="6" t="s">
        <v>297</v>
      </c>
      <c r="V752" s="6" t="s">
        <v>112</v>
      </c>
    </row>
    <row r="753" spans="1:22" x14ac:dyDescent="0.25">
      <c r="A753" s="33">
        <v>43732</v>
      </c>
      <c r="B753" s="6" t="s">
        <v>154</v>
      </c>
      <c r="C753" s="6">
        <v>25003612301</v>
      </c>
      <c r="D753" s="6" t="s">
        <v>319</v>
      </c>
      <c r="E753" s="6" t="s">
        <v>320</v>
      </c>
      <c r="F753" s="6" t="s">
        <v>28</v>
      </c>
      <c r="G753" s="6">
        <v>2</v>
      </c>
      <c r="H753" s="6">
        <v>2</v>
      </c>
      <c r="I753" s="6">
        <v>0</v>
      </c>
      <c r="J753" s="6">
        <v>0</v>
      </c>
      <c r="P753" s="6">
        <v>2</v>
      </c>
      <c r="R753" s="6" t="s">
        <v>24</v>
      </c>
      <c r="S753" s="6" t="s">
        <v>109</v>
      </c>
      <c r="T753" s="6">
        <v>2019</v>
      </c>
      <c r="U753" s="6" t="s">
        <v>297</v>
      </c>
      <c r="V753" s="6" t="s">
        <v>112</v>
      </c>
    </row>
    <row r="754" spans="1:22" x14ac:dyDescent="0.25">
      <c r="A754" s="33">
        <v>43732</v>
      </c>
      <c r="B754" s="6" t="s">
        <v>154</v>
      </c>
      <c r="C754" s="6">
        <v>25003602827</v>
      </c>
      <c r="D754" s="6" t="s">
        <v>319</v>
      </c>
      <c r="E754" s="6" t="s">
        <v>320</v>
      </c>
      <c r="F754" s="6" t="s">
        <v>28</v>
      </c>
      <c r="G754" s="6">
        <v>8</v>
      </c>
      <c r="H754" s="6">
        <v>6</v>
      </c>
      <c r="I754" s="6">
        <v>0</v>
      </c>
      <c r="J754" s="6">
        <v>0</v>
      </c>
      <c r="P754" s="6">
        <v>8</v>
      </c>
      <c r="R754" s="6" t="s">
        <v>24</v>
      </c>
      <c r="S754" s="6" t="s">
        <v>109</v>
      </c>
      <c r="T754" s="6">
        <v>2019</v>
      </c>
      <c r="U754" s="6" t="s">
        <v>297</v>
      </c>
      <c r="V754" s="6" t="s">
        <v>112</v>
      </c>
    </row>
    <row r="755" spans="1:22" x14ac:dyDescent="0.25">
      <c r="A755" s="33">
        <v>43732</v>
      </c>
      <c r="B755" s="6" t="s">
        <v>154</v>
      </c>
      <c r="C755" s="6">
        <v>25003602766</v>
      </c>
      <c r="D755" s="6" t="s">
        <v>319</v>
      </c>
      <c r="E755" s="6" t="s">
        <v>320</v>
      </c>
      <c r="F755" s="6" t="s">
        <v>23</v>
      </c>
      <c r="G755" s="6">
        <v>2</v>
      </c>
      <c r="H755" s="6">
        <v>1</v>
      </c>
      <c r="I755" s="6">
        <v>0</v>
      </c>
      <c r="J755" s="6">
        <v>1</v>
      </c>
      <c r="R755" s="6" t="s">
        <v>24</v>
      </c>
      <c r="S755" s="6" t="s">
        <v>109</v>
      </c>
      <c r="T755" s="6">
        <v>2019</v>
      </c>
      <c r="U755" s="6" t="s">
        <v>297</v>
      </c>
      <c r="V755" s="6" t="s">
        <v>112</v>
      </c>
    </row>
    <row r="756" spans="1:22" x14ac:dyDescent="0.25">
      <c r="A756" s="33">
        <v>43732</v>
      </c>
      <c r="B756" s="6" t="s">
        <v>154</v>
      </c>
      <c r="C756" s="6">
        <v>25003606412</v>
      </c>
      <c r="D756" s="6" t="s">
        <v>319</v>
      </c>
      <c r="E756" s="6" t="s">
        <v>320</v>
      </c>
      <c r="F756" s="6" t="s">
        <v>23</v>
      </c>
      <c r="G756" s="6">
        <v>1</v>
      </c>
      <c r="H756" s="6">
        <v>2</v>
      </c>
      <c r="I756" s="6">
        <v>0</v>
      </c>
      <c r="J756" s="6">
        <v>0</v>
      </c>
      <c r="R756" s="6" t="s">
        <v>24</v>
      </c>
      <c r="S756" s="6" t="s">
        <v>109</v>
      </c>
      <c r="T756" s="6">
        <v>2019</v>
      </c>
      <c r="U756" s="6" t="s">
        <v>297</v>
      </c>
      <c r="V756" s="6" t="s">
        <v>112</v>
      </c>
    </row>
    <row r="757" spans="1:22" x14ac:dyDescent="0.25">
      <c r="A757" s="33">
        <v>43732</v>
      </c>
      <c r="B757" s="6" t="s">
        <v>137</v>
      </c>
      <c r="C757" s="6">
        <v>25003636615</v>
      </c>
      <c r="D757" s="6" t="s">
        <v>321</v>
      </c>
      <c r="E757" s="6" t="s">
        <v>322</v>
      </c>
      <c r="F757" s="6" t="s">
        <v>23</v>
      </c>
      <c r="G757" s="6">
        <v>0</v>
      </c>
      <c r="H757" s="6">
        <v>2</v>
      </c>
      <c r="I757" s="6">
        <v>0</v>
      </c>
      <c r="J757" s="6">
        <v>0</v>
      </c>
      <c r="R757" s="6" t="s">
        <v>24</v>
      </c>
      <c r="S757" s="6" t="s">
        <v>109</v>
      </c>
      <c r="T757" s="6">
        <v>2019</v>
      </c>
      <c r="U757" s="6" t="s">
        <v>297</v>
      </c>
      <c r="V757" s="6" t="s">
        <v>112</v>
      </c>
    </row>
    <row r="758" spans="1:22" x14ac:dyDescent="0.25">
      <c r="A758" s="33">
        <v>43732</v>
      </c>
      <c r="B758" s="6" t="s">
        <v>137</v>
      </c>
      <c r="C758" s="6">
        <v>25003636607</v>
      </c>
      <c r="D758" s="6" t="s">
        <v>321</v>
      </c>
      <c r="E758" s="6" t="s">
        <v>322</v>
      </c>
      <c r="F758" s="6" t="s">
        <v>28</v>
      </c>
      <c r="G758" s="6">
        <v>36</v>
      </c>
      <c r="H758" s="6">
        <v>9</v>
      </c>
      <c r="I758" s="6">
        <v>1</v>
      </c>
      <c r="J758" s="6">
        <v>0</v>
      </c>
      <c r="K758" s="6">
        <v>1</v>
      </c>
      <c r="N758" s="6">
        <v>1</v>
      </c>
      <c r="Q758" s="6">
        <v>1</v>
      </c>
      <c r="R758" s="6" t="s">
        <v>27</v>
      </c>
      <c r="S758" s="6" t="s">
        <v>109</v>
      </c>
      <c r="T758" s="6">
        <v>2019</v>
      </c>
      <c r="U758" s="6" t="s">
        <v>297</v>
      </c>
      <c r="V758" s="6" t="s">
        <v>112</v>
      </c>
    </row>
    <row r="759" spans="1:22" x14ac:dyDescent="0.25">
      <c r="A759" s="33">
        <v>43732</v>
      </c>
      <c r="B759" s="6" t="s">
        <v>137</v>
      </c>
      <c r="C759" s="6">
        <v>25003636608</v>
      </c>
      <c r="D759" s="6" t="s">
        <v>321</v>
      </c>
      <c r="E759" s="6" t="s">
        <v>322</v>
      </c>
      <c r="F759" s="6" t="s">
        <v>28</v>
      </c>
      <c r="G759" s="6">
        <v>29</v>
      </c>
      <c r="H759" s="6">
        <v>9</v>
      </c>
      <c r="I759" s="6">
        <v>1</v>
      </c>
      <c r="J759" s="6">
        <v>0</v>
      </c>
      <c r="K759" s="6">
        <v>1</v>
      </c>
      <c r="N759" s="6">
        <v>1</v>
      </c>
      <c r="Q759" s="6">
        <v>1</v>
      </c>
      <c r="R759" s="6" t="s">
        <v>27</v>
      </c>
      <c r="S759" s="6" t="s">
        <v>109</v>
      </c>
      <c r="T759" s="6">
        <v>2019</v>
      </c>
      <c r="U759" s="6" t="s">
        <v>297</v>
      </c>
      <c r="V759" s="6" t="s">
        <v>112</v>
      </c>
    </row>
    <row r="760" spans="1:22" x14ac:dyDescent="0.25">
      <c r="A760" s="33">
        <v>43732</v>
      </c>
      <c r="B760" s="6" t="s">
        <v>133</v>
      </c>
      <c r="C760" s="6">
        <v>25003628149</v>
      </c>
      <c r="D760" s="6" t="s">
        <v>323</v>
      </c>
      <c r="E760" s="6" t="s">
        <v>324</v>
      </c>
      <c r="F760" s="6" t="s">
        <v>28</v>
      </c>
      <c r="G760" s="6">
        <v>29</v>
      </c>
      <c r="H760" s="6">
        <v>9</v>
      </c>
      <c r="I760" s="6">
        <v>1</v>
      </c>
      <c r="J760" s="6">
        <v>0</v>
      </c>
      <c r="K760" s="6">
        <v>1</v>
      </c>
      <c r="N760" s="6">
        <v>1</v>
      </c>
      <c r="Q760" s="6">
        <v>1</v>
      </c>
      <c r="R760" s="6" t="s">
        <v>27</v>
      </c>
      <c r="S760" s="6" t="s">
        <v>109</v>
      </c>
      <c r="T760" s="6">
        <v>2019</v>
      </c>
      <c r="U760" s="6" t="s">
        <v>297</v>
      </c>
      <c r="V760" s="6" t="s">
        <v>112</v>
      </c>
    </row>
    <row r="761" spans="1:22" x14ac:dyDescent="0.25">
      <c r="A761" s="33">
        <v>43732</v>
      </c>
      <c r="B761" s="6" t="s">
        <v>133</v>
      </c>
      <c r="C761" s="6">
        <v>25003628148</v>
      </c>
      <c r="D761" s="6" t="s">
        <v>323</v>
      </c>
      <c r="E761" s="6" t="s">
        <v>324</v>
      </c>
      <c r="F761" s="6" t="s">
        <v>28</v>
      </c>
      <c r="G761" s="6">
        <v>36</v>
      </c>
      <c r="H761" s="6">
        <v>9</v>
      </c>
      <c r="I761" s="6">
        <v>1</v>
      </c>
      <c r="J761" s="6">
        <v>0</v>
      </c>
      <c r="K761" s="6">
        <v>1</v>
      </c>
      <c r="P761" s="6">
        <v>36</v>
      </c>
      <c r="R761" s="6" t="s">
        <v>24</v>
      </c>
      <c r="S761" s="6" t="s">
        <v>109</v>
      </c>
      <c r="T761" s="6">
        <v>2019</v>
      </c>
      <c r="U761" s="6" t="s">
        <v>297</v>
      </c>
      <c r="V761" s="6" t="s">
        <v>112</v>
      </c>
    </row>
    <row r="762" spans="1:22" x14ac:dyDescent="0.25">
      <c r="A762" s="33">
        <v>43732</v>
      </c>
      <c r="B762" s="6" t="s">
        <v>133</v>
      </c>
      <c r="C762" s="6">
        <v>25003628153</v>
      </c>
      <c r="D762" s="6" t="s">
        <v>323</v>
      </c>
      <c r="E762" s="6" t="s">
        <v>324</v>
      </c>
      <c r="F762" s="6" t="s">
        <v>23</v>
      </c>
      <c r="G762" s="6">
        <v>0</v>
      </c>
      <c r="H762" s="6">
        <v>2</v>
      </c>
      <c r="I762" s="6">
        <v>0</v>
      </c>
      <c r="J762" s="6">
        <v>0</v>
      </c>
      <c r="R762" s="6" t="s">
        <v>24</v>
      </c>
      <c r="S762" s="6" t="s">
        <v>109</v>
      </c>
      <c r="T762" s="6">
        <v>2019</v>
      </c>
      <c r="U762" s="6" t="s">
        <v>297</v>
      </c>
      <c r="V762" s="6" t="s">
        <v>112</v>
      </c>
    </row>
    <row r="763" spans="1:22" x14ac:dyDescent="0.25">
      <c r="A763" s="33">
        <v>43732</v>
      </c>
      <c r="B763" s="6" t="s">
        <v>133</v>
      </c>
      <c r="C763" s="6">
        <v>25003629999</v>
      </c>
      <c r="E763" s="6" t="s">
        <v>325</v>
      </c>
      <c r="F763" s="6" t="s">
        <v>23</v>
      </c>
      <c r="G763" s="6">
        <v>9</v>
      </c>
      <c r="H763" s="6">
        <v>4</v>
      </c>
      <c r="I763" s="6">
        <v>0</v>
      </c>
      <c r="J763" s="6">
        <v>0</v>
      </c>
      <c r="R763" s="6" t="s">
        <v>24</v>
      </c>
      <c r="S763" s="6" t="s">
        <v>109</v>
      </c>
      <c r="T763" s="6">
        <v>2019</v>
      </c>
      <c r="U763" s="6" t="s">
        <v>314</v>
      </c>
      <c r="V763" s="6" t="s">
        <v>111</v>
      </c>
    </row>
    <row r="764" spans="1:22" x14ac:dyDescent="0.25">
      <c r="A764" s="33">
        <v>43732</v>
      </c>
      <c r="B764" s="6" t="s">
        <v>133</v>
      </c>
      <c r="C764" s="6">
        <v>25003638863</v>
      </c>
      <c r="E764" s="6" t="s">
        <v>326</v>
      </c>
      <c r="F764" s="6" t="s">
        <v>23</v>
      </c>
      <c r="G764" s="6">
        <v>11</v>
      </c>
      <c r="H764" s="6">
        <v>4</v>
      </c>
      <c r="I764" s="6">
        <v>0</v>
      </c>
      <c r="J764" s="6">
        <v>0</v>
      </c>
      <c r="R764" s="6" t="s">
        <v>24</v>
      </c>
      <c r="S764" s="6" t="s">
        <v>109</v>
      </c>
      <c r="T764" s="6">
        <v>2019</v>
      </c>
      <c r="U764" s="6" t="s">
        <v>314</v>
      </c>
      <c r="V764" s="6" t="s">
        <v>111</v>
      </c>
    </row>
    <row r="765" spans="1:22" x14ac:dyDescent="0.25">
      <c r="A765" s="33">
        <v>43734</v>
      </c>
      <c r="B765" s="6" t="s">
        <v>154</v>
      </c>
      <c r="C765" s="6">
        <v>25003326856</v>
      </c>
      <c r="E765" s="6" t="s">
        <v>327</v>
      </c>
      <c r="F765" s="6" t="s">
        <v>23</v>
      </c>
      <c r="G765" s="6">
        <v>0</v>
      </c>
      <c r="H765" s="6">
        <v>1</v>
      </c>
      <c r="I765" s="6">
        <v>0</v>
      </c>
      <c r="J765" s="6">
        <v>0</v>
      </c>
      <c r="R765" s="6" t="s">
        <v>24</v>
      </c>
      <c r="S765" s="6" t="s">
        <v>109</v>
      </c>
      <c r="T765" s="6">
        <v>2019</v>
      </c>
      <c r="U765" s="6" t="s">
        <v>328</v>
      </c>
      <c r="V765" s="6" t="s">
        <v>112</v>
      </c>
    </row>
    <row r="766" spans="1:22" x14ac:dyDescent="0.25">
      <c r="A766" s="33">
        <v>43734</v>
      </c>
      <c r="B766" s="6" t="s">
        <v>133</v>
      </c>
      <c r="C766" s="6">
        <v>25003602801</v>
      </c>
      <c r="E766" s="6" t="s">
        <v>329</v>
      </c>
      <c r="F766" s="6" t="s">
        <v>25</v>
      </c>
      <c r="G766" s="6">
        <v>3</v>
      </c>
      <c r="H766" s="6">
        <v>1</v>
      </c>
      <c r="I766" s="6">
        <v>0</v>
      </c>
      <c r="J766" s="6">
        <v>0</v>
      </c>
      <c r="O766" s="6">
        <v>3</v>
      </c>
      <c r="R766" s="6" t="s">
        <v>27</v>
      </c>
      <c r="S766" s="6" t="s">
        <v>109</v>
      </c>
      <c r="T766" s="6">
        <v>2019</v>
      </c>
      <c r="U766" s="6" t="s">
        <v>328</v>
      </c>
      <c r="V766" s="6" t="s">
        <v>112</v>
      </c>
    </row>
    <row r="767" spans="1:22" x14ac:dyDescent="0.25">
      <c r="A767" s="33">
        <v>43735</v>
      </c>
      <c r="B767" s="6" t="s">
        <v>146</v>
      </c>
      <c r="C767" s="6">
        <v>25003630284</v>
      </c>
      <c r="E767" s="6" t="s">
        <v>330</v>
      </c>
      <c r="F767" s="6" t="s">
        <v>25</v>
      </c>
      <c r="G767" s="6">
        <v>10</v>
      </c>
      <c r="H767" s="6">
        <v>5</v>
      </c>
      <c r="I767" s="6">
        <v>0</v>
      </c>
      <c r="J767" s="6">
        <v>0</v>
      </c>
      <c r="O767" s="6">
        <v>10</v>
      </c>
      <c r="R767" s="6" t="s">
        <v>27</v>
      </c>
      <c r="S767" s="6" t="s">
        <v>109</v>
      </c>
      <c r="T767" s="6">
        <v>2019</v>
      </c>
      <c r="U767" s="6" t="s">
        <v>331</v>
      </c>
      <c r="V767" s="6" t="s">
        <v>112</v>
      </c>
    </row>
    <row r="768" spans="1:22" x14ac:dyDescent="0.25">
      <c r="A768" s="33">
        <v>43735</v>
      </c>
      <c r="B768" s="6" t="s">
        <v>146</v>
      </c>
      <c r="C768" s="6">
        <v>25003630285</v>
      </c>
      <c r="E768" s="6" t="s">
        <v>330</v>
      </c>
      <c r="F768" s="6" t="s">
        <v>25</v>
      </c>
      <c r="G768" s="6">
        <v>16</v>
      </c>
      <c r="H768" s="6">
        <v>11</v>
      </c>
      <c r="I768" s="6">
        <v>0</v>
      </c>
      <c r="J768" s="6">
        <v>0</v>
      </c>
      <c r="O768" s="6">
        <v>16</v>
      </c>
      <c r="R768" s="6" t="s">
        <v>27</v>
      </c>
      <c r="S768" s="6" t="s">
        <v>109</v>
      </c>
      <c r="T768" s="6">
        <v>2019</v>
      </c>
      <c r="U768" s="6" t="s">
        <v>331</v>
      </c>
      <c r="V768" s="6" t="s">
        <v>112</v>
      </c>
    </row>
    <row r="769" spans="1:22" x14ac:dyDescent="0.25">
      <c r="A769" s="33">
        <v>43735</v>
      </c>
      <c r="B769" s="6" t="s">
        <v>146</v>
      </c>
      <c r="C769" s="6">
        <v>25003630289</v>
      </c>
      <c r="E769" s="6" t="s">
        <v>330</v>
      </c>
      <c r="F769" s="6" t="s">
        <v>25</v>
      </c>
      <c r="G769" s="6">
        <v>4</v>
      </c>
      <c r="H769" s="6">
        <v>4</v>
      </c>
      <c r="I769" s="6">
        <v>0</v>
      </c>
      <c r="J769" s="6">
        <v>0</v>
      </c>
      <c r="O769" s="6">
        <v>4</v>
      </c>
      <c r="R769" s="6" t="s">
        <v>27</v>
      </c>
      <c r="S769" s="6" t="s">
        <v>109</v>
      </c>
      <c r="T769" s="6">
        <v>2019</v>
      </c>
      <c r="U769" s="6" t="s">
        <v>331</v>
      </c>
      <c r="V769" s="6" t="s">
        <v>112</v>
      </c>
    </row>
    <row r="770" spans="1:22" x14ac:dyDescent="0.25">
      <c r="A770" s="33">
        <v>43735</v>
      </c>
      <c r="B770" s="6" t="s">
        <v>146</v>
      </c>
      <c r="C770" s="6">
        <v>25003630286</v>
      </c>
      <c r="E770" s="6" t="s">
        <v>330</v>
      </c>
      <c r="F770" s="6" t="s">
        <v>25</v>
      </c>
      <c r="G770" s="6">
        <v>12</v>
      </c>
      <c r="H770" s="6">
        <v>12</v>
      </c>
      <c r="I770" s="6">
        <v>0</v>
      </c>
      <c r="J770" s="6">
        <v>0</v>
      </c>
      <c r="O770" s="6">
        <v>12</v>
      </c>
      <c r="R770" s="6" t="s">
        <v>27</v>
      </c>
      <c r="S770" s="6" t="s">
        <v>109</v>
      </c>
      <c r="T770" s="6">
        <v>2019</v>
      </c>
      <c r="U770" s="6" t="s">
        <v>331</v>
      </c>
      <c r="V770" s="6" t="s">
        <v>112</v>
      </c>
    </row>
    <row r="771" spans="1:22" x14ac:dyDescent="0.25">
      <c r="A771" s="33">
        <v>43735</v>
      </c>
      <c r="B771" s="6" t="s">
        <v>146</v>
      </c>
      <c r="C771" s="6">
        <v>25003630274</v>
      </c>
      <c r="E771" s="6" t="s">
        <v>330</v>
      </c>
      <c r="F771" s="6" t="s">
        <v>23</v>
      </c>
      <c r="G771" s="6">
        <v>0</v>
      </c>
      <c r="H771" s="6">
        <v>1</v>
      </c>
      <c r="I771" s="6">
        <v>0</v>
      </c>
      <c r="J771" s="6">
        <v>0</v>
      </c>
      <c r="R771" s="6" t="s">
        <v>24</v>
      </c>
      <c r="S771" s="6" t="s">
        <v>109</v>
      </c>
      <c r="T771" s="6">
        <v>2019</v>
      </c>
      <c r="U771" s="6" t="s">
        <v>331</v>
      </c>
      <c r="V771" s="6" t="s">
        <v>112</v>
      </c>
    </row>
    <row r="772" spans="1:22" x14ac:dyDescent="0.25">
      <c r="A772" s="33">
        <v>43735</v>
      </c>
      <c r="B772" s="6" t="s">
        <v>153</v>
      </c>
      <c r="C772" s="6">
        <v>25003606329</v>
      </c>
      <c r="E772" s="6" t="s">
        <v>332</v>
      </c>
      <c r="F772" s="6" t="s">
        <v>23</v>
      </c>
      <c r="G772" s="6">
        <v>0</v>
      </c>
      <c r="H772" s="6">
        <v>1</v>
      </c>
      <c r="I772" s="6">
        <v>0</v>
      </c>
      <c r="J772" s="6">
        <v>0</v>
      </c>
      <c r="R772" s="6" t="s">
        <v>24</v>
      </c>
      <c r="S772" s="6" t="s">
        <v>109</v>
      </c>
      <c r="T772" s="6">
        <v>2019</v>
      </c>
      <c r="U772" s="6" t="s">
        <v>333</v>
      </c>
      <c r="V772" s="6" t="s">
        <v>111</v>
      </c>
    </row>
    <row r="773" spans="1:22" x14ac:dyDescent="0.25">
      <c r="A773" s="33">
        <v>43735</v>
      </c>
      <c r="B773" s="6" t="s">
        <v>153</v>
      </c>
      <c r="C773" s="6">
        <v>25003638801</v>
      </c>
      <c r="E773" s="6" t="s">
        <v>334</v>
      </c>
      <c r="F773" s="6" t="s">
        <v>23</v>
      </c>
      <c r="G773" s="6">
        <v>0</v>
      </c>
      <c r="H773" s="6">
        <v>1</v>
      </c>
      <c r="I773" s="6">
        <v>0</v>
      </c>
      <c r="J773" s="6">
        <v>0</v>
      </c>
      <c r="R773" s="6" t="s">
        <v>24</v>
      </c>
      <c r="S773" s="6" t="s">
        <v>109</v>
      </c>
      <c r="T773" s="6">
        <v>2019</v>
      </c>
      <c r="U773" s="6" t="s">
        <v>333</v>
      </c>
      <c r="V773" s="6" t="s">
        <v>111</v>
      </c>
    </row>
    <row r="774" spans="1:22" x14ac:dyDescent="0.25">
      <c r="A774" s="33">
        <v>43738</v>
      </c>
      <c r="B774" s="6" t="s">
        <v>154</v>
      </c>
      <c r="C774" s="6">
        <v>25003532374</v>
      </c>
      <c r="E774" s="6" t="s">
        <v>335</v>
      </c>
      <c r="F774" s="6" t="s">
        <v>23</v>
      </c>
      <c r="G774" s="6">
        <v>0</v>
      </c>
      <c r="H774" s="6">
        <v>2</v>
      </c>
      <c r="I774" s="6">
        <v>0</v>
      </c>
      <c r="J774" s="6">
        <v>0</v>
      </c>
      <c r="R774" s="6" t="s">
        <v>24</v>
      </c>
      <c r="S774" s="6" t="s">
        <v>119</v>
      </c>
      <c r="T774" s="6">
        <v>2019</v>
      </c>
      <c r="U774" s="6" t="s">
        <v>333</v>
      </c>
      <c r="V774" s="6" t="s">
        <v>112</v>
      </c>
    </row>
    <row r="775" spans="1:22" x14ac:dyDescent="0.25">
      <c r="A775" s="33">
        <v>43738</v>
      </c>
      <c r="B775" s="6" t="s">
        <v>154</v>
      </c>
      <c r="C775" s="6">
        <v>25003603014</v>
      </c>
      <c r="E775" s="6" t="s">
        <v>335</v>
      </c>
      <c r="F775" s="6" t="s">
        <v>25</v>
      </c>
      <c r="G775" s="6">
        <v>2</v>
      </c>
      <c r="H775" s="6">
        <v>1</v>
      </c>
      <c r="I775" s="6">
        <v>0</v>
      </c>
      <c r="J775" s="6">
        <v>0</v>
      </c>
      <c r="L775" s="6">
        <v>1</v>
      </c>
      <c r="O775" s="6">
        <v>2</v>
      </c>
      <c r="R775" s="6" t="s">
        <v>29</v>
      </c>
      <c r="S775" s="6" t="s">
        <v>119</v>
      </c>
      <c r="T775" s="6">
        <v>2019</v>
      </c>
      <c r="U775" s="6" t="s">
        <v>333</v>
      </c>
      <c r="V775" s="6" t="s">
        <v>112</v>
      </c>
    </row>
    <row r="776" spans="1:22" x14ac:dyDescent="0.25">
      <c r="A776" s="33">
        <v>43738</v>
      </c>
      <c r="B776" s="6" t="s">
        <v>154</v>
      </c>
      <c r="C776" s="6">
        <v>25003602826</v>
      </c>
      <c r="E776" s="6" t="s">
        <v>335</v>
      </c>
      <c r="F776" s="6" t="s">
        <v>25</v>
      </c>
      <c r="G776" s="6">
        <v>8</v>
      </c>
      <c r="H776" s="6">
        <v>3</v>
      </c>
      <c r="I776" s="6">
        <v>0</v>
      </c>
      <c r="J776" s="6">
        <v>0</v>
      </c>
      <c r="K776" s="6">
        <v>2</v>
      </c>
      <c r="O776" s="6">
        <v>8</v>
      </c>
      <c r="R776" s="6" t="s">
        <v>27</v>
      </c>
      <c r="S776" s="6" t="s">
        <v>119</v>
      </c>
      <c r="T776" s="6">
        <v>2019</v>
      </c>
      <c r="U776" s="6" t="s">
        <v>333</v>
      </c>
      <c r="V776" s="6" t="s">
        <v>112</v>
      </c>
    </row>
    <row r="777" spans="1:22" x14ac:dyDescent="0.25">
      <c r="A777" s="33">
        <v>43739</v>
      </c>
      <c r="B777" s="6" t="s">
        <v>153</v>
      </c>
      <c r="C777" s="6">
        <v>25003648252</v>
      </c>
      <c r="D777" s="6" t="s">
        <v>336</v>
      </c>
      <c r="E777" s="6" t="s">
        <v>337</v>
      </c>
      <c r="F777" s="6" t="s">
        <v>23</v>
      </c>
      <c r="G777" s="6">
        <v>3</v>
      </c>
      <c r="H777" s="6">
        <v>1</v>
      </c>
      <c r="I777" s="6">
        <v>0</v>
      </c>
      <c r="J777" s="6">
        <v>0</v>
      </c>
      <c r="R777" s="6" t="s">
        <v>24</v>
      </c>
      <c r="S777" s="6" t="s">
        <v>119</v>
      </c>
      <c r="T777" s="6">
        <v>2019</v>
      </c>
      <c r="U777" s="6" t="s">
        <v>338</v>
      </c>
      <c r="V777" s="6" t="s">
        <v>112</v>
      </c>
    </row>
    <row r="778" spans="1:22" x14ac:dyDescent="0.25">
      <c r="A778" s="33">
        <v>43739</v>
      </c>
      <c r="B778" s="6" t="s">
        <v>153</v>
      </c>
      <c r="C778" s="6">
        <v>25003664500</v>
      </c>
      <c r="D778" s="6" t="s">
        <v>336</v>
      </c>
      <c r="E778" s="6" t="s">
        <v>337</v>
      </c>
      <c r="F778" s="6" t="s">
        <v>23</v>
      </c>
      <c r="G778" s="6">
        <v>0</v>
      </c>
      <c r="H778" s="6">
        <v>5</v>
      </c>
      <c r="I778" s="6">
        <v>0</v>
      </c>
      <c r="J778" s="6">
        <v>0</v>
      </c>
      <c r="R778" s="6" t="s">
        <v>24</v>
      </c>
      <c r="S778" s="6" t="s">
        <v>119</v>
      </c>
      <c r="T778" s="6">
        <v>2019</v>
      </c>
      <c r="U778" s="6" t="s">
        <v>338</v>
      </c>
      <c r="V778" s="6" t="s">
        <v>112</v>
      </c>
    </row>
    <row r="779" spans="1:22" x14ac:dyDescent="0.25">
      <c r="A779" s="33">
        <v>43739</v>
      </c>
      <c r="B779" s="6" t="s">
        <v>153</v>
      </c>
      <c r="C779" s="6">
        <v>25003648205</v>
      </c>
      <c r="D779" s="6" t="s">
        <v>336</v>
      </c>
      <c r="E779" s="6" t="s">
        <v>337</v>
      </c>
      <c r="F779" s="6" t="s">
        <v>23</v>
      </c>
      <c r="G779" s="6">
        <v>3</v>
      </c>
      <c r="H779" s="6">
        <v>1</v>
      </c>
      <c r="I779" s="6">
        <v>0</v>
      </c>
      <c r="J779" s="6">
        <v>0</v>
      </c>
      <c r="R779" s="6" t="s">
        <v>24</v>
      </c>
      <c r="S779" s="6" t="s">
        <v>119</v>
      </c>
      <c r="T779" s="6">
        <v>2019</v>
      </c>
      <c r="U779" s="6" t="s">
        <v>338</v>
      </c>
      <c r="V779" s="6" t="s">
        <v>112</v>
      </c>
    </row>
    <row r="780" spans="1:22" x14ac:dyDescent="0.25">
      <c r="A780" s="33">
        <v>43739</v>
      </c>
      <c r="B780" s="6" t="s">
        <v>153</v>
      </c>
      <c r="C780" s="6">
        <v>25003664498</v>
      </c>
      <c r="D780" s="6" t="s">
        <v>336</v>
      </c>
      <c r="E780" s="6" t="s">
        <v>337</v>
      </c>
      <c r="F780" s="6" t="s">
        <v>23</v>
      </c>
      <c r="G780" s="6">
        <v>0</v>
      </c>
      <c r="H780" s="6">
        <v>1</v>
      </c>
      <c r="I780" s="6">
        <v>0</v>
      </c>
      <c r="J780" s="6">
        <v>0</v>
      </c>
      <c r="R780" s="6" t="s">
        <v>24</v>
      </c>
      <c r="S780" s="6" t="s">
        <v>119</v>
      </c>
      <c r="T780" s="6">
        <v>2019</v>
      </c>
      <c r="U780" s="6" t="s">
        <v>338</v>
      </c>
      <c r="V780" s="6" t="s">
        <v>112</v>
      </c>
    </row>
    <row r="781" spans="1:22" x14ac:dyDescent="0.25">
      <c r="A781" s="33">
        <v>43739</v>
      </c>
      <c r="B781" s="6" t="s">
        <v>153</v>
      </c>
      <c r="C781" s="6">
        <v>25003664497</v>
      </c>
      <c r="D781" s="6" t="s">
        <v>336</v>
      </c>
      <c r="E781" s="6" t="s">
        <v>337</v>
      </c>
      <c r="F781" s="6" t="s">
        <v>23</v>
      </c>
      <c r="G781" s="6">
        <v>0</v>
      </c>
      <c r="H781" s="6">
        <v>1</v>
      </c>
      <c r="I781" s="6">
        <v>0</v>
      </c>
      <c r="J781" s="6">
        <v>0</v>
      </c>
      <c r="R781" s="6" t="s">
        <v>24</v>
      </c>
      <c r="S781" s="6" t="s">
        <v>119</v>
      </c>
      <c r="T781" s="6">
        <v>2019</v>
      </c>
      <c r="U781" s="6" t="s">
        <v>338</v>
      </c>
      <c r="V781" s="6" t="s">
        <v>112</v>
      </c>
    </row>
    <row r="782" spans="1:22" x14ac:dyDescent="0.25">
      <c r="A782" s="33">
        <v>43739</v>
      </c>
      <c r="B782" s="6" t="s">
        <v>153</v>
      </c>
      <c r="C782" s="6">
        <v>25003648529</v>
      </c>
      <c r="D782" s="6" t="s">
        <v>336</v>
      </c>
      <c r="E782" s="6" t="s">
        <v>337</v>
      </c>
      <c r="F782" s="6" t="s">
        <v>23</v>
      </c>
      <c r="G782" s="6">
        <v>9</v>
      </c>
      <c r="H782" s="6">
        <v>3</v>
      </c>
      <c r="I782" s="6">
        <v>0</v>
      </c>
      <c r="J782" s="6">
        <v>0</v>
      </c>
      <c r="R782" s="6" t="s">
        <v>24</v>
      </c>
      <c r="S782" s="6" t="s">
        <v>119</v>
      </c>
      <c r="T782" s="6">
        <v>2019</v>
      </c>
      <c r="U782" s="6" t="s">
        <v>338</v>
      </c>
      <c r="V782" s="6" t="s">
        <v>112</v>
      </c>
    </row>
    <row r="783" spans="1:22" x14ac:dyDescent="0.25">
      <c r="A783" s="33">
        <v>43739</v>
      </c>
      <c r="B783" s="6" t="s">
        <v>153</v>
      </c>
      <c r="C783" s="6">
        <v>25003664484</v>
      </c>
      <c r="D783" s="6" t="s">
        <v>336</v>
      </c>
      <c r="E783" s="6" t="s">
        <v>337</v>
      </c>
      <c r="F783" s="6" t="s">
        <v>28</v>
      </c>
      <c r="G783" s="6">
        <v>1</v>
      </c>
      <c r="H783" s="6">
        <v>1</v>
      </c>
      <c r="I783" s="6">
        <v>0</v>
      </c>
      <c r="J783" s="6">
        <v>0</v>
      </c>
      <c r="N783" s="6">
        <v>1</v>
      </c>
      <c r="Q783" s="6">
        <v>1</v>
      </c>
      <c r="R783" s="6" t="s">
        <v>27</v>
      </c>
      <c r="S783" s="6" t="s">
        <v>119</v>
      </c>
      <c r="T783" s="6">
        <v>2019</v>
      </c>
      <c r="U783" s="6" t="s">
        <v>338</v>
      </c>
      <c r="V783" s="6" t="s">
        <v>112</v>
      </c>
    </row>
    <row r="784" spans="1:22" x14ac:dyDescent="0.25">
      <c r="A784" s="33">
        <v>43739</v>
      </c>
      <c r="B784" s="6" t="s">
        <v>153</v>
      </c>
      <c r="C784" s="6">
        <v>25003664538</v>
      </c>
      <c r="D784" s="6" t="s">
        <v>336</v>
      </c>
      <c r="E784" s="6" t="s">
        <v>337</v>
      </c>
      <c r="F784" s="6" t="s">
        <v>23</v>
      </c>
      <c r="G784" s="6">
        <v>0</v>
      </c>
      <c r="H784" s="6">
        <v>1</v>
      </c>
      <c r="I784" s="6">
        <v>0</v>
      </c>
      <c r="J784" s="6">
        <v>0</v>
      </c>
      <c r="R784" s="6" t="s">
        <v>24</v>
      </c>
      <c r="S784" s="6" t="s">
        <v>119</v>
      </c>
      <c r="T784" s="6">
        <v>2019</v>
      </c>
      <c r="U784" s="6" t="s">
        <v>338</v>
      </c>
      <c r="V784" s="6" t="s">
        <v>112</v>
      </c>
    </row>
    <row r="785" spans="1:22" x14ac:dyDescent="0.25">
      <c r="A785" s="33">
        <v>43739</v>
      </c>
      <c r="B785" s="6" t="s">
        <v>153</v>
      </c>
      <c r="C785" s="6">
        <v>25003664496</v>
      </c>
      <c r="D785" s="6" t="s">
        <v>336</v>
      </c>
      <c r="E785" s="6" t="s">
        <v>337</v>
      </c>
      <c r="F785" s="6" t="s">
        <v>28</v>
      </c>
      <c r="G785" s="6">
        <v>1</v>
      </c>
      <c r="H785" s="6">
        <v>1</v>
      </c>
      <c r="I785" s="6">
        <v>0</v>
      </c>
      <c r="J785" s="6">
        <v>0</v>
      </c>
      <c r="N785" s="6">
        <v>1</v>
      </c>
      <c r="Q785" s="6">
        <v>1</v>
      </c>
      <c r="R785" s="6" t="s">
        <v>27</v>
      </c>
      <c r="S785" s="6" t="s">
        <v>119</v>
      </c>
      <c r="T785" s="6">
        <v>2019</v>
      </c>
      <c r="U785" s="6" t="s">
        <v>338</v>
      </c>
      <c r="V785" s="6" t="s">
        <v>112</v>
      </c>
    </row>
    <row r="786" spans="1:22" x14ac:dyDescent="0.25">
      <c r="A786" s="33">
        <v>43739</v>
      </c>
      <c r="B786" s="6" t="s">
        <v>153</v>
      </c>
      <c r="C786" s="6">
        <v>25003648545</v>
      </c>
      <c r="D786" s="6" t="s">
        <v>336</v>
      </c>
      <c r="E786" s="6" t="s">
        <v>337</v>
      </c>
      <c r="F786" s="6" t="s">
        <v>23</v>
      </c>
      <c r="G786" s="6">
        <v>2</v>
      </c>
      <c r="H786" s="6">
        <v>1</v>
      </c>
      <c r="I786" s="6">
        <v>0</v>
      </c>
      <c r="J786" s="6">
        <v>0</v>
      </c>
      <c r="R786" s="6" t="s">
        <v>24</v>
      </c>
      <c r="S786" s="6" t="s">
        <v>119</v>
      </c>
      <c r="T786" s="6">
        <v>2019</v>
      </c>
      <c r="U786" s="6" t="s">
        <v>338</v>
      </c>
      <c r="V786" s="6" t="s">
        <v>112</v>
      </c>
    </row>
    <row r="787" spans="1:22" x14ac:dyDescent="0.25">
      <c r="A787" s="33">
        <v>43739</v>
      </c>
      <c r="B787" s="6" t="s">
        <v>153</v>
      </c>
      <c r="C787" s="6">
        <v>25003664513</v>
      </c>
      <c r="D787" s="6" t="s">
        <v>336</v>
      </c>
      <c r="E787" s="6" t="s">
        <v>337</v>
      </c>
      <c r="F787" s="6" t="s">
        <v>23</v>
      </c>
      <c r="G787" s="6">
        <v>0</v>
      </c>
      <c r="H787" s="6">
        <v>1</v>
      </c>
      <c r="I787" s="6">
        <v>0</v>
      </c>
      <c r="J787" s="6">
        <v>0</v>
      </c>
      <c r="R787" s="6" t="s">
        <v>24</v>
      </c>
      <c r="S787" s="6" t="s">
        <v>119</v>
      </c>
      <c r="T787" s="6">
        <v>2019</v>
      </c>
      <c r="U787" s="6" t="s">
        <v>338</v>
      </c>
      <c r="V787" s="6" t="s">
        <v>112</v>
      </c>
    </row>
    <row r="788" spans="1:22" x14ac:dyDescent="0.25">
      <c r="A788" s="33">
        <v>43739</v>
      </c>
      <c r="B788" s="6" t="s">
        <v>153</v>
      </c>
      <c r="C788" s="6">
        <v>25003664509</v>
      </c>
      <c r="D788" s="6" t="s">
        <v>336</v>
      </c>
      <c r="E788" s="6" t="s">
        <v>337</v>
      </c>
      <c r="F788" s="6" t="s">
        <v>23</v>
      </c>
      <c r="G788" s="6">
        <v>0</v>
      </c>
      <c r="H788" s="6">
        <v>1</v>
      </c>
      <c r="I788" s="6">
        <v>0</v>
      </c>
      <c r="J788" s="6">
        <v>0</v>
      </c>
      <c r="R788" s="6" t="s">
        <v>24</v>
      </c>
      <c r="S788" s="6" t="s">
        <v>119</v>
      </c>
      <c r="T788" s="6">
        <v>2019</v>
      </c>
      <c r="U788" s="6" t="s">
        <v>338</v>
      </c>
      <c r="V788" s="6" t="s">
        <v>112</v>
      </c>
    </row>
    <row r="789" spans="1:22" x14ac:dyDescent="0.25">
      <c r="A789" s="33">
        <v>43739</v>
      </c>
      <c r="B789" s="6" t="s">
        <v>153</v>
      </c>
      <c r="C789" s="6">
        <v>25003664531</v>
      </c>
      <c r="D789" s="6" t="s">
        <v>336</v>
      </c>
      <c r="E789" s="6" t="s">
        <v>337</v>
      </c>
      <c r="F789" s="6" t="s">
        <v>23</v>
      </c>
      <c r="G789" s="6">
        <v>0</v>
      </c>
      <c r="H789" s="6">
        <v>1</v>
      </c>
      <c r="I789" s="6">
        <v>0</v>
      </c>
      <c r="J789" s="6">
        <v>0</v>
      </c>
      <c r="R789" s="6" t="s">
        <v>24</v>
      </c>
      <c r="S789" s="6" t="s">
        <v>119</v>
      </c>
      <c r="T789" s="6">
        <v>2019</v>
      </c>
      <c r="U789" s="6" t="s">
        <v>338</v>
      </c>
      <c r="V789" s="6" t="s">
        <v>112</v>
      </c>
    </row>
    <row r="790" spans="1:22" x14ac:dyDescent="0.25">
      <c r="A790" s="33">
        <v>43739</v>
      </c>
      <c r="B790" s="6" t="s">
        <v>153</v>
      </c>
      <c r="C790" s="6">
        <v>25003648535</v>
      </c>
      <c r="D790" s="6" t="s">
        <v>336</v>
      </c>
      <c r="E790" s="6" t="s">
        <v>337</v>
      </c>
      <c r="F790" s="6" t="s">
        <v>23</v>
      </c>
      <c r="G790" s="6">
        <v>0</v>
      </c>
      <c r="H790" s="6">
        <v>1</v>
      </c>
      <c r="I790" s="6">
        <v>0</v>
      </c>
      <c r="J790" s="6">
        <v>0</v>
      </c>
      <c r="R790" s="6" t="s">
        <v>24</v>
      </c>
      <c r="S790" s="6" t="s">
        <v>119</v>
      </c>
      <c r="T790" s="6">
        <v>2019</v>
      </c>
      <c r="U790" s="6" t="s">
        <v>338</v>
      </c>
      <c r="V790" s="6" t="s">
        <v>112</v>
      </c>
    </row>
    <row r="791" spans="1:22" x14ac:dyDescent="0.25">
      <c r="A791" s="33">
        <v>43739</v>
      </c>
      <c r="B791" s="6" t="s">
        <v>153</v>
      </c>
      <c r="C791" s="6">
        <v>25003664523</v>
      </c>
      <c r="D791" s="6" t="s">
        <v>336</v>
      </c>
      <c r="E791" s="6" t="s">
        <v>337</v>
      </c>
      <c r="F791" s="6" t="s">
        <v>23</v>
      </c>
      <c r="G791" s="6">
        <v>0</v>
      </c>
      <c r="H791" s="6">
        <v>1</v>
      </c>
      <c r="I791" s="6">
        <v>0</v>
      </c>
      <c r="J791" s="6">
        <v>0</v>
      </c>
      <c r="R791" s="6" t="s">
        <v>24</v>
      </c>
      <c r="S791" s="6" t="s">
        <v>119</v>
      </c>
      <c r="T791" s="6">
        <v>2019</v>
      </c>
      <c r="U791" s="6" t="s">
        <v>338</v>
      </c>
      <c r="V791" s="6" t="s">
        <v>112</v>
      </c>
    </row>
    <row r="792" spans="1:22" x14ac:dyDescent="0.25">
      <c r="A792" s="33">
        <v>43739</v>
      </c>
      <c r="B792" s="6" t="s">
        <v>153</v>
      </c>
      <c r="C792" s="6">
        <v>25003648236</v>
      </c>
      <c r="D792" s="6" t="s">
        <v>336</v>
      </c>
      <c r="E792" s="6" t="s">
        <v>337</v>
      </c>
      <c r="F792" s="6" t="s">
        <v>28</v>
      </c>
      <c r="G792" s="6">
        <v>0</v>
      </c>
      <c r="H792" s="6">
        <v>1</v>
      </c>
      <c r="I792" s="6">
        <v>0</v>
      </c>
      <c r="J792" s="6">
        <v>0</v>
      </c>
      <c r="N792" s="6">
        <v>1</v>
      </c>
      <c r="Q792" s="6">
        <v>1</v>
      </c>
      <c r="R792" s="6" t="s">
        <v>27</v>
      </c>
      <c r="S792" s="6" t="s">
        <v>119</v>
      </c>
      <c r="T792" s="6">
        <v>2019</v>
      </c>
      <c r="U792" s="6" t="s">
        <v>338</v>
      </c>
      <c r="V792" s="6" t="s">
        <v>112</v>
      </c>
    </row>
    <row r="793" spans="1:22" x14ac:dyDescent="0.25">
      <c r="A793" s="33">
        <v>43739</v>
      </c>
      <c r="B793" s="6" t="s">
        <v>153</v>
      </c>
      <c r="C793" s="6">
        <v>25003664516</v>
      </c>
      <c r="D793" s="6" t="s">
        <v>336</v>
      </c>
      <c r="E793" s="6" t="s">
        <v>337</v>
      </c>
      <c r="F793" s="6" t="s">
        <v>23</v>
      </c>
      <c r="G793" s="6">
        <v>0</v>
      </c>
      <c r="H793" s="6">
        <v>1</v>
      </c>
      <c r="I793" s="6">
        <v>0</v>
      </c>
      <c r="J793" s="6">
        <v>0</v>
      </c>
      <c r="R793" s="6" t="s">
        <v>24</v>
      </c>
      <c r="S793" s="6" t="s">
        <v>119</v>
      </c>
      <c r="T793" s="6">
        <v>2019</v>
      </c>
      <c r="U793" s="6" t="s">
        <v>338</v>
      </c>
      <c r="V793" s="6" t="s">
        <v>112</v>
      </c>
    </row>
    <row r="794" spans="1:22" x14ac:dyDescent="0.25">
      <c r="A794" s="33">
        <v>43739</v>
      </c>
      <c r="B794" s="6" t="s">
        <v>153</v>
      </c>
      <c r="C794" s="6">
        <v>25003648275</v>
      </c>
      <c r="D794" s="6" t="s">
        <v>336</v>
      </c>
      <c r="E794" s="6" t="s">
        <v>337</v>
      </c>
      <c r="F794" s="6" t="s">
        <v>23</v>
      </c>
      <c r="G794" s="6">
        <v>1</v>
      </c>
      <c r="H794" s="6">
        <v>1</v>
      </c>
      <c r="I794" s="6">
        <v>0</v>
      </c>
      <c r="J794" s="6">
        <v>0</v>
      </c>
      <c r="R794" s="6" t="s">
        <v>24</v>
      </c>
      <c r="S794" s="6" t="s">
        <v>119</v>
      </c>
      <c r="T794" s="6">
        <v>2019</v>
      </c>
      <c r="U794" s="6" t="s">
        <v>338</v>
      </c>
      <c r="V794" s="6" t="s">
        <v>112</v>
      </c>
    </row>
    <row r="795" spans="1:22" x14ac:dyDescent="0.25">
      <c r="A795" s="33">
        <v>43739</v>
      </c>
      <c r="B795" s="6" t="s">
        <v>153</v>
      </c>
      <c r="C795" s="6">
        <v>25003664527</v>
      </c>
      <c r="D795" s="6" t="s">
        <v>336</v>
      </c>
      <c r="E795" s="6" t="s">
        <v>337</v>
      </c>
      <c r="F795" s="6" t="s">
        <v>23</v>
      </c>
      <c r="G795" s="6">
        <v>0</v>
      </c>
      <c r="H795" s="6">
        <v>2</v>
      </c>
      <c r="I795" s="6">
        <v>0</v>
      </c>
      <c r="J795" s="6">
        <v>0</v>
      </c>
      <c r="R795" s="6" t="s">
        <v>24</v>
      </c>
      <c r="S795" s="6" t="s">
        <v>119</v>
      </c>
      <c r="T795" s="6">
        <v>2019</v>
      </c>
      <c r="U795" s="6" t="s">
        <v>338</v>
      </c>
      <c r="V795" s="6" t="s">
        <v>112</v>
      </c>
    </row>
    <row r="796" spans="1:22" x14ac:dyDescent="0.25">
      <c r="A796" s="33">
        <v>43739</v>
      </c>
      <c r="B796" s="6" t="s">
        <v>153</v>
      </c>
      <c r="C796" s="6">
        <v>25003664533</v>
      </c>
      <c r="D796" s="6" t="s">
        <v>336</v>
      </c>
      <c r="E796" s="6" t="s">
        <v>337</v>
      </c>
      <c r="F796" s="6" t="s">
        <v>23</v>
      </c>
      <c r="G796" s="6">
        <v>0</v>
      </c>
      <c r="H796" s="6">
        <v>1</v>
      </c>
      <c r="I796" s="6">
        <v>0</v>
      </c>
      <c r="J796" s="6">
        <v>0</v>
      </c>
      <c r="R796" s="6" t="s">
        <v>24</v>
      </c>
      <c r="S796" s="6" t="s">
        <v>119</v>
      </c>
      <c r="T796" s="6">
        <v>2019</v>
      </c>
      <c r="U796" s="6" t="s">
        <v>338</v>
      </c>
      <c r="V796" s="6" t="s">
        <v>112</v>
      </c>
    </row>
    <row r="797" spans="1:22" x14ac:dyDescent="0.25">
      <c r="A797" s="33">
        <v>43739</v>
      </c>
      <c r="B797" s="6" t="s">
        <v>153</v>
      </c>
      <c r="C797" s="6">
        <v>25003664517</v>
      </c>
      <c r="D797" s="6" t="s">
        <v>336</v>
      </c>
      <c r="E797" s="6" t="s">
        <v>337</v>
      </c>
      <c r="F797" s="6" t="s">
        <v>23</v>
      </c>
      <c r="G797" s="6">
        <v>0</v>
      </c>
      <c r="H797" s="6">
        <v>1</v>
      </c>
      <c r="I797" s="6">
        <v>0</v>
      </c>
      <c r="J797" s="6">
        <v>0</v>
      </c>
      <c r="R797" s="6" t="s">
        <v>24</v>
      </c>
      <c r="S797" s="6" t="s">
        <v>119</v>
      </c>
      <c r="T797" s="6">
        <v>2019</v>
      </c>
      <c r="U797" s="6" t="s">
        <v>338</v>
      </c>
      <c r="V797" s="6" t="s">
        <v>112</v>
      </c>
    </row>
    <row r="798" spans="1:22" x14ac:dyDescent="0.25">
      <c r="A798" s="33">
        <v>43739</v>
      </c>
      <c r="B798" s="6" t="s">
        <v>153</v>
      </c>
      <c r="C798" s="6">
        <v>25003664493</v>
      </c>
      <c r="D798" s="6" t="s">
        <v>336</v>
      </c>
      <c r="E798" s="6" t="s">
        <v>337</v>
      </c>
      <c r="F798" s="6" t="s">
        <v>28</v>
      </c>
      <c r="G798" s="6">
        <v>1</v>
      </c>
      <c r="H798" s="6">
        <v>1</v>
      </c>
      <c r="I798" s="6">
        <v>0</v>
      </c>
      <c r="J798" s="6">
        <v>0</v>
      </c>
      <c r="N798" s="6">
        <v>1</v>
      </c>
      <c r="Q798" s="6">
        <v>1</v>
      </c>
      <c r="R798" s="6" t="s">
        <v>27</v>
      </c>
      <c r="S798" s="6" t="s">
        <v>119</v>
      </c>
      <c r="T798" s="6">
        <v>2019</v>
      </c>
      <c r="U798" s="6" t="s">
        <v>338</v>
      </c>
      <c r="V798" s="6" t="s">
        <v>112</v>
      </c>
    </row>
    <row r="799" spans="1:22" x14ac:dyDescent="0.25">
      <c r="A799" s="33">
        <v>43739</v>
      </c>
      <c r="B799" s="6" t="s">
        <v>153</v>
      </c>
      <c r="C799" s="6">
        <v>25003648238</v>
      </c>
      <c r="D799" s="6" t="s">
        <v>336</v>
      </c>
      <c r="E799" s="6" t="s">
        <v>337</v>
      </c>
      <c r="F799" s="6" t="s">
        <v>28</v>
      </c>
      <c r="G799" s="6">
        <v>0</v>
      </c>
      <c r="H799" s="6">
        <v>1</v>
      </c>
      <c r="I799" s="6">
        <v>0</v>
      </c>
      <c r="J799" s="6">
        <v>0</v>
      </c>
      <c r="N799" s="6">
        <v>1</v>
      </c>
      <c r="Q799" s="6">
        <v>1</v>
      </c>
      <c r="R799" s="6" t="s">
        <v>27</v>
      </c>
      <c r="S799" s="6" t="s">
        <v>119</v>
      </c>
      <c r="T799" s="6">
        <v>2019</v>
      </c>
      <c r="U799" s="6" t="s">
        <v>338</v>
      </c>
      <c r="V799" s="6" t="s">
        <v>112</v>
      </c>
    </row>
    <row r="800" spans="1:22" x14ac:dyDescent="0.25">
      <c r="A800" s="33">
        <v>43739</v>
      </c>
      <c r="B800" s="6" t="s">
        <v>153</v>
      </c>
      <c r="C800" s="6">
        <v>25003664480</v>
      </c>
      <c r="D800" s="6" t="s">
        <v>336</v>
      </c>
      <c r="E800" s="6" t="s">
        <v>337</v>
      </c>
      <c r="F800" s="6" t="s">
        <v>23</v>
      </c>
      <c r="G800" s="6">
        <v>0</v>
      </c>
      <c r="H800" s="6">
        <v>6</v>
      </c>
      <c r="I800" s="6">
        <v>0</v>
      </c>
      <c r="J800" s="6">
        <v>0</v>
      </c>
      <c r="R800" s="6" t="s">
        <v>24</v>
      </c>
      <c r="S800" s="6" t="s">
        <v>119</v>
      </c>
      <c r="T800" s="6">
        <v>2019</v>
      </c>
      <c r="U800" s="6" t="s">
        <v>338</v>
      </c>
      <c r="V800" s="6" t="s">
        <v>112</v>
      </c>
    </row>
    <row r="801" spans="1:22" x14ac:dyDescent="0.25">
      <c r="A801" s="33">
        <v>43739</v>
      </c>
      <c r="B801" s="6" t="s">
        <v>153</v>
      </c>
      <c r="C801" s="6">
        <v>25003664529</v>
      </c>
      <c r="D801" s="6" t="s">
        <v>336</v>
      </c>
      <c r="E801" s="6" t="s">
        <v>337</v>
      </c>
      <c r="F801" s="6" t="s">
        <v>23</v>
      </c>
      <c r="G801" s="6">
        <v>0</v>
      </c>
      <c r="H801" s="6">
        <v>1</v>
      </c>
      <c r="I801" s="6">
        <v>0</v>
      </c>
      <c r="J801" s="6">
        <v>0</v>
      </c>
      <c r="R801" s="6" t="s">
        <v>24</v>
      </c>
      <c r="S801" s="6" t="s">
        <v>119</v>
      </c>
      <c r="T801" s="6">
        <v>2019</v>
      </c>
      <c r="U801" s="6" t="s">
        <v>338</v>
      </c>
      <c r="V801" s="6" t="s">
        <v>112</v>
      </c>
    </row>
    <row r="802" spans="1:22" x14ac:dyDescent="0.25">
      <c r="A802" s="33">
        <v>43739</v>
      </c>
      <c r="B802" s="6" t="s">
        <v>153</v>
      </c>
      <c r="C802" s="6">
        <v>25003648517</v>
      </c>
      <c r="D802" s="6" t="s">
        <v>336</v>
      </c>
      <c r="E802" s="6" t="s">
        <v>337</v>
      </c>
      <c r="F802" s="6" t="s">
        <v>23</v>
      </c>
      <c r="G802" s="6">
        <v>0</v>
      </c>
      <c r="H802" s="6">
        <v>1</v>
      </c>
      <c r="I802" s="6">
        <v>0</v>
      </c>
      <c r="J802" s="6">
        <v>0</v>
      </c>
      <c r="R802" s="6" t="s">
        <v>24</v>
      </c>
      <c r="S802" s="6" t="s">
        <v>119</v>
      </c>
      <c r="T802" s="6">
        <v>2019</v>
      </c>
      <c r="U802" s="6" t="s">
        <v>338</v>
      </c>
      <c r="V802" s="6" t="s">
        <v>112</v>
      </c>
    </row>
    <row r="803" spans="1:22" x14ac:dyDescent="0.25">
      <c r="A803" s="33">
        <v>43739</v>
      </c>
      <c r="B803" s="6" t="s">
        <v>153</v>
      </c>
      <c r="C803" s="6">
        <v>25003648547</v>
      </c>
      <c r="D803" s="6" t="s">
        <v>336</v>
      </c>
      <c r="E803" s="6" t="s">
        <v>337</v>
      </c>
      <c r="F803" s="6" t="s">
        <v>23</v>
      </c>
      <c r="G803" s="6">
        <v>2</v>
      </c>
      <c r="H803" s="6">
        <v>1</v>
      </c>
      <c r="I803" s="6">
        <v>0</v>
      </c>
      <c r="J803" s="6">
        <v>0</v>
      </c>
      <c r="R803" s="6" t="s">
        <v>24</v>
      </c>
      <c r="S803" s="6" t="s">
        <v>119</v>
      </c>
      <c r="T803" s="6">
        <v>2019</v>
      </c>
      <c r="U803" s="6" t="s">
        <v>338</v>
      </c>
      <c r="V803" s="6" t="s">
        <v>112</v>
      </c>
    </row>
    <row r="804" spans="1:22" x14ac:dyDescent="0.25">
      <c r="A804" s="33">
        <v>43739</v>
      </c>
      <c r="B804" s="6" t="s">
        <v>153</v>
      </c>
      <c r="C804" s="6">
        <v>25003648516</v>
      </c>
      <c r="D804" s="6" t="s">
        <v>336</v>
      </c>
      <c r="E804" s="6" t="s">
        <v>337</v>
      </c>
      <c r="F804" s="6" t="s">
        <v>23</v>
      </c>
      <c r="G804" s="6">
        <v>0</v>
      </c>
      <c r="H804" s="6">
        <v>1</v>
      </c>
      <c r="I804" s="6">
        <v>0</v>
      </c>
      <c r="J804" s="6">
        <v>0</v>
      </c>
      <c r="R804" s="6" t="s">
        <v>24</v>
      </c>
      <c r="S804" s="6" t="s">
        <v>119</v>
      </c>
      <c r="T804" s="6">
        <v>2019</v>
      </c>
      <c r="U804" s="6" t="s">
        <v>338</v>
      </c>
      <c r="V804" s="6" t="s">
        <v>112</v>
      </c>
    </row>
    <row r="805" spans="1:22" x14ac:dyDescent="0.25">
      <c r="A805" s="33">
        <v>43739</v>
      </c>
      <c r="B805" s="6" t="s">
        <v>137</v>
      </c>
      <c r="C805" s="6">
        <v>25003656551</v>
      </c>
      <c r="D805" s="6" t="s">
        <v>339</v>
      </c>
      <c r="E805" s="6" t="s">
        <v>340</v>
      </c>
      <c r="F805" s="6" t="s">
        <v>23</v>
      </c>
      <c r="G805" s="6">
        <v>0</v>
      </c>
      <c r="H805" s="6">
        <v>4</v>
      </c>
      <c r="I805" s="6">
        <v>0</v>
      </c>
      <c r="J805" s="6">
        <v>0</v>
      </c>
      <c r="R805" s="6" t="s">
        <v>24</v>
      </c>
      <c r="S805" s="6" t="s">
        <v>119</v>
      </c>
      <c r="T805" s="6">
        <v>2019</v>
      </c>
      <c r="U805" s="6" t="s">
        <v>338</v>
      </c>
      <c r="V805" s="6" t="s">
        <v>112</v>
      </c>
    </row>
    <row r="806" spans="1:22" x14ac:dyDescent="0.25">
      <c r="A806" s="33">
        <v>43739</v>
      </c>
      <c r="B806" s="6" t="s">
        <v>137</v>
      </c>
      <c r="C806" s="6">
        <v>25003656694</v>
      </c>
      <c r="D806" s="6" t="s">
        <v>339</v>
      </c>
      <c r="E806" s="6" t="s">
        <v>340</v>
      </c>
      <c r="F806" s="6" t="s">
        <v>23</v>
      </c>
      <c r="G806" s="6">
        <v>0</v>
      </c>
      <c r="H806" s="6">
        <v>1</v>
      </c>
      <c r="I806" s="6">
        <v>0</v>
      </c>
      <c r="J806" s="6">
        <v>0</v>
      </c>
      <c r="R806" s="6" t="s">
        <v>24</v>
      </c>
      <c r="S806" s="6" t="s">
        <v>119</v>
      </c>
      <c r="T806" s="6">
        <v>2019</v>
      </c>
      <c r="U806" s="6" t="s">
        <v>338</v>
      </c>
      <c r="V806" s="6" t="s">
        <v>112</v>
      </c>
    </row>
    <row r="807" spans="1:22" x14ac:dyDescent="0.25">
      <c r="A807" s="33">
        <v>43739</v>
      </c>
      <c r="B807" s="6" t="s">
        <v>137</v>
      </c>
      <c r="C807" s="6">
        <v>25003656693</v>
      </c>
      <c r="D807" s="6" t="s">
        <v>339</v>
      </c>
      <c r="E807" s="6" t="s">
        <v>340</v>
      </c>
      <c r="F807" s="6" t="s">
        <v>23</v>
      </c>
      <c r="G807" s="6">
        <v>0</v>
      </c>
      <c r="H807" s="6">
        <v>1</v>
      </c>
      <c r="I807" s="6">
        <v>0</v>
      </c>
      <c r="J807" s="6">
        <v>0</v>
      </c>
      <c r="R807" s="6" t="s">
        <v>24</v>
      </c>
      <c r="S807" s="6" t="s">
        <v>119</v>
      </c>
      <c r="T807" s="6">
        <v>2019</v>
      </c>
      <c r="U807" s="6" t="s">
        <v>338</v>
      </c>
      <c r="V807" s="6" t="s">
        <v>112</v>
      </c>
    </row>
    <row r="808" spans="1:22" x14ac:dyDescent="0.25">
      <c r="A808" s="33">
        <v>43739</v>
      </c>
      <c r="B808" s="6" t="s">
        <v>137</v>
      </c>
      <c r="C808" s="6">
        <v>25003656549</v>
      </c>
      <c r="D808" s="6" t="s">
        <v>339</v>
      </c>
      <c r="E808" s="6" t="s">
        <v>340</v>
      </c>
      <c r="F808" s="6" t="s">
        <v>23</v>
      </c>
      <c r="G808" s="6">
        <v>3</v>
      </c>
      <c r="H808" s="6">
        <v>4</v>
      </c>
      <c r="I808" s="6">
        <v>0</v>
      </c>
      <c r="J808" s="6">
        <v>0</v>
      </c>
      <c r="R808" s="6" t="s">
        <v>24</v>
      </c>
      <c r="S808" s="6" t="s">
        <v>119</v>
      </c>
      <c r="T808" s="6">
        <v>2019</v>
      </c>
      <c r="U808" s="6" t="s">
        <v>338</v>
      </c>
      <c r="V808" s="6" t="s">
        <v>112</v>
      </c>
    </row>
    <row r="809" spans="1:22" x14ac:dyDescent="0.25">
      <c r="A809" s="33">
        <v>43739</v>
      </c>
      <c r="B809" s="6" t="s">
        <v>137</v>
      </c>
      <c r="C809" s="6">
        <v>25003656552</v>
      </c>
      <c r="D809" s="6" t="s">
        <v>339</v>
      </c>
      <c r="E809" s="6" t="s">
        <v>340</v>
      </c>
      <c r="F809" s="6" t="s">
        <v>23</v>
      </c>
      <c r="G809" s="6">
        <v>2</v>
      </c>
      <c r="H809" s="6">
        <v>1</v>
      </c>
      <c r="I809" s="6">
        <v>0</v>
      </c>
      <c r="J809" s="6">
        <v>0</v>
      </c>
      <c r="N809" s="6">
        <v>1</v>
      </c>
      <c r="R809" s="6" t="s">
        <v>24</v>
      </c>
      <c r="S809" s="6" t="s">
        <v>119</v>
      </c>
      <c r="T809" s="6">
        <v>2019</v>
      </c>
      <c r="U809" s="6" t="s">
        <v>338</v>
      </c>
      <c r="V809" s="6" t="s">
        <v>112</v>
      </c>
    </row>
    <row r="810" spans="1:22" x14ac:dyDescent="0.25">
      <c r="A810" s="33">
        <v>43739</v>
      </c>
      <c r="B810" s="6" t="s">
        <v>154</v>
      </c>
      <c r="C810" s="6">
        <v>25003602826</v>
      </c>
      <c r="E810" s="6" t="s">
        <v>341</v>
      </c>
      <c r="F810" s="6" t="s">
        <v>23</v>
      </c>
      <c r="G810" s="6">
        <v>8</v>
      </c>
      <c r="H810" s="6">
        <v>3</v>
      </c>
      <c r="I810" s="6">
        <v>0</v>
      </c>
      <c r="J810" s="6">
        <v>0</v>
      </c>
      <c r="R810" s="6" t="s">
        <v>24</v>
      </c>
      <c r="S810" s="6" t="s">
        <v>119</v>
      </c>
      <c r="T810" s="6">
        <v>2019</v>
      </c>
      <c r="U810" s="6" t="s">
        <v>342</v>
      </c>
      <c r="V810" s="6" t="s">
        <v>111</v>
      </c>
    </row>
    <row r="811" spans="1:22" x14ac:dyDescent="0.25">
      <c r="A811" s="33">
        <v>43740</v>
      </c>
      <c r="B811" s="6" t="s">
        <v>154</v>
      </c>
      <c r="C811" s="6">
        <v>25003664534</v>
      </c>
      <c r="D811" s="6" t="s">
        <v>343</v>
      </c>
      <c r="E811" s="6" t="s">
        <v>344</v>
      </c>
      <c r="F811" s="6" t="s">
        <v>23</v>
      </c>
      <c r="G811" s="6">
        <v>0</v>
      </c>
      <c r="H811" s="6">
        <v>1</v>
      </c>
      <c r="I811" s="6">
        <v>0</v>
      </c>
      <c r="J811" s="6">
        <v>0</v>
      </c>
      <c r="R811" s="6" t="s">
        <v>24</v>
      </c>
      <c r="S811" s="6" t="s">
        <v>119</v>
      </c>
      <c r="T811" s="6">
        <v>2019</v>
      </c>
      <c r="U811" s="6" t="s">
        <v>342</v>
      </c>
      <c r="V811" s="6" t="s">
        <v>112</v>
      </c>
    </row>
    <row r="812" spans="1:22" x14ac:dyDescent="0.25">
      <c r="A812" s="33">
        <v>43740</v>
      </c>
      <c r="B812" s="6" t="s">
        <v>154</v>
      </c>
      <c r="C812" s="6">
        <v>25003648530</v>
      </c>
      <c r="D812" s="6" t="s">
        <v>343</v>
      </c>
      <c r="E812" s="6" t="s">
        <v>344</v>
      </c>
      <c r="F812" s="6" t="s">
        <v>23</v>
      </c>
      <c r="G812" s="6">
        <v>9</v>
      </c>
      <c r="H812" s="6">
        <v>3</v>
      </c>
      <c r="I812" s="6">
        <v>0</v>
      </c>
      <c r="J812" s="6">
        <v>0</v>
      </c>
      <c r="R812" s="6" t="s">
        <v>24</v>
      </c>
      <c r="S812" s="6" t="s">
        <v>119</v>
      </c>
      <c r="T812" s="6">
        <v>2019</v>
      </c>
      <c r="U812" s="6" t="s">
        <v>342</v>
      </c>
      <c r="V812" s="6" t="s">
        <v>112</v>
      </c>
    </row>
    <row r="813" spans="1:22" x14ac:dyDescent="0.25">
      <c r="A813" s="33">
        <v>43740</v>
      </c>
      <c r="B813" s="6" t="s">
        <v>154</v>
      </c>
      <c r="C813" s="6">
        <v>25003648546</v>
      </c>
      <c r="D813" s="6" t="s">
        <v>343</v>
      </c>
      <c r="E813" s="6" t="s">
        <v>344</v>
      </c>
      <c r="F813" s="6" t="s">
        <v>23</v>
      </c>
      <c r="G813" s="6">
        <v>2</v>
      </c>
      <c r="H813" s="6">
        <v>1</v>
      </c>
      <c r="I813" s="6">
        <v>0</v>
      </c>
      <c r="J813" s="6">
        <v>0</v>
      </c>
      <c r="R813" s="6" t="s">
        <v>24</v>
      </c>
      <c r="S813" s="6" t="s">
        <v>119</v>
      </c>
      <c r="T813" s="6">
        <v>2019</v>
      </c>
      <c r="U813" s="6" t="s">
        <v>342</v>
      </c>
      <c r="V813" s="6" t="s">
        <v>112</v>
      </c>
    </row>
    <row r="814" spans="1:22" x14ac:dyDescent="0.25">
      <c r="A814" s="33">
        <v>43740</v>
      </c>
      <c r="B814" s="6" t="s">
        <v>154</v>
      </c>
      <c r="C814" s="6">
        <v>25003664532</v>
      </c>
      <c r="D814" s="6" t="s">
        <v>343</v>
      </c>
      <c r="E814" s="6" t="s">
        <v>344</v>
      </c>
      <c r="F814" s="6" t="s">
        <v>23</v>
      </c>
      <c r="G814" s="6">
        <v>0</v>
      </c>
      <c r="H814" s="6">
        <v>1</v>
      </c>
      <c r="I814" s="6">
        <v>0</v>
      </c>
      <c r="J814" s="6">
        <v>0</v>
      </c>
      <c r="R814" s="6" t="s">
        <v>24</v>
      </c>
      <c r="S814" s="6" t="s">
        <v>119</v>
      </c>
      <c r="T814" s="6">
        <v>2019</v>
      </c>
      <c r="U814" s="6" t="s">
        <v>342</v>
      </c>
      <c r="V814" s="6" t="s">
        <v>112</v>
      </c>
    </row>
    <row r="815" spans="1:22" x14ac:dyDescent="0.25">
      <c r="A815" s="33">
        <v>43740</v>
      </c>
      <c r="B815" s="6" t="s">
        <v>154</v>
      </c>
      <c r="C815" s="6">
        <v>25003648239</v>
      </c>
      <c r="D815" s="6" t="s">
        <v>343</v>
      </c>
      <c r="E815" s="6" t="s">
        <v>344</v>
      </c>
      <c r="F815" s="6" t="s">
        <v>28</v>
      </c>
      <c r="G815" s="6">
        <v>1</v>
      </c>
      <c r="H815" s="6">
        <v>1</v>
      </c>
      <c r="I815" s="6">
        <v>0</v>
      </c>
      <c r="J815" s="6">
        <v>0</v>
      </c>
      <c r="N815" s="6">
        <v>1</v>
      </c>
      <c r="Q815" s="6">
        <v>1</v>
      </c>
      <c r="R815" s="6" t="s">
        <v>27</v>
      </c>
      <c r="S815" s="6" t="s">
        <v>119</v>
      </c>
      <c r="T815" s="6">
        <v>2019</v>
      </c>
      <c r="U815" s="6" t="s">
        <v>342</v>
      </c>
      <c r="V815" s="6" t="s">
        <v>112</v>
      </c>
    </row>
    <row r="816" spans="1:22" x14ac:dyDescent="0.25">
      <c r="A816" s="33">
        <v>43740</v>
      </c>
      <c r="B816" s="6" t="s">
        <v>154</v>
      </c>
      <c r="C816" s="6">
        <v>25003648536</v>
      </c>
      <c r="D816" s="6" t="s">
        <v>343</v>
      </c>
      <c r="E816" s="6" t="s">
        <v>344</v>
      </c>
      <c r="F816" s="6" t="s">
        <v>23</v>
      </c>
      <c r="G816" s="6">
        <v>0</v>
      </c>
      <c r="H816" s="6">
        <v>1</v>
      </c>
      <c r="I816" s="6">
        <v>0</v>
      </c>
      <c r="J816" s="6">
        <v>0</v>
      </c>
      <c r="R816" s="6" t="s">
        <v>24</v>
      </c>
      <c r="S816" s="6" t="s">
        <v>119</v>
      </c>
      <c r="T816" s="6">
        <v>2019</v>
      </c>
      <c r="U816" s="6" t="s">
        <v>342</v>
      </c>
      <c r="V816" s="6" t="s">
        <v>112</v>
      </c>
    </row>
    <row r="817" spans="1:22" x14ac:dyDescent="0.25">
      <c r="A817" s="33">
        <v>43740</v>
      </c>
      <c r="B817" s="6" t="s">
        <v>154</v>
      </c>
      <c r="C817" s="6">
        <v>25003664514</v>
      </c>
      <c r="D817" s="6" t="s">
        <v>343</v>
      </c>
      <c r="E817" s="6" t="s">
        <v>344</v>
      </c>
      <c r="F817" s="6" t="s">
        <v>23</v>
      </c>
      <c r="G817" s="6">
        <v>0</v>
      </c>
      <c r="H817" s="6">
        <v>1</v>
      </c>
      <c r="I817" s="6">
        <v>0</v>
      </c>
      <c r="J817" s="6">
        <v>0</v>
      </c>
      <c r="R817" s="6" t="s">
        <v>24</v>
      </c>
      <c r="S817" s="6" t="s">
        <v>119</v>
      </c>
      <c r="T817" s="6">
        <v>2019</v>
      </c>
      <c r="U817" s="6" t="s">
        <v>342</v>
      </c>
      <c r="V817" s="6" t="s">
        <v>112</v>
      </c>
    </row>
    <row r="818" spans="1:22" x14ac:dyDescent="0.25">
      <c r="A818" s="33">
        <v>43740</v>
      </c>
      <c r="B818" s="6" t="s">
        <v>154</v>
      </c>
      <c r="C818" s="6">
        <v>25003664494</v>
      </c>
      <c r="D818" s="6" t="s">
        <v>343</v>
      </c>
      <c r="E818" s="6" t="s">
        <v>344</v>
      </c>
      <c r="F818" s="6" t="s">
        <v>28</v>
      </c>
      <c r="G818" s="6">
        <v>1</v>
      </c>
      <c r="H818" s="6">
        <v>1</v>
      </c>
      <c r="I818" s="6">
        <v>0</v>
      </c>
      <c r="J818" s="6">
        <v>0</v>
      </c>
      <c r="N818" s="6">
        <v>1</v>
      </c>
      <c r="Q818" s="6">
        <v>1</v>
      </c>
      <c r="R818" s="6" t="s">
        <v>27</v>
      </c>
      <c r="S818" s="6" t="s">
        <v>119</v>
      </c>
      <c r="T818" s="6">
        <v>2019</v>
      </c>
      <c r="U818" s="6" t="s">
        <v>342</v>
      </c>
      <c r="V818" s="6" t="s">
        <v>112</v>
      </c>
    </row>
    <row r="819" spans="1:22" x14ac:dyDescent="0.25">
      <c r="A819" s="33">
        <v>43740</v>
      </c>
      <c r="B819" s="6" t="s">
        <v>154</v>
      </c>
      <c r="C819" s="6">
        <v>25003664481</v>
      </c>
      <c r="D819" s="6" t="s">
        <v>343</v>
      </c>
      <c r="E819" s="6" t="s">
        <v>344</v>
      </c>
      <c r="F819" s="6" t="s">
        <v>23</v>
      </c>
      <c r="G819" s="6">
        <v>0</v>
      </c>
      <c r="H819" s="6">
        <v>6</v>
      </c>
      <c r="I819" s="6">
        <v>0</v>
      </c>
      <c r="J819" s="6">
        <v>0</v>
      </c>
      <c r="R819" s="6" t="s">
        <v>24</v>
      </c>
      <c r="S819" s="6" t="s">
        <v>119</v>
      </c>
      <c r="T819" s="6">
        <v>2019</v>
      </c>
      <c r="U819" s="6" t="s">
        <v>342</v>
      </c>
      <c r="V819" s="6" t="s">
        <v>112</v>
      </c>
    </row>
    <row r="820" spans="1:22" x14ac:dyDescent="0.25">
      <c r="A820" s="33">
        <v>43740</v>
      </c>
      <c r="B820" s="6" t="s">
        <v>154</v>
      </c>
      <c r="C820" s="6">
        <v>25003664515</v>
      </c>
      <c r="D820" s="6" t="s">
        <v>343</v>
      </c>
      <c r="E820" s="6" t="s">
        <v>344</v>
      </c>
      <c r="F820" s="6" t="s">
        <v>23</v>
      </c>
      <c r="G820" s="6">
        <v>0</v>
      </c>
      <c r="H820" s="6">
        <v>1</v>
      </c>
      <c r="I820" s="6">
        <v>0</v>
      </c>
      <c r="J820" s="6">
        <v>0</v>
      </c>
      <c r="R820" s="6" t="s">
        <v>24</v>
      </c>
      <c r="S820" s="6" t="s">
        <v>119</v>
      </c>
      <c r="T820" s="6">
        <v>2019</v>
      </c>
      <c r="U820" s="6" t="s">
        <v>342</v>
      </c>
      <c r="V820" s="6" t="s">
        <v>112</v>
      </c>
    </row>
    <row r="821" spans="1:22" x14ac:dyDescent="0.25">
      <c r="A821" s="33">
        <v>43740</v>
      </c>
      <c r="B821" s="6" t="s">
        <v>154</v>
      </c>
      <c r="C821" s="6">
        <v>25003664524</v>
      </c>
      <c r="D821" s="6" t="s">
        <v>343</v>
      </c>
      <c r="E821" s="6" t="s">
        <v>344</v>
      </c>
      <c r="F821" s="6" t="s">
        <v>23</v>
      </c>
      <c r="G821" s="6">
        <v>0</v>
      </c>
      <c r="H821" s="6">
        <v>1</v>
      </c>
      <c r="I821" s="6">
        <v>0</v>
      </c>
      <c r="J821" s="6">
        <v>0</v>
      </c>
      <c r="R821" s="6" t="s">
        <v>24</v>
      </c>
      <c r="S821" s="6" t="s">
        <v>119</v>
      </c>
      <c r="T821" s="6">
        <v>2019</v>
      </c>
      <c r="U821" s="6" t="s">
        <v>342</v>
      </c>
      <c r="V821" s="6" t="s">
        <v>112</v>
      </c>
    </row>
    <row r="822" spans="1:22" x14ac:dyDescent="0.25">
      <c r="A822" s="33">
        <v>43740</v>
      </c>
      <c r="B822" s="6" t="s">
        <v>154</v>
      </c>
      <c r="C822" s="6">
        <v>25003664518</v>
      </c>
      <c r="D822" s="6" t="s">
        <v>343</v>
      </c>
      <c r="E822" s="6" t="s">
        <v>344</v>
      </c>
      <c r="F822" s="6" t="s">
        <v>23</v>
      </c>
      <c r="G822" s="6">
        <v>0</v>
      </c>
      <c r="H822" s="6">
        <v>1</v>
      </c>
      <c r="I822" s="6">
        <v>0</v>
      </c>
      <c r="J822" s="6">
        <v>0</v>
      </c>
      <c r="R822" s="6" t="s">
        <v>24</v>
      </c>
      <c r="S822" s="6" t="s">
        <v>119</v>
      </c>
      <c r="T822" s="6">
        <v>2019</v>
      </c>
      <c r="U822" s="6" t="s">
        <v>342</v>
      </c>
      <c r="V822" s="6" t="s">
        <v>112</v>
      </c>
    </row>
    <row r="823" spans="1:22" x14ac:dyDescent="0.25">
      <c r="A823" s="33">
        <v>43740</v>
      </c>
      <c r="B823" s="6" t="s">
        <v>154</v>
      </c>
      <c r="C823" s="6">
        <v>25003664508</v>
      </c>
      <c r="D823" s="6" t="s">
        <v>343</v>
      </c>
      <c r="E823" s="6" t="s">
        <v>344</v>
      </c>
      <c r="F823" s="6" t="s">
        <v>23</v>
      </c>
      <c r="G823" s="6">
        <v>0</v>
      </c>
      <c r="H823" s="6">
        <v>1</v>
      </c>
      <c r="I823" s="6">
        <v>0</v>
      </c>
      <c r="J823" s="6">
        <v>0</v>
      </c>
      <c r="R823" s="6" t="s">
        <v>24</v>
      </c>
      <c r="S823" s="6" t="s">
        <v>119</v>
      </c>
      <c r="T823" s="6">
        <v>2019</v>
      </c>
      <c r="U823" s="6" t="s">
        <v>342</v>
      </c>
      <c r="V823" s="6" t="s">
        <v>112</v>
      </c>
    </row>
    <row r="824" spans="1:22" x14ac:dyDescent="0.25">
      <c r="A824" s="33">
        <v>43740</v>
      </c>
      <c r="B824" s="6" t="s">
        <v>154</v>
      </c>
      <c r="C824" s="6">
        <v>25003664485</v>
      </c>
      <c r="D824" s="6" t="s">
        <v>343</v>
      </c>
      <c r="E824" s="6" t="s">
        <v>344</v>
      </c>
      <c r="F824" s="6" t="s">
        <v>28</v>
      </c>
      <c r="G824" s="6">
        <v>1</v>
      </c>
      <c r="H824" s="6">
        <v>1</v>
      </c>
      <c r="I824" s="6">
        <v>0</v>
      </c>
      <c r="J824" s="6">
        <v>0</v>
      </c>
      <c r="N824" s="6">
        <v>1</v>
      </c>
      <c r="Q824" s="6">
        <v>1</v>
      </c>
      <c r="R824" s="6" t="s">
        <v>27</v>
      </c>
      <c r="S824" s="6" t="s">
        <v>119</v>
      </c>
      <c r="T824" s="6">
        <v>2019</v>
      </c>
      <c r="U824" s="6" t="s">
        <v>342</v>
      </c>
      <c r="V824" s="6" t="s">
        <v>112</v>
      </c>
    </row>
    <row r="825" spans="1:22" x14ac:dyDescent="0.25">
      <c r="A825" s="33">
        <v>43740</v>
      </c>
      <c r="B825" s="6" t="s">
        <v>154</v>
      </c>
      <c r="C825" s="6">
        <v>25003664495</v>
      </c>
      <c r="D825" s="6" t="s">
        <v>343</v>
      </c>
      <c r="E825" s="6" t="s">
        <v>344</v>
      </c>
      <c r="F825" s="6" t="s">
        <v>28</v>
      </c>
      <c r="G825" s="6">
        <v>1</v>
      </c>
      <c r="H825" s="6">
        <v>1</v>
      </c>
      <c r="I825" s="6">
        <v>0</v>
      </c>
      <c r="J825" s="6">
        <v>0</v>
      </c>
      <c r="N825" s="6">
        <v>1</v>
      </c>
      <c r="Q825" s="6">
        <v>1</v>
      </c>
      <c r="R825" s="6" t="s">
        <v>27</v>
      </c>
      <c r="S825" s="6" t="s">
        <v>119</v>
      </c>
      <c r="T825" s="6">
        <v>2019</v>
      </c>
      <c r="U825" s="6" t="s">
        <v>342</v>
      </c>
      <c r="V825" s="6" t="s">
        <v>112</v>
      </c>
    </row>
    <row r="826" spans="1:22" x14ac:dyDescent="0.25">
      <c r="A826" s="33">
        <v>43740</v>
      </c>
      <c r="B826" s="6" t="s">
        <v>154</v>
      </c>
      <c r="C826" s="6">
        <v>25003664537</v>
      </c>
      <c r="D826" s="6" t="s">
        <v>343</v>
      </c>
      <c r="E826" s="6" t="s">
        <v>344</v>
      </c>
      <c r="F826" s="6" t="s">
        <v>23</v>
      </c>
      <c r="G826" s="6">
        <v>0</v>
      </c>
      <c r="H826" s="6">
        <v>1</v>
      </c>
      <c r="I826" s="6">
        <v>0</v>
      </c>
      <c r="J826" s="6">
        <v>0</v>
      </c>
      <c r="R826" s="6" t="s">
        <v>24</v>
      </c>
      <c r="S826" s="6" t="s">
        <v>119</v>
      </c>
      <c r="T826" s="6">
        <v>2019</v>
      </c>
      <c r="U826" s="6" t="s">
        <v>342</v>
      </c>
      <c r="V826" s="6" t="s">
        <v>112</v>
      </c>
    </row>
    <row r="827" spans="1:22" x14ac:dyDescent="0.25">
      <c r="A827" s="33">
        <v>43740</v>
      </c>
      <c r="B827" s="6" t="s">
        <v>154</v>
      </c>
      <c r="C827" s="6">
        <v>25003664528</v>
      </c>
      <c r="D827" s="6" t="s">
        <v>343</v>
      </c>
      <c r="E827" s="6" t="s">
        <v>344</v>
      </c>
      <c r="F827" s="6" t="s">
        <v>23</v>
      </c>
      <c r="G827" s="6">
        <v>0</v>
      </c>
      <c r="H827" s="6">
        <v>2</v>
      </c>
      <c r="I827" s="6">
        <v>0</v>
      </c>
      <c r="J827" s="6">
        <v>0</v>
      </c>
      <c r="R827" s="6" t="s">
        <v>24</v>
      </c>
      <c r="S827" s="6" t="s">
        <v>119</v>
      </c>
      <c r="T827" s="6">
        <v>2019</v>
      </c>
      <c r="U827" s="6" t="s">
        <v>342</v>
      </c>
      <c r="V827" s="6" t="s">
        <v>112</v>
      </c>
    </row>
    <row r="828" spans="1:22" x14ac:dyDescent="0.25">
      <c r="A828" s="33">
        <v>43740</v>
      </c>
      <c r="B828" s="6" t="s">
        <v>154</v>
      </c>
      <c r="C828" s="6">
        <v>25003664499</v>
      </c>
      <c r="D828" s="6" t="s">
        <v>343</v>
      </c>
      <c r="E828" s="6" t="s">
        <v>344</v>
      </c>
      <c r="F828" s="6" t="s">
        <v>23</v>
      </c>
      <c r="G828" s="6">
        <v>0</v>
      </c>
      <c r="H828" s="6">
        <v>1</v>
      </c>
      <c r="I828" s="6">
        <v>0</v>
      </c>
      <c r="J828" s="6">
        <v>0</v>
      </c>
      <c r="R828" s="6" t="s">
        <v>24</v>
      </c>
      <c r="S828" s="6" t="s">
        <v>119</v>
      </c>
      <c r="T828" s="6">
        <v>2019</v>
      </c>
      <c r="U828" s="6" t="s">
        <v>342</v>
      </c>
      <c r="V828" s="6" t="s">
        <v>112</v>
      </c>
    </row>
    <row r="829" spans="1:22" x14ac:dyDescent="0.25">
      <c r="A829" s="33">
        <v>43740</v>
      </c>
      <c r="B829" s="6" t="s">
        <v>154</v>
      </c>
      <c r="C829" s="6">
        <v>25003648237</v>
      </c>
      <c r="D829" s="6" t="s">
        <v>343</v>
      </c>
      <c r="E829" s="6" t="s">
        <v>344</v>
      </c>
      <c r="F829" s="6" t="s">
        <v>28</v>
      </c>
      <c r="G829" s="6">
        <v>0</v>
      </c>
      <c r="H829" s="6">
        <v>1</v>
      </c>
      <c r="I829" s="6">
        <v>0</v>
      </c>
      <c r="J829" s="6">
        <v>0</v>
      </c>
      <c r="N829" s="6">
        <v>1</v>
      </c>
      <c r="Q829" s="6">
        <v>1</v>
      </c>
      <c r="R829" s="6" t="s">
        <v>27</v>
      </c>
      <c r="S829" s="6" t="s">
        <v>119</v>
      </c>
      <c r="T829" s="6">
        <v>2019</v>
      </c>
      <c r="U829" s="6" t="s">
        <v>342</v>
      </c>
      <c r="V829" s="6" t="s">
        <v>112</v>
      </c>
    </row>
    <row r="830" spans="1:22" x14ac:dyDescent="0.25">
      <c r="A830" s="33">
        <v>43740</v>
      </c>
      <c r="B830" s="6" t="s">
        <v>154</v>
      </c>
      <c r="C830" s="6">
        <v>25003648253</v>
      </c>
      <c r="D830" s="6" t="s">
        <v>343</v>
      </c>
      <c r="E830" s="6" t="s">
        <v>344</v>
      </c>
      <c r="F830" s="6" t="s">
        <v>23</v>
      </c>
      <c r="G830" s="6">
        <v>3</v>
      </c>
      <c r="H830" s="6">
        <v>1</v>
      </c>
      <c r="I830" s="6">
        <v>0</v>
      </c>
      <c r="J830" s="6">
        <v>0</v>
      </c>
      <c r="R830" s="6" t="s">
        <v>24</v>
      </c>
      <c r="S830" s="6" t="s">
        <v>119</v>
      </c>
      <c r="T830" s="6">
        <v>2019</v>
      </c>
      <c r="U830" s="6" t="s">
        <v>342</v>
      </c>
      <c r="V830" s="6" t="s">
        <v>112</v>
      </c>
    </row>
    <row r="831" spans="1:22" x14ac:dyDescent="0.25">
      <c r="A831" s="33">
        <v>43740</v>
      </c>
      <c r="B831" s="6" t="s">
        <v>154</v>
      </c>
      <c r="C831" s="6">
        <v>25003648206</v>
      </c>
      <c r="D831" s="6" t="s">
        <v>343</v>
      </c>
      <c r="E831" s="6" t="s">
        <v>344</v>
      </c>
      <c r="F831" s="6" t="s">
        <v>23</v>
      </c>
      <c r="G831" s="6">
        <v>3</v>
      </c>
      <c r="H831" s="6">
        <v>1</v>
      </c>
      <c r="I831" s="6">
        <v>0</v>
      </c>
      <c r="J831" s="6">
        <v>0</v>
      </c>
      <c r="R831" s="6" t="s">
        <v>24</v>
      </c>
      <c r="S831" s="6" t="s">
        <v>119</v>
      </c>
      <c r="T831" s="6">
        <v>2019</v>
      </c>
      <c r="U831" s="6" t="s">
        <v>342</v>
      </c>
      <c r="V831" s="6" t="s">
        <v>112</v>
      </c>
    </row>
    <row r="832" spans="1:22" x14ac:dyDescent="0.25">
      <c r="A832" s="33">
        <v>43740</v>
      </c>
      <c r="B832" s="6" t="s">
        <v>154</v>
      </c>
      <c r="C832" s="6">
        <v>25003664501</v>
      </c>
      <c r="D832" s="6" t="s">
        <v>343</v>
      </c>
      <c r="E832" s="6" t="s">
        <v>344</v>
      </c>
      <c r="F832" s="6" t="s">
        <v>23</v>
      </c>
      <c r="G832" s="6">
        <v>0</v>
      </c>
      <c r="H832" s="6">
        <v>5</v>
      </c>
      <c r="I832" s="6">
        <v>0</v>
      </c>
      <c r="J832" s="6">
        <v>0</v>
      </c>
      <c r="R832" s="6" t="s">
        <v>24</v>
      </c>
      <c r="S832" s="6" t="s">
        <v>119</v>
      </c>
      <c r="T832" s="6">
        <v>2019</v>
      </c>
      <c r="U832" s="6" t="s">
        <v>342</v>
      </c>
      <c r="V832" s="6" t="s">
        <v>112</v>
      </c>
    </row>
    <row r="833" spans="1:22" x14ac:dyDescent="0.25">
      <c r="A833" s="33">
        <v>43740</v>
      </c>
      <c r="B833" s="6" t="s">
        <v>154</v>
      </c>
      <c r="C833" s="6">
        <v>25003648515</v>
      </c>
      <c r="D833" s="6" t="s">
        <v>343</v>
      </c>
      <c r="E833" s="6" t="s">
        <v>344</v>
      </c>
      <c r="F833" s="6" t="s">
        <v>23</v>
      </c>
      <c r="G833" s="6">
        <v>0</v>
      </c>
      <c r="H833" s="6">
        <v>1</v>
      </c>
      <c r="I833" s="6">
        <v>0</v>
      </c>
      <c r="J833" s="6">
        <v>0</v>
      </c>
      <c r="R833" s="6" t="s">
        <v>24</v>
      </c>
      <c r="S833" s="6" t="s">
        <v>119</v>
      </c>
      <c r="T833" s="6">
        <v>2019</v>
      </c>
      <c r="U833" s="6" t="s">
        <v>342</v>
      </c>
      <c r="V833" s="6" t="s">
        <v>112</v>
      </c>
    </row>
    <row r="834" spans="1:22" x14ac:dyDescent="0.25">
      <c r="A834" s="33">
        <v>43740</v>
      </c>
      <c r="B834" s="6" t="s">
        <v>154</v>
      </c>
      <c r="C834" s="6">
        <v>25003648518</v>
      </c>
      <c r="D834" s="6" t="s">
        <v>343</v>
      </c>
      <c r="E834" s="6" t="s">
        <v>344</v>
      </c>
      <c r="F834" s="6" t="s">
        <v>23</v>
      </c>
      <c r="G834" s="6">
        <v>0</v>
      </c>
      <c r="H834" s="6">
        <v>1</v>
      </c>
      <c r="I834" s="6">
        <v>0</v>
      </c>
      <c r="J834" s="6">
        <v>0</v>
      </c>
      <c r="R834" s="6" t="s">
        <v>24</v>
      </c>
      <c r="S834" s="6" t="s">
        <v>119</v>
      </c>
      <c r="T834" s="6">
        <v>2019</v>
      </c>
      <c r="U834" s="6" t="s">
        <v>342</v>
      </c>
      <c r="V834" s="6" t="s">
        <v>112</v>
      </c>
    </row>
    <row r="835" spans="1:22" x14ac:dyDescent="0.25">
      <c r="A835" s="33">
        <v>43740</v>
      </c>
      <c r="B835" s="6" t="s">
        <v>137</v>
      </c>
      <c r="C835" s="6">
        <v>25003636607</v>
      </c>
      <c r="E835" s="6" t="s">
        <v>345</v>
      </c>
      <c r="F835" s="6" t="s">
        <v>23</v>
      </c>
      <c r="G835" s="6">
        <v>36</v>
      </c>
      <c r="H835" s="6">
        <v>9</v>
      </c>
      <c r="I835" s="6">
        <v>1</v>
      </c>
      <c r="J835" s="6">
        <v>0</v>
      </c>
      <c r="R835" s="6" t="s">
        <v>24</v>
      </c>
      <c r="S835" s="6" t="s">
        <v>119</v>
      </c>
      <c r="T835" s="6">
        <v>2019</v>
      </c>
      <c r="U835" s="6" t="s">
        <v>342</v>
      </c>
      <c r="V835" s="6" t="s">
        <v>112</v>
      </c>
    </row>
    <row r="836" spans="1:22" x14ac:dyDescent="0.25">
      <c r="A836" s="33">
        <v>43740</v>
      </c>
      <c r="B836" s="6" t="s">
        <v>137</v>
      </c>
      <c r="C836" s="6">
        <v>25003636608</v>
      </c>
      <c r="E836" s="6" t="s">
        <v>346</v>
      </c>
      <c r="F836" s="6" t="s">
        <v>23</v>
      </c>
      <c r="G836" s="6">
        <v>29</v>
      </c>
      <c r="H836" s="6">
        <v>9</v>
      </c>
      <c r="I836" s="6">
        <v>1</v>
      </c>
      <c r="J836" s="6">
        <v>0</v>
      </c>
      <c r="R836" s="6" t="s">
        <v>24</v>
      </c>
      <c r="S836" s="6" t="s">
        <v>119</v>
      </c>
      <c r="T836" s="6">
        <v>2019</v>
      </c>
      <c r="U836" s="6" t="s">
        <v>342</v>
      </c>
      <c r="V836" s="6" t="s">
        <v>112</v>
      </c>
    </row>
    <row r="837" spans="1:22" x14ac:dyDescent="0.25">
      <c r="A837" s="33">
        <v>43740</v>
      </c>
      <c r="B837" s="6" t="s">
        <v>137</v>
      </c>
      <c r="C837" s="6">
        <v>25003420302</v>
      </c>
      <c r="F837" s="6" t="s">
        <v>23</v>
      </c>
      <c r="G837" s="6">
        <v>12</v>
      </c>
      <c r="H837" s="6">
        <v>16</v>
      </c>
      <c r="I837" s="6">
        <v>0</v>
      </c>
      <c r="J837" s="6">
        <v>0</v>
      </c>
      <c r="R837" s="6" t="s">
        <v>24</v>
      </c>
      <c r="S837" s="6" t="s">
        <v>119</v>
      </c>
      <c r="T837" s="6">
        <v>2019</v>
      </c>
      <c r="U837" s="6" t="s">
        <v>24</v>
      </c>
      <c r="V837" s="6" t="s">
        <v>24</v>
      </c>
    </row>
    <row r="838" spans="1:22" x14ac:dyDescent="0.25">
      <c r="A838" s="33">
        <v>43742</v>
      </c>
      <c r="B838" s="6" t="s">
        <v>133</v>
      </c>
      <c r="C838" s="6">
        <v>25003659070</v>
      </c>
      <c r="E838" s="6" t="s">
        <v>347</v>
      </c>
      <c r="F838" s="6" t="s">
        <v>23</v>
      </c>
      <c r="G838" s="6">
        <v>9</v>
      </c>
      <c r="H838" s="6">
        <v>14</v>
      </c>
      <c r="I838" s="6">
        <v>0</v>
      </c>
      <c r="J838" s="6">
        <v>0</v>
      </c>
      <c r="R838" s="6" t="s">
        <v>24</v>
      </c>
      <c r="S838" s="6" t="s">
        <v>119</v>
      </c>
      <c r="T838" s="6">
        <v>2019</v>
      </c>
      <c r="U838" s="6" t="s">
        <v>348</v>
      </c>
      <c r="V838" s="6" t="s">
        <v>112</v>
      </c>
    </row>
    <row r="839" spans="1:22" x14ac:dyDescent="0.25">
      <c r="A839" s="33">
        <v>43742</v>
      </c>
      <c r="B839" s="6" t="s">
        <v>133</v>
      </c>
      <c r="C839" s="6">
        <v>25003659067</v>
      </c>
      <c r="E839" s="6" t="s">
        <v>347</v>
      </c>
      <c r="F839" s="6" t="s">
        <v>23</v>
      </c>
      <c r="G839" s="6">
        <v>9</v>
      </c>
      <c r="H839" s="6">
        <v>14</v>
      </c>
      <c r="I839" s="6">
        <v>0</v>
      </c>
      <c r="J839" s="6">
        <v>0</v>
      </c>
      <c r="R839" s="6" t="s">
        <v>24</v>
      </c>
      <c r="S839" s="6" t="s">
        <v>119</v>
      </c>
      <c r="T839" s="6">
        <v>2019</v>
      </c>
      <c r="U839" s="6" t="s">
        <v>348</v>
      </c>
      <c r="V839" s="6" t="s">
        <v>112</v>
      </c>
    </row>
    <row r="840" spans="1:22" x14ac:dyDescent="0.25">
      <c r="A840" s="33">
        <v>43745</v>
      </c>
      <c r="B840" s="6" t="s">
        <v>133</v>
      </c>
      <c r="C840" s="6">
        <v>25003602777</v>
      </c>
      <c r="E840" s="6" t="s">
        <v>349</v>
      </c>
      <c r="F840" s="6" t="s">
        <v>23</v>
      </c>
      <c r="G840" s="6">
        <v>0</v>
      </c>
      <c r="H840" s="6">
        <v>16</v>
      </c>
      <c r="I840" s="6">
        <v>0</v>
      </c>
      <c r="J840" s="6">
        <v>0</v>
      </c>
      <c r="R840" s="6" t="s">
        <v>24</v>
      </c>
      <c r="S840" s="6" t="s">
        <v>120</v>
      </c>
      <c r="T840" s="6">
        <v>2019</v>
      </c>
      <c r="U840" s="6" t="s">
        <v>350</v>
      </c>
      <c r="V840" s="6" t="s">
        <v>112</v>
      </c>
    </row>
    <row r="841" spans="1:22" x14ac:dyDescent="0.25">
      <c r="A841" s="33">
        <v>43745</v>
      </c>
      <c r="B841" s="6" t="s">
        <v>153</v>
      </c>
      <c r="C841" s="6">
        <v>25003668675</v>
      </c>
      <c r="E841" s="6" t="s">
        <v>351</v>
      </c>
      <c r="F841" s="6" t="s">
        <v>25</v>
      </c>
      <c r="G841" s="6">
        <v>2</v>
      </c>
      <c r="H841" s="6">
        <v>5</v>
      </c>
      <c r="I841" s="6">
        <v>0</v>
      </c>
      <c r="J841" s="6">
        <v>1</v>
      </c>
      <c r="K841" s="6">
        <v>1</v>
      </c>
      <c r="O841" s="6">
        <v>2</v>
      </c>
      <c r="R841" s="6" t="s">
        <v>27</v>
      </c>
      <c r="S841" s="6" t="s">
        <v>120</v>
      </c>
      <c r="T841" s="6">
        <v>2019</v>
      </c>
      <c r="U841" s="6" t="s">
        <v>350</v>
      </c>
      <c r="V841" s="6" t="s">
        <v>112</v>
      </c>
    </row>
    <row r="842" spans="1:22" x14ac:dyDescent="0.25">
      <c r="A842" s="33">
        <v>43745</v>
      </c>
      <c r="B842" s="6" t="s">
        <v>137</v>
      </c>
      <c r="C842" s="6">
        <v>25003656645</v>
      </c>
      <c r="E842" s="6" t="s">
        <v>352</v>
      </c>
      <c r="F842" s="6" t="s">
        <v>23</v>
      </c>
      <c r="G842" s="6">
        <v>2</v>
      </c>
      <c r="H842" s="6">
        <v>3</v>
      </c>
      <c r="I842" s="6">
        <v>0</v>
      </c>
      <c r="J842" s="6">
        <v>0</v>
      </c>
      <c r="R842" s="6" t="s">
        <v>24</v>
      </c>
      <c r="S842" s="6" t="s">
        <v>120</v>
      </c>
      <c r="T842" s="6">
        <v>2019</v>
      </c>
      <c r="U842" s="6" t="s">
        <v>350</v>
      </c>
      <c r="V842" s="6" t="s">
        <v>112</v>
      </c>
    </row>
    <row r="843" spans="1:22" x14ac:dyDescent="0.25">
      <c r="A843" s="33">
        <v>43745</v>
      </c>
      <c r="B843" s="6" t="s">
        <v>146</v>
      </c>
      <c r="C843" s="6">
        <v>20001669293</v>
      </c>
      <c r="E843" s="6" t="s">
        <v>353</v>
      </c>
      <c r="F843" s="6" t="s">
        <v>23</v>
      </c>
      <c r="G843" s="6">
        <v>0</v>
      </c>
      <c r="H843" s="6">
        <v>1</v>
      </c>
      <c r="I843" s="6">
        <v>0</v>
      </c>
      <c r="J843" s="6">
        <v>1</v>
      </c>
      <c r="R843" s="6" t="s">
        <v>24</v>
      </c>
      <c r="S843" s="6" t="s">
        <v>120</v>
      </c>
      <c r="T843" s="6">
        <v>2019</v>
      </c>
      <c r="U843" s="6" t="s">
        <v>350</v>
      </c>
      <c r="V843" s="6" t="s">
        <v>112</v>
      </c>
    </row>
    <row r="844" spans="1:22" x14ac:dyDescent="0.25">
      <c r="A844" s="33">
        <v>43745</v>
      </c>
      <c r="B844" s="6" t="s">
        <v>153</v>
      </c>
      <c r="C844" s="6">
        <v>25003648308</v>
      </c>
      <c r="E844" s="6" t="s">
        <v>354</v>
      </c>
      <c r="F844" s="6" t="s">
        <v>23</v>
      </c>
      <c r="G844" s="6">
        <v>0</v>
      </c>
      <c r="H844" s="6">
        <v>2</v>
      </c>
      <c r="I844" s="6">
        <v>0</v>
      </c>
      <c r="J844" s="6">
        <v>0</v>
      </c>
      <c r="K844" s="6">
        <v>1</v>
      </c>
      <c r="R844" s="6" t="s">
        <v>24</v>
      </c>
      <c r="S844" s="6" t="s">
        <v>120</v>
      </c>
      <c r="T844" s="6">
        <v>2019</v>
      </c>
      <c r="U844" s="6" t="s">
        <v>350</v>
      </c>
      <c r="V844" s="6" t="s">
        <v>112</v>
      </c>
    </row>
    <row r="845" spans="1:22" x14ac:dyDescent="0.25">
      <c r="A845" s="33">
        <v>43745</v>
      </c>
      <c r="B845" s="6" t="s">
        <v>153</v>
      </c>
      <c r="C845" s="6">
        <v>25003664482</v>
      </c>
      <c r="E845" s="6" t="s">
        <v>355</v>
      </c>
      <c r="F845" s="6" t="s">
        <v>23</v>
      </c>
      <c r="G845" s="6">
        <v>0</v>
      </c>
      <c r="H845" s="6">
        <v>1</v>
      </c>
      <c r="I845" s="6">
        <v>0</v>
      </c>
      <c r="J845" s="6">
        <v>0</v>
      </c>
      <c r="R845" s="6" t="s">
        <v>24</v>
      </c>
      <c r="S845" s="6" t="s">
        <v>120</v>
      </c>
      <c r="T845" s="6">
        <v>2019</v>
      </c>
      <c r="U845" s="6" t="s">
        <v>356</v>
      </c>
      <c r="V845" s="6" t="s">
        <v>111</v>
      </c>
    </row>
    <row r="846" spans="1:22" x14ac:dyDescent="0.25">
      <c r="A846" s="33">
        <v>43746</v>
      </c>
      <c r="B846" s="6" t="s">
        <v>154</v>
      </c>
      <c r="C846" s="6">
        <v>25003648132</v>
      </c>
      <c r="D846" s="6" t="s">
        <v>357</v>
      </c>
      <c r="E846" s="6" t="s">
        <v>358</v>
      </c>
      <c r="F846" s="6" t="s">
        <v>23</v>
      </c>
      <c r="G846" s="6">
        <v>0</v>
      </c>
      <c r="H846" s="6">
        <v>10</v>
      </c>
      <c r="I846" s="6">
        <v>0</v>
      </c>
      <c r="J846" s="6">
        <v>0</v>
      </c>
      <c r="R846" s="6" t="s">
        <v>24</v>
      </c>
      <c r="S846" s="6" t="s">
        <v>120</v>
      </c>
      <c r="T846" s="6">
        <v>2019</v>
      </c>
      <c r="U846" s="6" t="s">
        <v>356</v>
      </c>
      <c r="V846" s="6" t="s">
        <v>112</v>
      </c>
    </row>
    <row r="847" spans="1:22" x14ac:dyDescent="0.25">
      <c r="A847" s="33">
        <v>43746</v>
      </c>
      <c r="B847" s="6" t="s">
        <v>154</v>
      </c>
      <c r="C847" s="6">
        <v>25003648279</v>
      </c>
      <c r="D847" s="6" t="s">
        <v>357</v>
      </c>
      <c r="E847" s="6" t="s">
        <v>358</v>
      </c>
      <c r="F847" s="6" t="s">
        <v>23</v>
      </c>
      <c r="G847" s="6">
        <v>0</v>
      </c>
      <c r="H847" s="6">
        <v>1</v>
      </c>
      <c r="I847" s="6">
        <v>0</v>
      </c>
      <c r="J847" s="6">
        <v>0</v>
      </c>
      <c r="R847" s="6" t="s">
        <v>24</v>
      </c>
      <c r="S847" s="6" t="s">
        <v>120</v>
      </c>
      <c r="T847" s="6">
        <v>2019</v>
      </c>
      <c r="U847" s="6" t="s">
        <v>356</v>
      </c>
      <c r="V847" s="6" t="s">
        <v>112</v>
      </c>
    </row>
    <row r="848" spans="1:22" x14ac:dyDescent="0.25">
      <c r="A848" s="33">
        <v>43746</v>
      </c>
      <c r="B848" s="6" t="s">
        <v>154</v>
      </c>
      <c r="C848" s="6">
        <v>25003648526</v>
      </c>
      <c r="D848" s="6" t="s">
        <v>357</v>
      </c>
      <c r="E848" s="6" t="s">
        <v>358</v>
      </c>
      <c r="F848" s="6" t="s">
        <v>23</v>
      </c>
      <c r="G848" s="6">
        <v>0</v>
      </c>
      <c r="H848" s="6">
        <v>2</v>
      </c>
      <c r="I848" s="6">
        <v>0</v>
      </c>
      <c r="J848" s="6">
        <v>0</v>
      </c>
      <c r="R848" s="6" t="s">
        <v>24</v>
      </c>
      <c r="S848" s="6" t="s">
        <v>120</v>
      </c>
      <c r="T848" s="6">
        <v>2019</v>
      </c>
      <c r="U848" s="6" t="s">
        <v>356</v>
      </c>
      <c r="V848" s="6" t="s">
        <v>112</v>
      </c>
    </row>
    <row r="849" spans="1:22" x14ac:dyDescent="0.25">
      <c r="A849" s="33">
        <v>43746</v>
      </c>
      <c r="B849" s="6" t="s">
        <v>154</v>
      </c>
      <c r="C849" s="6">
        <v>25003648534</v>
      </c>
      <c r="D849" s="6" t="s">
        <v>357</v>
      </c>
      <c r="E849" s="6" t="s">
        <v>358</v>
      </c>
      <c r="F849" s="6" t="s">
        <v>23</v>
      </c>
      <c r="G849" s="6">
        <v>0</v>
      </c>
      <c r="H849" s="6">
        <v>1</v>
      </c>
      <c r="I849" s="6">
        <v>0</v>
      </c>
      <c r="J849" s="6">
        <v>0</v>
      </c>
      <c r="R849" s="6" t="s">
        <v>24</v>
      </c>
      <c r="S849" s="6" t="s">
        <v>120</v>
      </c>
      <c r="T849" s="6">
        <v>2019</v>
      </c>
      <c r="U849" s="6" t="s">
        <v>356</v>
      </c>
      <c r="V849" s="6" t="s">
        <v>112</v>
      </c>
    </row>
    <row r="850" spans="1:22" x14ac:dyDescent="0.25">
      <c r="A850" s="33">
        <v>43746</v>
      </c>
      <c r="B850" s="6" t="s">
        <v>154</v>
      </c>
      <c r="C850" s="6">
        <v>25003648524</v>
      </c>
      <c r="D850" s="6" t="s">
        <v>357</v>
      </c>
      <c r="E850" s="6" t="s">
        <v>358</v>
      </c>
      <c r="F850" s="6" t="s">
        <v>23</v>
      </c>
      <c r="G850" s="6">
        <v>0</v>
      </c>
      <c r="H850" s="6">
        <v>3</v>
      </c>
      <c r="I850" s="6">
        <v>0</v>
      </c>
      <c r="J850" s="6">
        <v>0</v>
      </c>
      <c r="R850" s="6" t="s">
        <v>24</v>
      </c>
      <c r="S850" s="6" t="s">
        <v>120</v>
      </c>
      <c r="T850" s="6">
        <v>2019</v>
      </c>
      <c r="U850" s="6" t="s">
        <v>356</v>
      </c>
      <c r="V850" s="6" t="s">
        <v>112</v>
      </c>
    </row>
    <row r="851" spans="1:22" x14ac:dyDescent="0.25">
      <c r="A851" s="33">
        <v>43746</v>
      </c>
      <c r="B851" s="6" t="s">
        <v>154</v>
      </c>
      <c r="C851" s="6">
        <v>25003648254</v>
      </c>
      <c r="D851" s="6" t="s">
        <v>357</v>
      </c>
      <c r="E851" s="6" t="s">
        <v>358</v>
      </c>
      <c r="F851" s="6" t="s">
        <v>23</v>
      </c>
      <c r="G851" s="6">
        <v>0</v>
      </c>
      <c r="H851" s="6">
        <v>5</v>
      </c>
      <c r="I851" s="6">
        <v>0</v>
      </c>
      <c r="J851" s="6">
        <v>0</v>
      </c>
      <c r="R851" s="6" t="s">
        <v>24</v>
      </c>
      <c r="S851" s="6" t="s">
        <v>120</v>
      </c>
      <c r="T851" s="6">
        <v>2019</v>
      </c>
      <c r="U851" s="6" t="s">
        <v>356</v>
      </c>
      <c r="V851" s="6" t="s">
        <v>112</v>
      </c>
    </row>
    <row r="852" spans="1:22" x14ac:dyDescent="0.25">
      <c r="A852" s="33">
        <v>43746</v>
      </c>
      <c r="B852" s="6" t="s">
        <v>154</v>
      </c>
      <c r="C852" s="6">
        <v>25003648244</v>
      </c>
      <c r="D852" s="6" t="s">
        <v>357</v>
      </c>
      <c r="E852" s="6" t="s">
        <v>358</v>
      </c>
      <c r="F852" s="6" t="s">
        <v>23</v>
      </c>
      <c r="G852" s="6">
        <v>0</v>
      </c>
      <c r="H852" s="6">
        <v>3</v>
      </c>
      <c r="I852" s="6">
        <v>0</v>
      </c>
      <c r="J852" s="6">
        <v>0</v>
      </c>
      <c r="R852" s="6" t="s">
        <v>24</v>
      </c>
      <c r="S852" s="6" t="s">
        <v>120</v>
      </c>
      <c r="T852" s="6">
        <v>2019</v>
      </c>
      <c r="U852" s="6" t="s">
        <v>356</v>
      </c>
      <c r="V852" s="6" t="s">
        <v>112</v>
      </c>
    </row>
    <row r="853" spans="1:22" x14ac:dyDescent="0.25">
      <c r="A853" s="33">
        <v>43746</v>
      </c>
      <c r="B853" s="6" t="s">
        <v>154</v>
      </c>
      <c r="C853" s="6">
        <v>25003667187</v>
      </c>
      <c r="D853" s="6" t="s">
        <v>357</v>
      </c>
      <c r="E853" s="6" t="s">
        <v>358</v>
      </c>
      <c r="F853" s="6" t="s">
        <v>23</v>
      </c>
      <c r="G853" s="6">
        <v>0</v>
      </c>
      <c r="H853" s="6">
        <v>1</v>
      </c>
      <c r="I853" s="6">
        <v>0</v>
      </c>
      <c r="J853" s="6">
        <v>0</v>
      </c>
      <c r="R853" s="6" t="s">
        <v>24</v>
      </c>
      <c r="S853" s="6" t="s">
        <v>120</v>
      </c>
      <c r="T853" s="6">
        <v>2019</v>
      </c>
      <c r="U853" s="6" t="s">
        <v>356</v>
      </c>
      <c r="V853" s="6" t="s">
        <v>112</v>
      </c>
    </row>
    <row r="854" spans="1:22" x14ac:dyDescent="0.25">
      <c r="A854" s="33">
        <v>43746</v>
      </c>
      <c r="B854" s="6" t="s">
        <v>154</v>
      </c>
      <c r="C854" s="6">
        <v>25003648218</v>
      </c>
      <c r="D854" s="6" t="s">
        <v>357</v>
      </c>
      <c r="E854" s="6" t="s">
        <v>358</v>
      </c>
      <c r="F854" s="6" t="s">
        <v>23</v>
      </c>
      <c r="G854" s="6">
        <v>0</v>
      </c>
      <c r="H854" s="6">
        <v>2</v>
      </c>
      <c r="I854" s="6">
        <v>0</v>
      </c>
      <c r="J854" s="6">
        <v>0</v>
      </c>
      <c r="R854" s="6" t="s">
        <v>24</v>
      </c>
      <c r="S854" s="6" t="s">
        <v>120</v>
      </c>
      <c r="T854" s="6">
        <v>2019</v>
      </c>
      <c r="U854" s="6" t="s">
        <v>356</v>
      </c>
      <c r="V854" s="6" t="s">
        <v>112</v>
      </c>
    </row>
    <row r="855" spans="1:22" x14ac:dyDescent="0.25">
      <c r="A855" s="33">
        <v>43746</v>
      </c>
      <c r="B855" s="6" t="s">
        <v>154</v>
      </c>
      <c r="C855" s="6">
        <v>25003648256</v>
      </c>
      <c r="D855" s="6" t="s">
        <v>357</v>
      </c>
      <c r="E855" s="6" t="s">
        <v>358</v>
      </c>
      <c r="F855" s="6" t="s">
        <v>23</v>
      </c>
      <c r="G855" s="6">
        <v>0</v>
      </c>
      <c r="H855" s="6">
        <v>3</v>
      </c>
      <c r="I855" s="6">
        <v>0</v>
      </c>
      <c r="J855" s="6">
        <v>0</v>
      </c>
      <c r="R855" s="6" t="s">
        <v>24</v>
      </c>
      <c r="S855" s="6" t="s">
        <v>120</v>
      </c>
      <c r="T855" s="6">
        <v>2019</v>
      </c>
      <c r="U855" s="6" t="s">
        <v>356</v>
      </c>
      <c r="V855" s="6" t="s">
        <v>112</v>
      </c>
    </row>
    <row r="856" spans="1:22" x14ac:dyDescent="0.25">
      <c r="A856" s="33">
        <v>43746</v>
      </c>
      <c r="B856" s="6" t="s">
        <v>154</v>
      </c>
      <c r="C856" s="6">
        <v>25003648243</v>
      </c>
      <c r="D856" s="6" t="s">
        <v>357</v>
      </c>
      <c r="E856" s="6" t="s">
        <v>358</v>
      </c>
      <c r="F856" s="6" t="s">
        <v>23</v>
      </c>
      <c r="G856" s="6">
        <v>0</v>
      </c>
      <c r="H856" s="6">
        <v>2</v>
      </c>
      <c r="I856" s="6">
        <v>0</v>
      </c>
      <c r="J856" s="6">
        <v>0</v>
      </c>
      <c r="R856" s="6" t="s">
        <v>24</v>
      </c>
      <c r="S856" s="6" t="s">
        <v>120</v>
      </c>
      <c r="T856" s="6">
        <v>2019</v>
      </c>
      <c r="U856" s="6" t="s">
        <v>356</v>
      </c>
      <c r="V856" s="6" t="s">
        <v>112</v>
      </c>
    </row>
    <row r="857" spans="1:22" x14ac:dyDescent="0.25">
      <c r="A857" s="33">
        <v>43746</v>
      </c>
      <c r="B857" s="6" t="s">
        <v>154</v>
      </c>
      <c r="C857" s="6">
        <v>25003648225</v>
      </c>
      <c r="D857" s="6" t="s">
        <v>357</v>
      </c>
      <c r="E857" s="6" t="s">
        <v>358</v>
      </c>
      <c r="F857" s="6" t="s">
        <v>25</v>
      </c>
      <c r="G857" s="6">
        <v>2</v>
      </c>
      <c r="H857" s="6">
        <v>1</v>
      </c>
      <c r="I857" s="6">
        <v>0</v>
      </c>
      <c r="J857" s="6">
        <v>0</v>
      </c>
      <c r="O857" s="6">
        <v>2</v>
      </c>
      <c r="R857" s="6" t="s">
        <v>27</v>
      </c>
      <c r="S857" s="6" t="s">
        <v>120</v>
      </c>
      <c r="T857" s="6">
        <v>2019</v>
      </c>
      <c r="U857" s="6" t="s">
        <v>356</v>
      </c>
      <c r="V857" s="6" t="s">
        <v>112</v>
      </c>
    </row>
    <row r="858" spans="1:22" x14ac:dyDescent="0.25">
      <c r="A858" s="33">
        <v>43746</v>
      </c>
      <c r="B858" s="6" t="s">
        <v>154</v>
      </c>
      <c r="C858" s="6">
        <v>25003648532</v>
      </c>
      <c r="D858" s="6" t="s">
        <v>357</v>
      </c>
      <c r="E858" s="6" t="s">
        <v>358</v>
      </c>
      <c r="F858" s="6" t="s">
        <v>23</v>
      </c>
      <c r="G858" s="6">
        <v>5</v>
      </c>
      <c r="H858" s="6">
        <v>5</v>
      </c>
      <c r="I858" s="6">
        <v>0</v>
      </c>
      <c r="J858" s="6">
        <v>0</v>
      </c>
      <c r="R858" s="6" t="s">
        <v>24</v>
      </c>
      <c r="S858" s="6" t="s">
        <v>120</v>
      </c>
      <c r="T858" s="6">
        <v>2019</v>
      </c>
      <c r="U858" s="6" t="s">
        <v>356</v>
      </c>
      <c r="V858" s="6" t="s">
        <v>112</v>
      </c>
    </row>
    <row r="859" spans="1:22" x14ac:dyDescent="0.25">
      <c r="A859" s="33">
        <v>43746</v>
      </c>
      <c r="B859" s="6" t="s">
        <v>154</v>
      </c>
      <c r="C859" s="6">
        <v>25003664522</v>
      </c>
      <c r="D859" s="6" t="s">
        <v>357</v>
      </c>
      <c r="E859" s="6" t="s">
        <v>358</v>
      </c>
      <c r="F859" s="6" t="s">
        <v>23</v>
      </c>
      <c r="G859" s="6">
        <v>0</v>
      </c>
      <c r="H859" s="6">
        <v>1</v>
      </c>
      <c r="I859" s="6">
        <v>0</v>
      </c>
      <c r="J859" s="6">
        <v>0</v>
      </c>
      <c r="R859" s="6" t="s">
        <v>24</v>
      </c>
      <c r="S859" s="6" t="s">
        <v>120</v>
      </c>
      <c r="T859" s="6">
        <v>2019</v>
      </c>
      <c r="U859" s="6" t="s">
        <v>356</v>
      </c>
      <c r="V859" s="6" t="s">
        <v>112</v>
      </c>
    </row>
    <row r="860" spans="1:22" x14ac:dyDescent="0.25">
      <c r="A860" s="33">
        <v>43746</v>
      </c>
      <c r="B860" s="6" t="s">
        <v>154</v>
      </c>
      <c r="C860" s="6">
        <v>25003664530</v>
      </c>
      <c r="D860" s="6" t="s">
        <v>357</v>
      </c>
      <c r="E860" s="6" t="s">
        <v>358</v>
      </c>
      <c r="F860" s="6" t="s">
        <v>23</v>
      </c>
      <c r="G860" s="6">
        <v>0</v>
      </c>
      <c r="H860" s="6">
        <v>1</v>
      </c>
      <c r="I860" s="6">
        <v>0</v>
      </c>
      <c r="J860" s="6">
        <v>0</v>
      </c>
      <c r="R860" s="6" t="s">
        <v>24</v>
      </c>
      <c r="S860" s="6" t="s">
        <v>120</v>
      </c>
      <c r="T860" s="6">
        <v>2019</v>
      </c>
      <c r="U860" s="6" t="s">
        <v>356</v>
      </c>
      <c r="V860" s="6" t="s">
        <v>112</v>
      </c>
    </row>
    <row r="861" spans="1:22" x14ac:dyDescent="0.25">
      <c r="A861" s="33">
        <v>43746</v>
      </c>
      <c r="B861" s="6" t="s">
        <v>154</v>
      </c>
      <c r="C861" s="6">
        <v>25003648229</v>
      </c>
      <c r="D861" s="6" t="s">
        <v>357</v>
      </c>
      <c r="E861" s="6" t="s">
        <v>358</v>
      </c>
      <c r="F861" s="6" t="s">
        <v>23</v>
      </c>
      <c r="G861" s="6">
        <v>2</v>
      </c>
      <c r="H861" s="6">
        <v>2</v>
      </c>
      <c r="I861" s="6">
        <v>0</v>
      </c>
      <c r="J861" s="6">
        <v>0</v>
      </c>
      <c r="R861" s="6" t="s">
        <v>24</v>
      </c>
      <c r="S861" s="6" t="s">
        <v>120</v>
      </c>
      <c r="T861" s="6">
        <v>2019</v>
      </c>
      <c r="U861" s="6" t="s">
        <v>356</v>
      </c>
      <c r="V861" s="6" t="s">
        <v>112</v>
      </c>
    </row>
    <row r="862" spans="1:22" x14ac:dyDescent="0.25">
      <c r="A862" s="33">
        <v>43746</v>
      </c>
      <c r="B862" s="6" t="s">
        <v>137</v>
      </c>
      <c r="C862" s="6">
        <v>25003656628</v>
      </c>
      <c r="D862" s="6" t="s">
        <v>359</v>
      </c>
      <c r="E862" s="6" t="s">
        <v>360</v>
      </c>
      <c r="F862" s="6" t="s">
        <v>28</v>
      </c>
      <c r="G862" s="6">
        <v>6</v>
      </c>
      <c r="H862" s="6">
        <v>1</v>
      </c>
      <c r="I862" s="6">
        <v>0</v>
      </c>
      <c r="J862" s="6">
        <v>0</v>
      </c>
      <c r="N862" s="6">
        <v>1</v>
      </c>
      <c r="Q862" s="6">
        <v>1</v>
      </c>
      <c r="R862" s="6" t="s">
        <v>27</v>
      </c>
      <c r="S862" s="6" t="s">
        <v>120</v>
      </c>
      <c r="T862" s="6">
        <v>2019</v>
      </c>
      <c r="U862" s="6" t="s">
        <v>356</v>
      </c>
      <c r="V862" s="6" t="s">
        <v>112</v>
      </c>
    </row>
    <row r="863" spans="1:22" x14ac:dyDescent="0.25">
      <c r="A863" s="33">
        <v>43746</v>
      </c>
      <c r="B863" s="6" t="s">
        <v>137</v>
      </c>
      <c r="C863" s="6">
        <v>25003656570</v>
      </c>
      <c r="D863" s="6" t="s">
        <v>359</v>
      </c>
      <c r="E863" s="6" t="s">
        <v>360</v>
      </c>
      <c r="F863" s="6" t="s">
        <v>23</v>
      </c>
      <c r="G863" s="6">
        <v>0</v>
      </c>
      <c r="H863" s="6">
        <v>4</v>
      </c>
      <c r="I863" s="6">
        <v>0</v>
      </c>
      <c r="J863" s="6">
        <v>0</v>
      </c>
      <c r="R863" s="6" t="s">
        <v>24</v>
      </c>
      <c r="S863" s="6" t="s">
        <v>120</v>
      </c>
      <c r="T863" s="6">
        <v>2019</v>
      </c>
      <c r="U863" s="6" t="s">
        <v>356</v>
      </c>
      <c r="V863" s="6" t="s">
        <v>112</v>
      </c>
    </row>
    <row r="864" spans="1:22" x14ac:dyDescent="0.25">
      <c r="A864" s="33">
        <v>43746</v>
      </c>
      <c r="B864" s="6" t="s">
        <v>137</v>
      </c>
      <c r="C864" s="6">
        <v>25003656544</v>
      </c>
      <c r="D864" s="6" t="s">
        <v>359</v>
      </c>
      <c r="E864" s="6" t="s">
        <v>360</v>
      </c>
      <c r="F864" s="6" t="s">
        <v>23</v>
      </c>
      <c r="G864" s="6">
        <v>0</v>
      </c>
      <c r="H864" s="6">
        <v>4</v>
      </c>
      <c r="I864" s="6">
        <v>0</v>
      </c>
      <c r="J864" s="6">
        <v>0</v>
      </c>
      <c r="R864" s="6" t="s">
        <v>24</v>
      </c>
      <c r="S864" s="6" t="s">
        <v>120</v>
      </c>
      <c r="T864" s="6">
        <v>2019</v>
      </c>
      <c r="U864" s="6" t="s">
        <v>356</v>
      </c>
      <c r="V864" s="6" t="s">
        <v>112</v>
      </c>
    </row>
    <row r="865" spans="1:22" x14ac:dyDescent="0.25">
      <c r="A865" s="33">
        <v>43746</v>
      </c>
      <c r="B865" s="6" t="s">
        <v>137</v>
      </c>
      <c r="C865" s="6">
        <v>25003656542</v>
      </c>
      <c r="D865" s="6" t="s">
        <v>359</v>
      </c>
      <c r="E865" s="6" t="s">
        <v>360</v>
      </c>
      <c r="F865" s="6" t="s">
        <v>28</v>
      </c>
      <c r="G865" s="6">
        <v>9</v>
      </c>
      <c r="H865" s="6">
        <v>14</v>
      </c>
      <c r="I865" s="6">
        <v>0</v>
      </c>
      <c r="J865" s="6">
        <v>0</v>
      </c>
      <c r="P865" s="6">
        <v>9</v>
      </c>
      <c r="R865" s="6" t="s">
        <v>24</v>
      </c>
      <c r="S865" s="6" t="s">
        <v>120</v>
      </c>
      <c r="T865" s="6">
        <v>2019</v>
      </c>
      <c r="U865" s="6" t="s">
        <v>356</v>
      </c>
      <c r="V865" s="6" t="s">
        <v>112</v>
      </c>
    </row>
    <row r="866" spans="1:22" x14ac:dyDescent="0.25">
      <c r="A866" s="33">
        <v>43746</v>
      </c>
      <c r="B866" s="6" t="s">
        <v>137</v>
      </c>
      <c r="C866" s="6">
        <v>25003656633</v>
      </c>
      <c r="D866" s="6" t="s">
        <v>359</v>
      </c>
      <c r="E866" s="6" t="s">
        <v>360</v>
      </c>
      <c r="F866" s="6" t="s">
        <v>28</v>
      </c>
      <c r="G866" s="6">
        <v>10</v>
      </c>
      <c r="H866" s="6">
        <v>5</v>
      </c>
      <c r="I866" s="6">
        <v>0</v>
      </c>
      <c r="J866" s="6">
        <v>4</v>
      </c>
      <c r="P866" s="6">
        <v>10</v>
      </c>
      <c r="R866" s="6" t="s">
        <v>24</v>
      </c>
      <c r="S866" s="6" t="s">
        <v>120</v>
      </c>
      <c r="T866" s="6">
        <v>2019</v>
      </c>
      <c r="U866" s="6" t="s">
        <v>356</v>
      </c>
      <c r="V866" s="6" t="s">
        <v>112</v>
      </c>
    </row>
    <row r="867" spans="1:22" x14ac:dyDescent="0.25">
      <c r="A867" s="33">
        <v>43746</v>
      </c>
      <c r="B867" s="6" t="s">
        <v>137</v>
      </c>
      <c r="C867" s="6">
        <v>25003656541</v>
      </c>
      <c r="D867" s="6" t="s">
        <v>359</v>
      </c>
      <c r="E867" s="6" t="s">
        <v>360</v>
      </c>
      <c r="F867" s="6" t="s">
        <v>28</v>
      </c>
      <c r="G867" s="6">
        <v>9</v>
      </c>
      <c r="H867" s="6">
        <v>14</v>
      </c>
      <c r="I867" s="6">
        <v>0</v>
      </c>
      <c r="J867" s="6">
        <v>0</v>
      </c>
      <c r="P867" s="6">
        <v>9</v>
      </c>
      <c r="R867" s="6" t="s">
        <v>24</v>
      </c>
      <c r="S867" s="6" t="s">
        <v>120</v>
      </c>
      <c r="T867" s="6">
        <v>2019</v>
      </c>
      <c r="U867" s="6" t="s">
        <v>356</v>
      </c>
      <c r="V867" s="6" t="s">
        <v>112</v>
      </c>
    </row>
    <row r="868" spans="1:22" x14ac:dyDescent="0.25">
      <c r="A868" s="33">
        <v>43746</v>
      </c>
      <c r="B868" s="6" t="s">
        <v>137</v>
      </c>
      <c r="C868" s="6">
        <v>25003656641</v>
      </c>
      <c r="D868" s="6" t="s">
        <v>359</v>
      </c>
      <c r="E868" s="6" t="s">
        <v>360</v>
      </c>
      <c r="F868" s="6" t="s">
        <v>23</v>
      </c>
      <c r="G868" s="6">
        <v>0</v>
      </c>
      <c r="H868" s="6">
        <v>1</v>
      </c>
      <c r="I868" s="6">
        <v>0</v>
      </c>
      <c r="J868" s="6">
        <v>0</v>
      </c>
      <c r="R868" s="6" t="s">
        <v>24</v>
      </c>
      <c r="S868" s="6" t="s">
        <v>120</v>
      </c>
      <c r="T868" s="6">
        <v>2019</v>
      </c>
      <c r="U868" s="6" t="s">
        <v>356</v>
      </c>
      <c r="V868" s="6" t="s">
        <v>112</v>
      </c>
    </row>
    <row r="869" spans="1:22" x14ac:dyDescent="0.25">
      <c r="A869" s="33">
        <v>43746</v>
      </c>
      <c r="B869" s="6" t="s">
        <v>137</v>
      </c>
      <c r="C869" s="6">
        <v>25003656629</v>
      </c>
      <c r="D869" s="6" t="s">
        <v>359</v>
      </c>
      <c r="E869" s="6" t="s">
        <v>360</v>
      </c>
      <c r="F869" s="6" t="s">
        <v>28</v>
      </c>
      <c r="G869" s="6">
        <v>9</v>
      </c>
      <c r="H869" s="6">
        <v>1</v>
      </c>
      <c r="I869" s="6">
        <v>0</v>
      </c>
      <c r="J869" s="6">
        <v>0</v>
      </c>
      <c r="N869" s="6">
        <v>1</v>
      </c>
      <c r="Q869" s="6">
        <v>1</v>
      </c>
      <c r="R869" s="6" t="s">
        <v>27</v>
      </c>
      <c r="S869" s="6" t="s">
        <v>120</v>
      </c>
      <c r="T869" s="6">
        <v>2019</v>
      </c>
      <c r="U869" s="6" t="s">
        <v>356</v>
      </c>
      <c r="V869" s="6" t="s">
        <v>112</v>
      </c>
    </row>
    <row r="870" spans="1:22" x14ac:dyDescent="0.25">
      <c r="A870" s="33">
        <v>43746</v>
      </c>
      <c r="B870" s="6" t="s">
        <v>137</v>
      </c>
      <c r="C870" s="6">
        <v>25003656555</v>
      </c>
      <c r="D870" s="6" t="s">
        <v>359</v>
      </c>
      <c r="E870" s="6" t="s">
        <v>360</v>
      </c>
      <c r="F870" s="6" t="s">
        <v>23</v>
      </c>
      <c r="G870" s="6">
        <v>1</v>
      </c>
      <c r="H870" s="6">
        <v>3</v>
      </c>
      <c r="I870" s="6">
        <v>0</v>
      </c>
      <c r="J870" s="6">
        <v>0</v>
      </c>
      <c r="K870" s="6">
        <v>1</v>
      </c>
      <c r="R870" s="6" t="s">
        <v>24</v>
      </c>
      <c r="S870" s="6" t="s">
        <v>120</v>
      </c>
      <c r="T870" s="6">
        <v>2019</v>
      </c>
      <c r="U870" s="6" t="s">
        <v>356</v>
      </c>
      <c r="V870" s="6" t="s">
        <v>112</v>
      </c>
    </row>
    <row r="871" spans="1:22" x14ac:dyDescent="0.25">
      <c r="A871" s="33">
        <v>43746</v>
      </c>
      <c r="B871" s="6" t="s">
        <v>137</v>
      </c>
      <c r="C871" s="6">
        <v>25003656631</v>
      </c>
      <c r="D871" s="6" t="s">
        <v>359</v>
      </c>
      <c r="E871" s="6" t="s">
        <v>360</v>
      </c>
      <c r="F871" s="6" t="s">
        <v>25</v>
      </c>
      <c r="G871" s="6">
        <v>3</v>
      </c>
      <c r="H871" s="6">
        <v>5</v>
      </c>
      <c r="I871" s="6">
        <v>0</v>
      </c>
      <c r="J871" s="6">
        <v>1</v>
      </c>
      <c r="L871" s="6">
        <v>1</v>
      </c>
      <c r="R871" s="6" t="s">
        <v>26</v>
      </c>
      <c r="S871" s="6" t="s">
        <v>120</v>
      </c>
      <c r="T871" s="6">
        <v>2019</v>
      </c>
      <c r="U871" s="6" t="s">
        <v>356</v>
      </c>
      <c r="V871" s="6" t="s">
        <v>112</v>
      </c>
    </row>
    <row r="872" spans="1:22" x14ac:dyDescent="0.25">
      <c r="A872" s="33">
        <v>43746</v>
      </c>
      <c r="B872" s="6" t="s">
        <v>153</v>
      </c>
      <c r="C872" s="6">
        <v>25003667188</v>
      </c>
      <c r="D872" s="6" t="s">
        <v>361</v>
      </c>
      <c r="E872" s="6" t="s">
        <v>362</v>
      </c>
      <c r="F872" s="6" t="s">
        <v>23</v>
      </c>
      <c r="G872" s="6">
        <v>0</v>
      </c>
      <c r="H872" s="6">
        <v>1</v>
      </c>
      <c r="I872" s="6">
        <v>0</v>
      </c>
      <c r="J872" s="6">
        <v>0</v>
      </c>
      <c r="R872" s="6" t="s">
        <v>24</v>
      </c>
      <c r="S872" s="6" t="s">
        <v>120</v>
      </c>
      <c r="T872" s="6">
        <v>2019</v>
      </c>
      <c r="U872" s="6" t="s">
        <v>356</v>
      </c>
      <c r="V872" s="6" t="s">
        <v>112</v>
      </c>
    </row>
    <row r="873" spans="1:22" x14ac:dyDescent="0.25">
      <c r="A873" s="33">
        <v>43746</v>
      </c>
      <c r="B873" s="6" t="s">
        <v>153</v>
      </c>
      <c r="C873" s="6">
        <v>25003648131</v>
      </c>
      <c r="D873" s="6" t="s">
        <v>361</v>
      </c>
      <c r="E873" s="6" t="s">
        <v>362</v>
      </c>
      <c r="F873" s="6" t="s">
        <v>25</v>
      </c>
      <c r="G873" s="6">
        <v>0</v>
      </c>
      <c r="H873" s="6">
        <v>10</v>
      </c>
      <c r="I873" s="6">
        <v>0</v>
      </c>
      <c r="J873" s="6">
        <v>0</v>
      </c>
      <c r="L873" s="6">
        <v>1</v>
      </c>
      <c r="R873" s="6" t="s">
        <v>26</v>
      </c>
      <c r="S873" s="6" t="s">
        <v>120</v>
      </c>
      <c r="T873" s="6">
        <v>2019</v>
      </c>
      <c r="U873" s="6" t="s">
        <v>356</v>
      </c>
      <c r="V873" s="6" t="s">
        <v>112</v>
      </c>
    </row>
    <row r="874" spans="1:22" x14ac:dyDescent="0.25">
      <c r="A874" s="33">
        <v>43746</v>
      </c>
      <c r="B874" s="6" t="s">
        <v>153</v>
      </c>
      <c r="C874" s="6">
        <v>25003648272</v>
      </c>
      <c r="D874" s="6" t="s">
        <v>361</v>
      </c>
      <c r="E874" s="6" t="s">
        <v>362</v>
      </c>
      <c r="F874" s="6" t="s">
        <v>25</v>
      </c>
      <c r="G874" s="6">
        <v>2</v>
      </c>
      <c r="H874" s="6">
        <v>1</v>
      </c>
      <c r="I874" s="6">
        <v>0</v>
      </c>
      <c r="J874" s="6">
        <v>0</v>
      </c>
      <c r="O874" s="6">
        <v>2</v>
      </c>
      <c r="R874" s="6" t="s">
        <v>27</v>
      </c>
      <c r="S874" s="6" t="s">
        <v>120</v>
      </c>
      <c r="T874" s="6">
        <v>2019</v>
      </c>
      <c r="U874" s="6" t="s">
        <v>356</v>
      </c>
      <c r="V874" s="6" t="s">
        <v>112</v>
      </c>
    </row>
    <row r="875" spans="1:22" x14ac:dyDescent="0.25">
      <c r="A875" s="33">
        <v>43746</v>
      </c>
      <c r="B875" s="6" t="s">
        <v>153</v>
      </c>
      <c r="C875" s="6">
        <v>25003648268</v>
      </c>
      <c r="D875" s="6" t="s">
        <v>361</v>
      </c>
      <c r="E875" s="6" t="s">
        <v>362</v>
      </c>
      <c r="F875" s="6" t="s">
        <v>25</v>
      </c>
      <c r="G875" s="6">
        <v>1</v>
      </c>
      <c r="H875" s="6">
        <v>2</v>
      </c>
      <c r="I875" s="6">
        <v>0</v>
      </c>
      <c r="J875" s="6">
        <v>0</v>
      </c>
      <c r="O875" s="6">
        <v>1</v>
      </c>
      <c r="R875" s="6" t="s">
        <v>27</v>
      </c>
      <c r="S875" s="6" t="s">
        <v>120</v>
      </c>
      <c r="T875" s="6">
        <v>2019</v>
      </c>
      <c r="U875" s="6" t="s">
        <v>356</v>
      </c>
      <c r="V875" s="6" t="s">
        <v>112</v>
      </c>
    </row>
    <row r="876" spans="1:22" x14ac:dyDescent="0.25">
      <c r="A876" s="33">
        <v>43746</v>
      </c>
      <c r="B876" s="6" t="s">
        <v>153</v>
      </c>
      <c r="C876" s="6">
        <v>25003648230</v>
      </c>
      <c r="D876" s="6" t="s">
        <v>361</v>
      </c>
      <c r="E876" s="6" t="s">
        <v>362</v>
      </c>
      <c r="F876" s="6" t="s">
        <v>23</v>
      </c>
      <c r="G876" s="6">
        <v>0</v>
      </c>
      <c r="H876" s="6">
        <v>2</v>
      </c>
      <c r="I876" s="6">
        <v>0</v>
      </c>
      <c r="J876" s="6">
        <v>0</v>
      </c>
      <c r="R876" s="6" t="s">
        <v>24</v>
      </c>
      <c r="S876" s="6" t="s">
        <v>120</v>
      </c>
      <c r="T876" s="6">
        <v>2019</v>
      </c>
      <c r="U876" s="6" t="s">
        <v>356</v>
      </c>
      <c r="V876" s="6" t="s">
        <v>112</v>
      </c>
    </row>
    <row r="877" spans="1:22" x14ac:dyDescent="0.25">
      <c r="A877" s="33">
        <v>43746</v>
      </c>
      <c r="B877" s="6" t="s">
        <v>153</v>
      </c>
      <c r="C877" s="6">
        <v>25003648302</v>
      </c>
      <c r="D877" s="6" t="s">
        <v>361</v>
      </c>
      <c r="E877" s="6" t="s">
        <v>362</v>
      </c>
      <c r="F877" s="6" t="s">
        <v>23</v>
      </c>
      <c r="G877" s="6">
        <v>0</v>
      </c>
      <c r="H877" s="6">
        <v>1</v>
      </c>
      <c r="I877" s="6">
        <v>0</v>
      </c>
      <c r="J877" s="6">
        <v>0</v>
      </c>
      <c r="R877" s="6" t="s">
        <v>24</v>
      </c>
      <c r="S877" s="6" t="s">
        <v>120</v>
      </c>
      <c r="T877" s="6">
        <v>2019</v>
      </c>
      <c r="U877" s="6" t="s">
        <v>356</v>
      </c>
      <c r="V877" s="6" t="s">
        <v>112</v>
      </c>
    </row>
    <row r="878" spans="1:22" x14ac:dyDescent="0.25">
      <c r="A878" s="33">
        <v>43746</v>
      </c>
      <c r="B878" s="6" t="s">
        <v>153</v>
      </c>
      <c r="C878" s="6">
        <v>25003652657</v>
      </c>
      <c r="D878" s="6" t="s">
        <v>361</v>
      </c>
      <c r="E878" s="6" t="s">
        <v>362</v>
      </c>
      <c r="F878" s="6" t="s">
        <v>25</v>
      </c>
      <c r="G878" s="6">
        <v>11</v>
      </c>
      <c r="H878" s="6">
        <v>1</v>
      </c>
      <c r="I878" s="6">
        <v>0</v>
      </c>
      <c r="J878" s="6">
        <v>0</v>
      </c>
      <c r="O878" s="6">
        <v>11</v>
      </c>
      <c r="R878" s="6" t="s">
        <v>27</v>
      </c>
      <c r="S878" s="6" t="s">
        <v>120</v>
      </c>
      <c r="T878" s="6">
        <v>2019</v>
      </c>
      <c r="U878" s="6" t="s">
        <v>356</v>
      </c>
      <c r="V878" s="6" t="s">
        <v>112</v>
      </c>
    </row>
    <row r="879" spans="1:22" x14ac:dyDescent="0.25">
      <c r="A879" s="33">
        <v>43746</v>
      </c>
      <c r="B879" s="6" t="s">
        <v>153</v>
      </c>
      <c r="C879" s="6">
        <v>25003648219</v>
      </c>
      <c r="D879" s="6" t="s">
        <v>361</v>
      </c>
      <c r="E879" s="6" t="s">
        <v>362</v>
      </c>
      <c r="F879" s="6" t="s">
        <v>23</v>
      </c>
      <c r="G879" s="6">
        <v>0</v>
      </c>
      <c r="H879" s="6">
        <v>2</v>
      </c>
      <c r="I879" s="6">
        <v>0</v>
      </c>
      <c r="J879" s="6">
        <v>0</v>
      </c>
      <c r="R879" s="6" t="s">
        <v>24</v>
      </c>
      <c r="S879" s="6" t="s">
        <v>120</v>
      </c>
      <c r="T879" s="6">
        <v>2019</v>
      </c>
      <c r="U879" s="6" t="s">
        <v>356</v>
      </c>
      <c r="V879" s="6" t="s">
        <v>112</v>
      </c>
    </row>
    <row r="880" spans="1:22" x14ac:dyDescent="0.25">
      <c r="A880" s="33">
        <v>43746</v>
      </c>
      <c r="B880" s="6" t="s">
        <v>153</v>
      </c>
      <c r="C880" s="6">
        <v>25003648232</v>
      </c>
      <c r="D880" s="6" t="s">
        <v>361</v>
      </c>
      <c r="E880" s="6" t="s">
        <v>362</v>
      </c>
      <c r="F880" s="6" t="s">
        <v>23</v>
      </c>
      <c r="G880" s="6">
        <v>0</v>
      </c>
      <c r="H880" s="6">
        <v>2</v>
      </c>
      <c r="I880" s="6">
        <v>0</v>
      </c>
      <c r="J880" s="6">
        <v>0</v>
      </c>
      <c r="R880" s="6" t="s">
        <v>24</v>
      </c>
      <c r="S880" s="6" t="s">
        <v>120</v>
      </c>
      <c r="T880" s="6">
        <v>2019</v>
      </c>
      <c r="U880" s="6" t="s">
        <v>356</v>
      </c>
      <c r="V880" s="6" t="s">
        <v>112</v>
      </c>
    </row>
    <row r="881" spans="1:22" x14ac:dyDescent="0.25">
      <c r="A881" s="33">
        <v>43746</v>
      </c>
      <c r="B881" s="6" t="s">
        <v>153</v>
      </c>
      <c r="C881" s="6">
        <v>25003648525</v>
      </c>
      <c r="D881" s="6" t="s">
        <v>361</v>
      </c>
      <c r="E881" s="6" t="s">
        <v>362</v>
      </c>
      <c r="F881" s="6" t="s">
        <v>23</v>
      </c>
      <c r="G881" s="6">
        <v>0</v>
      </c>
      <c r="H881" s="6">
        <v>2</v>
      </c>
      <c r="I881" s="6">
        <v>0</v>
      </c>
      <c r="J881" s="6">
        <v>0</v>
      </c>
      <c r="R881" s="6" t="s">
        <v>24</v>
      </c>
      <c r="S881" s="6" t="s">
        <v>120</v>
      </c>
      <c r="T881" s="6">
        <v>2019</v>
      </c>
      <c r="U881" s="6" t="s">
        <v>356</v>
      </c>
      <c r="V881" s="6" t="s">
        <v>112</v>
      </c>
    </row>
    <row r="882" spans="1:22" x14ac:dyDescent="0.25">
      <c r="A882" s="33">
        <v>43746</v>
      </c>
      <c r="B882" s="6" t="s">
        <v>153</v>
      </c>
      <c r="C882" s="6">
        <v>25003648533</v>
      </c>
      <c r="D882" s="6" t="s">
        <v>361</v>
      </c>
      <c r="E882" s="6" t="s">
        <v>362</v>
      </c>
      <c r="F882" s="6" t="s">
        <v>23</v>
      </c>
      <c r="G882" s="6">
        <v>0</v>
      </c>
      <c r="H882" s="6">
        <v>1</v>
      </c>
      <c r="I882" s="6">
        <v>0</v>
      </c>
      <c r="J882" s="6">
        <v>0</v>
      </c>
      <c r="R882" s="6" t="s">
        <v>24</v>
      </c>
      <c r="S882" s="6" t="s">
        <v>120</v>
      </c>
      <c r="T882" s="6">
        <v>2019</v>
      </c>
      <c r="U882" s="6" t="s">
        <v>356</v>
      </c>
      <c r="V882" s="6" t="s">
        <v>112</v>
      </c>
    </row>
    <row r="883" spans="1:22" x14ac:dyDescent="0.25">
      <c r="A883" s="33">
        <v>43746</v>
      </c>
      <c r="B883" s="6" t="s">
        <v>153</v>
      </c>
      <c r="C883" s="6">
        <v>25003668674</v>
      </c>
      <c r="D883" s="6" t="s">
        <v>361</v>
      </c>
      <c r="E883" s="6" t="s">
        <v>362</v>
      </c>
      <c r="F883" s="6" t="s">
        <v>25</v>
      </c>
      <c r="G883" s="6">
        <v>2</v>
      </c>
      <c r="H883" s="6">
        <v>7</v>
      </c>
      <c r="I883" s="6">
        <v>0</v>
      </c>
      <c r="J883" s="6">
        <v>0</v>
      </c>
      <c r="O883" s="6">
        <v>2</v>
      </c>
      <c r="R883" s="6" t="s">
        <v>27</v>
      </c>
      <c r="S883" s="6" t="s">
        <v>120</v>
      </c>
      <c r="T883" s="6">
        <v>2019</v>
      </c>
      <c r="U883" s="6" t="s">
        <v>356</v>
      </c>
      <c r="V883" s="6" t="s">
        <v>112</v>
      </c>
    </row>
    <row r="884" spans="1:22" x14ac:dyDescent="0.25">
      <c r="A884" s="33">
        <v>43746</v>
      </c>
      <c r="B884" s="6" t="s">
        <v>153</v>
      </c>
      <c r="C884" s="6">
        <v>25003648234</v>
      </c>
      <c r="D884" s="6" t="s">
        <v>361</v>
      </c>
      <c r="E884" s="6" t="s">
        <v>362</v>
      </c>
      <c r="F884" s="6" t="s">
        <v>25</v>
      </c>
      <c r="G884" s="6">
        <v>6</v>
      </c>
      <c r="H884" s="6">
        <v>3</v>
      </c>
      <c r="I884" s="6">
        <v>0</v>
      </c>
      <c r="J884" s="6">
        <v>0</v>
      </c>
      <c r="O884" s="6">
        <v>6</v>
      </c>
      <c r="R884" s="6" t="s">
        <v>27</v>
      </c>
      <c r="S884" s="6" t="s">
        <v>120</v>
      </c>
      <c r="T884" s="6">
        <v>2019</v>
      </c>
      <c r="U884" s="6" t="s">
        <v>356</v>
      </c>
      <c r="V884" s="6" t="s">
        <v>112</v>
      </c>
    </row>
    <row r="885" spans="1:22" x14ac:dyDescent="0.25">
      <c r="A885" s="33">
        <v>43746</v>
      </c>
      <c r="B885" s="6" t="s">
        <v>153</v>
      </c>
      <c r="C885" s="6">
        <v>25003648531</v>
      </c>
      <c r="D885" s="6" t="s">
        <v>361</v>
      </c>
      <c r="E885" s="6" t="s">
        <v>362</v>
      </c>
      <c r="F885" s="6" t="s">
        <v>23</v>
      </c>
      <c r="G885" s="6">
        <v>5</v>
      </c>
      <c r="H885" s="6">
        <v>5</v>
      </c>
      <c r="I885" s="6">
        <v>0</v>
      </c>
      <c r="J885" s="6">
        <v>0</v>
      </c>
      <c r="R885" s="6" t="s">
        <v>24</v>
      </c>
      <c r="S885" s="6" t="s">
        <v>120</v>
      </c>
      <c r="T885" s="6">
        <v>2019</v>
      </c>
      <c r="U885" s="6" t="s">
        <v>356</v>
      </c>
      <c r="V885" s="6" t="s">
        <v>112</v>
      </c>
    </row>
    <row r="886" spans="1:22" x14ac:dyDescent="0.25">
      <c r="A886" s="33">
        <v>43746</v>
      </c>
      <c r="B886" s="6" t="s">
        <v>153</v>
      </c>
      <c r="C886" s="6">
        <v>25003648278</v>
      </c>
      <c r="D886" s="6" t="s">
        <v>361</v>
      </c>
      <c r="E886" s="6" t="s">
        <v>362</v>
      </c>
      <c r="F886" s="6" t="s">
        <v>23</v>
      </c>
      <c r="G886" s="6">
        <v>0</v>
      </c>
      <c r="H886" s="6">
        <v>1</v>
      </c>
      <c r="I886" s="6">
        <v>0</v>
      </c>
      <c r="J886" s="6">
        <v>0</v>
      </c>
      <c r="R886" s="6" t="s">
        <v>24</v>
      </c>
      <c r="S886" s="6" t="s">
        <v>120</v>
      </c>
      <c r="T886" s="6">
        <v>2019</v>
      </c>
      <c r="U886" s="6" t="s">
        <v>356</v>
      </c>
      <c r="V886" s="6" t="s">
        <v>112</v>
      </c>
    </row>
    <row r="887" spans="1:22" x14ac:dyDescent="0.25">
      <c r="A887" s="33">
        <v>43746</v>
      </c>
      <c r="B887" s="6" t="s">
        <v>153</v>
      </c>
      <c r="C887" s="6">
        <v>25003648228</v>
      </c>
      <c r="D887" s="6" t="s">
        <v>361</v>
      </c>
      <c r="E887" s="6" t="s">
        <v>362</v>
      </c>
      <c r="F887" s="6" t="s">
        <v>23</v>
      </c>
      <c r="G887" s="6">
        <v>2</v>
      </c>
      <c r="H887" s="6">
        <v>2</v>
      </c>
      <c r="I887" s="6">
        <v>0</v>
      </c>
      <c r="J887" s="6">
        <v>0</v>
      </c>
      <c r="R887" s="6" t="s">
        <v>24</v>
      </c>
      <c r="S887" s="6" t="s">
        <v>120</v>
      </c>
      <c r="T887" s="6">
        <v>2019</v>
      </c>
      <c r="U887" s="6" t="s">
        <v>356</v>
      </c>
      <c r="V887" s="6" t="s">
        <v>112</v>
      </c>
    </row>
    <row r="888" spans="1:22" x14ac:dyDescent="0.25">
      <c r="A888" s="33">
        <v>43746</v>
      </c>
      <c r="B888" s="6" t="s">
        <v>153</v>
      </c>
      <c r="C888" s="6">
        <v>25003648224</v>
      </c>
      <c r="D888" s="6" t="s">
        <v>361</v>
      </c>
      <c r="E888" s="6" t="s">
        <v>362</v>
      </c>
      <c r="F888" s="6" t="s">
        <v>23</v>
      </c>
      <c r="G888" s="6">
        <v>2</v>
      </c>
      <c r="H888" s="6">
        <v>1</v>
      </c>
      <c r="I888" s="6">
        <v>0</v>
      </c>
      <c r="J888" s="6">
        <v>0</v>
      </c>
      <c r="R888" s="6" t="s">
        <v>24</v>
      </c>
      <c r="S888" s="6" t="s">
        <v>120</v>
      </c>
      <c r="T888" s="6">
        <v>2019</v>
      </c>
      <c r="U888" s="6" t="s">
        <v>356</v>
      </c>
      <c r="V888" s="6" t="s">
        <v>112</v>
      </c>
    </row>
    <row r="889" spans="1:22" x14ac:dyDescent="0.25">
      <c r="A889" s="33">
        <v>43746</v>
      </c>
      <c r="B889" s="6" t="s">
        <v>153</v>
      </c>
      <c r="C889" s="6">
        <v>25003682205</v>
      </c>
      <c r="E889" s="6" t="s">
        <v>363</v>
      </c>
      <c r="F889" s="6" t="s">
        <v>23</v>
      </c>
      <c r="G889" s="6">
        <v>0</v>
      </c>
      <c r="H889" s="6">
        <v>1</v>
      </c>
      <c r="I889" s="6">
        <v>0</v>
      </c>
      <c r="J889" s="6">
        <v>0</v>
      </c>
      <c r="R889" s="6" t="s">
        <v>24</v>
      </c>
      <c r="S889" s="6" t="s">
        <v>120</v>
      </c>
      <c r="T889" s="6">
        <v>2019</v>
      </c>
      <c r="U889" s="6" t="s">
        <v>364</v>
      </c>
      <c r="V889" s="6" t="s">
        <v>111</v>
      </c>
    </row>
    <row r="890" spans="1:22" x14ac:dyDescent="0.25">
      <c r="A890" s="33">
        <v>43746</v>
      </c>
      <c r="B890" s="6" t="s">
        <v>137</v>
      </c>
      <c r="C890" s="6">
        <v>25003656627</v>
      </c>
      <c r="E890" s="6" t="s">
        <v>365</v>
      </c>
      <c r="F890" s="6" t="s">
        <v>25</v>
      </c>
      <c r="G890" s="6">
        <v>4</v>
      </c>
      <c r="H890" s="6">
        <v>1</v>
      </c>
      <c r="I890" s="6">
        <v>0</v>
      </c>
      <c r="J890" s="6">
        <v>0</v>
      </c>
      <c r="O890" s="6">
        <v>4</v>
      </c>
      <c r="R890" s="6" t="s">
        <v>27</v>
      </c>
      <c r="S890" s="6" t="s">
        <v>120</v>
      </c>
      <c r="T890" s="6">
        <v>2019</v>
      </c>
      <c r="U890" s="6" t="s">
        <v>364</v>
      </c>
      <c r="V890" s="6" t="s">
        <v>111</v>
      </c>
    </row>
    <row r="891" spans="1:22" x14ac:dyDescent="0.25">
      <c r="A891" s="33">
        <v>43747</v>
      </c>
      <c r="B891" s="6" t="s">
        <v>136</v>
      </c>
      <c r="C891" s="6">
        <v>20001665156</v>
      </c>
      <c r="E891" s="6" t="s">
        <v>366</v>
      </c>
      <c r="F891" s="6" t="s">
        <v>23</v>
      </c>
      <c r="G891" s="6">
        <v>0</v>
      </c>
      <c r="H891" s="6">
        <v>1</v>
      </c>
      <c r="I891" s="6">
        <v>0</v>
      </c>
      <c r="J891" s="6">
        <v>0</v>
      </c>
      <c r="R891" s="6" t="s">
        <v>24</v>
      </c>
      <c r="S891" s="6" t="s">
        <v>120</v>
      </c>
      <c r="T891" s="6">
        <v>2019</v>
      </c>
      <c r="U891" s="6" t="s">
        <v>364</v>
      </c>
      <c r="V891" s="6" t="s">
        <v>112</v>
      </c>
    </row>
    <row r="892" spans="1:22" x14ac:dyDescent="0.25">
      <c r="A892" s="33">
        <v>43747</v>
      </c>
      <c r="B892" s="6" t="s">
        <v>146</v>
      </c>
      <c r="C892" s="6">
        <v>25003515207</v>
      </c>
      <c r="E892" s="6" t="s">
        <v>367</v>
      </c>
      <c r="F892" s="6" t="s">
        <v>23</v>
      </c>
      <c r="G892" s="6">
        <v>0</v>
      </c>
      <c r="H892" s="6">
        <v>1</v>
      </c>
      <c r="I892" s="6">
        <v>0</v>
      </c>
      <c r="J892" s="6">
        <v>1</v>
      </c>
      <c r="R892" s="6" t="s">
        <v>24</v>
      </c>
      <c r="S892" s="6" t="s">
        <v>120</v>
      </c>
      <c r="T892" s="6">
        <v>2019</v>
      </c>
      <c r="U892" s="6" t="s">
        <v>364</v>
      </c>
      <c r="V892" s="6" t="s">
        <v>112</v>
      </c>
    </row>
    <row r="893" spans="1:22" x14ac:dyDescent="0.25">
      <c r="A893" s="33">
        <v>43747</v>
      </c>
      <c r="B893" s="6" t="s">
        <v>133</v>
      </c>
      <c r="C893" s="6">
        <v>25003457714</v>
      </c>
      <c r="E893" s="6" t="s">
        <v>368</v>
      </c>
      <c r="F893" s="6" t="s">
        <v>23</v>
      </c>
      <c r="G893" s="6">
        <v>0</v>
      </c>
      <c r="H893" s="6">
        <v>1</v>
      </c>
      <c r="I893" s="6">
        <v>0</v>
      </c>
      <c r="J893" s="6">
        <v>1</v>
      </c>
      <c r="R893" s="6" t="s">
        <v>24</v>
      </c>
      <c r="S893" s="6" t="s">
        <v>120</v>
      </c>
      <c r="T893" s="6">
        <v>2019</v>
      </c>
      <c r="U893" s="6" t="s">
        <v>364</v>
      </c>
      <c r="V893" s="6" t="s">
        <v>112</v>
      </c>
    </row>
    <row r="894" spans="1:22" x14ac:dyDescent="0.25">
      <c r="A894" s="33">
        <v>43747</v>
      </c>
      <c r="B894" s="6" t="s">
        <v>153</v>
      </c>
      <c r="C894" s="6">
        <v>25003668675</v>
      </c>
      <c r="E894" s="6" t="s">
        <v>369</v>
      </c>
      <c r="F894" s="6" t="s">
        <v>23</v>
      </c>
      <c r="G894" s="6">
        <v>2</v>
      </c>
      <c r="H894" s="6">
        <v>5</v>
      </c>
      <c r="I894" s="6">
        <v>0</v>
      </c>
      <c r="J894" s="6">
        <v>1</v>
      </c>
      <c r="R894" s="6" t="s">
        <v>24</v>
      </c>
      <c r="S894" s="6" t="s">
        <v>120</v>
      </c>
      <c r="T894" s="6">
        <v>2019</v>
      </c>
      <c r="U894" s="6" t="s">
        <v>364</v>
      </c>
      <c r="V894" s="6" t="s">
        <v>112</v>
      </c>
    </row>
    <row r="895" spans="1:22" x14ac:dyDescent="0.25">
      <c r="A895" s="33">
        <v>43747</v>
      </c>
      <c r="B895" s="6" t="s">
        <v>154</v>
      </c>
      <c r="C895" s="6">
        <v>25003532339</v>
      </c>
      <c r="E895" s="6" t="s">
        <v>370</v>
      </c>
      <c r="F895" s="6" t="s">
        <v>23</v>
      </c>
      <c r="G895" s="6">
        <v>5</v>
      </c>
      <c r="H895" s="6">
        <v>2</v>
      </c>
      <c r="I895" s="6">
        <v>0</v>
      </c>
      <c r="J895" s="6">
        <v>0</v>
      </c>
      <c r="R895" s="6" t="s">
        <v>24</v>
      </c>
      <c r="S895" s="6" t="s">
        <v>120</v>
      </c>
      <c r="T895" s="6">
        <v>2019</v>
      </c>
      <c r="U895" s="6" t="s">
        <v>364</v>
      </c>
      <c r="V895" s="6" t="s">
        <v>112</v>
      </c>
    </row>
    <row r="896" spans="1:22" x14ac:dyDescent="0.25">
      <c r="A896" s="33">
        <v>43747</v>
      </c>
      <c r="B896" s="6" t="s">
        <v>153</v>
      </c>
      <c r="C896" s="6">
        <v>25003545814</v>
      </c>
      <c r="E896" s="6" t="s">
        <v>371</v>
      </c>
      <c r="F896" s="6" t="s">
        <v>23</v>
      </c>
      <c r="G896" s="6">
        <v>5</v>
      </c>
      <c r="H896" s="6">
        <v>2</v>
      </c>
      <c r="I896" s="6">
        <v>0</v>
      </c>
      <c r="J896" s="6">
        <v>0</v>
      </c>
      <c r="R896" s="6" t="s">
        <v>24</v>
      </c>
      <c r="S896" s="6" t="s">
        <v>120</v>
      </c>
      <c r="T896" s="6">
        <v>2019</v>
      </c>
      <c r="U896" s="6" t="s">
        <v>364</v>
      </c>
      <c r="V896" s="6" t="s">
        <v>112</v>
      </c>
    </row>
    <row r="897" spans="1:22" x14ac:dyDescent="0.25">
      <c r="A897" s="33">
        <v>43748</v>
      </c>
      <c r="B897" s="6" t="s">
        <v>154</v>
      </c>
      <c r="C897" s="6">
        <v>25003682206</v>
      </c>
      <c r="E897" s="6" t="s">
        <v>372</v>
      </c>
      <c r="F897" s="6" t="s">
        <v>23</v>
      </c>
      <c r="G897" s="6">
        <v>0</v>
      </c>
      <c r="H897" s="6">
        <v>1</v>
      </c>
      <c r="I897" s="6">
        <v>0</v>
      </c>
      <c r="J897" s="6">
        <v>0</v>
      </c>
      <c r="R897" s="6" t="s">
        <v>24</v>
      </c>
      <c r="S897" s="6" t="s">
        <v>120</v>
      </c>
      <c r="T897" s="6">
        <v>2019</v>
      </c>
      <c r="U897" s="6" t="s">
        <v>373</v>
      </c>
      <c r="V897" s="6" t="s">
        <v>112</v>
      </c>
    </row>
    <row r="898" spans="1:22" x14ac:dyDescent="0.25">
      <c r="A898" s="33">
        <v>43749</v>
      </c>
      <c r="B898" s="6" t="s">
        <v>133</v>
      </c>
      <c r="C898" s="6">
        <v>25003628148</v>
      </c>
      <c r="E898" s="6" t="s">
        <v>374</v>
      </c>
      <c r="F898" s="6" t="s">
        <v>23</v>
      </c>
      <c r="G898" s="6">
        <v>36</v>
      </c>
      <c r="H898" s="6">
        <v>9</v>
      </c>
      <c r="I898" s="6">
        <v>0</v>
      </c>
      <c r="J898" s="6">
        <v>0</v>
      </c>
      <c r="R898" s="6" t="s">
        <v>24</v>
      </c>
      <c r="S898" s="6" t="s">
        <v>120</v>
      </c>
      <c r="T898" s="6">
        <v>2019</v>
      </c>
      <c r="U898" s="6" t="s">
        <v>375</v>
      </c>
      <c r="V898" s="6" t="s">
        <v>112</v>
      </c>
    </row>
    <row r="899" spans="1:22" x14ac:dyDescent="0.25">
      <c r="A899" s="33">
        <v>43749</v>
      </c>
      <c r="B899" s="6" t="s">
        <v>133</v>
      </c>
      <c r="C899" s="6">
        <v>25003628149</v>
      </c>
      <c r="E899" s="6" t="s">
        <v>376</v>
      </c>
      <c r="F899" s="6" t="s">
        <v>23</v>
      </c>
      <c r="G899" s="6">
        <v>29</v>
      </c>
      <c r="H899" s="6">
        <v>9</v>
      </c>
      <c r="I899" s="6">
        <v>0</v>
      </c>
      <c r="J899" s="6">
        <v>0</v>
      </c>
      <c r="R899" s="6" t="s">
        <v>24</v>
      </c>
      <c r="S899" s="6" t="s">
        <v>120</v>
      </c>
      <c r="T899" s="6">
        <v>2019</v>
      </c>
      <c r="U899" s="6" t="s">
        <v>375</v>
      </c>
      <c r="V899" s="6" t="s">
        <v>112</v>
      </c>
    </row>
    <row r="900" spans="1:22" x14ac:dyDescent="0.25">
      <c r="A900" s="33">
        <v>43749</v>
      </c>
      <c r="B900" s="6" t="s">
        <v>146</v>
      </c>
      <c r="C900" s="6">
        <v>25003630281</v>
      </c>
      <c r="D900" s="6" t="s">
        <v>377</v>
      </c>
      <c r="E900" s="6" t="s">
        <v>378</v>
      </c>
      <c r="F900" s="6" t="s">
        <v>23</v>
      </c>
      <c r="G900" s="6">
        <v>10</v>
      </c>
      <c r="H900" s="6">
        <v>4</v>
      </c>
      <c r="I900" s="6">
        <v>0</v>
      </c>
      <c r="J900" s="6">
        <v>0</v>
      </c>
      <c r="R900" s="6" t="s">
        <v>24</v>
      </c>
      <c r="S900" s="6" t="s">
        <v>120</v>
      </c>
      <c r="T900" s="6">
        <v>2019</v>
      </c>
      <c r="U900" s="6" t="s">
        <v>375</v>
      </c>
      <c r="V900" s="6" t="s">
        <v>112</v>
      </c>
    </row>
    <row r="901" spans="1:22" x14ac:dyDescent="0.25">
      <c r="A901" s="33">
        <v>43749</v>
      </c>
      <c r="B901" s="6" t="s">
        <v>146</v>
      </c>
      <c r="C901" s="6">
        <v>25003630282</v>
      </c>
      <c r="D901" s="6" t="s">
        <v>377</v>
      </c>
      <c r="E901" s="6" t="s">
        <v>378</v>
      </c>
      <c r="F901" s="6" t="s">
        <v>23</v>
      </c>
      <c r="G901" s="6">
        <v>10</v>
      </c>
      <c r="H901" s="6">
        <v>4</v>
      </c>
      <c r="I901" s="6">
        <v>0</v>
      </c>
      <c r="J901" s="6">
        <v>0</v>
      </c>
      <c r="R901" s="6" t="s">
        <v>24</v>
      </c>
      <c r="S901" s="6" t="s">
        <v>120</v>
      </c>
      <c r="T901" s="6">
        <v>2019</v>
      </c>
      <c r="U901" s="6" t="s">
        <v>375</v>
      </c>
      <c r="V901" s="6" t="s">
        <v>112</v>
      </c>
    </row>
    <row r="902" spans="1:22" x14ac:dyDescent="0.25">
      <c r="A902" s="33">
        <v>43749</v>
      </c>
      <c r="B902" s="6" t="s">
        <v>146</v>
      </c>
      <c r="C902" s="6">
        <v>25003630277</v>
      </c>
      <c r="D902" s="6" t="s">
        <v>377</v>
      </c>
      <c r="E902" s="6" t="s">
        <v>378</v>
      </c>
      <c r="F902" s="6" t="s">
        <v>28</v>
      </c>
      <c r="G902" s="6">
        <v>6</v>
      </c>
      <c r="H902" s="6">
        <v>6</v>
      </c>
      <c r="I902" s="6">
        <v>0</v>
      </c>
      <c r="J902" s="6">
        <v>1</v>
      </c>
      <c r="K902" s="6">
        <v>1</v>
      </c>
      <c r="N902" s="6">
        <v>1</v>
      </c>
      <c r="Q902" s="6">
        <v>1</v>
      </c>
      <c r="R902" s="6" t="s">
        <v>27</v>
      </c>
      <c r="S902" s="6" t="s">
        <v>120</v>
      </c>
      <c r="T902" s="6">
        <v>2019</v>
      </c>
      <c r="U902" s="6" t="s">
        <v>375</v>
      </c>
      <c r="V902" s="6" t="s">
        <v>112</v>
      </c>
    </row>
    <row r="903" spans="1:22" x14ac:dyDescent="0.25">
      <c r="A903" s="33">
        <v>43749</v>
      </c>
      <c r="B903" s="6" t="s">
        <v>146</v>
      </c>
      <c r="C903" s="6">
        <v>25003630276</v>
      </c>
      <c r="D903" s="6" t="s">
        <v>377</v>
      </c>
      <c r="E903" s="6" t="s">
        <v>378</v>
      </c>
      <c r="F903" s="6" t="s">
        <v>28</v>
      </c>
      <c r="G903" s="6">
        <v>6</v>
      </c>
      <c r="H903" s="6">
        <v>6</v>
      </c>
      <c r="I903" s="6">
        <v>0</v>
      </c>
      <c r="J903" s="6">
        <v>1</v>
      </c>
      <c r="K903" s="6">
        <v>1</v>
      </c>
      <c r="N903" s="6">
        <v>1</v>
      </c>
      <c r="Q903" s="6">
        <v>1</v>
      </c>
      <c r="R903" s="6" t="s">
        <v>27</v>
      </c>
      <c r="S903" s="6" t="s">
        <v>120</v>
      </c>
      <c r="T903" s="6">
        <v>2019</v>
      </c>
      <c r="U903" s="6" t="s">
        <v>375</v>
      </c>
      <c r="V903" s="6" t="s">
        <v>112</v>
      </c>
    </row>
    <row r="904" spans="1:22" x14ac:dyDescent="0.25">
      <c r="A904" s="33">
        <v>43749</v>
      </c>
      <c r="B904" s="6" t="s">
        <v>146</v>
      </c>
      <c r="C904" s="6">
        <v>25003630283</v>
      </c>
      <c r="D904" s="6" t="s">
        <v>377</v>
      </c>
      <c r="E904" s="6" t="s">
        <v>378</v>
      </c>
      <c r="F904" s="6" t="s">
        <v>23</v>
      </c>
      <c r="G904" s="6">
        <v>10</v>
      </c>
      <c r="H904" s="6">
        <v>5</v>
      </c>
      <c r="I904" s="6">
        <v>0</v>
      </c>
      <c r="J904" s="6">
        <v>0</v>
      </c>
      <c r="R904" s="6" t="s">
        <v>24</v>
      </c>
      <c r="S904" s="6" t="s">
        <v>120</v>
      </c>
      <c r="T904" s="6">
        <v>2019</v>
      </c>
      <c r="U904" s="6" t="s">
        <v>375</v>
      </c>
      <c r="V904" s="6" t="s">
        <v>112</v>
      </c>
    </row>
    <row r="905" spans="1:22" x14ac:dyDescent="0.25">
      <c r="A905" s="33">
        <v>43749</v>
      </c>
      <c r="B905" s="6" t="s">
        <v>146</v>
      </c>
      <c r="C905" s="6">
        <v>25003630273</v>
      </c>
      <c r="D905" s="6" t="s">
        <v>377</v>
      </c>
      <c r="E905" s="6" t="s">
        <v>378</v>
      </c>
      <c r="F905" s="6" t="s">
        <v>23</v>
      </c>
      <c r="G905" s="6">
        <v>0</v>
      </c>
      <c r="H905" s="6">
        <v>1</v>
      </c>
      <c r="I905" s="6">
        <v>0</v>
      </c>
      <c r="J905" s="6">
        <v>0</v>
      </c>
      <c r="R905" s="6" t="s">
        <v>24</v>
      </c>
      <c r="S905" s="6" t="s">
        <v>120</v>
      </c>
      <c r="T905" s="6">
        <v>2019</v>
      </c>
      <c r="U905" s="6" t="s">
        <v>375</v>
      </c>
      <c r="V905" s="6" t="s">
        <v>112</v>
      </c>
    </row>
    <row r="906" spans="1:22" x14ac:dyDescent="0.25">
      <c r="A906" s="33">
        <v>43749</v>
      </c>
      <c r="B906" s="6" t="s">
        <v>153</v>
      </c>
      <c r="C906" s="6">
        <v>25003668673</v>
      </c>
      <c r="E906" s="6" t="s">
        <v>379</v>
      </c>
      <c r="F906" s="6" t="s">
        <v>25</v>
      </c>
      <c r="G906" s="6">
        <v>2</v>
      </c>
      <c r="H906" s="6">
        <v>1</v>
      </c>
      <c r="I906" s="6">
        <v>0</v>
      </c>
      <c r="J906" s="6">
        <v>1</v>
      </c>
      <c r="O906" s="6">
        <v>2</v>
      </c>
      <c r="R906" s="6" t="s">
        <v>27</v>
      </c>
      <c r="S906" s="6" t="s">
        <v>120</v>
      </c>
      <c r="T906" s="6">
        <v>2019</v>
      </c>
      <c r="U906" s="6" t="s">
        <v>380</v>
      </c>
      <c r="V906" s="6" t="s">
        <v>111</v>
      </c>
    </row>
    <row r="907" spans="1:22" x14ac:dyDescent="0.25">
      <c r="A907" s="33">
        <v>43749</v>
      </c>
      <c r="B907" s="6" t="s">
        <v>153</v>
      </c>
      <c r="C907" s="6">
        <v>25003664521</v>
      </c>
      <c r="E907" s="6" t="s">
        <v>381</v>
      </c>
      <c r="F907" s="6" t="s">
        <v>23</v>
      </c>
      <c r="G907" s="6">
        <v>0</v>
      </c>
      <c r="H907" s="6">
        <v>1</v>
      </c>
      <c r="I907" s="6">
        <v>0</v>
      </c>
      <c r="J907" s="6">
        <v>0</v>
      </c>
      <c r="R907" s="6" t="s">
        <v>24</v>
      </c>
      <c r="S907" s="6" t="s">
        <v>120</v>
      </c>
      <c r="T907" s="6">
        <v>2019</v>
      </c>
      <c r="U907" s="6" t="s">
        <v>380</v>
      </c>
      <c r="V907" s="6" t="s">
        <v>111</v>
      </c>
    </row>
    <row r="908" spans="1:22" x14ac:dyDescent="0.25">
      <c r="A908" s="33">
        <v>43749</v>
      </c>
      <c r="B908" s="6" t="s">
        <v>153</v>
      </c>
      <c r="C908" s="6">
        <v>25003648274</v>
      </c>
      <c r="E908" s="6" t="s">
        <v>381</v>
      </c>
      <c r="F908" s="6" t="s">
        <v>23</v>
      </c>
      <c r="G908" s="6">
        <v>3</v>
      </c>
      <c r="H908" s="6">
        <v>3</v>
      </c>
      <c r="I908" s="6">
        <v>0</v>
      </c>
      <c r="J908" s="6">
        <v>0</v>
      </c>
      <c r="R908" s="6" t="s">
        <v>24</v>
      </c>
      <c r="S908" s="6" t="s">
        <v>120</v>
      </c>
      <c r="T908" s="6">
        <v>2019</v>
      </c>
      <c r="U908" s="6" t="s">
        <v>380</v>
      </c>
      <c r="V908" s="6" t="s">
        <v>111</v>
      </c>
    </row>
    <row r="909" spans="1:22" x14ac:dyDescent="0.25">
      <c r="A909" s="33">
        <v>43749</v>
      </c>
      <c r="B909" s="6" t="s">
        <v>153</v>
      </c>
      <c r="C909" s="6">
        <v>25003664377</v>
      </c>
      <c r="E909" s="6" t="s">
        <v>382</v>
      </c>
      <c r="F909" s="6" t="s">
        <v>23</v>
      </c>
      <c r="G909" s="6">
        <v>0</v>
      </c>
      <c r="H909" s="6">
        <v>1</v>
      </c>
      <c r="I909" s="6">
        <v>0</v>
      </c>
      <c r="J909" s="6">
        <v>0</v>
      </c>
      <c r="R909" s="6" t="s">
        <v>24</v>
      </c>
      <c r="S909" s="6" t="s">
        <v>120</v>
      </c>
      <c r="T909" s="6">
        <v>2019</v>
      </c>
      <c r="U909" s="6" t="s">
        <v>380</v>
      </c>
      <c r="V909" s="6" t="s">
        <v>111</v>
      </c>
    </row>
    <row r="910" spans="1:22" x14ac:dyDescent="0.25">
      <c r="A910" s="33">
        <v>43749</v>
      </c>
      <c r="B910" s="6" t="s">
        <v>154</v>
      </c>
      <c r="C910" s="6">
        <v>25003664376</v>
      </c>
      <c r="E910" s="6" t="s">
        <v>383</v>
      </c>
      <c r="F910" s="6" t="s">
        <v>23</v>
      </c>
      <c r="G910" s="6">
        <v>0</v>
      </c>
      <c r="H910" s="6">
        <v>1</v>
      </c>
      <c r="I910" s="6">
        <v>0</v>
      </c>
      <c r="J910" s="6">
        <v>0</v>
      </c>
      <c r="R910" s="6" t="s">
        <v>24</v>
      </c>
      <c r="S910" s="6" t="s">
        <v>120</v>
      </c>
      <c r="T910" s="6">
        <v>2019</v>
      </c>
      <c r="U910" s="6" t="s">
        <v>380</v>
      </c>
      <c r="V910" s="6" t="s">
        <v>111</v>
      </c>
    </row>
    <row r="911" spans="1:22" x14ac:dyDescent="0.25">
      <c r="A911" s="33">
        <v>43749</v>
      </c>
      <c r="B911" s="6" t="s">
        <v>384</v>
      </c>
      <c r="C911" s="6">
        <v>25003550139</v>
      </c>
      <c r="E911" s="6" t="s">
        <v>385</v>
      </c>
      <c r="F911" s="6" t="s">
        <v>23</v>
      </c>
      <c r="G911" s="6">
        <v>9</v>
      </c>
      <c r="H911" s="6">
        <v>2</v>
      </c>
      <c r="I911" s="6">
        <v>0</v>
      </c>
      <c r="J911" s="6">
        <v>0</v>
      </c>
      <c r="R911" s="6" t="s">
        <v>24</v>
      </c>
      <c r="S911" s="6" t="s">
        <v>120</v>
      </c>
      <c r="T911" s="6">
        <v>2019</v>
      </c>
      <c r="U911" s="6" t="s">
        <v>380</v>
      </c>
      <c r="V911" s="6" t="s">
        <v>111</v>
      </c>
    </row>
    <row r="912" spans="1:22" x14ac:dyDescent="0.25">
      <c r="A912" s="33">
        <v>43749</v>
      </c>
      <c r="B912" s="6" t="s">
        <v>137</v>
      </c>
      <c r="C912" s="6">
        <v>25003656631</v>
      </c>
      <c r="F912" s="6" t="s">
        <v>23</v>
      </c>
      <c r="G912" s="6">
        <v>3</v>
      </c>
      <c r="H912" s="6">
        <v>5</v>
      </c>
      <c r="I912" s="6">
        <v>0</v>
      </c>
      <c r="J912" s="6">
        <v>1</v>
      </c>
      <c r="R912" s="6" t="s">
        <v>24</v>
      </c>
      <c r="S912" s="6" t="s">
        <v>120</v>
      </c>
      <c r="T912" s="6">
        <v>2019</v>
      </c>
      <c r="U912" s="6" t="s">
        <v>24</v>
      </c>
      <c r="V912" s="6" t="s">
        <v>24</v>
      </c>
    </row>
    <row r="913" spans="1:22" x14ac:dyDescent="0.25">
      <c r="A913" s="33">
        <v>43749</v>
      </c>
      <c r="B913" s="6" t="s">
        <v>146</v>
      </c>
      <c r="C913" s="6">
        <v>25003630287</v>
      </c>
      <c r="E913" s="6" t="s">
        <v>386</v>
      </c>
      <c r="F913" s="6" t="s">
        <v>23</v>
      </c>
      <c r="G913" s="6">
        <v>0</v>
      </c>
      <c r="H913" s="6">
        <v>1</v>
      </c>
      <c r="I913" s="6">
        <v>1</v>
      </c>
      <c r="J913" s="6">
        <v>1</v>
      </c>
      <c r="R913" s="6" t="s">
        <v>24</v>
      </c>
      <c r="S913" s="6" t="s">
        <v>120</v>
      </c>
      <c r="T913" s="6">
        <v>2019</v>
      </c>
      <c r="U913" s="6" t="s">
        <v>380</v>
      </c>
      <c r="V913" s="6" t="s">
        <v>111</v>
      </c>
    </row>
    <row r="914" spans="1:22" x14ac:dyDescent="0.25">
      <c r="A914" s="33">
        <v>43749</v>
      </c>
      <c r="B914" s="6" t="s">
        <v>384</v>
      </c>
      <c r="C914" s="6">
        <v>25003550470</v>
      </c>
      <c r="E914" s="6" t="s">
        <v>387</v>
      </c>
      <c r="F914" s="6" t="s">
        <v>23</v>
      </c>
      <c r="G914" s="6">
        <v>0</v>
      </c>
      <c r="H914" s="6">
        <v>4</v>
      </c>
      <c r="I914" s="6">
        <v>0</v>
      </c>
      <c r="J914" s="6">
        <v>2</v>
      </c>
      <c r="K914" s="6">
        <v>3</v>
      </c>
      <c r="R914" s="6" t="s">
        <v>24</v>
      </c>
      <c r="S914" s="6" t="s">
        <v>120</v>
      </c>
      <c r="T914" s="6">
        <v>2019</v>
      </c>
      <c r="U914" s="6" t="s">
        <v>380</v>
      </c>
      <c r="V914" s="6" t="s">
        <v>111</v>
      </c>
    </row>
    <row r="915" spans="1:22" x14ac:dyDescent="0.25">
      <c r="A915" s="33">
        <v>43749</v>
      </c>
      <c r="B915" s="6" t="s">
        <v>384</v>
      </c>
      <c r="C915" s="6">
        <v>25003550464</v>
      </c>
      <c r="D915" s="6" t="s">
        <v>339</v>
      </c>
      <c r="E915" s="6" t="s">
        <v>388</v>
      </c>
      <c r="F915" s="6" t="s">
        <v>23</v>
      </c>
      <c r="G915" s="6">
        <v>2</v>
      </c>
      <c r="H915" s="6">
        <v>7</v>
      </c>
      <c r="I915" s="6">
        <v>0</v>
      </c>
      <c r="J915" s="6">
        <v>0</v>
      </c>
      <c r="R915" s="6" t="s">
        <v>24</v>
      </c>
      <c r="S915" s="6" t="s">
        <v>120</v>
      </c>
      <c r="T915" s="6">
        <v>2019</v>
      </c>
      <c r="U915" s="6" t="s">
        <v>380</v>
      </c>
      <c r="V915" s="6" t="s">
        <v>112</v>
      </c>
    </row>
    <row r="916" spans="1:22" x14ac:dyDescent="0.25">
      <c r="A916" s="33">
        <v>43749</v>
      </c>
      <c r="B916" s="6" t="s">
        <v>384</v>
      </c>
      <c r="C916" s="6">
        <v>25003550138</v>
      </c>
      <c r="D916" s="6" t="s">
        <v>339</v>
      </c>
      <c r="E916" s="6" t="s">
        <v>388</v>
      </c>
      <c r="F916" s="6" t="s">
        <v>23</v>
      </c>
      <c r="G916" s="6">
        <v>5</v>
      </c>
      <c r="H916" s="6">
        <v>6</v>
      </c>
      <c r="I916" s="6">
        <v>0</v>
      </c>
      <c r="J916" s="6">
        <v>0</v>
      </c>
      <c r="R916" s="6" t="s">
        <v>24</v>
      </c>
      <c r="S916" s="6" t="s">
        <v>120</v>
      </c>
      <c r="T916" s="6">
        <v>2019</v>
      </c>
      <c r="U916" s="6" t="s">
        <v>380</v>
      </c>
      <c r="V916" s="6" t="s">
        <v>112</v>
      </c>
    </row>
    <row r="917" spans="1:22" x14ac:dyDescent="0.25">
      <c r="A917" s="33">
        <v>43749</v>
      </c>
      <c r="B917" s="6" t="s">
        <v>384</v>
      </c>
      <c r="C917" s="6">
        <v>25003550457</v>
      </c>
      <c r="D917" s="6" t="s">
        <v>339</v>
      </c>
      <c r="E917" s="6" t="s">
        <v>388</v>
      </c>
      <c r="F917" s="6" t="s">
        <v>23</v>
      </c>
      <c r="G917" s="6">
        <v>6</v>
      </c>
      <c r="H917" s="6">
        <v>6</v>
      </c>
      <c r="I917" s="6">
        <v>0</v>
      </c>
      <c r="J917" s="6">
        <v>0</v>
      </c>
      <c r="R917" s="6" t="s">
        <v>24</v>
      </c>
      <c r="S917" s="6" t="s">
        <v>120</v>
      </c>
      <c r="T917" s="6">
        <v>2019</v>
      </c>
      <c r="U917" s="6" t="s">
        <v>380</v>
      </c>
      <c r="V917" s="6" t="s">
        <v>112</v>
      </c>
    </row>
    <row r="918" spans="1:22" x14ac:dyDescent="0.25">
      <c r="A918" s="33">
        <v>43749</v>
      </c>
      <c r="B918" s="6" t="s">
        <v>384</v>
      </c>
      <c r="C918" s="6">
        <v>25003550473</v>
      </c>
      <c r="D918" s="6" t="s">
        <v>339</v>
      </c>
      <c r="E918" s="6" t="s">
        <v>388</v>
      </c>
      <c r="F918" s="6" t="s">
        <v>23</v>
      </c>
      <c r="G918" s="6">
        <v>2</v>
      </c>
      <c r="H918" s="6">
        <v>8</v>
      </c>
      <c r="I918" s="6">
        <v>0</v>
      </c>
      <c r="J918" s="6">
        <v>0</v>
      </c>
      <c r="R918" s="6" t="s">
        <v>24</v>
      </c>
      <c r="S918" s="6" t="s">
        <v>120</v>
      </c>
      <c r="T918" s="6">
        <v>2019</v>
      </c>
      <c r="U918" s="6" t="s">
        <v>380</v>
      </c>
      <c r="V918" s="6" t="s">
        <v>112</v>
      </c>
    </row>
    <row r="919" spans="1:22" x14ac:dyDescent="0.25">
      <c r="A919" s="33">
        <v>43749</v>
      </c>
      <c r="B919" s="6" t="s">
        <v>384</v>
      </c>
      <c r="C919" s="6">
        <v>25003550564</v>
      </c>
      <c r="D919" s="6" t="s">
        <v>339</v>
      </c>
      <c r="E919" s="6" t="s">
        <v>388</v>
      </c>
      <c r="F919" s="6" t="s">
        <v>23</v>
      </c>
      <c r="G919" s="6">
        <v>0</v>
      </c>
      <c r="H919" s="6">
        <v>2</v>
      </c>
      <c r="I919" s="6">
        <v>0</v>
      </c>
      <c r="J919" s="6">
        <v>0</v>
      </c>
      <c r="R919" s="6" t="s">
        <v>24</v>
      </c>
      <c r="S919" s="6" t="s">
        <v>120</v>
      </c>
      <c r="T919" s="6">
        <v>2019</v>
      </c>
      <c r="U919" s="6" t="s">
        <v>380</v>
      </c>
      <c r="V919" s="6" t="s">
        <v>112</v>
      </c>
    </row>
    <row r="920" spans="1:22" x14ac:dyDescent="0.25">
      <c r="A920" s="33">
        <v>43749</v>
      </c>
      <c r="B920" s="6" t="s">
        <v>384</v>
      </c>
      <c r="C920" s="6">
        <v>25003550536</v>
      </c>
      <c r="D920" s="6" t="s">
        <v>339</v>
      </c>
      <c r="E920" s="6" t="s">
        <v>388</v>
      </c>
      <c r="F920" s="6" t="s">
        <v>23</v>
      </c>
      <c r="G920" s="6">
        <v>0</v>
      </c>
      <c r="H920" s="6">
        <v>1</v>
      </c>
      <c r="I920" s="6">
        <v>0</v>
      </c>
      <c r="J920" s="6">
        <v>0</v>
      </c>
      <c r="R920" s="6" t="s">
        <v>24</v>
      </c>
      <c r="S920" s="6" t="s">
        <v>120</v>
      </c>
      <c r="T920" s="6">
        <v>2019</v>
      </c>
      <c r="U920" s="6" t="s">
        <v>380</v>
      </c>
      <c r="V920" s="6" t="s">
        <v>112</v>
      </c>
    </row>
    <row r="921" spans="1:22" x14ac:dyDescent="0.25">
      <c r="A921" s="33">
        <v>43749</v>
      </c>
      <c r="B921" s="6" t="s">
        <v>384</v>
      </c>
      <c r="C921" s="6">
        <v>25003550459</v>
      </c>
      <c r="D921" s="6" t="s">
        <v>339</v>
      </c>
      <c r="E921" s="6" t="s">
        <v>388</v>
      </c>
      <c r="F921" s="6" t="s">
        <v>23</v>
      </c>
      <c r="G921" s="6">
        <v>0</v>
      </c>
      <c r="H921" s="6">
        <v>1</v>
      </c>
      <c r="I921" s="6">
        <v>0</v>
      </c>
      <c r="J921" s="6">
        <v>0</v>
      </c>
      <c r="R921" s="6" t="s">
        <v>24</v>
      </c>
      <c r="S921" s="6" t="s">
        <v>120</v>
      </c>
      <c r="T921" s="6">
        <v>2019</v>
      </c>
      <c r="U921" s="6" t="s">
        <v>380</v>
      </c>
      <c r="V921" s="6" t="s">
        <v>112</v>
      </c>
    </row>
    <row r="922" spans="1:22" x14ac:dyDescent="0.25">
      <c r="A922" s="33">
        <v>43749</v>
      </c>
      <c r="B922" s="6" t="s">
        <v>384</v>
      </c>
      <c r="C922" s="6">
        <v>25003550433</v>
      </c>
      <c r="D922" s="6" t="s">
        <v>339</v>
      </c>
      <c r="E922" s="6" t="s">
        <v>388</v>
      </c>
      <c r="F922" s="6" t="s">
        <v>23</v>
      </c>
      <c r="G922" s="6">
        <v>0</v>
      </c>
      <c r="H922" s="6">
        <v>2</v>
      </c>
      <c r="I922" s="6">
        <v>0</v>
      </c>
      <c r="J922" s="6">
        <v>0</v>
      </c>
      <c r="R922" s="6" t="s">
        <v>24</v>
      </c>
      <c r="S922" s="6" t="s">
        <v>120</v>
      </c>
      <c r="T922" s="6">
        <v>2019</v>
      </c>
      <c r="U922" s="6" t="s">
        <v>380</v>
      </c>
      <c r="V922" s="6" t="s">
        <v>112</v>
      </c>
    </row>
    <row r="923" spans="1:22" x14ac:dyDescent="0.25">
      <c r="A923" s="33">
        <v>43749</v>
      </c>
      <c r="B923" s="6" t="s">
        <v>384</v>
      </c>
      <c r="C923" s="6">
        <v>25003550137</v>
      </c>
      <c r="D923" s="6" t="s">
        <v>339</v>
      </c>
      <c r="E923" s="6" t="s">
        <v>388</v>
      </c>
      <c r="F923" s="6" t="s">
        <v>25</v>
      </c>
      <c r="G923" s="6">
        <v>8</v>
      </c>
      <c r="H923" s="6">
        <v>2</v>
      </c>
      <c r="I923" s="6">
        <v>0</v>
      </c>
      <c r="J923" s="6">
        <v>0</v>
      </c>
      <c r="O923" s="6">
        <v>3</v>
      </c>
      <c r="R923" s="6" t="s">
        <v>27</v>
      </c>
      <c r="S923" s="6" t="s">
        <v>120</v>
      </c>
      <c r="T923" s="6">
        <v>2019</v>
      </c>
      <c r="U923" s="6" t="s">
        <v>380</v>
      </c>
      <c r="V923" s="6" t="s">
        <v>112</v>
      </c>
    </row>
    <row r="924" spans="1:22" x14ac:dyDescent="0.25">
      <c r="A924" s="33">
        <v>43749</v>
      </c>
      <c r="B924" s="6" t="s">
        <v>384</v>
      </c>
      <c r="C924" s="6">
        <v>25003550440</v>
      </c>
      <c r="D924" s="6" t="s">
        <v>339</v>
      </c>
      <c r="E924" s="6" t="s">
        <v>388</v>
      </c>
      <c r="F924" s="6" t="s">
        <v>23</v>
      </c>
      <c r="G924" s="6">
        <v>2</v>
      </c>
      <c r="H924" s="6">
        <v>1</v>
      </c>
      <c r="I924" s="6">
        <v>0</v>
      </c>
      <c r="J924" s="6">
        <v>0</v>
      </c>
      <c r="R924" s="6" t="s">
        <v>24</v>
      </c>
      <c r="S924" s="6" t="s">
        <v>120</v>
      </c>
      <c r="T924" s="6">
        <v>2019</v>
      </c>
      <c r="U924" s="6" t="s">
        <v>380</v>
      </c>
      <c r="V924" s="6" t="s">
        <v>112</v>
      </c>
    </row>
    <row r="925" spans="1:22" x14ac:dyDescent="0.25">
      <c r="A925" s="33">
        <v>43752</v>
      </c>
      <c r="B925" s="6" t="s">
        <v>384</v>
      </c>
      <c r="C925" s="6">
        <v>25003550455</v>
      </c>
      <c r="D925" s="6" t="s">
        <v>339</v>
      </c>
      <c r="E925" s="6" t="s">
        <v>388</v>
      </c>
      <c r="F925" s="6" t="s">
        <v>25</v>
      </c>
      <c r="G925" s="6">
        <v>9</v>
      </c>
      <c r="H925" s="6">
        <v>5</v>
      </c>
      <c r="I925" s="6">
        <v>0</v>
      </c>
      <c r="J925" s="6">
        <v>0</v>
      </c>
      <c r="L925" s="6">
        <v>1</v>
      </c>
      <c r="R925" s="6" t="s">
        <v>26</v>
      </c>
      <c r="S925" s="6" t="s">
        <v>123</v>
      </c>
      <c r="T925" s="6">
        <v>2019</v>
      </c>
      <c r="U925" s="6" t="s">
        <v>380</v>
      </c>
      <c r="V925" s="6" t="s">
        <v>112</v>
      </c>
    </row>
    <row r="926" spans="1:22" x14ac:dyDescent="0.25">
      <c r="A926" s="33">
        <v>43752</v>
      </c>
      <c r="B926" s="6" t="s">
        <v>384</v>
      </c>
      <c r="C926" s="6">
        <v>25003550139</v>
      </c>
      <c r="D926" s="6" t="s">
        <v>339</v>
      </c>
      <c r="E926" s="6" t="s">
        <v>388</v>
      </c>
      <c r="F926" s="6" t="s">
        <v>28</v>
      </c>
      <c r="G926" s="6">
        <v>9</v>
      </c>
      <c r="H926" s="6">
        <v>2</v>
      </c>
      <c r="I926" s="6">
        <v>0</v>
      </c>
      <c r="J926" s="6">
        <v>0</v>
      </c>
      <c r="N926" s="6">
        <v>1</v>
      </c>
      <c r="Q926" s="6">
        <v>1</v>
      </c>
      <c r="R926" s="6" t="s">
        <v>27</v>
      </c>
      <c r="S926" s="6" t="s">
        <v>123</v>
      </c>
      <c r="T926" s="6">
        <v>2019</v>
      </c>
      <c r="U926" s="6" t="s">
        <v>380</v>
      </c>
      <c r="V926" s="6" t="s">
        <v>112</v>
      </c>
    </row>
    <row r="927" spans="1:22" x14ac:dyDescent="0.25">
      <c r="A927" s="33">
        <v>43752</v>
      </c>
      <c r="B927" s="6" t="s">
        <v>384</v>
      </c>
      <c r="C927" s="6">
        <v>25003550430</v>
      </c>
      <c r="D927" s="6" t="s">
        <v>339</v>
      </c>
      <c r="E927" s="6" t="s">
        <v>388</v>
      </c>
      <c r="F927" s="6" t="s">
        <v>28</v>
      </c>
      <c r="G927" s="6">
        <v>4</v>
      </c>
      <c r="H927" s="6">
        <v>1</v>
      </c>
      <c r="I927" s="6">
        <v>0</v>
      </c>
      <c r="J927" s="6">
        <v>0</v>
      </c>
      <c r="N927" s="6">
        <v>1</v>
      </c>
      <c r="Q927" s="6">
        <v>1</v>
      </c>
      <c r="R927" s="6" t="s">
        <v>27</v>
      </c>
      <c r="S927" s="6" t="s">
        <v>123</v>
      </c>
      <c r="T927" s="6">
        <v>2019</v>
      </c>
      <c r="U927" s="6" t="s">
        <v>380</v>
      </c>
      <c r="V927" s="6" t="s">
        <v>112</v>
      </c>
    </row>
    <row r="928" spans="1:22" x14ac:dyDescent="0.25">
      <c r="A928" s="33">
        <v>43752</v>
      </c>
      <c r="B928" s="6" t="s">
        <v>384</v>
      </c>
      <c r="C928" s="6">
        <v>25003551933</v>
      </c>
      <c r="D928" s="6" t="s">
        <v>339</v>
      </c>
      <c r="E928" s="6" t="s">
        <v>388</v>
      </c>
      <c r="F928" s="6" t="s">
        <v>23</v>
      </c>
      <c r="G928" s="6">
        <v>15</v>
      </c>
      <c r="H928" s="6">
        <v>3</v>
      </c>
      <c r="I928" s="6">
        <v>1</v>
      </c>
      <c r="J928" s="6">
        <v>0</v>
      </c>
      <c r="K928" s="6">
        <v>1</v>
      </c>
      <c r="R928" s="6" t="s">
        <v>24</v>
      </c>
      <c r="S928" s="6" t="s">
        <v>123</v>
      </c>
      <c r="T928" s="6">
        <v>2019</v>
      </c>
      <c r="U928" s="6" t="s">
        <v>380</v>
      </c>
      <c r="V928" s="6" t="s">
        <v>112</v>
      </c>
    </row>
    <row r="929" spans="1:22" x14ac:dyDescent="0.25">
      <c r="A929" s="33">
        <v>43752</v>
      </c>
      <c r="B929" s="6" t="s">
        <v>384</v>
      </c>
      <c r="C929" s="6">
        <v>25003550460</v>
      </c>
      <c r="D929" s="6" t="s">
        <v>339</v>
      </c>
      <c r="E929" s="6" t="s">
        <v>388</v>
      </c>
      <c r="F929" s="6" t="s">
        <v>23</v>
      </c>
      <c r="G929" s="6">
        <v>5</v>
      </c>
      <c r="H929" s="6">
        <v>2</v>
      </c>
      <c r="I929" s="6">
        <v>0</v>
      </c>
      <c r="J929" s="6">
        <v>0</v>
      </c>
      <c r="R929" s="6" t="s">
        <v>24</v>
      </c>
      <c r="S929" s="6" t="s">
        <v>123</v>
      </c>
      <c r="T929" s="6">
        <v>2019</v>
      </c>
      <c r="U929" s="6" t="s">
        <v>380</v>
      </c>
      <c r="V929" s="6" t="s">
        <v>112</v>
      </c>
    </row>
    <row r="930" spans="1:22" x14ac:dyDescent="0.25">
      <c r="A930" s="33">
        <v>43752</v>
      </c>
      <c r="B930" s="6" t="s">
        <v>384</v>
      </c>
      <c r="C930" s="6">
        <v>25003550551</v>
      </c>
      <c r="D930" s="6" t="s">
        <v>339</v>
      </c>
      <c r="E930" s="6" t="s">
        <v>388</v>
      </c>
      <c r="F930" s="6" t="s">
        <v>23</v>
      </c>
      <c r="G930" s="6">
        <v>5</v>
      </c>
      <c r="H930" s="6">
        <v>4</v>
      </c>
      <c r="I930" s="6">
        <v>0</v>
      </c>
      <c r="J930" s="6">
        <v>0</v>
      </c>
      <c r="R930" s="6" t="s">
        <v>24</v>
      </c>
      <c r="S930" s="6" t="s">
        <v>123</v>
      </c>
      <c r="T930" s="6">
        <v>2019</v>
      </c>
      <c r="U930" s="6" t="s">
        <v>380</v>
      </c>
      <c r="V930" s="6" t="s">
        <v>112</v>
      </c>
    </row>
    <row r="931" spans="1:22" x14ac:dyDescent="0.25">
      <c r="A931" s="33">
        <v>43752</v>
      </c>
      <c r="B931" s="6" t="s">
        <v>384</v>
      </c>
      <c r="C931" s="6">
        <v>25003550538</v>
      </c>
      <c r="D931" s="6" t="s">
        <v>339</v>
      </c>
      <c r="E931" s="6" t="s">
        <v>388</v>
      </c>
      <c r="F931" s="6" t="s">
        <v>23</v>
      </c>
      <c r="G931" s="6">
        <v>2</v>
      </c>
      <c r="H931" s="6">
        <v>5</v>
      </c>
      <c r="I931" s="6">
        <v>0</v>
      </c>
      <c r="J931" s="6">
        <v>1</v>
      </c>
      <c r="K931" s="6">
        <v>1</v>
      </c>
      <c r="R931" s="6" t="s">
        <v>24</v>
      </c>
      <c r="S931" s="6" t="s">
        <v>123</v>
      </c>
      <c r="T931" s="6">
        <v>2019</v>
      </c>
      <c r="U931" s="6" t="s">
        <v>380</v>
      </c>
      <c r="V931" s="6" t="s">
        <v>112</v>
      </c>
    </row>
    <row r="932" spans="1:22" x14ac:dyDescent="0.25">
      <c r="A932" s="33">
        <v>43752</v>
      </c>
      <c r="B932" s="6" t="s">
        <v>384</v>
      </c>
      <c r="C932" s="6">
        <v>25003550470</v>
      </c>
      <c r="D932" s="6" t="s">
        <v>339</v>
      </c>
      <c r="E932" s="6" t="s">
        <v>388</v>
      </c>
      <c r="F932" s="6" t="s">
        <v>25</v>
      </c>
      <c r="G932" s="6">
        <v>0</v>
      </c>
      <c r="H932" s="6">
        <v>4</v>
      </c>
      <c r="I932" s="6">
        <v>0</v>
      </c>
      <c r="J932" s="6">
        <v>2</v>
      </c>
      <c r="L932" s="6">
        <v>1</v>
      </c>
      <c r="R932" s="6" t="s">
        <v>26</v>
      </c>
      <c r="S932" s="6" t="s">
        <v>123</v>
      </c>
      <c r="T932" s="6">
        <v>2019</v>
      </c>
      <c r="U932" s="6" t="s">
        <v>380</v>
      </c>
      <c r="V932" s="6" t="s">
        <v>112</v>
      </c>
    </row>
    <row r="933" spans="1:22" x14ac:dyDescent="0.25">
      <c r="A933" s="33">
        <v>43752</v>
      </c>
      <c r="B933" s="6" t="s">
        <v>384</v>
      </c>
      <c r="C933" s="6">
        <v>25003550458</v>
      </c>
      <c r="D933" s="6" t="s">
        <v>339</v>
      </c>
      <c r="E933" s="6" t="s">
        <v>388</v>
      </c>
      <c r="F933" s="6" t="s">
        <v>23</v>
      </c>
      <c r="G933" s="6">
        <v>2</v>
      </c>
      <c r="H933" s="6">
        <v>1</v>
      </c>
      <c r="I933" s="6">
        <v>0</v>
      </c>
      <c r="J933" s="6">
        <v>0</v>
      </c>
      <c r="R933" s="6" t="s">
        <v>24</v>
      </c>
      <c r="S933" s="6" t="s">
        <v>123</v>
      </c>
      <c r="T933" s="6">
        <v>2019</v>
      </c>
      <c r="U933" s="6" t="s">
        <v>380</v>
      </c>
      <c r="V933" s="6" t="s">
        <v>112</v>
      </c>
    </row>
    <row r="934" spans="1:22" x14ac:dyDescent="0.25">
      <c r="A934" s="33">
        <v>43752</v>
      </c>
      <c r="B934" s="6" t="s">
        <v>384</v>
      </c>
      <c r="C934" s="6">
        <v>25003550435</v>
      </c>
      <c r="D934" s="6" t="s">
        <v>339</v>
      </c>
      <c r="E934" s="6" t="s">
        <v>388</v>
      </c>
      <c r="F934" s="6" t="s">
        <v>25</v>
      </c>
      <c r="G934" s="6">
        <v>0</v>
      </c>
      <c r="H934" s="6">
        <v>4</v>
      </c>
      <c r="I934" s="6">
        <v>0</v>
      </c>
      <c r="J934" s="6">
        <v>0</v>
      </c>
      <c r="L934" s="6">
        <v>1</v>
      </c>
      <c r="R934" s="6" t="s">
        <v>26</v>
      </c>
      <c r="S934" s="6" t="s">
        <v>123</v>
      </c>
      <c r="T934" s="6">
        <v>2019</v>
      </c>
      <c r="U934" s="6" t="s">
        <v>380</v>
      </c>
      <c r="V934" s="6" t="s">
        <v>112</v>
      </c>
    </row>
    <row r="935" spans="1:22" x14ac:dyDescent="0.25">
      <c r="A935" s="33">
        <v>43752</v>
      </c>
      <c r="B935" s="6" t="s">
        <v>384</v>
      </c>
      <c r="C935" s="6">
        <v>25003550427</v>
      </c>
      <c r="D935" s="6" t="s">
        <v>339</v>
      </c>
      <c r="E935" s="6" t="s">
        <v>388</v>
      </c>
      <c r="F935" s="6" t="s">
        <v>23</v>
      </c>
      <c r="G935" s="6">
        <v>0</v>
      </c>
      <c r="H935" s="6">
        <v>1</v>
      </c>
      <c r="I935" s="6">
        <v>0</v>
      </c>
      <c r="J935" s="6">
        <v>0</v>
      </c>
      <c r="R935" s="6" t="s">
        <v>24</v>
      </c>
      <c r="S935" s="6" t="s">
        <v>123</v>
      </c>
      <c r="T935" s="6">
        <v>2019</v>
      </c>
      <c r="U935" s="6" t="s">
        <v>380</v>
      </c>
      <c r="V935" s="6" t="s">
        <v>112</v>
      </c>
    </row>
    <row r="936" spans="1:22" x14ac:dyDescent="0.25">
      <c r="A936" s="33">
        <v>43752</v>
      </c>
      <c r="B936" s="6" t="s">
        <v>384</v>
      </c>
      <c r="C936" s="6">
        <v>25003550454</v>
      </c>
      <c r="D936" s="6" t="s">
        <v>339</v>
      </c>
      <c r="E936" s="6" t="s">
        <v>388</v>
      </c>
      <c r="F936" s="6" t="s">
        <v>25</v>
      </c>
      <c r="G936" s="6">
        <v>7</v>
      </c>
      <c r="H936" s="6">
        <v>5</v>
      </c>
      <c r="I936" s="6">
        <v>0</v>
      </c>
      <c r="J936" s="6">
        <v>0</v>
      </c>
      <c r="L936" s="6">
        <v>1</v>
      </c>
      <c r="R936" s="6" t="s">
        <v>26</v>
      </c>
      <c r="S936" s="6" t="s">
        <v>123</v>
      </c>
      <c r="T936" s="6">
        <v>2019</v>
      </c>
      <c r="U936" s="6" t="s">
        <v>380</v>
      </c>
      <c r="V936" s="6" t="s">
        <v>112</v>
      </c>
    </row>
    <row r="937" spans="1:22" x14ac:dyDescent="0.25">
      <c r="A937" s="33">
        <v>43752</v>
      </c>
      <c r="B937" s="6" t="s">
        <v>384</v>
      </c>
      <c r="C937" s="6">
        <v>25003550436</v>
      </c>
      <c r="D937" s="6" t="s">
        <v>339</v>
      </c>
      <c r="E937" s="6" t="s">
        <v>388</v>
      </c>
      <c r="F937" s="6" t="s">
        <v>23</v>
      </c>
      <c r="G937" s="6">
        <v>2</v>
      </c>
      <c r="H937" s="6">
        <v>1</v>
      </c>
      <c r="I937" s="6">
        <v>0</v>
      </c>
      <c r="J937" s="6">
        <v>1</v>
      </c>
      <c r="R937" s="6" t="s">
        <v>24</v>
      </c>
      <c r="S937" s="6" t="s">
        <v>123</v>
      </c>
      <c r="T937" s="6">
        <v>2019</v>
      </c>
      <c r="U937" s="6" t="s">
        <v>380</v>
      </c>
      <c r="V937" s="6" t="s">
        <v>112</v>
      </c>
    </row>
    <row r="938" spans="1:22" x14ac:dyDescent="0.25">
      <c r="A938" s="33">
        <v>43753</v>
      </c>
      <c r="B938" s="6" t="s">
        <v>137</v>
      </c>
      <c r="C938" s="6">
        <v>20001641429</v>
      </c>
      <c r="E938" s="6" t="s">
        <v>389</v>
      </c>
      <c r="F938" s="6" t="s">
        <v>23</v>
      </c>
      <c r="G938" s="6">
        <v>0</v>
      </c>
      <c r="H938" s="6">
        <v>1</v>
      </c>
      <c r="I938" s="6">
        <v>0</v>
      </c>
      <c r="J938" s="6">
        <v>0</v>
      </c>
      <c r="R938" s="6" t="s">
        <v>24</v>
      </c>
      <c r="S938" s="6" t="s">
        <v>123</v>
      </c>
      <c r="T938" s="6">
        <v>2019</v>
      </c>
      <c r="U938" s="6" t="s">
        <v>390</v>
      </c>
      <c r="V938" s="6" t="s">
        <v>111</v>
      </c>
    </row>
    <row r="939" spans="1:22" x14ac:dyDescent="0.25">
      <c r="A939" s="33">
        <v>43753</v>
      </c>
      <c r="B939" s="6" t="s">
        <v>146</v>
      </c>
      <c r="C939" s="6">
        <v>25003515151</v>
      </c>
      <c r="E939" s="6" t="s">
        <v>391</v>
      </c>
      <c r="F939" s="6" t="s">
        <v>23</v>
      </c>
      <c r="G939" s="6">
        <v>1</v>
      </c>
      <c r="H939" s="6">
        <v>2</v>
      </c>
      <c r="I939" s="6">
        <v>0</v>
      </c>
      <c r="J939" s="6">
        <v>0</v>
      </c>
      <c r="R939" s="6" t="s">
        <v>24</v>
      </c>
      <c r="S939" s="6" t="s">
        <v>123</v>
      </c>
      <c r="T939" s="6">
        <v>2019</v>
      </c>
      <c r="U939" s="6" t="s">
        <v>390</v>
      </c>
      <c r="V939" s="6" t="s">
        <v>111</v>
      </c>
    </row>
    <row r="940" spans="1:22" x14ac:dyDescent="0.25">
      <c r="A940" s="33">
        <v>43753</v>
      </c>
      <c r="B940" s="6" t="s">
        <v>384</v>
      </c>
      <c r="C940" s="6">
        <v>25003550455</v>
      </c>
      <c r="E940" s="6" t="s">
        <v>392</v>
      </c>
      <c r="F940" s="6" t="s">
        <v>23</v>
      </c>
      <c r="G940" s="6">
        <v>9</v>
      </c>
      <c r="H940" s="6">
        <v>5</v>
      </c>
      <c r="I940" s="6">
        <v>0</v>
      </c>
      <c r="J940" s="6">
        <v>0</v>
      </c>
      <c r="R940" s="6" t="s">
        <v>24</v>
      </c>
      <c r="S940" s="6" t="s">
        <v>123</v>
      </c>
      <c r="T940" s="6">
        <v>2019</v>
      </c>
      <c r="U940" s="6" t="s">
        <v>390</v>
      </c>
      <c r="V940" s="6" t="s">
        <v>111</v>
      </c>
    </row>
    <row r="941" spans="1:22" x14ac:dyDescent="0.25">
      <c r="A941" s="33">
        <v>43753</v>
      </c>
      <c r="B941" s="6" t="s">
        <v>384</v>
      </c>
      <c r="C941" s="6">
        <v>25003550454</v>
      </c>
      <c r="E941" s="6" t="s">
        <v>392</v>
      </c>
      <c r="F941" s="6" t="s">
        <v>23</v>
      </c>
      <c r="G941" s="6">
        <v>7</v>
      </c>
      <c r="H941" s="6">
        <v>5</v>
      </c>
      <c r="I941" s="6">
        <v>0</v>
      </c>
      <c r="J941" s="6">
        <v>0</v>
      </c>
      <c r="R941" s="6" t="s">
        <v>24</v>
      </c>
      <c r="S941" s="6" t="s">
        <v>123</v>
      </c>
      <c r="T941" s="6">
        <v>2019</v>
      </c>
      <c r="U941" s="6" t="s">
        <v>390</v>
      </c>
      <c r="V941" s="6" t="s">
        <v>111</v>
      </c>
    </row>
    <row r="942" spans="1:22" x14ac:dyDescent="0.25">
      <c r="A942" s="33">
        <v>43753</v>
      </c>
      <c r="B942" s="6" t="s">
        <v>384</v>
      </c>
      <c r="C942" s="6">
        <v>25003550435</v>
      </c>
      <c r="E942" s="6" t="s">
        <v>392</v>
      </c>
      <c r="F942" s="6" t="s">
        <v>23</v>
      </c>
      <c r="G942" s="6">
        <v>0</v>
      </c>
      <c r="H942" s="6">
        <v>4</v>
      </c>
      <c r="I942" s="6">
        <v>0</v>
      </c>
      <c r="J942" s="6">
        <v>0</v>
      </c>
      <c r="R942" s="6" t="s">
        <v>24</v>
      </c>
      <c r="S942" s="6" t="s">
        <v>123</v>
      </c>
      <c r="T942" s="6">
        <v>2019</v>
      </c>
      <c r="U942" s="6" t="s">
        <v>390</v>
      </c>
      <c r="V942" s="6" t="s">
        <v>111</v>
      </c>
    </row>
    <row r="943" spans="1:22" x14ac:dyDescent="0.25">
      <c r="A943" s="33">
        <v>43753</v>
      </c>
      <c r="B943" s="6" t="s">
        <v>384</v>
      </c>
      <c r="C943" s="6">
        <v>25003636924</v>
      </c>
      <c r="D943" s="6" t="s">
        <v>339</v>
      </c>
      <c r="E943" s="6" t="s">
        <v>393</v>
      </c>
      <c r="F943" s="6" t="s">
        <v>23</v>
      </c>
      <c r="G943" s="6">
        <v>0</v>
      </c>
      <c r="H943" s="6">
        <v>1</v>
      </c>
      <c r="I943" s="6">
        <v>0</v>
      </c>
      <c r="J943" s="6">
        <v>0</v>
      </c>
      <c r="R943" s="6" t="s">
        <v>24</v>
      </c>
      <c r="S943" s="6" t="s">
        <v>123</v>
      </c>
      <c r="T943" s="6">
        <v>2019</v>
      </c>
      <c r="U943" s="6" t="s">
        <v>390</v>
      </c>
      <c r="V943" s="6" t="s">
        <v>111</v>
      </c>
    </row>
    <row r="944" spans="1:22" x14ac:dyDescent="0.25">
      <c r="A944" s="33">
        <v>43753</v>
      </c>
      <c r="B944" s="6" t="s">
        <v>394</v>
      </c>
      <c r="C944" s="6">
        <v>25003323828</v>
      </c>
      <c r="E944" s="6" t="s">
        <v>395</v>
      </c>
      <c r="F944" s="6" t="s">
        <v>23</v>
      </c>
      <c r="R944" s="6" t="s">
        <v>24</v>
      </c>
      <c r="S944" s="6" t="s">
        <v>123</v>
      </c>
      <c r="T944" s="6">
        <v>2019</v>
      </c>
      <c r="U944" s="6" t="s">
        <v>390</v>
      </c>
      <c r="V944" s="6" t="s">
        <v>111</v>
      </c>
    </row>
    <row r="945" spans="1:22" x14ac:dyDescent="0.25">
      <c r="A945" s="33">
        <v>43753</v>
      </c>
      <c r="B945" s="6" t="s">
        <v>384</v>
      </c>
      <c r="C945" s="6">
        <v>25003550470</v>
      </c>
      <c r="E945" s="6" t="s">
        <v>396</v>
      </c>
      <c r="F945" s="6" t="s">
        <v>23</v>
      </c>
      <c r="G945" s="6">
        <v>0</v>
      </c>
      <c r="H945" s="6">
        <v>4</v>
      </c>
      <c r="I945" s="6">
        <v>0</v>
      </c>
      <c r="J945" s="6">
        <v>2</v>
      </c>
      <c r="R945" s="6" t="s">
        <v>24</v>
      </c>
      <c r="S945" s="6" t="s">
        <v>123</v>
      </c>
      <c r="T945" s="6">
        <v>2019</v>
      </c>
      <c r="U945" s="6" t="s">
        <v>390</v>
      </c>
      <c r="V945" s="6" t="s">
        <v>111</v>
      </c>
    </row>
    <row r="946" spans="1:22" x14ac:dyDescent="0.25">
      <c r="A946" s="33">
        <v>43753</v>
      </c>
      <c r="B946" s="6" t="s">
        <v>384</v>
      </c>
      <c r="C946" s="6">
        <v>25003636643</v>
      </c>
      <c r="E946" s="6" t="s">
        <v>397</v>
      </c>
      <c r="F946" s="6" t="s">
        <v>23</v>
      </c>
      <c r="G946" s="6">
        <v>0</v>
      </c>
      <c r="H946" s="6">
        <v>1</v>
      </c>
      <c r="I946" s="6">
        <v>0</v>
      </c>
      <c r="J946" s="6">
        <v>0</v>
      </c>
      <c r="R946" s="6" t="s">
        <v>24</v>
      </c>
      <c r="S946" s="6" t="s">
        <v>123</v>
      </c>
      <c r="T946" s="6">
        <v>2019</v>
      </c>
      <c r="U946" s="6" t="s">
        <v>390</v>
      </c>
      <c r="V946" s="6" t="s">
        <v>111</v>
      </c>
    </row>
    <row r="947" spans="1:22" x14ac:dyDescent="0.25">
      <c r="A947" s="33">
        <v>43754</v>
      </c>
      <c r="B947" s="6" t="s">
        <v>394</v>
      </c>
      <c r="C947" s="6">
        <v>25003323828</v>
      </c>
      <c r="E947" s="6" t="s">
        <v>398</v>
      </c>
      <c r="F947" s="6" t="s">
        <v>23</v>
      </c>
      <c r="R947" s="6" t="s">
        <v>24</v>
      </c>
      <c r="S947" s="6" t="s">
        <v>123</v>
      </c>
      <c r="T947" s="6">
        <v>2019</v>
      </c>
      <c r="U947" s="6" t="s">
        <v>399</v>
      </c>
      <c r="V947" s="6" t="s">
        <v>111</v>
      </c>
    </row>
    <row r="948" spans="1:22" x14ac:dyDescent="0.25">
      <c r="A948" s="33">
        <v>43754</v>
      </c>
      <c r="B948" s="6" t="s">
        <v>153</v>
      </c>
      <c r="C948" s="6">
        <v>25003648260</v>
      </c>
      <c r="E948" s="6" t="s">
        <v>400</v>
      </c>
      <c r="F948" s="6" t="s">
        <v>23</v>
      </c>
      <c r="G948" s="6">
        <v>0</v>
      </c>
      <c r="H948" s="6">
        <v>1</v>
      </c>
      <c r="I948" s="6">
        <v>0</v>
      </c>
      <c r="J948" s="6">
        <v>0</v>
      </c>
      <c r="R948" s="6" t="s">
        <v>24</v>
      </c>
      <c r="S948" s="6" t="s">
        <v>123</v>
      </c>
      <c r="T948" s="6">
        <v>2019</v>
      </c>
      <c r="U948" s="6" t="s">
        <v>399</v>
      </c>
      <c r="V948" s="6" t="s">
        <v>111</v>
      </c>
    </row>
    <row r="949" spans="1:22" x14ac:dyDescent="0.25">
      <c r="A949" s="33">
        <v>43754</v>
      </c>
      <c r="B949" s="6" t="s">
        <v>153</v>
      </c>
      <c r="C949" s="6">
        <v>25003606345</v>
      </c>
      <c r="E949" s="6" t="s">
        <v>401</v>
      </c>
      <c r="F949" s="6" t="s">
        <v>25</v>
      </c>
      <c r="G949" s="6">
        <v>4</v>
      </c>
      <c r="H949" s="6">
        <v>1</v>
      </c>
      <c r="I949" s="6">
        <v>1</v>
      </c>
      <c r="J949" s="6">
        <v>0</v>
      </c>
      <c r="O949" s="6">
        <v>4</v>
      </c>
      <c r="R949" s="6" t="s">
        <v>27</v>
      </c>
      <c r="S949" s="6" t="s">
        <v>123</v>
      </c>
      <c r="T949" s="6">
        <v>2019</v>
      </c>
      <c r="U949" s="6" t="s">
        <v>399</v>
      </c>
      <c r="V949" s="6" t="s">
        <v>111</v>
      </c>
    </row>
    <row r="950" spans="1:22" x14ac:dyDescent="0.25">
      <c r="A950" s="33">
        <v>43754</v>
      </c>
      <c r="B950" s="6" t="s">
        <v>154</v>
      </c>
      <c r="C950" s="6">
        <v>25003602800</v>
      </c>
      <c r="E950" s="6" t="s">
        <v>402</v>
      </c>
      <c r="F950" s="6" t="s">
        <v>25</v>
      </c>
      <c r="G950" s="6">
        <v>4</v>
      </c>
      <c r="H950" s="6">
        <v>1</v>
      </c>
      <c r="I950" s="6">
        <v>1</v>
      </c>
      <c r="J950" s="6">
        <v>0</v>
      </c>
      <c r="O950" s="6">
        <v>4</v>
      </c>
      <c r="R950" s="6" t="s">
        <v>27</v>
      </c>
      <c r="S950" s="6" t="s">
        <v>123</v>
      </c>
      <c r="T950" s="6">
        <v>2019</v>
      </c>
      <c r="U950" s="6" t="s">
        <v>403</v>
      </c>
      <c r="V950" s="6" t="s">
        <v>403</v>
      </c>
    </row>
    <row r="951" spans="1:22" x14ac:dyDescent="0.25">
      <c r="A951" s="33">
        <v>43754</v>
      </c>
      <c r="B951" s="6" t="s">
        <v>394</v>
      </c>
      <c r="C951" s="6">
        <v>25003323828</v>
      </c>
      <c r="E951" s="6" t="s">
        <v>404</v>
      </c>
      <c r="F951" s="6" t="s">
        <v>23</v>
      </c>
      <c r="R951" s="6" t="s">
        <v>24</v>
      </c>
      <c r="S951" s="6" t="s">
        <v>123</v>
      </c>
      <c r="T951" s="6">
        <v>2019</v>
      </c>
      <c r="U951" s="6" t="s">
        <v>399</v>
      </c>
      <c r="V951" s="6" t="s">
        <v>111</v>
      </c>
    </row>
    <row r="952" spans="1:22" x14ac:dyDescent="0.25">
      <c r="A952" s="33">
        <v>43755</v>
      </c>
      <c r="B952" s="6" t="s">
        <v>394</v>
      </c>
      <c r="C952" s="6">
        <v>25003401355</v>
      </c>
      <c r="E952" s="6" t="s">
        <v>405</v>
      </c>
      <c r="F952" s="6" t="s">
        <v>23</v>
      </c>
      <c r="R952" s="6" t="s">
        <v>24</v>
      </c>
      <c r="S952" s="6" t="s">
        <v>123</v>
      </c>
      <c r="T952" s="6">
        <v>2019</v>
      </c>
      <c r="U952" s="6" t="s">
        <v>406</v>
      </c>
      <c r="V952" s="6" t="s">
        <v>111</v>
      </c>
    </row>
    <row r="953" spans="1:22" x14ac:dyDescent="0.25">
      <c r="A953" s="33">
        <v>43756</v>
      </c>
      <c r="B953" s="6" t="s">
        <v>153</v>
      </c>
      <c r="C953" s="6">
        <v>25003648315</v>
      </c>
      <c r="E953" s="6" t="s">
        <v>407</v>
      </c>
      <c r="F953" s="6" t="s">
        <v>23</v>
      </c>
      <c r="G953" s="6">
        <v>0</v>
      </c>
      <c r="H953" s="6">
        <v>1</v>
      </c>
      <c r="J953" s="6">
        <v>0</v>
      </c>
      <c r="R953" s="6" t="s">
        <v>24</v>
      </c>
      <c r="S953" s="6" t="s">
        <v>123</v>
      </c>
      <c r="T953" s="6">
        <v>2019</v>
      </c>
      <c r="U953" s="6" t="s">
        <v>403</v>
      </c>
      <c r="V953" s="6" t="s">
        <v>403</v>
      </c>
    </row>
    <row r="954" spans="1:22" x14ac:dyDescent="0.25">
      <c r="A954" s="33">
        <v>43756</v>
      </c>
      <c r="B954" s="6" t="s">
        <v>153</v>
      </c>
      <c r="C954" s="6">
        <v>25003682621</v>
      </c>
      <c r="E954" s="6" t="s">
        <v>408</v>
      </c>
      <c r="F954" s="6" t="s">
        <v>23</v>
      </c>
      <c r="G954" s="6">
        <v>0</v>
      </c>
      <c r="H954" s="6">
        <v>1</v>
      </c>
      <c r="J954" s="6">
        <v>0</v>
      </c>
      <c r="R954" s="6" t="s">
        <v>24</v>
      </c>
      <c r="S954" s="6" t="s">
        <v>123</v>
      </c>
      <c r="T954" s="6">
        <v>2019</v>
      </c>
      <c r="U954" s="6" t="s">
        <v>406</v>
      </c>
      <c r="V954" s="6" t="s">
        <v>112</v>
      </c>
    </row>
    <row r="955" spans="1:22" x14ac:dyDescent="0.25">
      <c r="A955" s="33">
        <v>43756</v>
      </c>
      <c r="B955" s="6" t="s">
        <v>154</v>
      </c>
      <c r="C955" s="6">
        <v>25003682622</v>
      </c>
      <c r="E955" s="6" t="s">
        <v>409</v>
      </c>
      <c r="F955" s="6" t="s">
        <v>23</v>
      </c>
      <c r="G955" s="6">
        <v>0</v>
      </c>
      <c r="H955" s="6">
        <v>1</v>
      </c>
      <c r="J955" s="6">
        <v>0</v>
      </c>
      <c r="R955" s="6" t="s">
        <v>24</v>
      </c>
      <c r="S955" s="6" t="s">
        <v>123</v>
      </c>
      <c r="T955" s="6">
        <v>2019</v>
      </c>
      <c r="U955" s="6" t="s">
        <v>403</v>
      </c>
      <c r="V955" s="6" t="s">
        <v>403</v>
      </c>
    </row>
    <row r="956" spans="1:22" x14ac:dyDescent="0.25">
      <c r="A956" s="33">
        <v>43756</v>
      </c>
      <c r="B956" s="6" t="s">
        <v>146</v>
      </c>
      <c r="C956" s="6">
        <v>25003650181</v>
      </c>
      <c r="D956" s="6" t="s">
        <v>410</v>
      </c>
      <c r="E956" s="6" t="s">
        <v>411</v>
      </c>
      <c r="F956" s="6" t="s">
        <v>28</v>
      </c>
      <c r="G956" s="6">
        <v>36</v>
      </c>
      <c r="H956" s="6">
        <v>9</v>
      </c>
      <c r="I956" s="6">
        <v>0</v>
      </c>
      <c r="J956" s="6">
        <v>0</v>
      </c>
      <c r="N956" s="6">
        <v>2</v>
      </c>
      <c r="Q956" s="6">
        <v>2</v>
      </c>
      <c r="R956" s="6" t="s">
        <v>27</v>
      </c>
      <c r="S956" s="6" t="s">
        <v>123</v>
      </c>
      <c r="T956" s="6">
        <v>2019</v>
      </c>
      <c r="U956" s="6" t="s">
        <v>406</v>
      </c>
      <c r="V956" s="6" t="s">
        <v>112</v>
      </c>
    </row>
    <row r="957" spans="1:22" x14ac:dyDescent="0.25">
      <c r="A957" s="33">
        <v>43756</v>
      </c>
      <c r="B957" s="6" t="s">
        <v>146</v>
      </c>
      <c r="C957" s="6">
        <v>25003650182</v>
      </c>
      <c r="D957" s="6" t="s">
        <v>410</v>
      </c>
      <c r="E957" s="6" t="s">
        <v>411</v>
      </c>
      <c r="F957" s="6" t="s">
        <v>23</v>
      </c>
      <c r="G957" s="6">
        <v>29</v>
      </c>
      <c r="H957" s="6">
        <v>9</v>
      </c>
      <c r="I957" s="6">
        <v>0</v>
      </c>
      <c r="J957" s="6">
        <v>0</v>
      </c>
      <c r="R957" s="6" t="s">
        <v>24</v>
      </c>
      <c r="S957" s="6" t="s">
        <v>123</v>
      </c>
      <c r="T957" s="6">
        <v>2019</v>
      </c>
      <c r="U957" s="6" t="s">
        <v>406</v>
      </c>
      <c r="V957" s="6" t="s">
        <v>112</v>
      </c>
    </row>
    <row r="958" spans="1:22" x14ac:dyDescent="0.25">
      <c r="A958" s="33">
        <v>43756</v>
      </c>
      <c r="B958" s="6" t="s">
        <v>146</v>
      </c>
      <c r="C958" s="6">
        <v>25003650187</v>
      </c>
      <c r="D958" s="6" t="s">
        <v>410</v>
      </c>
      <c r="E958" s="6" t="s">
        <v>411</v>
      </c>
      <c r="F958" s="6" t="s">
        <v>23</v>
      </c>
      <c r="G958" s="6">
        <v>0</v>
      </c>
      <c r="H958" s="6">
        <v>1</v>
      </c>
      <c r="I958" s="6">
        <v>0</v>
      </c>
      <c r="J958" s="6">
        <v>0</v>
      </c>
      <c r="R958" s="6" t="s">
        <v>24</v>
      </c>
      <c r="S958" s="6" t="s">
        <v>123</v>
      </c>
      <c r="T958" s="6">
        <v>2019</v>
      </c>
      <c r="U958" s="6" t="s">
        <v>406</v>
      </c>
      <c r="V958" s="6" t="s">
        <v>112</v>
      </c>
    </row>
    <row r="959" spans="1:22" x14ac:dyDescent="0.25">
      <c r="A959" s="33">
        <v>43756</v>
      </c>
      <c r="B959" s="6" t="s">
        <v>146</v>
      </c>
      <c r="C959" s="6">
        <v>25003650188</v>
      </c>
      <c r="D959" s="6" t="s">
        <v>410</v>
      </c>
      <c r="E959" s="6" t="s">
        <v>411</v>
      </c>
      <c r="F959" s="6" t="s">
        <v>23</v>
      </c>
      <c r="G959" s="6">
        <v>0</v>
      </c>
      <c r="H959" s="6">
        <v>2</v>
      </c>
      <c r="I959" s="6">
        <v>0</v>
      </c>
      <c r="J959" s="6">
        <v>0</v>
      </c>
      <c r="R959" s="6" t="s">
        <v>24</v>
      </c>
      <c r="S959" s="6" t="s">
        <v>123</v>
      </c>
      <c r="T959" s="6">
        <v>2019</v>
      </c>
      <c r="U959" s="6" t="s">
        <v>406</v>
      </c>
      <c r="V959" s="6" t="s">
        <v>112</v>
      </c>
    </row>
    <row r="960" spans="1:22" x14ac:dyDescent="0.25">
      <c r="A960" s="33">
        <v>43756</v>
      </c>
      <c r="B960" s="6" t="s">
        <v>146</v>
      </c>
      <c r="C960" s="6">
        <v>25003650192</v>
      </c>
      <c r="D960" s="6" t="s">
        <v>410</v>
      </c>
      <c r="E960" s="6" t="s">
        <v>411</v>
      </c>
      <c r="F960" s="6" t="s">
        <v>23</v>
      </c>
      <c r="G960" s="6">
        <v>6</v>
      </c>
      <c r="H960" s="6">
        <v>2</v>
      </c>
      <c r="I960" s="6">
        <v>0</v>
      </c>
      <c r="J960" s="6">
        <v>0</v>
      </c>
      <c r="R960" s="6" t="s">
        <v>24</v>
      </c>
      <c r="S960" s="6" t="s">
        <v>123</v>
      </c>
      <c r="T960" s="6">
        <v>2019</v>
      </c>
      <c r="U960" s="6" t="s">
        <v>406</v>
      </c>
      <c r="V960" s="6" t="s">
        <v>112</v>
      </c>
    </row>
    <row r="961" spans="1:22" x14ac:dyDescent="0.25">
      <c r="A961" s="33">
        <v>43756</v>
      </c>
      <c r="B961" s="6" t="s">
        <v>146</v>
      </c>
      <c r="C961" s="6">
        <v>25003650193</v>
      </c>
      <c r="D961" s="6" t="s">
        <v>410</v>
      </c>
      <c r="E961" s="6" t="s">
        <v>411</v>
      </c>
      <c r="F961" s="6" t="s">
        <v>23</v>
      </c>
      <c r="G961" s="6">
        <v>7</v>
      </c>
      <c r="H961" s="6">
        <v>3</v>
      </c>
      <c r="I961" s="6">
        <v>0</v>
      </c>
      <c r="J961" s="6">
        <v>0</v>
      </c>
      <c r="R961" s="6" t="s">
        <v>24</v>
      </c>
      <c r="S961" s="6" t="s">
        <v>123</v>
      </c>
      <c r="T961" s="6">
        <v>2019</v>
      </c>
      <c r="U961" s="6" t="s">
        <v>406</v>
      </c>
      <c r="V961" s="6" t="s">
        <v>112</v>
      </c>
    </row>
    <row r="962" spans="1:22" x14ac:dyDescent="0.25">
      <c r="A962" s="33">
        <v>43756</v>
      </c>
      <c r="B962" s="6" t="s">
        <v>146</v>
      </c>
      <c r="C962" s="6">
        <v>25003650195</v>
      </c>
      <c r="D962" s="6" t="s">
        <v>410</v>
      </c>
      <c r="E962" s="6" t="s">
        <v>411</v>
      </c>
      <c r="F962" s="6" t="s">
        <v>23</v>
      </c>
      <c r="G962" s="6">
        <v>0</v>
      </c>
      <c r="H962" s="6">
        <v>1</v>
      </c>
      <c r="I962" s="6">
        <v>0</v>
      </c>
      <c r="J962" s="6">
        <v>0</v>
      </c>
      <c r="R962" s="6" t="s">
        <v>24</v>
      </c>
      <c r="S962" s="6" t="s">
        <v>123</v>
      </c>
      <c r="T962" s="6">
        <v>2019</v>
      </c>
      <c r="U962" s="6" t="s">
        <v>406</v>
      </c>
      <c r="V962" s="6" t="s">
        <v>112</v>
      </c>
    </row>
    <row r="963" spans="1:22" x14ac:dyDescent="0.25">
      <c r="A963" s="33">
        <v>43756</v>
      </c>
      <c r="B963" s="6" t="s">
        <v>146</v>
      </c>
      <c r="C963" s="6">
        <v>25003636977</v>
      </c>
      <c r="D963" s="6" t="s">
        <v>412</v>
      </c>
      <c r="E963" s="6" t="s">
        <v>413</v>
      </c>
      <c r="F963" s="6" t="s">
        <v>23</v>
      </c>
      <c r="G963" s="6">
        <v>3</v>
      </c>
      <c r="H963" s="6">
        <v>5</v>
      </c>
      <c r="I963" s="6">
        <v>0</v>
      </c>
      <c r="J963" s="6">
        <v>1</v>
      </c>
      <c r="R963" s="6" t="s">
        <v>24</v>
      </c>
      <c r="S963" s="6" t="s">
        <v>123</v>
      </c>
      <c r="T963" s="6">
        <v>2019</v>
      </c>
      <c r="U963" s="6" t="s">
        <v>406</v>
      </c>
      <c r="V963" s="6" t="s">
        <v>112</v>
      </c>
    </row>
    <row r="964" spans="1:22" x14ac:dyDescent="0.25">
      <c r="A964" s="33">
        <v>43756</v>
      </c>
      <c r="B964" s="6" t="s">
        <v>146</v>
      </c>
      <c r="C964" s="6">
        <v>25003636871</v>
      </c>
      <c r="D964" s="6" t="s">
        <v>412</v>
      </c>
      <c r="E964" s="6" t="s">
        <v>413</v>
      </c>
      <c r="F964" s="6" t="s">
        <v>28</v>
      </c>
      <c r="G964" s="6">
        <v>8</v>
      </c>
      <c r="H964" s="6">
        <v>2</v>
      </c>
      <c r="I964" s="6">
        <v>0</v>
      </c>
      <c r="J964" s="6">
        <v>0</v>
      </c>
      <c r="N964" s="6">
        <v>1</v>
      </c>
      <c r="Q964" s="6">
        <v>1</v>
      </c>
      <c r="R964" s="6" t="s">
        <v>27</v>
      </c>
      <c r="S964" s="6" t="s">
        <v>123</v>
      </c>
      <c r="T964" s="6">
        <v>2019</v>
      </c>
      <c r="U964" s="6" t="s">
        <v>406</v>
      </c>
      <c r="V964" s="6" t="s">
        <v>112</v>
      </c>
    </row>
    <row r="965" spans="1:22" x14ac:dyDescent="0.25">
      <c r="A965" s="33">
        <v>43756</v>
      </c>
      <c r="B965" s="6" t="s">
        <v>146</v>
      </c>
      <c r="C965" s="6">
        <v>25003636968</v>
      </c>
      <c r="D965" s="6" t="s">
        <v>412</v>
      </c>
      <c r="E965" s="6" t="s">
        <v>413</v>
      </c>
      <c r="F965" s="6" t="s">
        <v>23</v>
      </c>
      <c r="G965" s="6">
        <v>0</v>
      </c>
      <c r="H965" s="6">
        <v>3</v>
      </c>
      <c r="I965" s="6">
        <v>0</v>
      </c>
      <c r="J965" s="6">
        <v>0</v>
      </c>
      <c r="R965" s="6" t="s">
        <v>24</v>
      </c>
      <c r="S965" s="6" t="s">
        <v>123</v>
      </c>
      <c r="T965" s="6">
        <v>2019</v>
      </c>
      <c r="U965" s="6" t="s">
        <v>406</v>
      </c>
      <c r="V965" s="6" t="s">
        <v>112</v>
      </c>
    </row>
    <row r="966" spans="1:22" x14ac:dyDescent="0.25">
      <c r="A966" s="33">
        <v>43756</v>
      </c>
      <c r="B966" s="6" t="s">
        <v>146</v>
      </c>
      <c r="C966" s="6">
        <v>25003636872</v>
      </c>
      <c r="D966" s="6" t="s">
        <v>412</v>
      </c>
      <c r="E966" s="6" t="s">
        <v>413</v>
      </c>
      <c r="F966" s="6" t="s">
        <v>23</v>
      </c>
      <c r="G966" s="6">
        <v>9</v>
      </c>
      <c r="H966" s="6">
        <v>2</v>
      </c>
      <c r="I966" s="6">
        <v>0</v>
      </c>
      <c r="J966" s="6">
        <v>0</v>
      </c>
      <c r="R966" s="6" t="s">
        <v>24</v>
      </c>
      <c r="S966" s="6" t="s">
        <v>123</v>
      </c>
      <c r="T966" s="6">
        <v>2019</v>
      </c>
      <c r="U966" s="6" t="s">
        <v>406</v>
      </c>
      <c r="V966" s="6" t="s">
        <v>112</v>
      </c>
    </row>
    <row r="967" spans="1:22" x14ac:dyDescent="0.25">
      <c r="A967" s="33">
        <v>43756</v>
      </c>
      <c r="B967" s="6" t="s">
        <v>146</v>
      </c>
      <c r="C967" s="6">
        <v>25003636892</v>
      </c>
      <c r="D967" s="6" t="s">
        <v>412</v>
      </c>
      <c r="E967" s="6" t="s">
        <v>413</v>
      </c>
      <c r="F967" s="6" t="s">
        <v>23</v>
      </c>
      <c r="G967" s="6">
        <v>0</v>
      </c>
      <c r="H967" s="6">
        <v>2</v>
      </c>
      <c r="I967" s="6">
        <v>0</v>
      </c>
      <c r="J967" s="6">
        <v>0</v>
      </c>
      <c r="R967" s="6" t="s">
        <v>24</v>
      </c>
      <c r="S967" s="6" t="s">
        <v>123</v>
      </c>
      <c r="T967" s="6">
        <v>2019</v>
      </c>
      <c r="U967" s="6" t="s">
        <v>406</v>
      </c>
      <c r="V967" s="6" t="s">
        <v>112</v>
      </c>
    </row>
    <row r="968" spans="1:22" x14ac:dyDescent="0.25">
      <c r="A968" s="33">
        <v>43756</v>
      </c>
      <c r="B968" s="6" t="s">
        <v>146</v>
      </c>
      <c r="C968" s="6">
        <v>25003637001</v>
      </c>
      <c r="D968" s="6" t="s">
        <v>412</v>
      </c>
      <c r="E968" s="6" t="s">
        <v>413</v>
      </c>
      <c r="F968" s="6" t="s">
        <v>23</v>
      </c>
      <c r="G968" s="6">
        <v>0</v>
      </c>
      <c r="H968" s="6">
        <v>1</v>
      </c>
      <c r="I968" s="6">
        <v>0</v>
      </c>
      <c r="J968" s="6">
        <v>0</v>
      </c>
      <c r="R968" s="6" t="s">
        <v>24</v>
      </c>
      <c r="S968" s="6" t="s">
        <v>123</v>
      </c>
      <c r="T968" s="6">
        <v>2019</v>
      </c>
      <c r="U968" s="6" t="s">
        <v>406</v>
      </c>
      <c r="V968" s="6" t="s">
        <v>112</v>
      </c>
    </row>
    <row r="969" spans="1:22" x14ac:dyDescent="0.25">
      <c r="A969" s="33">
        <v>43756</v>
      </c>
      <c r="B969" s="6" t="s">
        <v>146</v>
      </c>
      <c r="C969" s="6">
        <v>25003636659</v>
      </c>
      <c r="D969" s="6" t="s">
        <v>412</v>
      </c>
      <c r="E969" s="6" t="s">
        <v>413</v>
      </c>
      <c r="F969" s="6" t="s">
        <v>23</v>
      </c>
      <c r="G969" s="6">
        <v>0</v>
      </c>
      <c r="H969" s="6">
        <v>4</v>
      </c>
      <c r="I969" s="6">
        <v>0</v>
      </c>
      <c r="J969" s="6">
        <v>0</v>
      </c>
      <c r="R969" s="6" t="s">
        <v>24</v>
      </c>
      <c r="S969" s="6" t="s">
        <v>123</v>
      </c>
      <c r="T969" s="6">
        <v>2019</v>
      </c>
      <c r="U969" s="6" t="s">
        <v>406</v>
      </c>
      <c r="V969" s="6" t="s">
        <v>112</v>
      </c>
    </row>
    <row r="970" spans="1:22" x14ac:dyDescent="0.25">
      <c r="A970" s="33">
        <v>43756</v>
      </c>
      <c r="B970" s="6" t="s">
        <v>146</v>
      </c>
      <c r="C970" s="6">
        <v>25003636865</v>
      </c>
      <c r="D970" s="6" t="s">
        <v>412</v>
      </c>
      <c r="E970" s="6" t="s">
        <v>413</v>
      </c>
      <c r="F970" s="6" t="s">
        <v>23</v>
      </c>
      <c r="G970" s="6">
        <v>8</v>
      </c>
      <c r="H970" s="6">
        <v>5</v>
      </c>
      <c r="I970" s="6">
        <v>0</v>
      </c>
      <c r="J970" s="6">
        <v>0</v>
      </c>
      <c r="R970" s="6" t="s">
        <v>24</v>
      </c>
      <c r="S970" s="6" t="s">
        <v>123</v>
      </c>
      <c r="T970" s="6">
        <v>2019</v>
      </c>
      <c r="U970" s="6" t="s">
        <v>406</v>
      </c>
      <c r="V970" s="6" t="s">
        <v>112</v>
      </c>
    </row>
    <row r="971" spans="1:22" x14ac:dyDescent="0.25">
      <c r="A971" s="33">
        <v>43756</v>
      </c>
      <c r="B971" s="6" t="s">
        <v>146</v>
      </c>
      <c r="C971" s="6">
        <v>25003637002</v>
      </c>
      <c r="D971" s="6" t="s">
        <v>412</v>
      </c>
      <c r="E971" s="6" t="s">
        <v>413</v>
      </c>
      <c r="F971" s="6" t="s">
        <v>23</v>
      </c>
      <c r="G971" s="6">
        <v>0</v>
      </c>
      <c r="H971" s="6">
        <v>1</v>
      </c>
      <c r="I971" s="6">
        <v>0</v>
      </c>
      <c r="J971" s="6">
        <v>0</v>
      </c>
      <c r="R971" s="6" t="s">
        <v>24</v>
      </c>
      <c r="S971" s="6" t="s">
        <v>123</v>
      </c>
      <c r="T971" s="6">
        <v>2019</v>
      </c>
      <c r="U971" s="6" t="s">
        <v>406</v>
      </c>
      <c r="V971" s="6" t="s">
        <v>112</v>
      </c>
    </row>
    <row r="972" spans="1:22" x14ac:dyDescent="0.25">
      <c r="A972" s="33">
        <v>43756</v>
      </c>
      <c r="B972" s="6" t="s">
        <v>146</v>
      </c>
      <c r="C972" s="6">
        <v>25003636926</v>
      </c>
      <c r="D972" s="6" t="s">
        <v>412</v>
      </c>
      <c r="E972" s="6" t="s">
        <v>413</v>
      </c>
      <c r="F972" s="6" t="s">
        <v>23</v>
      </c>
      <c r="G972" s="6">
        <v>4</v>
      </c>
      <c r="H972" s="6">
        <v>5</v>
      </c>
      <c r="I972" s="6">
        <v>0</v>
      </c>
      <c r="J972" s="6">
        <v>0</v>
      </c>
      <c r="R972" s="6" t="s">
        <v>24</v>
      </c>
      <c r="S972" s="6" t="s">
        <v>123</v>
      </c>
      <c r="T972" s="6">
        <v>2019</v>
      </c>
      <c r="U972" s="6" t="s">
        <v>406</v>
      </c>
      <c r="V972" s="6" t="s">
        <v>112</v>
      </c>
    </row>
    <row r="973" spans="1:22" x14ac:dyDescent="0.25">
      <c r="A973" s="33">
        <v>43756</v>
      </c>
      <c r="B973" s="6" t="s">
        <v>146</v>
      </c>
      <c r="C973" s="6">
        <v>25003636658</v>
      </c>
      <c r="D973" s="6" t="s">
        <v>412</v>
      </c>
      <c r="E973" s="6" t="s">
        <v>413</v>
      </c>
      <c r="F973" s="6" t="s">
        <v>28</v>
      </c>
      <c r="G973" s="6">
        <v>4</v>
      </c>
      <c r="H973" s="6">
        <v>2</v>
      </c>
      <c r="I973" s="6">
        <v>0</v>
      </c>
      <c r="J973" s="6">
        <v>0</v>
      </c>
      <c r="N973" s="6">
        <v>2</v>
      </c>
      <c r="Q973" s="6">
        <v>2</v>
      </c>
      <c r="R973" s="6" t="s">
        <v>27</v>
      </c>
      <c r="S973" s="6" t="s">
        <v>123</v>
      </c>
      <c r="T973" s="6">
        <v>2019</v>
      </c>
      <c r="U973" s="6" t="s">
        <v>406</v>
      </c>
      <c r="V973" s="6" t="s">
        <v>112</v>
      </c>
    </row>
    <row r="974" spans="1:22" x14ac:dyDescent="0.25">
      <c r="A974" s="33">
        <v>43756</v>
      </c>
      <c r="B974" s="6" t="s">
        <v>146</v>
      </c>
      <c r="C974" s="6">
        <v>25003636991</v>
      </c>
      <c r="D974" s="6" t="s">
        <v>412</v>
      </c>
      <c r="E974" s="6" t="s">
        <v>413</v>
      </c>
      <c r="F974" s="6" t="s">
        <v>23</v>
      </c>
      <c r="G974" s="6">
        <v>2</v>
      </c>
      <c r="H974" s="6">
        <v>3</v>
      </c>
      <c r="I974" s="6">
        <v>0</v>
      </c>
      <c r="J974" s="6">
        <v>0</v>
      </c>
      <c r="R974" s="6" t="s">
        <v>24</v>
      </c>
      <c r="S974" s="6" t="s">
        <v>123</v>
      </c>
      <c r="T974" s="6">
        <v>2019</v>
      </c>
      <c r="U974" s="6" t="s">
        <v>406</v>
      </c>
      <c r="V974" s="6" t="s">
        <v>112</v>
      </c>
    </row>
    <row r="975" spans="1:22" x14ac:dyDescent="0.25">
      <c r="A975" s="33">
        <v>43756</v>
      </c>
      <c r="B975" s="6" t="s">
        <v>153</v>
      </c>
      <c r="C975" s="6">
        <v>25003648246</v>
      </c>
      <c r="E975" s="6" t="s">
        <v>414</v>
      </c>
      <c r="F975" s="6" t="s">
        <v>23</v>
      </c>
      <c r="G975" s="6">
        <v>3</v>
      </c>
      <c r="H975" s="6">
        <v>1</v>
      </c>
      <c r="I975" s="6">
        <v>0</v>
      </c>
      <c r="J975" s="6">
        <v>0</v>
      </c>
      <c r="R975" s="6" t="s">
        <v>24</v>
      </c>
      <c r="S975" s="6" t="s">
        <v>123</v>
      </c>
      <c r="T975" s="6">
        <v>2019</v>
      </c>
      <c r="U975" s="6" t="s">
        <v>415</v>
      </c>
      <c r="V975" s="6" t="s">
        <v>111</v>
      </c>
    </row>
    <row r="976" spans="1:22" x14ac:dyDescent="0.25">
      <c r="A976" s="33">
        <v>43756</v>
      </c>
      <c r="B976" s="6" t="s">
        <v>153</v>
      </c>
      <c r="C976" s="6">
        <v>25003648248</v>
      </c>
      <c r="E976" s="6" t="s">
        <v>416</v>
      </c>
      <c r="F976" s="6" t="s">
        <v>23</v>
      </c>
      <c r="G976" s="6">
        <v>3</v>
      </c>
      <c r="H976" s="6">
        <v>1</v>
      </c>
      <c r="I976" s="6">
        <v>0</v>
      </c>
      <c r="J976" s="6">
        <v>0</v>
      </c>
      <c r="R976" s="6" t="s">
        <v>24</v>
      </c>
      <c r="S976" s="6" t="s">
        <v>123</v>
      </c>
      <c r="T976" s="6">
        <v>2019</v>
      </c>
      <c r="U976" s="6" t="s">
        <v>415</v>
      </c>
      <c r="V976" s="6" t="s">
        <v>111</v>
      </c>
    </row>
    <row r="977" spans="1:22" x14ac:dyDescent="0.25">
      <c r="A977" s="33">
        <v>43756</v>
      </c>
      <c r="B977" s="6" t="s">
        <v>146</v>
      </c>
      <c r="C977" s="6">
        <v>25003636960</v>
      </c>
      <c r="D977" s="6" t="s">
        <v>412</v>
      </c>
      <c r="E977" s="6" t="s">
        <v>416</v>
      </c>
      <c r="F977" s="6" t="s">
        <v>23</v>
      </c>
      <c r="G977" s="6">
        <v>2</v>
      </c>
      <c r="H977" s="6">
        <v>1</v>
      </c>
      <c r="I977" s="6">
        <v>0</v>
      </c>
      <c r="J977" s="6">
        <v>0</v>
      </c>
      <c r="R977" s="6" t="s">
        <v>24</v>
      </c>
      <c r="S977" s="6" t="s">
        <v>123</v>
      </c>
      <c r="T977" s="6">
        <v>2019</v>
      </c>
      <c r="U977" s="6" t="s">
        <v>415</v>
      </c>
      <c r="V977" s="6" t="s">
        <v>111</v>
      </c>
    </row>
    <row r="978" spans="1:22" x14ac:dyDescent="0.25">
      <c r="A978" s="33">
        <v>43756</v>
      </c>
      <c r="B978" s="6" t="s">
        <v>146</v>
      </c>
      <c r="C978" s="6">
        <v>25003636882</v>
      </c>
      <c r="D978" s="6" t="s">
        <v>412</v>
      </c>
      <c r="E978" s="6" t="s">
        <v>416</v>
      </c>
      <c r="F978" s="6" t="s">
        <v>23</v>
      </c>
      <c r="G978" s="6">
        <v>4</v>
      </c>
      <c r="H978" s="6">
        <v>2</v>
      </c>
      <c r="I978" s="6">
        <v>0</v>
      </c>
      <c r="J978" s="6">
        <v>0</v>
      </c>
      <c r="R978" s="6" t="s">
        <v>24</v>
      </c>
      <c r="S978" s="6" t="s">
        <v>123</v>
      </c>
      <c r="T978" s="6">
        <v>2019</v>
      </c>
      <c r="U978" s="6" t="s">
        <v>415</v>
      </c>
      <c r="V978" s="6" t="s">
        <v>111</v>
      </c>
    </row>
    <row r="979" spans="1:22" x14ac:dyDescent="0.25">
      <c r="A979" s="33">
        <v>43756</v>
      </c>
      <c r="B979" s="6" t="s">
        <v>146</v>
      </c>
      <c r="C979" s="6">
        <v>2500363878</v>
      </c>
      <c r="D979" s="6" t="s">
        <v>412</v>
      </c>
      <c r="E979" s="6" t="s">
        <v>416</v>
      </c>
      <c r="F979" s="6" t="s">
        <v>28</v>
      </c>
      <c r="G979" s="6">
        <v>3</v>
      </c>
      <c r="H979" s="6">
        <v>4</v>
      </c>
      <c r="I979" s="6">
        <v>0</v>
      </c>
      <c r="J979" s="6">
        <v>0</v>
      </c>
      <c r="N979" s="6">
        <v>1</v>
      </c>
      <c r="Q979" s="6">
        <v>1</v>
      </c>
      <c r="R979" s="6" t="s">
        <v>27</v>
      </c>
      <c r="S979" s="6" t="s">
        <v>123</v>
      </c>
      <c r="T979" s="6">
        <v>2019</v>
      </c>
      <c r="U979" s="6" t="s">
        <v>415</v>
      </c>
      <c r="V979" s="6" t="s">
        <v>111</v>
      </c>
    </row>
    <row r="980" spans="1:22" x14ac:dyDescent="0.25">
      <c r="A980" s="33">
        <v>43756</v>
      </c>
      <c r="B980" s="6" t="s">
        <v>146</v>
      </c>
      <c r="C980" s="6">
        <v>25003636869</v>
      </c>
      <c r="E980" s="6" t="s">
        <v>417</v>
      </c>
      <c r="F980" s="6" t="s">
        <v>23</v>
      </c>
      <c r="G980" s="6">
        <v>0</v>
      </c>
      <c r="H980" s="6">
        <v>2</v>
      </c>
      <c r="I980" s="6">
        <v>0</v>
      </c>
      <c r="J980" s="6">
        <v>0</v>
      </c>
      <c r="R980" s="6" t="s">
        <v>24</v>
      </c>
      <c r="S980" s="6" t="s">
        <v>123</v>
      </c>
      <c r="T980" s="6">
        <v>2019</v>
      </c>
      <c r="U980" s="6" t="s">
        <v>415</v>
      </c>
      <c r="V980" s="6" t="s">
        <v>111</v>
      </c>
    </row>
    <row r="981" spans="1:22" x14ac:dyDescent="0.25">
      <c r="A981" s="33">
        <v>43756</v>
      </c>
      <c r="B981" s="6" t="s">
        <v>153</v>
      </c>
      <c r="C981" s="6">
        <v>25003648208</v>
      </c>
      <c r="E981" s="6" t="s">
        <v>418</v>
      </c>
      <c r="F981" s="6" t="s">
        <v>23</v>
      </c>
      <c r="G981" s="6">
        <v>0</v>
      </c>
      <c r="H981" s="6">
        <v>2</v>
      </c>
      <c r="I981" s="6">
        <v>0</v>
      </c>
      <c r="J981" s="6">
        <v>0</v>
      </c>
      <c r="R981" s="6" t="s">
        <v>24</v>
      </c>
      <c r="S981" s="6" t="s">
        <v>123</v>
      </c>
      <c r="T981" s="6">
        <v>2019</v>
      </c>
      <c r="U981" s="6" t="s">
        <v>415</v>
      </c>
      <c r="V981" s="6" t="s">
        <v>111</v>
      </c>
    </row>
    <row r="982" spans="1:22" x14ac:dyDescent="0.25">
      <c r="A982" s="33">
        <v>43759</v>
      </c>
      <c r="B982" s="6" t="s">
        <v>384</v>
      </c>
      <c r="C982" s="6">
        <v>25003551933</v>
      </c>
      <c r="E982" s="6" t="s">
        <v>419</v>
      </c>
      <c r="F982" s="6" t="s">
        <v>23</v>
      </c>
      <c r="G982" s="6">
        <v>0</v>
      </c>
      <c r="H982" s="6">
        <v>1</v>
      </c>
      <c r="I982" s="6">
        <v>0</v>
      </c>
      <c r="J982" s="6">
        <v>0</v>
      </c>
      <c r="R982" s="6" t="s">
        <v>24</v>
      </c>
      <c r="S982" s="6" t="s">
        <v>124</v>
      </c>
      <c r="T982" s="6">
        <v>2019</v>
      </c>
      <c r="U982" s="6" t="s">
        <v>415</v>
      </c>
      <c r="V982" s="6" t="s">
        <v>112</v>
      </c>
    </row>
    <row r="983" spans="1:22" x14ac:dyDescent="0.25">
      <c r="A983" s="33">
        <v>43759</v>
      </c>
      <c r="B983" s="6" t="s">
        <v>137</v>
      </c>
      <c r="C983" s="6">
        <v>25003656550</v>
      </c>
      <c r="E983" s="6" t="s">
        <v>420</v>
      </c>
      <c r="F983" s="6" t="s">
        <v>23</v>
      </c>
      <c r="G983" s="6">
        <v>0</v>
      </c>
      <c r="H983" s="6">
        <v>1</v>
      </c>
      <c r="I983" s="6">
        <v>0</v>
      </c>
      <c r="J983" s="6">
        <v>0</v>
      </c>
      <c r="R983" s="6" t="s">
        <v>24</v>
      </c>
      <c r="S983" s="6" t="s">
        <v>124</v>
      </c>
      <c r="T983" s="6">
        <v>2019</v>
      </c>
      <c r="U983" s="6" t="s">
        <v>415</v>
      </c>
      <c r="V983" s="6" t="s">
        <v>112</v>
      </c>
    </row>
    <row r="984" spans="1:22" x14ac:dyDescent="0.25">
      <c r="A984" s="33">
        <v>43759</v>
      </c>
      <c r="B984" s="6" t="s">
        <v>153</v>
      </c>
      <c r="C984" s="6">
        <v>25003648261</v>
      </c>
      <c r="F984" s="6" t="s">
        <v>23</v>
      </c>
      <c r="G984" s="6">
        <v>1</v>
      </c>
      <c r="H984" s="6">
        <v>2</v>
      </c>
      <c r="I984" s="6">
        <v>0</v>
      </c>
      <c r="J984" s="6">
        <v>0</v>
      </c>
      <c r="K984" s="6">
        <v>1</v>
      </c>
      <c r="R984" s="6" t="s">
        <v>24</v>
      </c>
      <c r="S984" s="6" t="s">
        <v>124</v>
      </c>
      <c r="T984" s="6">
        <v>2019</v>
      </c>
      <c r="U984" s="6" t="s">
        <v>24</v>
      </c>
      <c r="V984" s="6" t="s">
        <v>24</v>
      </c>
    </row>
    <row r="985" spans="1:22" x14ac:dyDescent="0.25">
      <c r="A985" s="33">
        <v>43759</v>
      </c>
      <c r="B985" s="6" t="s">
        <v>153</v>
      </c>
      <c r="C985" s="6">
        <v>25003648319</v>
      </c>
      <c r="F985" s="6" t="s">
        <v>23</v>
      </c>
      <c r="G985" s="6">
        <v>1</v>
      </c>
      <c r="H985" s="6">
        <v>2</v>
      </c>
      <c r="I985" s="6">
        <v>0</v>
      </c>
      <c r="J985" s="6">
        <v>0</v>
      </c>
      <c r="K985" s="6">
        <v>1</v>
      </c>
      <c r="R985" s="6" t="s">
        <v>24</v>
      </c>
      <c r="S985" s="6" t="s">
        <v>124</v>
      </c>
      <c r="T985" s="6">
        <v>2019</v>
      </c>
      <c r="U985" s="6" t="s">
        <v>24</v>
      </c>
      <c r="V985" s="6" t="s">
        <v>24</v>
      </c>
    </row>
    <row r="986" spans="1:22" x14ac:dyDescent="0.25">
      <c r="A986" s="33">
        <v>43759</v>
      </c>
      <c r="B986" s="6" t="s">
        <v>153</v>
      </c>
      <c r="C986" s="6">
        <v>25003648523</v>
      </c>
      <c r="F986" s="6" t="s">
        <v>23</v>
      </c>
      <c r="G986" s="6">
        <v>0</v>
      </c>
      <c r="H986" s="6">
        <v>3</v>
      </c>
      <c r="I986" s="6">
        <v>0</v>
      </c>
      <c r="J986" s="6">
        <v>0</v>
      </c>
      <c r="K986" s="6">
        <v>1</v>
      </c>
      <c r="R986" s="6" t="s">
        <v>24</v>
      </c>
      <c r="S986" s="6" t="s">
        <v>124</v>
      </c>
      <c r="T986" s="6">
        <v>2019</v>
      </c>
      <c r="U986" s="6" t="s">
        <v>24</v>
      </c>
      <c r="V986" s="6" t="s">
        <v>24</v>
      </c>
    </row>
    <row r="987" spans="1:22" x14ac:dyDescent="0.25">
      <c r="A987" s="33">
        <v>43759</v>
      </c>
      <c r="B987" s="6" t="s">
        <v>153</v>
      </c>
      <c r="C987" s="6">
        <v>25003648306</v>
      </c>
      <c r="F987" s="6" t="s">
        <v>28</v>
      </c>
      <c r="G987" s="6">
        <v>19</v>
      </c>
      <c r="H987" s="6">
        <v>16</v>
      </c>
      <c r="I987" s="6">
        <v>0</v>
      </c>
      <c r="J987" s="6">
        <v>0</v>
      </c>
      <c r="K987" s="6">
        <v>1</v>
      </c>
      <c r="N987" s="6">
        <v>1</v>
      </c>
      <c r="Q987" s="6">
        <v>1</v>
      </c>
      <c r="R987" s="6" t="s">
        <v>27</v>
      </c>
      <c r="S987" s="6" t="s">
        <v>124</v>
      </c>
      <c r="T987" s="6">
        <v>2019</v>
      </c>
      <c r="U987" s="6" t="s">
        <v>24</v>
      </c>
      <c r="V987" s="6" t="s">
        <v>24</v>
      </c>
    </row>
    <row r="988" spans="1:22" x14ac:dyDescent="0.25">
      <c r="A988" s="33">
        <v>43759</v>
      </c>
      <c r="B988" s="6" t="s">
        <v>154</v>
      </c>
      <c r="C988" s="6">
        <v>25003648307</v>
      </c>
      <c r="F988" s="6" t="s">
        <v>28</v>
      </c>
      <c r="G988" s="6">
        <v>19</v>
      </c>
      <c r="H988" s="6">
        <v>16</v>
      </c>
      <c r="I988" s="6">
        <v>0</v>
      </c>
      <c r="J988" s="6">
        <v>0</v>
      </c>
      <c r="K988" s="6">
        <v>3</v>
      </c>
      <c r="N988" s="6">
        <v>1</v>
      </c>
      <c r="Q988" s="6">
        <v>1</v>
      </c>
      <c r="R988" s="6" t="s">
        <v>27</v>
      </c>
      <c r="S988" s="6" t="s">
        <v>124</v>
      </c>
      <c r="T988" s="6">
        <v>2019</v>
      </c>
      <c r="U988" s="6" t="s">
        <v>24</v>
      </c>
      <c r="V988" s="6" t="s">
        <v>24</v>
      </c>
    </row>
    <row r="989" spans="1:22" x14ac:dyDescent="0.25">
      <c r="A989" s="33">
        <v>43759</v>
      </c>
      <c r="B989" s="6" t="s">
        <v>146</v>
      </c>
      <c r="C989" s="6">
        <v>25003636984</v>
      </c>
      <c r="D989" s="6" t="s">
        <v>421</v>
      </c>
      <c r="E989" s="6" t="s">
        <v>413</v>
      </c>
      <c r="F989" s="6" t="s">
        <v>23</v>
      </c>
      <c r="G989" s="6">
        <v>0</v>
      </c>
      <c r="H989" s="6">
        <v>1</v>
      </c>
      <c r="I989" s="6">
        <v>0</v>
      </c>
      <c r="J989" s="6">
        <v>0</v>
      </c>
      <c r="R989" s="6" t="s">
        <v>24</v>
      </c>
      <c r="S989" s="6" t="s">
        <v>124</v>
      </c>
      <c r="T989" s="6">
        <v>2019</v>
      </c>
      <c r="U989" s="6" t="s">
        <v>406</v>
      </c>
      <c r="V989" s="6" t="s">
        <v>112</v>
      </c>
    </row>
    <row r="990" spans="1:22" x14ac:dyDescent="0.25">
      <c r="A990" s="33">
        <v>43759</v>
      </c>
      <c r="B990" s="6" t="s">
        <v>146</v>
      </c>
      <c r="C990" s="6">
        <v>25003636657</v>
      </c>
      <c r="D990" s="6" t="s">
        <v>421</v>
      </c>
      <c r="E990" s="6" t="s">
        <v>413</v>
      </c>
      <c r="F990" s="6" t="s">
        <v>23</v>
      </c>
      <c r="G990" s="6">
        <v>0</v>
      </c>
      <c r="H990" s="6">
        <v>1</v>
      </c>
      <c r="I990" s="6">
        <v>0</v>
      </c>
      <c r="J990" s="6">
        <v>0</v>
      </c>
      <c r="R990" s="6" t="s">
        <v>24</v>
      </c>
      <c r="S990" s="6" t="s">
        <v>124</v>
      </c>
      <c r="T990" s="6">
        <v>2019</v>
      </c>
      <c r="U990" s="6" t="s">
        <v>406</v>
      </c>
      <c r="V990" s="6" t="s">
        <v>112</v>
      </c>
    </row>
    <row r="991" spans="1:22" x14ac:dyDescent="0.25">
      <c r="A991" s="33">
        <v>43759</v>
      </c>
      <c r="B991" s="6" t="s">
        <v>146</v>
      </c>
      <c r="C991" s="6">
        <v>25003636652</v>
      </c>
      <c r="D991" s="6" t="s">
        <v>421</v>
      </c>
      <c r="E991" s="6" t="s">
        <v>413</v>
      </c>
      <c r="F991" s="6" t="s">
        <v>23</v>
      </c>
      <c r="G991" s="6">
        <v>0</v>
      </c>
      <c r="H991" s="6">
        <v>4</v>
      </c>
      <c r="I991" s="6">
        <v>0</v>
      </c>
      <c r="J991" s="6">
        <v>0</v>
      </c>
      <c r="R991" s="6" t="s">
        <v>24</v>
      </c>
      <c r="S991" s="6" t="s">
        <v>124</v>
      </c>
      <c r="T991" s="6">
        <v>2019</v>
      </c>
      <c r="U991" s="6" t="s">
        <v>406</v>
      </c>
      <c r="V991" s="6" t="s">
        <v>112</v>
      </c>
    </row>
    <row r="992" spans="1:22" x14ac:dyDescent="0.25">
      <c r="A992" s="33">
        <v>43759</v>
      </c>
      <c r="B992" s="6" t="s">
        <v>146</v>
      </c>
      <c r="C992" s="6">
        <v>25003636928</v>
      </c>
      <c r="D992" s="6" t="s">
        <v>421</v>
      </c>
      <c r="E992" s="6" t="s">
        <v>413</v>
      </c>
      <c r="F992" s="6" t="s">
        <v>23</v>
      </c>
      <c r="G992" s="6">
        <v>2</v>
      </c>
      <c r="H992" s="6">
        <v>4</v>
      </c>
      <c r="I992" s="6">
        <v>0</v>
      </c>
      <c r="J992" s="6">
        <v>0</v>
      </c>
      <c r="R992" s="6" t="s">
        <v>24</v>
      </c>
      <c r="S992" s="6" t="s">
        <v>124</v>
      </c>
      <c r="T992" s="6">
        <v>2019</v>
      </c>
      <c r="U992" s="6" t="s">
        <v>406</v>
      </c>
      <c r="V992" s="6" t="s">
        <v>112</v>
      </c>
    </row>
    <row r="993" spans="1:22" x14ac:dyDescent="0.25">
      <c r="A993" s="33">
        <v>43759</v>
      </c>
      <c r="B993" s="6" t="s">
        <v>146</v>
      </c>
      <c r="C993" s="6">
        <v>25003636973</v>
      </c>
      <c r="D993" s="6" t="s">
        <v>421</v>
      </c>
      <c r="E993" s="6" t="s">
        <v>413</v>
      </c>
      <c r="F993" s="6" t="s">
        <v>28</v>
      </c>
      <c r="G993" s="6">
        <v>9</v>
      </c>
      <c r="H993" s="6">
        <v>14</v>
      </c>
      <c r="I993" s="6">
        <v>0</v>
      </c>
      <c r="J993" s="6">
        <v>12</v>
      </c>
      <c r="L993" s="6">
        <v>1</v>
      </c>
      <c r="N993" s="6">
        <v>2</v>
      </c>
      <c r="Q993" s="6">
        <v>2</v>
      </c>
      <c r="R993" s="6" t="s">
        <v>29</v>
      </c>
      <c r="S993" s="6" t="s">
        <v>124</v>
      </c>
      <c r="T993" s="6">
        <v>2019</v>
      </c>
      <c r="U993" s="6" t="s">
        <v>406</v>
      </c>
      <c r="V993" s="6" t="s">
        <v>112</v>
      </c>
    </row>
    <row r="994" spans="1:22" x14ac:dyDescent="0.25">
      <c r="A994" s="33">
        <v>43759</v>
      </c>
      <c r="B994" s="6" t="s">
        <v>146</v>
      </c>
      <c r="C994" s="6">
        <v>25003637023</v>
      </c>
      <c r="D994" s="6" t="s">
        <v>421</v>
      </c>
      <c r="E994" s="6" t="s">
        <v>413</v>
      </c>
      <c r="F994" s="6" t="s">
        <v>23</v>
      </c>
      <c r="G994" s="6">
        <v>0</v>
      </c>
      <c r="H994" s="6">
        <v>1</v>
      </c>
      <c r="I994" s="6">
        <v>0</v>
      </c>
      <c r="J994" s="6">
        <v>0</v>
      </c>
      <c r="R994" s="6" t="s">
        <v>24</v>
      </c>
      <c r="S994" s="6" t="s">
        <v>124</v>
      </c>
      <c r="T994" s="6">
        <v>2019</v>
      </c>
      <c r="U994" s="6" t="s">
        <v>406</v>
      </c>
      <c r="V994" s="6" t="s">
        <v>112</v>
      </c>
    </row>
    <row r="995" spans="1:22" x14ac:dyDescent="0.25">
      <c r="A995" s="33">
        <v>43759</v>
      </c>
      <c r="B995" s="6" t="s">
        <v>146</v>
      </c>
      <c r="C995" s="6">
        <v>25003636656</v>
      </c>
      <c r="D995" s="6" t="s">
        <v>421</v>
      </c>
      <c r="E995" s="6" t="s">
        <v>413</v>
      </c>
      <c r="F995" s="6" t="s">
        <v>23</v>
      </c>
      <c r="G995" s="6">
        <v>3</v>
      </c>
      <c r="H995" s="6">
        <v>2</v>
      </c>
      <c r="I995" s="6">
        <v>0</v>
      </c>
      <c r="J995" s="6">
        <v>0</v>
      </c>
      <c r="N995" s="6">
        <v>1</v>
      </c>
      <c r="R995" s="6" t="s">
        <v>24</v>
      </c>
      <c r="S995" s="6" t="s">
        <v>124</v>
      </c>
      <c r="T995" s="6">
        <v>2019</v>
      </c>
      <c r="U995" s="6" t="s">
        <v>406</v>
      </c>
      <c r="V995" s="6" t="s">
        <v>112</v>
      </c>
    </row>
    <row r="996" spans="1:22" x14ac:dyDescent="0.25">
      <c r="A996" s="33">
        <v>43759</v>
      </c>
      <c r="B996" s="6" t="s">
        <v>146</v>
      </c>
      <c r="C996" s="6">
        <v>25003659069</v>
      </c>
      <c r="D996" s="6" t="s">
        <v>421</v>
      </c>
      <c r="E996" s="6" t="s">
        <v>413</v>
      </c>
      <c r="F996" s="6" t="s">
        <v>28</v>
      </c>
      <c r="G996" s="6">
        <v>9</v>
      </c>
      <c r="H996" s="6">
        <v>14</v>
      </c>
      <c r="I996" s="6">
        <v>0</v>
      </c>
      <c r="J996" s="6">
        <v>0</v>
      </c>
      <c r="N996" s="6">
        <v>1</v>
      </c>
      <c r="Q996" s="6">
        <v>1</v>
      </c>
      <c r="R996" s="6" t="s">
        <v>27</v>
      </c>
      <c r="S996" s="6" t="s">
        <v>124</v>
      </c>
      <c r="T996" s="6">
        <v>2019</v>
      </c>
      <c r="U996" s="6" t="s">
        <v>406</v>
      </c>
      <c r="V996" s="6" t="s">
        <v>112</v>
      </c>
    </row>
    <row r="997" spans="1:22" x14ac:dyDescent="0.25">
      <c r="A997" s="33">
        <v>43759</v>
      </c>
      <c r="B997" s="6" t="s">
        <v>146</v>
      </c>
      <c r="C997" s="6">
        <v>25003636965</v>
      </c>
      <c r="D997" s="6" t="s">
        <v>421</v>
      </c>
      <c r="E997" s="6" t="s">
        <v>413</v>
      </c>
      <c r="F997" s="6" t="s">
        <v>23</v>
      </c>
      <c r="G997" s="6">
        <v>9</v>
      </c>
      <c r="H997" s="6">
        <v>1</v>
      </c>
      <c r="I997" s="6">
        <v>0</v>
      </c>
      <c r="J997" s="6">
        <v>0</v>
      </c>
      <c r="R997" s="6" t="s">
        <v>24</v>
      </c>
      <c r="S997" s="6" t="s">
        <v>124</v>
      </c>
      <c r="T997" s="6">
        <v>2019</v>
      </c>
      <c r="U997" s="6" t="s">
        <v>406</v>
      </c>
      <c r="V997" s="6" t="s">
        <v>112</v>
      </c>
    </row>
    <row r="998" spans="1:22" x14ac:dyDescent="0.25">
      <c r="A998" s="33">
        <v>43759</v>
      </c>
      <c r="B998" s="6" t="s">
        <v>146</v>
      </c>
      <c r="C998" s="6">
        <v>25003636956</v>
      </c>
      <c r="D998" s="6" t="s">
        <v>421</v>
      </c>
      <c r="E998" s="6" t="s">
        <v>413</v>
      </c>
      <c r="F998" s="6" t="s">
        <v>23</v>
      </c>
      <c r="G998" s="6">
        <v>0</v>
      </c>
      <c r="H998" s="6">
        <v>2</v>
      </c>
      <c r="I998" s="6">
        <v>0</v>
      </c>
      <c r="J998" s="6">
        <v>0</v>
      </c>
      <c r="R998" s="6" t="s">
        <v>24</v>
      </c>
      <c r="S998" s="6" t="s">
        <v>124</v>
      </c>
      <c r="T998" s="6">
        <v>2019</v>
      </c>
      <c r="U998" s="6" t="s">
        <v>406</v>
      </c>
      <c r="V998" s="6" t="s">
        <v>112</v>
      </c>
    </row>
    <row r="999" spans="1:22" x14ac:dyDescent="0.25">
      <c r="A999" s="33">
        <v>43759</v>
      </c>
      <c r="B999" s="6" t="s">
        <v>146</v>
      </c>
      <c r="C999" s="6">
        <v>25003636864</v>
      </c>
      <c r="D999" s="6" t="s">
        <v>421</v>
      </c>
      <c r="E999" s="6" t="s">
        <v>413</v>
      </c>
      <c r="F999" s="6" t="s">
        <v>28</v>
      </c>
      <c r="G999" s="6">
        <v>6</v>
      </c>
      <c r="H999" s="6">
        <v>4</v>
      </c>
      <c r="I999" s="6">
        <v>0</v>
      </c>
      <c r="J999" s="6">
        <v>0</v>
      </c>
      <c r="N999" s="6">
        <v>1</v>
      </c>
      <c r="Q999" s="6">
        <v>1</v>
      </c>
      <c r="R999" s="6" t="s">
        <v>27</v>
      </c>
      <c r="S999" s="6" t="s">
        <v>124</v>
      </c>
      <c r="T999" s="6">
        <v>2019</v>
      </c>
      <c r="U999" s="6" t="s">
        <v>406</v>
      </c>
      <c r="V999" s="6" t="s">
        <v>112</v>
      </c>
    </row>
    <row r="1000" spans="1:22" x14ac:dyDescent="0.25">
      <c r="A1000" s="33">
        <v>43759</v>
      </c>
      <c r="B1000" s="6" t="s">
        <v>146</v>
      </c>
      <c r="C1000" s="6">
        <v>25003636958</v>
      </c>
      <c r="D1000" s="6" t="s">
        <v>421</v>
      </c>
      <c r="E1000" s="6" t="s">
        <v>413</v>
      </c>
      <c r="F1000" s="6" t="s">
        <v>23</v>
      </c>
      <c r="G1000" s="6">
        <v>19</v>
      </c>
      <c r="H1000" s="6">
        <v>2</v>
      </c>
      <c r="I1000" s="6">
        <v>0</v>
      </c>
      <c r="J1000" s="6">
        <v>0</v>
      </c>
      <c r="R1000" s="6" t="s">
        <v>24</v>
      </c>
      <c r="S1000" s="6" t="s">
        <v>124</v>
      </c>
      <c r="T1000" s="6">
        <v>2019</v>
      </c>
      <c r="U1000" s="6" t="s">
        <v>406</v>
      </c>
      <c r="V1000" s="6" t="s">
        <v>112</v>
      </c>
    </row>
    <row r="1001" spans="1:22" x14ac:dyDescent="0.25">
      <c r="A1001" s="33">
        <v>43759</v>
      </c>
      <c r="B1001" s="6" t="s">
        <v>146</v>
      </c>
      <c r="C1001" s="6">
        <v>25003636964</v>
      </c>
      <c r="D1001" s="6" t="s">
        <v>421</v>
      </c>
      <c r="E1001" s="6" t="s">
        <v>413</v>
      </c>
      <c r="F1001" s="6" t="s">
        <v>23</v>
      </c>
      <c r="G1001" s="6">
        <v>0</v>
      </c>
      <c r="H1001" s="6">
        <v>2</v>
      </c>
      <c r="I1001" s="6">
        <v>0</v>
      </c>
      <c r="J1001" s="6">
        <v>0</v>
      </c>
      <c r="R1001" s="6" t="s">
        <v>24</v>
      </c>
      <c r="S1001" s="6" t="s">
        <v>124</v>
      </c>
      <c r="T1001" s="6">
        <v>2019</v>
      </c>
      <c r="U1001" s="6" t="s">
        <v>406</v>
      </c>
      <c r="V1001" s="6" t="s">
        <v>112</v>
      </c>
    </row>
    <row r="1002" spans="1:22" x14ac:dyDescent="0.25">
      <c r="A1002" s="33">
        <v>43759</v>
      </c>
      <c r="B1002" s="6" t="s">
        <v>146</v>
      </c>
      <c r="C1002" s="6">
        <v>25003636975</v>
      </c>
      <c r="D1002" s="6" t="s">
        <v>421</v>
      </c>
      <c r="E1002" s="6" t="s">
        <v>413</v>
      </c>
      <c r="F1002" s="6" t="s">
        <v>28</v>
      </c>
      <c r="G1002" s="6">
        <v>9</v>
      </c>
      <c r="H1002" s="6">
        <v>1</v>
      </c>
      <c r="I1002" s="6">
        <v>0</v>
      </c>
      <c r="J1002" s="6">
        <v>0</v>
      </c>
      <c r="N1002" s="6">
        <v>1</v>
      </c>
      <c r="Q1002" s="6">
        <v>1</v>
      </c>
      <c r="R1002" s="6" t="s">
        <v>27</v>
      </c>
      <c r="S1002" s="6" t="s">
        <v>124</v>
      </c>
      <c r="T1002" s="6">
        <v>2019</v>
      </c>
      <c r="U1002" s="6" t="s">
        <v>406</v>
      </c>
      <c r="V1002" s="6" t="s">
        <v>112</v>
      </c>
    </row>
    <row r="1003" spans="1:22" x14ac:dyDescent="0.25">
      <c r="A1003" s="33">
        <v>43759</v>
      </c>
      <c r="B1003" s="6" t="s">
        <v>146</v>
      </c>
      <c r="C1003" s="6">
        <v>25003636966</v>
      </c>
      <c r="D1003" s="6" t="s">
        <v>421</v>
      </c>
      <c r="E1003" s="6" t="s">
        <v>413</v>
      </c>
      <c r="F1003" s="6" t="s">
        <v>23</v>
      </c>
      <c r="G1003" s="6">
        <v>19</v>
      </c>
      <c r="H1003" s="6">
        <v>2</v>
      </c>
      <c r="I1003" s="6">
        <v>0</v>
      </c>
      <c r="J1003" s="6">
        <v>0</v>
      </c>
      <c r="R1003" s="6" t="s">
        <v>24</v>
      </c>
      <c r="S1003" s="6" t="s">
        <v>124</v>
      </c>
      <c r="T1003" s="6">
        <v>2019</v>
      </c>
      <c r="U1003" s="6" t="s">
        <v>406</v>
      </c>
      <c r="V1003" s="6" t="s">
        <v>112</v>
      </c>
    </row>
    <row r="1004" spans="1:22" x14ac:dyDescent="0.25">
      <c r="A1004" s="33">
        <v>43759</v>
      </c>
      <c r="B1004" s="6" t="s">
        <v>146</v>
      </c>
      <c r="C1004" s="6">
        <v>25003636961</v>
      </c>
      <c r="D1004" s="6" t="s">
        <v>421</v>
      </c>
      <c r="E1004" s="6" t="s">
        <v>413</v>
      </c>
      <c r="F1004" s="6" t="s">
        <v>23</v>
      </c>
      <c r="G1004" s="6">
        <v>3</v>
      </c>
      <c r="H1004" s="6">
        <v>1</v>
      </c>
      <c r="I1004" s="6">
        <v>0</v>
      </c>
      <c r="J1004" s="6">
        <v>0</v>
      </c>
      <c r="R1004" s="6" t="s">
        <v>24</v>
      </c>
      <c r="S1004" s="6" t="s">
        <v>124</v>
      </c>
      <c r="T1004" s="6">
        <v>2019</v>
      </c>
      <c r="U1004" s="6" t="s">
        <v>406</v>
      </c>
      <c r="V1004" s="6" t="s">
        <v>112</v>
      </c>
    </row>
    <row r="1005" spans="1:22" x14ac:dyDescent="0.25">
      <c r="A1005" s="33">
        <v>43759</v>
      </c>
      <c r="B1005" s="6" t="s">
        <v>146</v>
      </c>
      <c r="C1005" s="6">
        <v>25003636946</v>
      </c>
      <c r="D1005" s="6" t="s">
        <v>421</v>
      </c>
      <c r="E1005" s="6" t="s">
        <v>413</v>
      </c>
      <c r="F1005" s="6" t="s">
        <v>23</v>
      </c>
      <c r="G1005" s="6">
        <v>4</v>
      </c>
      <c r="H1005" s="6">
        <v>1</v>
      </c>
      <c r="I1005" s="6">
        <v>0</v>
      </c>
      <c r="J1005" s="6">
        <v>0</v>
      </c>
      <c r="R1005" s="6" t="s">
        <v>24</v>
      </c>
      <c r="S1005" s="6" t="s">
        <v>124</v>
      </c>
      <c r="T1005" s="6">
        <v>2019</v>
      </c>
      <c r="U1005" s="6" t="s">
        <v>406</v>
      </c>
      <c r="V1005" s="6" t="s">
        <v>112</v>
      </c>
    </row>
    <row r="1006" spans="1:22" x14ac:dyDescent="0.25">
      <c r="A1006" s="33">
        <v>43759</v>
      </c>
      <c r="B1006" s="6" t="s">
        <v>146</v>
      </c>
      <c r="C1006" s="6">
        <v>25003636925</v>
      </c>
      <c r="D1006" s="6" t="s">
        <v>421</v>
      </c>
      <c r="E1006" s="6" t="s">
        <v>413</v>
      </c>
      <c r="F1006" s="6" t="s">
        <v>23</v>
      </c>
      <c r="G1006" s="6">
        <v>0</v>
      </c>
      <c r="H1006" s="6">
        <v>4</v>
      </c>
      <c r="I1006" s="6">
        <v>0</v>
      </c>
      <c r="J1006" s="6">
        <v>0</v>
      </c>
      <c r="R1006" s="6" t="s">
        <v>24</v>
      </c>
      <c r="S1006" s="6" t="s">
        <v>124</v>
      </c>
      <c r="T1006" s="6">
        <v>2019</v>
      </c>
      <c r="U1006" s="6" t="s">
        <v>406</v>
      </c>
      <c r="V1006" s="6" t="s">
        <v>112</v>
      </c>
    </row>
    <row r="1007" spans="1:22" x14ac:dyDescent="0.25">
      <c r="A1007" s="33">
        <v>43759</v>
      </c>
      <c r="B1007" s="6" t="s">
        <v>146</v>
      </c>
      <c r="C1007" s="6">
        <v>25003636957</v>
      </c>
      <c r="D1007" s="6" t="s">
        <v>421</v>
      </c>
      <c r="E1007" s="6" t="s">
        <v>413</v>
      </c>
      <c r="F1007" s="6" t="s">
        <v>23</v>
      </c>
      <c r="G1007" s="6">
        <v>9</v>
      </c>
      <c r="H1007" s="6">
        <v>1</v>
      </c>
      <c r="I1007" s="6">
        <v>0</v>
      </c>
      <c r="J1007" s="6">
        <v>0</v>
      </c>
      <c r="R1007" s="6" t="s">
        <v>24</v>
      </c>
      <c r="S1007" s="6" t="s">
        <v>124</v>
      </c>
      <c r="T1007" s="6">
        <v>2019</v>
      </c>
      <c r="U1007" s="6" t="s">
        <v>406</v>
      </c>
      <c r="V1007" s="6" t="s">
        <v>112</v>
      </c>
    </row>
    <row r="1008" spans="1:22" x14ac:dyDescent="0.25">
      <c r="A1008" s="33">
        <v>43759</v>
      </c>
      <c r="B1008" s="6" t="s">
        <v>146</v>
      </c>
      <c r="C1008" s="6">
        <v>25003636988</v>
      </c>
      <c r="D1008" s="6" t="s">
        <v>421</v>
      </c>
      <c r="E1008" s="6" t="s">
        <v>413</v>
      </c>
      <c r="F1008" s="6" t="s">
        <v>23</v>
      </c>
      <c r="G1008" s="6">
        <v>0</v>
      </c>
      <c r="H1008" s="6">
        <v>1</v>
      </c>
      <c r="I1008" s="6">
        <v>0</v>
      </c>
      <c r="J1008" s="6">
        <v>0</v>
      </c>
      <c r="R1008" s="6" t="s">
        <v>24</v>
      </c>
      <c r="S1008" s="6" t="s">
        <v>124</v>
      </c>
      <c r="T1008" s="6">
        <v>2019</v>
      </c>
      <c r="U1008" s="6" t="s">
        <v>406</v>
      </c>
      <c r="V1008" s="6" t="s">
        <v>112</v>
      </c>
    </row>
    <row r="1009" spans="1:22" x14ac:dyDescent="0.25">
      <c r="A1009" s="33">
        <v>43759</v>
      </c>
      <c r="B1009" s="6" t="s">
        <v>146</v>
      </c>
      <c r="C1009" s="6">
        <v>25003636873</v>
      </c>
      <c r="D1009" s="6" t="s">
        <v>421</v>
      </c>
      <c r="E1009" s="6" t="s">
        <v>413</v>
      </c>
      <c r="F1009" s="6" t="s">
        <v>23</v>
      </c>
      <c r="G1009" s="6">
        <v>3</v>
      </c>
      <c r="H1009" s="6">
        <v>4</v>
      </c>
      <c r="I1009" s="6">
        <v>0</v>
      </c>
      <c r="J1009" s="6">
        <v>0</v>
      </c>
      <c r="R1009" s="6" t="s">
        <v>24</v>
      </c>
      <c r="S1009" s="6" t="s">
        <v>124</v>
      </c>
      <c r="T1009" s="6">
        <v>2019</v>
      </c>
      <c r="U1009" s="6" t="s">
        <v>406</v>
      </c>
      <c r="V1009" s="6" t="s">
        <v>112</v>
      </c>
    </row>
    <row r="1010" spans="1:22" x14ac:dyDescent="0.25">
      <c r="A1010" s="33">
        <v>43759</v>
      </c>
      <c r="B1010" s="6" t="s">
        <v>146</v>
      </c>
      <c r="C1010" s="6">
        <v>25003636944</v>
      </c>
      <c r="D1010" s="6" t="s">
        <v>421</v>
      </c>
      <c r="E1010" s="6" t="s">
        <v>413</v>
      </c>
      <c r="F1010" s="6" t="s">
        <v>28</v>
      </c>
      <c r="G1010" s="6">
        <v>4</v>
      </c>
      <c r="H1010" s="6">
        <v>1</v>
      </c>
      <c r="I1010" s="6">
        <v>0</v>
      </c>
      <c r="J1010" s="6">
        <v>0</v>
      </c>
      <c r="N1010" s="6">
        <v>1</v>
      </c>
      <c r="Q1010" s="6">
        <v>1</v>
      </c>
      <c r="R1010" s="6" t="s">
        <v>27</v>
      </c>
      <c r="S1010" s="6" t="s">
        <v>124</v>
      </c>
      <c r="T1010" s="6">
        <v>2019</v>
      </c>
      <c r="U1010" s="6" t="s">
        <v>406</v>
      </c>
      <c r="V1010" s="6" t="s">
        <v>112</v>
      </c>
    </row>
    <row r="1011" spans="1:22" x14ac:dyDescent="0.25">
      <c r="A1011" s="33">
        <v>43759</v>
      </c>
      <c r="B1011" s="6" t="s">
        <v>146</v>
      </c>
      <c r="C1011" s="6">
        <v>25003636646</v>
      </c>
      <c r="D1011" s="6" t="s">
        <v>421</v>
      </c>
      <c r="E1011" s="6" t="s">
        <v>413</v>
      </c>
      <c r="F1011" s="6" t="s">
        <v>23</v>
      </c>
      <c r="G1011" s="6">
        <v>2</v>
      </c>
      <c r="H1011" s="6">
        <v>2</v>
      </c>
      <c r="I1011" s="6">
        <v>0</v>
      </c>
      <c r="J1011" s="6">
        <v>0</v>
      </c>
      <c r="R1011" s="6" t="s">
        <v>24</v>
      </c>
      <c r="S1011" s="6" t="s">
        <v>124</v>
      </c>
      <c r="T1011" s="6">
        <v>2019</v>
      </c>
      <c r="U1011" s="6" t="s">
        <v>406</v>
      </c>
      <c r="V1011" s="6" t="s">
        <v>112</v>
      </c>
    </row>
    <row r="1012" spans="1:22" x14ac:dyDescent="0.25">
      <c r="A1012" s="33">
        <v>43759</v>
      </c>
      <c r="B1012" s="6" t="s">
        <v>146</v>
      </c>
      <c r="C1012" s="6">
        <v>25003636881</v>
      </c>
      <c r="D1012" s="6" t="s">
        <v>421</v>
      </c>
      <c r="E1012" s="6" t="s">
        <v>413</v>
      </c>
      <c r="F1012" s="6" t="s">
        <v>23</v>
      </c>
      <c r="G1012" s="6">
        <v>4</v>
      </c>
      <c r="H1012" s="6">
        <v>1</v>
      </c>
      <c r="I1012" s="6">
        <v>0</v>
      </c>
      <c r="J1012" s="6">
        <v>0</v>
      </c>
      <c r="R1012" s="6" t="s">
        <v>24</v>
      </c>
      <c r="S1012" s="6" t="s">
        <v>124</v>
      </c>
      <c r="T1012" s="6">
        <v>2019</v>
      </c>
      <c r="U1012" s="6" t="s">
        <v>406</v>
      </c>
      <c r="V1012" s="6" t="s">
        <v>112</v>
      </c>
    </row>
    <row r="1013" spans="1:22" x14ac:dyDescent="0.25">
      <c r="A1013" s="33">
        <v>43759</v>
      </c>
      <c r="B1013" s="6" t="s">
        <v>146</v>
      </c>
      <c r="C1013" s="6">
        <v>25003636870</v>
      </c>
      <c r="D1013" s="6" t="s">
        <v>421</v>
      </c>
      <c r="E1013" s="6" t="s">
        <v>413</v>
      </c>
      <c r="F1013" s="6" t="s">
        <v>23</v>
      </c>
      <c r="G1013" s="6">
        <v>1</v>
      </c>
      <c r="H1013" s="6">
        <v>3</v>
      </c>
      <c r="I1013" s="6">
        <v>0</v>
      </c>
      <c r="J1013" s="6">
        <v>0</v>
      </c>
      <c r="R1013" s="6" t="s">
        <v>24</v>
      </c>
      <c r="S1013" s="6" t="s">
        <v>124</v>
      </c>
      <c r="T1013" s="6">
        <v>2019</v>
      </c>
      <c r="U1013" s="6" t="s">
        <v>406</v>
      </c>
      <c r="V1013" s="6" t="s">
        <v>112</v>
      </c>
    </row>
    <row r="1014" spans="1:22" x14ac:dyDescent="0.25">
      <c r="A1014" s="33">
        <v>43759</v>
      </c>
      <c r="B1014" s="6" t="s">
        <v>146</v>
      </c>
      <c r="C1014" s="6">
        <v>25003636971</v>
      </c>
      <c r="D1014" s="6" t="s">
        <v>421</v>
      </c>
      <c r="E1014" s="6" t="s">
        <v>413</v>
      </c>
      <c r="F1014" s="6" t="s">
        <v>28</v>
      </c>
      <c r="G1014" s="6">
        <v>6</v>
      </c>
      <c r="H1014" s="6">
        <v>1</v>
      </c>
      <c r="I1014" s="6">
        <v>0</v>
      </c>
      <c r="J1014" s="6">
        <v>0</v>
      </c>
      <c r="N1014" s="6">
        <v>1</v>
      </c>
      <c r="Q1014" s="6">
        <v>1</v>
      </c>
      <c r="R1014" s="6" t="s">
        <v>27</v>
      </c>
      <c r="S1014" s="6" t="s">
        <v>124</v>
      </c>
      <c r="T1014" s="6">
        <v>2019</v>
      </c>
      <c r="U1014" s="6" t="s">
        <v>406</v>
      </c>
      <c r="V1014" s="6" t="s">
        <v>112</v>
      </c>
    </row>
    <row r="1015" spans="1:22" x14ac:dyDescent="0.25">
      <c r="A1015" s="33">
        <v>43759</v>
      </c>
      <c r="B1015" s="6" t="s">
        <v>146</v>
      </c>
      <c r="C1015" s="6">
        <v>25003636990</v>
      </c>
      <c r="D1015" s="6" t="s">
        <v>421</v>
      </c>
      <c r="E1015" s="6" t="s">
        <v>413</v>
      </c>
      <c r="F1015" s="6" t="s">
        <v>23</v>
      </c>
      <c r="G1015" s="6">
        <v>2</v>
      </c>
      <c r="H1015" s="6">
        <v>1</v>
      </c>
      <c r="I1015" s="6">
        <v>0</v>
      </c>
      <c r="J1015" s="6">
        <v>0</v>
      </c>
      <c r="R1015" s="6" t="s">
        <v>24</v>
      </c>
      <c r="S1015" s="6" t="s">
        <v>124</v>
      </c>
      <c r="T1015" s="6">
        <v>2019</v>
      </c>
      <c r="U1015" s="6" t="s">
        <v>406</v>
      </c>
      <c r="V1015" s="6" t="s">
        <v>112</v>
      </c>
    </row>
    <row r="1016" spans="1:22" x14ac:dyDescent="0.25">
      <c r="A1016" s="33">
        <v>43759</v>
      </c>
      <c r="B1016" s="6" t="s">
        <v>146</v>
      </c>
      <c r="C1016" s="6">
        <v>25003659068</v>
      </c>
      <c r="D1016" s="6" t="s">
        <v>421</v>
      </c>
      <c r="E1016" s="6" t="s">
        <v>413</v>
      </c>
      <c r="F1016" s="6" t="s">
        <v>23</v>
      </c>
      <c r="G1016" s="6">
        <v>9</v>
      </c>
      <c r="H1016" s="6">
        <v>14</v>
      </c>
      <c r="I1016" s="6">
        <v>0</v>
      </c>
      <c r="J1016" s="6">
        <v>0</v>
      </c>
      <c r="R1016" s="6" t="s">
        <v>24</v>
      </c>
      <c r="S1016" s="6" t="s">
        <v>124</v>
      </c>
      <c r="T1016" s="6">
        <v>2019</v>
      </c>
      <c r="U1016" s="6" t="s">
        <v>406</v>
      </c>
      <c r="V1016" s="6" t="s">
        <v>112</v>
      </c>
    </row>
    <row r="1017" spans="1:22" x14ac:dyDescent="0.25">
      <c r="A1017" s="33">
        <v>43759</v>
      </c>
      <c r="B1017" s="6" t="s">
        <v>146</v>
      </c>
      <c r="C1017" s="6">
        <v>25003636953</v>
      </c>
      <c r="D1017" s="6" t="s">
        <v>421</v>
      </c>
      <c r="E1017" s="6" t="s">
        <v>413</v>
      </c>
      <c r="F1017" s="6" t="s">
        <v>23</v>
      </c>
      <c r="G1017" s="6">
        <v>3</v>
      </c>
      <c r="H1017" s="6">
        <v>1</v>
      </c>
      <c r="I1017" s="6">
        <v>0</v>
      </c>
      <c r="J1017" s="6">
        <v>0</v>
      </c>
      <c r="R1017" s="6" t="s">
        <v>24</v>
      </c>
      <c r="S1017" s="6" t="s">
        <v>124</v>
      </c>
      <c r="T1017" s="6">
        <v>2019</v>
      </c>
      <c r="U1017" s="6" t="s">
        <v>406</v>
      </c>
      <c r="V1017" s="6" t="s">
        <v>112</v>
      </c>
    </row>
    <row r="1018" spans="1:22" x14ac:dyDescent="0.25">
      <c r="A1018" s="33">
        <v>43759</v>
      </c>
      <c r="B1018" s="6" t="s">
        <v>146</v>
      </c>
      <c r="C1018" s="6">
        <v>25003636880</v>
      </c>
      <c r="D1018" s="6" t="s">
        <v>421</v>
      </c>
      <c r="E1018" s="6" t="s">
        <v>413</v>
      </c>
      <c r="F1018" s="6" t="s">
        <v>23</v>
      </c>
      <c r="G1018" s="6">
        <v>0</v>
      </c>
      <c r="H1018" s="6">
        <v>1</v>
      </c>
      <c r="I1018" s="6">
        <v>0</v>
      </c>
      <c r="J1018" s="6">
        <v>0</v>
      </c>
      <c r="R1018" s="6" t="s">
        <v>24</v>
      </c>
      <c r="S1018" s="6" t="s">
        <v>124</v>
      </c>
      <c r="T1018" s="6">
        <v>2019</v>
      </c>
      <c r="U1018" s="6" t="s">
        <v>406</v>
      </c>
      <c r="V1018" s="6" t="s">
        <v>112</v>
      </c>
    </row>
    <row r="1019" spans="1:22" x14ac:dyDescent="0.25">
      <c r="A1019" s="33">
        <v>43759</v>
      </c>
      <c r="B1019" s="6" t="s">
        <v>146</v>
      </c>
      <c r="C1019" s="6">
        <v>25003636938</v>
      </c>
      <c r="D1019" s="6" t="s">
        <v>421</v>
      </c>
      <c r="E1019" s="6" t="s">
        <v>413</v>
      </c>
      <c r="F1019" s="6" t="s">
        <v>23</v>
      </c>
      <c r="G1019" s="6">
        <v>1</v>
      </c>
      <c r="H1019" s="6">
        <v>2</v>
      </c>
      <c r="I1019" s="6">
        <v>0</v>
      </c>
      <c r="J1019" s="6">
        <v>0</v>
      </c>
      <c r="R1019" s="6" t="s">
        <v>24</v>
      </c>
      <c r="S1019" s="6" t="s">
        <v>124</v>
      </c>
      <c r="T1019" s="6">
        <v>2019</v>
      </c>
      <c r="U1019" s="6" t="s">
        <v>406</v>
      </c>
      <c r="V1019" s="6" t="s">
        <v>112</v>
      </c>
    </row>
    <row r="1020" spans="1:22" x14ac:dyDescent="0.25">
      <c r="A1020" s="33">
        <v>43759</v>
      </c>
      <c r="B1020" s="6" t="s">
        <v>146</v>
      </c>
      <c r="C1020" s="6">
        <v>25003637000</v>
      </c>
      <c r="D1020" s="6" t="s">
        <v>421</v>
      </c>
      <c r="E1020" s="6" t="s">
        <v>413</v>
      </c>
      <c r="F1020" s="6" t="s">
        <v>23</v>
      </c>
      <c r="G1020" s="6">
        <v>3</v>
      </c>
      <c r="H1020" s="6">
        <v>2</v>
      </c>
      <c r="I1020" s="6">
        <v>0</v>
      </c>
      <c r="J1020" s="6">
        <v>0</v>
      </c>
      <c r="R1020" s="6" t="s">
        <v>24</v>
      </c>
      <c r="S1020" s="6" t="s">
        <v>124</v>
      </c>
      <c r="T1020" s="6">
        <v>2019</v>
      </c>
      <c r="U1020" s="6" t="s">
        <v>406</v>
      </c>
      <c r="V1020" s="6" t="s">
        <v>112</v>
      </c>
    </row>
    <row r="1021" spans="1:22" x14ac:dyDescent="0.25">
      <c r="A1021" s="33">
        <v>43759</v>
      </c>
      <c r="B1021" s="6" t="s">
        <v>146</v>
      </c>
      <c r="C1021" s="6">
        <v>25003636980</v>
      </c>
      <c r="D1021" s="6" t="s">
        <v>421</v>
      </c>
      <c r="E1021" s="6" t="s">
        <v>413</v>
      </c>
      <c r="F1021" s="6" t="s">
        <v>23</v>
      </c>
      <c r="G1021" s="6">
        <v>12</v>
      </c>
      <c r="H1021" s="6">
        <v>5</v>
      </c>
      <c r="I1021" s="6">
        <v>0</v>
      </c>
      <c r="J1021" s="6">
        <v>4</v>
      </c>
      <c r="R1021" s="6" t="s">
        <v>24</v>
      </c>
      <c r="S1021" s="6" t="s">
        <v>124</v>
      </c>
      <c r="T1021" s="6">
        <v>2019</v>
      </c>
      <c r="U1021" s="6" t="s">
        <v>406</v>
      </c>
      <c r="V1021" s="6" t="s">
        <v>112</v>
      </c>
    </row>
    <row r="1022" spans="1:22" x14ac:dyDescent="0.25">
      <c r="A1022" s="33">
        <v>43759</v>
      </c>
      <c r="B1022" s="6" t="s">
        <v>146</v>
      </c>
      <c r="C1022" s="6">
        <v>25003636878</v>
      </c>
      <c r="D1022" s="6" t="s">
        <v>421</v>
      </c>
      <c r="E1022" s="6" t="s">
        <v>413</v>
      </c>
      <c r="F1022" s="6" t="s">
        <v>28</v>
      </c>
      <c r="G1022" s="6">
        <v>3</v>
      </c>
      <c r="H1022" s="6">
        <v>4</v>
      </c>
      <c r="I1022" s="6">
        <v>0</v>
      </c>
      <c r="J1022" s="6">
        <v>0</v>
      </c>
      <c r="N1022" s="6">
        <v>1</v>
      </c>
      <c r="Q1022" s="6">
        <v>1</v>
      </c>
      <c r="R1022" s="6" t="s">
        <v>27</v>
      </c>
      <c r="S1022" s="6" t="s">
        <v>124</v>
      </c>
      <c r="T1022" s="6">
        <v>2019</v>
      </c>
      <c r="U1022" s="6" t="s">
        <v>406</v>
      </c>
      <c r="V1022" s="6" t="s">
        <v>112</v>
      </c>
    </row>
    <row r="1023" spans="1:22" x14ac:dyDescent="0.25">
      <c r="A1023" s="33">
        <v>43759</v>
      </c>
      <c r="B1023" s="6" t="s">
        <v>146</v>
      </c>
      <c r="C1023" s="6">
        <v>25003636929</v>
      </c>
      <c r="D1023" s="6" t="s">
        <v>421</v>
      </c>
      <c r="E1023" s="6" t="s">
        <v>413</v>
      </c>
      <c r="F1023" s="6" t="s">
        <v>23</v>
      </c>
      <c r="G1023" s="6">
        <v>0</v>
      </c>
      <c r="H1023" s="6">
        <v>5</v>
      </c>
      <c r="I1023" s="6">
        <v>0</v>
      </c>
      <c r="J1023" s="6">
        <v>0</v>
      </c>
      <c r="K1023" s="6">
        <v>1</v>
      </c>
      <c r="R1023" s="6" t="s">
        <v>24</v>
      </c>
      <c r="S1023" s="6" t="s">
        <v>124</v>
      </c>
      <c r="T1023" s="6">
        <v>2019</v>
      </c>
      <c r="U1023" s="6" t="s">
        <v>406</v>
      </c>
      <c r="V1023" s="6" t="s">
        <v>112</v>
      </c>
    </row>
    <row r="1024" spans="1:22" x14ac:dyDescent="0.25">
      <c r="A1024" s="33">
        <v>43759</v>
      </c>
      <c r="B1024" s="6" t="s">
        <v>146</v>
      </c>
      <c r="C1024" s="6">
        <v>25003636879</v>
      </c>
      <c r="E1024" s="6" t="s">
        <v>422</v>
      </c>
      <c r="F1024" s="6" t="s">
        <v>23</v>
      </c>
      <c r="G1024" s="6">
        <v>0</v>
      </c>
      <c r="H1024" s="6">
        <v>1</v>
      </c>
      <c r="I1024" s="6">
        <v>0</v>
      </c>
      <c r="J1024" s="6">
        <v>0</v>
      </c>
      <c r="R1024" s="6" t="s">
        <v>24</v>
      </c>
      <c r="S1024" s="6" t="s">
        <v>124</v>
      </c>
      <c r="T1024" s="6">
        <v>2019</v>
      </c>
      <c r="U1024" s="6" t="s">
        <v>415</v>
      </c>
      <c r="V1024" s="6" t="s">
        <v>112</v>
      </c>
    </row>
    <row r="1025" spans="1:22" x14ac:dyDescent="0.25">
      <c r="A1025" s="33">
        <v>43759</v>
      </c>
      <c r="B1025" s="6" t="s">
        <v>146</v>
      </c>
      <c r="C1025" s="6">
        <v>25003636868</v>
      </c>
      <c r="E1025" s="6" t="s">
        <v>423</v>
      </c>
      <c r="F1025" s="6" t="s">
        <v>23</v>
      </c>
      <c r="G1025" s="6">
        <v>2</v>
      </c>
      <c r="H1025" s="6">
        <v>1</v>
      </c>
      <c r="I1025" s="6">
        <v>0</v>
      </c>
      <c r="J1025" s="6">
        <v>0</v>
      </c>
      <c r="R1025" s="6" t="s">
        <v>24</v>
      </c>
      <c r="S1025" s="6" t="s">
        <v>124</v>
      </c>
      <c r="T1025" s="6">
        <v>2019</v>
      </c>
      <c r="U1025" s="6" t="s">
        <v>415</v>
      </c>
      <c r="V1025" s="6" t="s">
        <v>112</v>
      </c>
    </row>
    <row r="1026" spans="1:22" x14ac:dyDescent="0.25">
      <c r="A1026" s="33">
        <v>43759</v>
      </c>
      <c r="B1026" s="6" t="s">
        <v>137</v>
      </c>
      <c r="C1026" s="6">
        <v>25003656550</v>
      </c>
      <c r="E1026" s="6" t="s">
        <v>424</v>
      </c>
      <c r="F1026" s="6" t="s">
        <v>23</v>
      </c>
      <c r="G1026" s="6">
        <v>0</v>
      </c>
      <c r="H1026" s="6">
        <v>16</v>
      </c>
      <c r="I1026" s="6">
        <v>0</v>
      </c>
      <c r="J1026" s="6">
        <v>0</v>
      </c>
      <c r="K1026" s="6">
        <v>3</v>
      </c>
      <c r="R1026" s="6" t="s">
        <v>24</v>
      </c>
      <c r="S1026" s="6" t="s">
        <v>124</v>
      </c>
      <c r="T1026" s="6">
        <v>2019</v>
      </c>
      <c r="U1026" s="6" t="s">
        <v>425</v>
      </c>
      <c r="V1026" s="6" t="s">
        <v>111</v>
      </c>
    </row>
    <row r="1027" spans="1:22" x14ac:dyDescent="0.25">
      <c r="A1027" s="33">
        <v>43760</v>
      </c>
      <c r="B1027" s="6" t="s">
        <v>154</v>
      </c>
      <c r="C1027" s="6">
        <v>25003672372</v>
      </c>
      <c r="D1027" s="6" t="s">
        <v>426</v>
      </c>
      <c r="E1027" s="6" t="s">
        <v>427</v>
      </c>
      <c r="F1027" s="6" t="s">
        <v>23</v>
      </c>
      <c r="G1027" s="6">
        <v>0</v>
      </c>
      <c r="H1027" s="6">
        <v>2</v>
      </c>
      <c r="I1027" s="6">
        <v>0</v>
      </c>
      <c r="J1027" s="6">
        <v>0</v>
      </c>
      <c r="R1027" s="6" t="s">
        <v>24</v>
      </c>
      <c r="S1027" s="6" t="s">
        <v>124</v>
      </c>
      <c r="T1027" s="6">
        <v>2019</v>
      </c>
      <c r="U1027" s="6" t="s">
        <v>428</v>
      </c>
      <c r="V1027" s="6" t="s">
        <v>111</v>
      </c>
    </row>
    <row r="1028" spans="1:22" x14ac:dyDescent="0.25">
      <c r="A1028" s="33">
        <v>43760</v>
      </c>
      <c r="B1028" s="6" t="s">
        <v>154</v>
      </c>
      <c r="C1028" s="6">
        <v>25003648231</v>
      </c>
      <c r="D1028" s="6" t="s">
        <v>426</v>
      </c>
      <c r="E1028" s="6" t="s">
        <v>427</v>
      </c>
      <c r="F1028" s="6" t="s">
        <v>23</v>
      </c>
      <c r="G1028" s="6">
        <v>0</v>
      </c>
      <c r="H1028" s="6">
        <v>2</v>
      </c>
      <c r="I1028" s="6">
        <v>0</v>
      </c>
      <c r="J1028" s="6">
        <v>0</v>
      </c>
      <c r="R1028" s="6" t="s">
        <v>24</v>
      </c>
      <c r="S1028" s="6" t="s">
        <v>124</v>
      </c>
      <c r="T1028" s="6">
        <v>2019</v>
      </c>
      <c r="U1028" s="6" t="s">
        <v>428</v>
      </c>
      <c r="V1028" s="6" t="s">
        <v>111</v>
      </c>
    </row>
    <row r="1029" spans="1:22" x14ac:dyDescent="0.25">
      <c r="A1029" s="33">
        <v>43760</v>
      </c>
      <c r="B1029" s="6" t="s">
        <v>154</v>
      </c>
      <c r="C1029" s="6">
        <v>25003648233</v>
      </c>
      <c r="D1029" s="6" t="s">
        <v>426</v>
      </c>
      <c r="E1029" s="6" t="s">
        <v>427</v>
      </c>
      <c r="F1029" s="6" t="s">
        <v>23</v>
      </c>
      <c r="G1029" s="6">
        <v>0</v>
      </c>
      <c r="H1029" s="6">
        <v>2</v>
      </c>
      <c r="I1029" s="6">
        <v>0</v>
      </c>
      <c r="J1029" s="6">
        <v>0</v>
      </c>
      <c r="R1029" s="6" t="s">
        <v>24</v>
      </c>
      <c r="S1029" s="6" t="s">
        <v>124</v>
      </c>
      <c r="T1029" s="6">
        <v>2019</v>
      </c>
      <c r="U1029" s="6" t="s">
        <v>428</v>
      </c>
      <c r="V1029" s="6" t="s">
        <v>111</v>
      </c>
    </row>
    <row r="1030" spans="1:22" x14ac:dyDescent="0.25">
      <c r="A1030" s="33">
        <v>43760</v>
      </c>
      <c r="B1030" s="6" t="s">
        <v>154</v>
      </c>
      <c r="C1030" s="6">
        <v>25003648303</v>
      </c>
      <c r="D1030" s="6" t="s">
        <v>426</v>
      </c>
      <c r="E1030" s="6" t="s">
        <v>427</v>
      </c>
      <c r="F1030" s="6" t="s">
        <v>23</v>
      </c>
      <c r="G1030" s="6">
        <v>0</v>
      </c>
      <c r="H1030" s="6">
        <v>1</v>
      </c>
      <c r="I1030" s="6">
        <v>0</v>
      </c>
      <c r="J1030" s="6">
        <v>0</v>
      </c>
      <c r="R1030" s="6" t="s">
        <v>24</v>
      </c>
      <c r="S1030" s="6" t="s">
        <v>124</v>
      </c>
      <c r="T1030" s="6">
        <v>2019</v>
      </c>
      <c r="U1030" s="6" t="s">
        <v>428</v>
      </c>
      <c r="V1030" s="6" t="s">
        <v>111</v>
      </c>
    </row>
    <row r="1031" spans="1:22" x14ac:dyDescent="0.25">
      <c r="A1031" s="33">
        <v>43760</v>
      </c>
      <c r="B1031" s="6" t="s">
        <v>154</v>
      </c>
      <c r="C1031" s="6">
        <v>25003648235</v>
      </c>
      <c r="D1031" s="6" t="s">
        <v>426</v>
      </c>
      <c r="E1031" s="6" t="s">
        <v>427</v>
      </c>
      <c r="F1031" s="6" t="s">
        <v>23</v>
      </c>
      <c r="G1031" s="6">
        <v>6</v>
      </c>
      <c r="H1031" s="6">
        <v>3</v>
      </c>
      <c r="I1031" s="6">
        <v>0</v>
      </c>
      <c r="J1031" s="6">
        <v>0</v>
      </c>
      <c r="R1031" s="6" t="s">
        <v>24</v>
      </c>
      <c r="S1031" s="6" t="s">
        <v>124</v>
      </c>
      <c r="T1031" s="6">
        <v>2019</v>
      </c>
      <c r="U1031" s="6" t="s">
        <v>428</v>
      </c>
      <c r="V1031" s="6" t="s">
        <v>111</v>
      </c>
    </row>
    <row r="1032" spans="1:22" x14ac:dyDescent="0.25">
      <c r="A1032" s="33">
        <v>43760</v>
      </c>
      <c r="B1032" s="6" t="s">
        <v>154</v>
      </c>
      <c r="C1032" s="6">
        <v>25003694227</v>
      </c>
      <c r="D1032" s="6" t="s">
        <v>426</v>
      </c>
      <c r="E1032" s="6" t="s">
        <v>427</v>
      </c>
      <c r="F1032" s="6" t="s">
        <v>23</v>
      </c>
      <c r="G1032" s="6">
        <v>5</v>
      </c>
      <c r="H1032" s="6">
        <v>1</v>
      </c>
      <c r="I1032" s="6">
        <v>0</v>
      </c>
      <c r="J1032" s="6">
        <v>0</v>
      </c>
      <c r="R1032" s="6" t="s">
        <v>24</v>
      </c>
      <c r="S1032" s="6" t="s">
        <v>124</v>
      </c>
      <c r="T1032" s="6">
        <v>2019</v>
      </c>
      <c r="U1032" s="6" t="s">
        <v>428</v>
      </c>
      <c r="V1032" s="6" t="s">
        <v>111</v>
      </c>
    </row>
    <row r="1033" spans="1:22" x14ac:dyDescent="0.25">
      <c r="A1033" s="33">
        <v>43760</v>
      </c>
      <c r="B1033" s="6" t="s">
        <v>154</v>
      </c>
      <c r="C1033" s="6">
        <v>25003698787</v>
      </c>
      <c r="D1033" s="6" t="s">
        <v>426</v>
      </c>
      <c r="E1033" s="6" t="s">
        <v>427</v>
      </c>
      <c r="F1033" s="6" t="s">
        <v>23</v>
      </c>
      <c r="G1033" s="6">
        <v>3</v>
      </c>
      <c r="H1033" s="6">
        <v>2</v>
      </c>
      <c r="I1033" s="6">
        <v>0</v>
      </c>
      <c r="J1033" s="6">
        <v>0</v>
      </c>
      <c r="N1033" s="6">
        <v>3</v>
      </c>
      <c r="Q1033" s="6">
        <v>2</v>
      </c>
      <c r="R1033" s="6" t="s">
        <v>27</v>
      </c>
      <c r="S1033" s="6" t="s">
        <v>124</v>
      </c>
      <c r="T1033" s="6">
        <v>2019</v>
      </c>
      <c r="U1033" s="6" t="s">
        <v>428</v>
      </c>
      <c r="V1033" s="6" t="s">
        <v>111</v>
      </c>
    </row>
    <row r="1034" spans="1:22" x14ac:dyDescent="0.25">
      <c r="A1034" s="33">
        <v>43760</v>
      </c>
      <c r="B1034" s="6" t="s">
        <v>146</v>
      </c>
      <c r="C1034" s="6">
        <v>25003634940</v>
      </c>
      <c r="E1034" s="6" t="s">
        <v>429</v>
      </c>
      <c r="F1034" s="6" t="s">
        <v>23</v>
      </c>
      <c r="G1034" s="6">
        <v>9</v>
      </c>
      <c r="H1034" s="6">
        <v>4</v>
      </c>
      <c r="I1034" s="6">
        <v>0</v>
      </c>
      <c r="J1034" s="6">
        <v>0</v>
      </c>
      <c r="R1034" s="6" t="s">
        <v>24</v>
      </c>
      <c r="S1034" s="6" t="s">
        <v>124</v>
      </c>
      <c r="T1034" s="6">
        <v>2019</v>
      </c>
      <c r="U1034" s="6" t="s">
        <v>428</v>
      </c>
      <c r="V1034" s="6" t="s">
        <v>111</v>
      </c>
    </row>
    <row r="1035" spans="1:22" x14ac:dyDescent="0.25">
      <c r="A1035" s="33">
        <v>43761</v>
      </c>
      <c r="B1035" s="6" t="s">
        <v>137</v>
      </c>
      <c r="C1035" s="6">
        <v>25003629126</v>
      </c>
      <c r="E1035" s="6" t="s">
        <v>430</v>
      </c>
      <c r="F1035" s="6" t="s">
        <v>23</v>
      </c>
      <c r="G1035" s="6">
        <v>0</v>
      </c>
      <c r="H1035" s="6">
        <v>1</v>
      </c>
      <c r="I1035" s="6">
        <v>0</v>
      </c>
      <c r="J1035" s="6">
        <v>0</v>
      </c>
      <c r="R1035" s="6" t="s">
        <v>24</v>
      </c>
      <c r="S1035" s="6" t="s">
        <v>124</v>
      </c>
      <c r="T1035" s="6">
        <v>2019</v>
      </c>
      <c r="U1035" s="6" t="s">
        <v>428</v>
      </c>
      <c r="V1035" s="6" t="s">
        <v>112</v>
      </c>
    </row>
    <row r="1036" spans="1:22" x14ac:dyDescent="0.25">
      <c r="A1036" s="33">
        <v>43761</v>
      </c>
      <c r="B1036" s="6" t="s">
        <v>153</v>
      </c>
      <c r="C1036" s="6">
        <v>25003620125</v>
      </c>
      <c r="E1036" s="6" t="s">
        <v>431</v>
      </c>
      <c r="F1036" s="6" t="s">
        <v>25</v>
      </c>
      <c r="G1036" s="6">
        <v>3</v>
      </c>
      <c r="H1036" s="6">
        <v>1</v>
      </c>
      <c r="I1036" s="6">
        <v>0</v>
      </c>
      <c r="J1036" s="6">
        <v>0</v>
      </c>
      <c r="O1036" s="6">
        <v>3</v>
      </c>
      <c r="R1036" s="6" t="s">
        <v>27</v>
      </c>
      <c r="S1036" s="6" t="s">
        <v>124</v>
      </c>
      <c r="T1036" s="6">
        <v>2019</v>
      </c>
      <c r="U1036" s="6" t="s">
        <v>428</v>
      </c>
      <c r="V1036" s="6" t="s">
        <v>112</v>
      </c>
    </row>
    <row r="1037" spans="1:22" x14ac:dyDescent="0.25">
      <c r="A1037" s="33">
        <v>43761</v>
      </c>
      <c r="B1037" s="6" t="s">
        <v>154</v>
      </c>
      <c r="C1037" s="6">
        <v>25003620116</v>
      </c>
      <c r="E1037" s="6" t="s">
        <v>432</v>
      </c>
      <c r="F1037" s="6" t="s">
        <v>23</v>
      </c>
      <c r="G1037" s="6">
        <v>0</v>
      </c>
      <c r="H1037" s="6">
        <v>1</v>
      </c>
      <c r="I1037" s="6">
        <v>0</v>
      </c>
      <c r="J1037" s="6">
        <v>0</v>
      </c>
      <c r="R1037" s="6" t="s">
        <v>24</v>
      </c>
      <c r="S1037" s="6" t="s">
        <v>124</v>
      </c>
      <c r="T1037" s="6">
        <v>2019</v>
      </c>
      <c r="U1037" s="6" t="s">
        <v>428</v>
      </c>
      <c r="V1037" s="6" t="s">
        <v>112</v>
      </c>
    </row>
    <row r="1038" spans="1:22" x14ac:dyDescent="0.25">
      <c r="A1038" s="33">
        <v>43761</v>
      </c>
      <c r="B1038" s="6" t="s">
        <v>153</v>
      </c>
      <c r="C1038" s="6">
        <v>25003698786</v>
      </c>
      <c r="E1038" s="6" t="s">
        <v>433</v>
      </c>
      <c r="F1038" s="6" t="s">
        <v>23</v>
      </c>
      <c r="G1038" s="6">
        <v>3</v>
      </c>
      <c r="H1038" s="6">
        <v>2</v>
      </c>
      <c r="I1038" s="6">
        <v>0</v>
      </c>
      <c r="J1038" s="6">
        <v>0</v>
      </c>
      <c r="R1038" s="6" t="s">
        <v>24</v>
      </c>
      <c r="S1038" s="6" t="s">
        <v>124</v>
      </c>
      <c r="T1038" s="6">
        <v>2019</v>
      </c>
      <c r="U1038" s="6" t="s">
        <v>428</v>
      </c>
      <c r="V1038" s="6" t="s">
        <v>112</v>
      </c>
    </row>
    <row r="1039" spans="1:22" x14ac:dyDescent="0.25">
      <c r="A1039" s="33">
        <v>43761</v>
      </c>
      <c r="B1039" s="6" t="s">
        <v>137</v>
      </c>
      <c r="C1039" s="6">
        <v>25003656557</v>
      </c>
      <c r="E1039" s="6" t="s">
        <v>434</v>
      </c>
      <c r="F1039" s="6" t="s">
        <v>25</v>
      </c>
      <c r="G1039" s="6">
        <v>3</v>
      </c>
      <c r="H1039" s="6">
        <v>1</v>
      </c>
      <c r="I1039" s="6">
        <v>0</v>
      </c>
      <c r="J1039" s="6">
        <v>0</v>
      </c>
      <c r="O1039" s="6">
        <v>3</v>
      </c>
      <c r="R1039" s="6" t="s">
        <v>27</v>
      </c>
      <c r="S1039" s="6" t="s">
        <v>124</v>
      </c>
      <c r="T1039" s="6">
        <v>2019</v>
      </c>
      <c r="U1039" s="6" t="s">
        <v>428</v>
      </c>
      <c r="V1039" s="6" t="s">
        <v>112</v>
      </c>
    </row>
    <row r="1040" spans="1:22" x14ac:dyDescent="0.25">
      <c r="A1040" s="33">
        <v>43761</v>
      </c>
      <c r="B1040" s="6" t="s">
        <v>146</v>
      </c>
      <c r="C1040" s="6">
        <v>25003636883</v>
      </c>
      <c r="E1040" s="6" t="s">
        <v>435</v>
      </c>
      <c r="F1040" s="6" t="s">
        <v>23</v>
      </c>
      <c r="G1040" s="6">
        <v>3</v>
      </c>
      <c r="H1040" s="6">
        <v>1</v>
      </c>
      <c r="I1040" s="6">
        <v>0</v>
      </c>
      <c r="J1040" s="6">
        <v>0</v>
      </c>
      <c r="R1040" s="6" t="s">
        <v>24</v>
      </c>
      <c r="S1040" s="6" t="s">
        <v>124</v>
      </c>
      <c r="T1040" s="6">
        <v>2019</v>
      </c>
      <c r="U1040" s="6" t="s">
        <v>428</v>
      </c>
      <c r="V1040" s="6" t="s">
        <v>112</v>
      </c>
    </row>
    <row r="1041" spans="1:22" x14ac:dyDescent="0.25">
      <c r="A1041" s="33">
        <v>43761</v>
      </c>
      <c r="B1041" s="6" t="s">
        <v>172</v>
      </c>
      <c r="C1041" s="6">
        <v>25003620117</v>
      </c>
      <c r="E1041" s="6" t="s">
        <v>436</v>
      </c>
      <c r="F1041" s="6" t="s">
        <v>23</v>
      </c>
      <c r="G1041" s="6">
        <v>0</v>
      </c>
      <c r="H1041" s="6">
        <v>1</v>
      </c>
      <c r="I1041" s="6">
        <v>0</v>
      </c>
      <c r="J1041" s="6">
        <v>0</v>
      </c>
      <c r="R1041" s="6" t="s">
        <v>24</v>
      </c>
      <c r="S1041" s="6" t="s">
        <v>124</v>
      </c>
      <c r="T1041" s="6">
        <v>2019</v>
      </c>
      <c r="U1041" s="6" t="s">
        <v>428</v>
      </c>
      <c r="V1041" s="6" t="s">
        <v>112</v>
      </c>
    </row>
    <row r="1042" spans="1:22" x14ac:dyDescent="0.25">
      <c r="A1042" s="33">
        <v>43761</v>
      </c>
      <c r="B1042" s="6" t="s">
        <v>437</v>
      </c>
      <c r="C1042" s="6">
        <v>25003620119</v>
      </c>
      <c r="E1042" s="6" t="s">
        <v>438</v>
      </c>
      <c r="F1042" s="6" t="s">
        <v>23</v>
      </c>
      <c r="G1042" s="6">
        <v>0</v>
      </c>
      <c r="H1042" s="6">
        <v>1</v>
      </c>
      <c r="I1042" s="6">
        <v>0</v>
      </c>
      <c r="J1042" s="6">
        <v>0</v>
      </c>
      <c r="R1042" s="6" t="s">
        <v>24</v>
      </c>
      <c r="S1042" s="6" t="s">
        <v>124</v>
      </c>
      <c r="T1042" s="6">
        <v>2019</v>
      </c>
      <c r="U1042" s="6" t="s">
        <v>428</v>
      </c>
      <c r="V1042" s="6" t="s">
        <v>112</v>
      </c>
    </row>
    <row r="1043" spans="1:22" x14ac:dyDescent="0.25">
      <c r="A1043" s="33">
        <v>43761</v>
      </c>
      <c r="B1043" s="6" t="s">
        <v>384</v>
      </c>
      <c r="C1043" s="6">
        <v>25003550475</v>
      </c>
      <c r="E1043" s="6" t="s">
        <v>439</v>
      </c>
      <c r="F1043" s="6" t="s">
        <v>25</v>
      </c>
      <c r="G1043" s="6">
        <v>3</v>
      </c>
      <c r="H1043" s="6">
        <v>17</v>
      </c>
      <c r="I1043" s="6">
        <v>0</v>
      </c>
      <c r="J1043" s="6">
        <v>1</v>
      </c>
      <c r="L1043" s="6">
        <v>1</v>
      </c>
      <c r="R1043" s="6" t="s">
        <v>26</v>
      </c>
      <c r="S1043" s="6" t="s">
        <v>124</v>
      </c>
      <c r="T1043" s="6">
        <v>2019</v>
      </c>
      <c r="U1043" s="6" t="s">
        <v>428</v>
      </c>
      <c r="V1043" s="6" t="s">
        <v>112</v>
      </c>
    </row>
    <row r="1044" spans="1:22" x14ac:dyDescent="0.25">
      <c r="A1044" s="33">
        <v>43761</v>
      </c>
      <c r="B1044" s="6" t="s">
        <v>137</v>
      </c>
      <c r="C1044" s="6">
        <v>25003620126</v>
      </c>
      <c r="E1044" s="6" t="s">
        <v>430</v>
      </c>
      <c r="F1044" s="6" t="s">
        <v>23</v>
      </c>
      <c r="G1044" s="6">
        <v>0</v>
      </c>
      <c r="H1044" s="6">
        <v>1</v>
      </c>
      <c r="I1044" s="6">
        <v>0</v>
      </c>
      <c r="J1044" s="6">
        <v>0</v>
      </c>
      <c r="R1044" s="6" t="s">
        <v>24</v>
      </c>
      <c r="S1044" s="6" t="s">
        <v>124</v>
      </c>
      <c r="T1044" s="6">
        <v>2019</v>
      </c>
      <c r="U1044" s="6" t="s">
        <v>428</v>
      </c>
      <c r="V1044" s="6" t="s">
        <v>112</v>
      </c>
    </row>
    <row r="1045" spans="1:22" x14ac:dyDescent="0.25">
      <c r="A1045" s="33">
        <v>43761</v>
      </c>
      <c r="B1045" s="6" t="s">
        <v>154</v>
      </c>
      <c r="C1045" s="6">
        <v>25003620116</v>
      </c>
      <c r="E1045" s="6" t="s">
        <v>432</v>
      </c>
      <c r="F1045" s="6" t="s">
        <v>23</v>
      </c>
      <c r="G1045" s="6">
        <v>0</v>
      </c>
      <c r="H1045" s="6">
        <v>1</v>
      </c>
      <c r="I1045" s="6">
        <v>0</v>
      </c>
      <c r="J1045" s="6">
        <v>0</v>
      </c>
      <c r="R1045" s="6" t="s">
        <v>24</v>
      </c>
      <c r="S1045" s="6" t="s">
        <v>124</v>
      </c>
      <c r="T1045" s="6">
        <v>2019</v>
      </c>
      <c r="U1045" s="6" t="s">
        <v>428</v>
      </c>
      <c r="V1045" s="6" t="s">
        <v>112</v>
      </c>
    </row>
    <row r="1046" spans="1:22" x14ac:dyDescent="0.25">
      <c r="A1046" s="33">
        <v>43761</v>
      </c>
      <c r="B1046" s="6" t="s">
        <v>153</v>
      </c>
      <c r="C1046" s="6">
        <v>25003685840</v>
      </c>
      <c r="E1046" s="6" t="s">
        <v>433</v>
      </c>
      <c r="F1046" s="6" t="s">
        <v>25</v>
      </c>
      <c r="G1046" s="6">
        <v>6</v>
      </c>
      <c r="H1046" s="6">
        <v>6</v>
      </c>
      <c r="I1046" s="6">
        <v>0</v>
      </c>
      <c r="J1046" s="6">
        <v>1</v>
      </c>
      <c r="L1046" s="6">
        <v>1</v>
      </c>
      <c r="R1046" s="6" t="s">
        <v>26</v>
      </c>
      <c r="S1046" s="6" t="s">
        <v>124</v>
      </c>
      <c r="T1046" s="6">
        <v>2019</v>
      </c>
      <c r="U1046" s="6" t="s">
        <v>428</v>
      </c>
      <c r="V1046" s="6" t="s">
        <v>112</v>
      </c>
    </row>
    <row r="1047" spans="1:22" x14ac:dyDescent="0.25">
      <c r="A1047" s="33">
        <v>43761</v>
      </c>
      <c r="B1047" s="6" t="s">
        <v>137</v>
      </c>
      <c r="C1047" s="6">
        <v>25003656637</v>
      </c>
      <c r="E1047" s="6" t="s">
        <v>440</v>
      </c>
      <c r="F1047" s="6" t="s">
        <v>23</v>
      </c>
      <c r="G1047" s="6">
        <v>0</v>
      </c>
      <c r="H1047" s="6">
        <v>1</v>
      </c>
      <c r="I1047" s="6">
        <v>0</v>
      </c>
      <c r="J1047" s="6">
        <v>0</v>
      </c>
      <c r="R1047" s="6" t="s">
        <v>24</v>
      </c>
      <c r="S1047" s="6" t="s">
        <v>124</v>
      </c>
      <c r="T1047" s="6">
        <v>2019</v>
      </c>
      <c r="U1047" s="6" t="s">
        <v>428</v>
      </c>
      <c r="V1047" s="6" t="s">
        <v>112</v>
      </c>
    </row>
    <row r="1048" spans="1:22" x14ac:dyDescent="0.25">
      <c r="A1048" s="33">
        <v>43761</v>
      </c>
      <c r="B1048" s="6" t="s">
        <v>137</v>
      </c>
      <c r="C1048" s="6">
        <v>25003656625</v>
      </c>
      <c r="E1048" s="6" t="s">
        <v>440</v>
      </c>
      <c r="F1048" s="6" t="s">
        <v>23</v>
      </c>
      <c r="G1048" s="6">
        <v>0</v>
      </c>
      <c r="H1048" s="6">
        <v>3</v>
      </c>
      <c r="I1048" s="6">
        <v>0</v>
      </c>
      <c r="J1048" s="6">
        <v>0</v>
      </c>
      <c r="R1048" s="6" t="s">
        <v>24</v>
      </c>
      <c r="S1048" s="6" t="s">
        <v>124</v>
      </c>
      <c r="T1048" s="6">
        <v>2019</v>
      </c>
      <c r="U1048" s="6" t="s">
        <v>428</v>
      </c>
      <c r="V1048" s="6" t="s">
        <v>112</v>
      </c>
    </row>
    <row r="1049" spans="1:22" x14ac:dyDescent="0.25">
      <c r="A1049" s="33">
        <v>43761</v>
      </c>
      <c r="B1049" s="6" t="s">
        <v>137</v>
      </c>
      <c r="C1049" s="6">
        <v>25003656548</v>
      </c>
      <c r="E1049" s="6" t="s">
        <v>440</v>
      </c>
      <c r="F1049" s="6" t="s">
        <v>25</v>
      </c>
      <c r="G1049" s="6">
        <v>9</v>
      </c>
      <c r="H1049" s="6">
        <v>2</v>
      </c>
      <c r="I1049" s="6">
        <v>0</v>
      </c>
      <c r="J1049" s="6">
        <v>0</v>
      </c>
      <c r="O1049" s="6">
        <v>5</v>
      </c>
      <c r="R1049" s="6" t="s">
        <v>27</v>
      </c>
      <c r="S1049" s="6" t="s">
        <v>124</v>
      </c>
      <c r="T1049" s="6">
        <v>2019</v>
      </c>
      <c r="U1049" s="6" t="s">
        <v>428</v>
      </c>
      <c r="V1049" s="6" t="s">
        <v>112</v>
      </c>
    </row>
    <row r="1050" spans="1:22" x14ac:dyDescent="0.25">
      <c r="A1050" s="33">
        <v>43761</v>
      </c>
      <c r="B1050" s="6" t="s">
        <v>146</v>
      </c>
      <c r="C1050" s="6">
        <v>25003630284</v>
      </c>
      <c r="E1050" s="6" t="s">
        <v>441</v>
      </c>
      <c r="F1050" s="6" t="s">
        <v>23</v>
      </c>
      <c r="G1050" s="6">
        <v>10</v>
      </c>
      <c r="H1050" s="6">
        <v>5</v>
      </c>
      <c r="I1050" s="6">
        <v>0</v>
      </c>
      <c r="J1050" s="6">
        <v>0</v>
      </c>
      <c r="R1050" s="6" t="s">
        <v>24</v>
      </c>
      <c r="S1050" s="6" t="s">
        <v>124</v>
      </c>
      <c r="T1050" s="6">
        <v>2019</v>
      </c>
      <c r="U1050" s="6" t="s">
        <v>403</v>
      </c>
      <c r="V1050" s="6" t="s">
        <v>403</v>
      </c>
    </row>
    <row r="1051" spans="1:22" x14ac:dyDescent="0.25">
      <c r="A1051" s="33">
        <v>43762</v>
      </c>
      <c r="B1051" s="6" t="s">
        <v>154</v>
      </c>
      <c r="C1051" s="6">
        <v>25003648279</v>
      </c>
      <c r="E1051" s="6" t="s">
        <v>442</v>
      </c>
      <c r="F1051" s="6" t="s">
        <v>23</v>
      </c>
      <c r="G1051" s="6">
        <v>0</v>
      </c>
      <c r="H1051" s="6">
        <v>1</v>
      </c>
      <c r="I1051" s="6">
        <v>0</v>
      </c>
      <c r="J1051" s="6">
        <v>0</v>
      </c>
      <c r="R1051" s="6" t="s">
        <v>24</v>
      </c>
      <c r="S1051" s="6" t="s">
        <v>124</v>
      </c>
      <c r="T1051" s="6">
        <v>2019</v>
      </c>
      <c r="U1051" s="6" t="s">
        <v>403</v>
      </c>
      <c r="V1051" s="6" t="s">
        <v>403</v>
      </c>
    </row>
    <row r="1052" spans="1:22" x14ac:dyDescent="0.25">
      <c r="A1052" s="33">
        <v>43763</v>
      </c>
      <c r="B1052" s="6" t="s">
        <v>153</v>
      </c>
      <c r="C1052" s="6">
        <v>25003606397</v>
      </c>
      <c r="E1052" s="6" t="s">
        <v>443</v>
      </c>
      <c r="F1052" s="6" t="s">
        <v>23</v>
      </c>
      <c r="G1052" s="6">
        <v>2</v>
      </c>
      <c r="H1052" s="6">
        <v>2</v>
      </c>
      <c r="I1052" s="6">
        <v>0</v>
      </c>
      <c r="J1052" s="6">
        <v>0</v>
      </c>
      <c r="R1052" s="6" t="s">
        <v>24</v>
      </c>
      <c r="S1052" s="6" t="s">
        <v>124</v>
      </c>
      <c r="T1052" s="6">
        <v>2019</v>
      </c>
      <c r="U1052" s="6" t="s">
        <v>444</v>
      </c>
      <c r="V1052" s="6" t="s">
        <v>112</v>
      </c>
    </row>
    <row r="1053" spans="1:22" x14ac:dyDescent="0.25">
      <c r="A1053" s="33">
        <v>43766</v>
      </c>
      <c r="B1053" s="6" t="s">
        <v>137</v>
      </c>
      <c r="C1053" s="6">
        <v>25003656550</v>
      </c>
      <c r="E1053" s="6" t="s">
        <v>445</v>
      </c>
      <c r="F1053" s="6" t="s">
        <v>23</v>
      </c>
      <c r="G1053" s="6">
        <v>0</v>
      </c>
      <c r="H1053" s="6">
        <v>16</v>
      </c>
      <c r="I1053" s="6">
        <v>0</v>
      </c>
      <c r="J1053" s="6">
        <v>0</v>
      </c>
      <c r="K1053" s="6">
        <v>2</v>
      </c>
      <c r="R1053" s="6" t="s">
        <v>24</v>
      </c>
      <c r="S1053" s="6" t="s">
        <v>125</v>
      </c>
      <c r="T1053" s="6">
        <v>2019</v>
      </c>
      <c r="U1053" s="6" t="s">
        <v>446</v>
      </c>
      <c r="V1053" s="6" t="s">
        <v>112</v>
      </c>
    </row>
    <row r="1054" spans="1:22" x14ac:dyDescent="0.25">
      <c r="A1054" s="33">
        <v>43766</v>
      </c>
      <c r="B1054" s="6" t="s">
        <v>154</v>
      </c>
      <c r="C1054" s="6">
        <v>25003652658</v>
      </c>
      <c r="E1054" s="6" t="s">
        <v>447</v>
      </c>
      <c r="F1054" s="6" t="s">
        <v>23</v>
      </c>
      <c r="G1054" s="6">
        <v>0</v>
      </c>
      <c r="H1054" s="6">
        <v>1</v>
      </c>
      <c r="I1054" s="6">
        <v>0</v>
      </c>
      <c r="R1054" s="6" t="s">
        <v>24</v>
      </c>
      <c r="S1054" s="6" t="s">
        <v>125</v>
      </c>
      <c r="T1054" s="6">
        <v>2019</v>
      </c>
      <c r="U1054" s="6" t="s">
        <v>446</v>
      </c>
      <c r="V1054" s="6" t="s">
        <v>112</v>
      </c>
    </row>
    <row r="1055" spans="1:22" x14ac:dyDescent="0.25">
      <c r="A1055" s="33">
        <v>43766</v>
      </c>
      <c r="B1055" s="6" t="s">
        <v>146</v>
      </c>
      <c r="C1055" s="6">
        <v>25003636874</v>
      </c>
      <c r="E1055" s="6" t="s">
        <v>448</v>
      </c>
      <c r="F1055" s="6" t="s">
        <v>23</v>
      </c>
      <c r="G1055" s="6">
        <v>0</v>
      </c>
      <c r="H1055" s="6">
        <v>16</v>
      </c>
      <c r="I1055" s="6">
        <v>0</v>
      </c>
      <c r="J1055" s="6">
        <v>0</v>
      </c>
      <c r="K1055" s="6">
        <v>15</v>
      </c>
      <c r="R1055" s="6" t="s">
        <v>24</v>
      </c>
      <c r="S1055" s="6" t="s">
        <v>125</v>
      </c>
      <c r="T1055" s="6">
        <v>2019</v>
      </c>
      <c r="U1055" s="6" t="s">
        <v>446</v>
      </c>
      <c r="V1055" s="6" t="s">
        <v>112</v>
      </c>
    </row>
    <row r="1056" spans="1:22" x14ac:dyDescent="0.25">
      <c r="A1056" s="33">
        <v>43766</v>
      </c>
      <c r="B1056" s="6" t="s">
        <v>154</v>
      </c>
      <c r="C1056" s="6">
        <v>25003648247</v>
      </c>
      <c r="E1056" s="6" t="s">
        <v>449</v>
      </c>
      <c r="F1056" s="6" t="s">
        <v>23</v>
      </c>
      <c r="G1056" s="6">
        <v>0</v>
      </c>
      <c r="H1056" s="6">
        <v>1</v>
      </c>
      <c r="I1056" s="6">
        <v>0</v>
      </c>
      <c r="J1056" s="6">
        <v>0</v>
      </c>
      <c r="R1056" s="6" t="s">
        <v>24</v>
      </c>
      <c r="S1056" s="6" t="s">
        <v>125</v>
      </c>
      <c r="T1056" s="6">
        <v>2019</v>
      </c>
      <c r="U1056" s="6" t="s">
        <v>450</v>
      </c>
      <c r="V1056" s="6" t="s">
        <v>111</v>
      </c>
    </row>
    <row r="1057" spans="1:22" x14ac:dyDescent="0.25">
      <c r="A1057" s="33">
        <v>43766</v>
      </c>
      <c r="B1057" s="6" t="s">
        <v>154</v>
      </c>
      <c r="C1057" s="6">
        <v>25003648249</v>
      </c>
      <c r="E1057" s="6" t="s">
        <v>451</v>
      </c>
      <c r="F1057" s="6" t="s">
        <v>23</v>
      </c>
      <c r="G1057" s="6">
        <v>0</v>
      </c>
      <c r="H1057" s="6">
        <v>1</v>
      </c>
      <c r="I1057" s="6">
        <v>0</v>
      </c>
      <c r="J1057" s="6">
        <v>0</v>
      </c>
      <c r="R1057" s="6" t="s">
        <v>24</v>
      </c>
      <c r="S1057" s="6" t="s">
        <v>125</v>
      </c>
      <c r="T1057" s="6">
        <v>2019</v>
      </c>
      <c r="U1057" s="6" t="s">
        <v>450</v>
      </c>
      <c r="V1057" s="6" t="s">
        <v>111</v>
      </c>
    </row>
    <row r="1058" spans="1:22" x14ac:dyDescent="0.25">
      <c r="A1058" s="33">
        <v>43766</v>
      </c>
      <c r="B1058" s="6" t="s">
        <v>137</v>
      </c>
      <c r="C1058" s="6">
        <v>25003619341</v>
      </c>
      <c r="E1058" s="6" t="s">
        <v>452</v>
      </c>
      <c r="F1058" s="6" t="s">
        <v>23</v>
      </c>
      <c r="G1058" s="6">
        <v>6</v>
      </c>
      <c r="H1058" s="6">
        <v>6</v>
      </c>
      <c r="I1058" s="6">
        <v>0</v>
      </c>
      <c r="J1058" s="6">
        <v>0</v>
      </c>
      <c r="R1058" s="6" t="s">
        <v>24</v>
      </c>
      <c r="S1058" s="6" t="s">
        <v>125</v>
      </c>
      <c r="T1058" s="6">
        <v>2019</v>
      </c>
      <c r="U1058" s="6" t="s">
        <v>450</v>
      </c>
      <c r="V1058" s="6" t="s">
        <v>111</v>
      </c>
    </row>
    <row r="1059" spans="1:22" x14ac:dyDescent="0.25">
      <c r="A1059" s="33">
        <v>43767</v>
      </c>
      <c r="B1059" s="6" t="s">
        <v>137</v>
      </c>
      <c r="C1059" s="6">
        <v>25003656550</v>
      </c>
      <c r="E1059" s="6" t="s">
        <v>453</v>
      </c>
      <c r="F1059" s="6" t="s">
        <v>23</v>
      </c>
      <c r="G1059" s="6">
        <v>0</v>
      </c>
      <c r="H1059" s="6">
        <v>16</v>
      </c>
      <c r="I1059" s="6">
        <v>0</v>
      </c>
      <c r="J1059" s="6">
        <v>0</v>
      </c>
      <c r="K1059" s="6">
        <v>1</v>
      </c>
      <c r="R1059" s="6" t="s">
        <v>24</v>
      </c>
      <c r="S1059" s="6" t="s">
        <v>125</v>
      </c>
      <c r="T1059" s="6">
        <v>2019</v>
      </c>
      <c r="U1059" s="6" t="s">
        <v>450</v>
      </c>
      <c r="V1059" s="6" t="s">
        <v>112</v>
      </c>
    </row>
    <row r="1060" spans="1:22" x14ac:dyDescent="0.25">
      <c r="A1060" s="33">
        <v>43767</v>
      </c>
      <c r="B1060" s="6" t="s">
        <v>153</v>
      </c>
      <c r="C1060" s="6">
        <v>25003648316</v>
      </c>
      <c r="E1060" s="6" t="s">
        <v>454</v>
      </c>
      <c r="F1060" s="6" t="s">
        <v>25</v>
      </c>
      <c r="G1060" s="6">
        <v>10</v>
      </c>
      <c r="H1060" s="6">
        <v>1</v>
      </c>
      <c r="I1060" s="6">
        <v>0</v>
      </c>
      <c r="J1060" s="6">
        <v>0</v>
      </c>
      <c r="K1060" s="6">
        <v>10</v>
      </c>
      <c r="L1060" s="6">
        <v>0</v>
      </c>
      <c r="R1060" s="6" t="s">
        <v>26</v>
      </c>
      <c r="S1060" s="6" t="s">
        <v>125</v>
      </c>
      <c r="T1060" s="6">
        <v>2019</v>
      </c>
      <c r="U1060" s="6" t="s">
        <v>450</v>
      </c>
      <c r="V1060" s="6" t="s">
        <v>112</v>
      </c>
    </row>
    <row r="1061" spans="1:22" x14ac:dyDescent="0.25">
      <c r="A1061" s="33">
        <v>43767</v>
      </c>
      <c r="B1061" s="6" t="s">
        <v>146</v>
      </c>
      <c r="C1061" s="6">
        <v>25003636874</v>
      </c>
      <c r="E1061" s="6" t="s">
        <v>455</v>
      </c>
      <c r="F1061" s="6" t="s">
        <v>23</v>
      </c>
      <c r="H1061" s="6">
        <v>16</v>
      </c>
      <c r="I1061" s="6">
        <v>0</v>
      </c>
      <c r="J1061" s="6">
        <v>0</v>
      </c>
      <c r="R1061" s="6" t="s">
        <v>24</v>
      </c>
      <c r="S1061" s="6" t="s">
        <v>125</v>
      </c>
      <c r="T1061" s="6">
        <v>2019</v>
      </c>
      <c r="U1061" s="6" t="s">
        <v>450</v>
      </c>
      <c r="V1061" s="6" t="s">
        <v>112</v>
      </c>
    </row>
    <row r="1062" spans="1:22" x14ac:dyDescent="0.25">
      <c r="A1062" s="33">
        <v>43767</v>
      </c>
      <c r="B1062" s="6" t="s">
        <v>133</v>
      </c>
      <c r="C1062" s="6">
        <v>25003602777</v>
      </c>
      <c r="E1062" s="6" t="s">
        <v>456</v>
      </c>
      <c r="F1062" s="6" t="s">
        <v>23</v>
      </c>
      <c r="G1062" s="6">
        <v>0</v>
      </c>
      <c r="H1062" s="6">
        <v>16</v>
      </c>
      <c r="I1062" s="6">
        <v>0</v>
      </c>
      <c r="J1062" s="6">
        <v>0</v>
      </c>
      <c r="R1062" s="6" t="s">
        <v>24</v>
      </c>
      <c r="S1062" s="6" t="s">
        <v>125</v>
      </c>
      <c r="T1062" s="6">
        <v>2019</v>
      </c>
      <c r="U1062" s="6" t="s">
        <v>450</v>
      </c>
      <c r="V1062" s="6" t="s">
        <v>112</v>
      </c>
    </row>
    <row r="1063" spans="1:22" x14ac:dyDescent="0.25">
      <c r="A1063" s="33">
        <v>43767</v>
      </c>
      <c r="B1063" s="6" t="s">
        <v>154</v>
      </c>
      <c r="C1063" s="6">
        <v>25003648271</v>
      </c>
      <c r="E1063" s="6" t="s">
        <v>457</v>
      </c>
      <c r="F1063" s="6" t="s">
        <v>23</v>
      </c>
      <c r="G1063" s="6">
        <v>2</v>
      </c>
      <c r="H1063" s="6">
        <v>1</v>
      </c>
      <c r="I1063" s="6">
        <v>0</v>
      </c>
      <c r="J1063" s="6">
        <v>0</v>
      </c>
      <c r="R1063" s="6" t="s">
        <v>24</v>
      </c>
      <c r="S1063" s="6" t="s">
        <v>125</v>
      </c>
      <c r="T1063" s="6">
        <v>2019</v>
      </c>
      <c r="U1063" s="6" t="s">
        <v>450</v>
      </c>
      <c r="V1063" s="6" t="s">
        <v>112</v>
      </c>
    </row>
    <row r="1064" spans="1:22" x14ac:dyDescent="0.25">
      <c r="A1064" s="33">
        <v>43767</v>
      </c>
      <c r="B1064" s="6" t="s">
        <v>154</v>
      </c>
      <c r="C1064" s="6">
        <v>25003648311</v>
      </c>
      <c r="E1064" s="6" t="s">
        <v>457</v>
      </c>
      <c r="F1064" s="6" t="s">
        <v>23</v>
      </c>
      <c r="G1064" s="6">
        <v>5</v>
      </c>
      <c r="H1064" s="6">
        <v>1</v>
      </c>
      <c r="I1064" s="6">
        <v>0</v>
      </c>
      <c r="J1064" s="6">
        <v>0</v>
      </c>
      <c r="R1064" s="6" t="s">
        <v>24</v>
      </c>
      <c r="S1064" s="6" t="s">
        <v>125</v>
      </c>
      <c r="T1064" s="6">
        <v>2019</v>
      </c>
      <c r="U1064" s="6" t="s">
        <v>450</v>
      </c>
      <c r="V1064" s="6" t="s">
        <v>112</v>
      </c>
    </row>
    <row r="1065" spans="1:22" x14ac:dyDescent="0.25">
      <c r="A1065" s="33">
        <v>43767</v>
      </c>
      <c r="B1065" s="6" t="s">
        <v>154</v>
      </c>
      <c r="C1065" s="6">
        <v>25003648314</v>
      </c>
      <c r="E1065" s="6" t="s">
        <v>457</v>
      </c>
      <c r="F1065" s="6" t="s">
        <v>23</v>
      </c>
      <c r="G1065" s="6">
        <v>5</v>
      </c>
      <c r="H1065" s="6">
        <v>1</v>
      </c>
      <c r="I1065" s="6">
        <v>0</v>
      </c>
      <c r="J1065" s="6">
        <v>0</v>
      </c>
      <c r="R1065" s="6" t="s">
        <v>24</v>
      </c>
      <c r="S1065" s="6" t="s">
        <v>125</v>
      </c>
      <c r="T1065" s="6">
        <v>2019</v>
      </c>
      <c r="U1065" s="6" t="s">
        <v>450</v>
      </c>
      <c r="V1065" s="6" t="s">
        <v>112</v>
      </c>
    </row>
    <row r="1066" spans="1:22" x14ac:dyDescent="0.25">
      <c r="A1066" s="33">
        <v>43767</v>
      </c>
      <c r="B1066" s="6" t="s">
        <v>153</v>
      </c>
      <c r="C1066" s="6">
        <v>25003656562</v>
      </c>
      <c r="E1066" s="6" t="s">
        <v>458</v>
      </c>
      <c r="F1066" s="6" t="s">
        <v>23</v>
      </c>
      <c r="G1066" s="6">
        <v>2</v>
      </c>
      <c r="H1066" s="6">
        <v>2</v>
      </c>
      <c r="I1066" s="6">
        <v>0</v>
      </c>
      <c r="J1066" s="6">
        <v>0</v>
      </c>
      <c r="R1066" s="6" t="s">
        <v>24</v>
      </c>
      <c r="S1066" s="6" t="s">
        <v>125</v>
      </c>
      <c r="T1066" s="6">
        <v>2019</v>
      </c>
      <c r="U1066" s="6" t="s">
        <v>450</v>
      </c>
      <c r="V1066" s="6" t="s">
        <v>112</v>
      </c>
    </row>
    <row r="1067" spans="1:22" x14ac:dyDescent="0.25">
      <c r="A1067" s="33">
        <v>43768</v>
      </c>
      <c r="B1067" s="6" t="s">
        <v>154</v>
      </c>
      <c r="C1067" s="6">
        <v>25003648207</v>
      </c>
      <c r="E1067" s="6" t="s">
        <v>459</v>
      </c>
      <c r="F1067" s="6" t="s">
        <v>23</v>
      </c>
      <c r="G1067" s="6">
        <v>0</v>
      </c>
      <c r="H1067" s="6">
        <v>2</v>
      </c>
      <c r="I1067" s="6">
        <v>0</v>
      </c>
      <c r="J1067" s="6">
        <v>0</v>
      </c>
      <c r="R1067" s="6" t="s">
        <v>24</v>
      </c>
      <c r="S1067" s="6" t="s">
        <v>125</v>
      </c>
      <c r="T1067" s="6">
        <v>2019</v>
      </c>
      <c r="U1067" s="6" t="s">
        <v>460</v>
      </c>
      <c r="V1067" s="6" t="s">
        <v>112</v>
      </c>
    </row>
    <row r="1068" spans="1:22" x14ac:dyDescent="0.25">
      <c r="A1068" s="33">
        <v>43768</v>
      </c>
      <c r="B1068" s="6" t="s">
        <v>153</v>
      </c>
      <c r="C1068" s="6">
        <v>25003648208</v>
      </c>
      <c r="E1068" s="6" t="s">
        <v>461</v>
      </c>
      <c r="F1068" s="6" t="s">
        <v>23</v>
      </c>
      <c r="G1068" s="6">
        <v>0</v>
      </c>
      <c r="H1068" s="6">
        <v>2</v>
      </c>
      <c r="I1068" s="6">
        <v>0</v>
      </c>
      <c r="J1068" s="6">
        <v>0</v>
      </c>
      <c r="R1068" s="6" t="s">
        <v>24</v>
      </c>
      <c r="S1068" s="6" t="s">
        <v>125</v>
      </c>
      <c r="T1068" s="6">
        <v>2019</v>
      </c>
      <c r="U1068" s="6" t="s">
        <v>460</v>
      </c>
      <c r="V1068" s="6" t="s">
        <v>112</v>
      </c>
    </row>
    <row r="1069" spans="1:22" x14ac:dyDescent="0.25">
      <c r="A1069" s="33">
        <v>43769</v>
      </c>
      <c r="B1069" s="6" t="s">
        <v>384</v>
      </c>
      <c r="C1069" s="6">
        <v>25003550475</v>
      </c>
      <c r="E1069" s="6" t="s">
        <v>462</v>
      </c>
      <c r="F1069" s="6" t="s">
        <v>23</v>
      </c>
      <c r="G1069" s="6">
        <v>3</v>
      </c>
      <c r="H1069" s="6">
        <v>17</v>
      </c>
      <c r="I1069" s="6">
        <v>0</v>
      </c>
      <c r="J1069" s="6">
        <v>1</v>
      </c>
      <c r="R1069" s="6" t="s">
        <v>24</v>
      </c>
      <c r="S1069" s="6" t="s">
        <v>125</v>
      </c>
      <c r="T1069" s="6">
        <v>2019</v>
      </c>
      <c r="U1069" s="6" t="s">
        <v>463</v>
      </c>
      <c r="V1069" s="6" t="s">
        <v>112</v>
      </c>
    </row>
    <row r="1070" spans="1:22" x14ac:dyDescent="0.25">
      <c r="A1070" s="33">
        <v>43773</v>
      </c>
      <c r="B1070" s="6" t="s">
        <v>153</v>
      </c>
      <c r="C1070" s="6">
        <v>25003691362</v>
      </c>
      <c r="D1070" s="6" t="s">
        <v>464</v>
      </c>
      <c r="E1070" s="6" t="s">
        <v>465</v>
      </c>
      <c r="F1070" s="6" t="s">
        <v>25</v>
      </c>
      <c r="G1070" s="6">
        <v>0</v>
      </c>
      <c r="H1070" s="6">
        <v>11</v>
      </c>
      <c r="I1070" s="6">
        <v>0</v>
      </c>
      <c r="J1070" s="6">
        <v>0</v>
      </c>
      <c r="L1070" s="6">
        <v>2</v>
      </c>
      <c r="R1070" s="6" t="s">
        <v>26</v>
      </c>
      <c r="S1070" s="6" t="s">
        <v>126</v>
      </c>
      <c r="T1070" s="6">
        <v>2019</v>
      </c>
      <c r="U1070" s="6" t="s">
        <v>466</v>
      </c>
      <c r="V1070" s="6" t="s">
        <v>112</v>
      </c>
    </row>
    <row r="1071" spans="1:22" x14ac:dyDescent="0.25">
      <c r="A1071" s="33">
        <v>43773</v>
      </c>
      <c r="B1071" s="6" t="s">
        <v>153</v>
      </c>
      <c r="C1071" s="6">
        <v>25003694211</v>
      </c>
      <c r="D1071" s="6" t="s">
        <v>464</v>
      </c>
      <c r="E1071" s="6" t="s">
        <v>465</v>
      </c>
      <c r="F1071" s="6" t="s">
        <v>23</v>
      </c>
      <c r="G1071" s="6">
        <v>8</v>
      </c>
      <c r="H1071" s="6">
        <v>8</v>
      </c>
      <c r="I1071" s="6">
        <v>1</v>
      </c>
      <c r="J1071" s="6">
        <v>0</v>
      </c>
      <c r="K1071" s="6">
        <v>2</v>
      </c>
      <c r="R1071" s="6" t="s">
        <v>24</v>
      </c>
      <c r="S1071" s="6" t="s">
        <v>126</v>
      </c>
      <c r="T1071" s="6">
        <v>2019</v>
      </c>
      <c r="U1071" s="6" t="s">
        <v>466</v>
      </c>
      <c r="V1071" s="6" t="s">
        <v>112</v>
      </c>
    </row>
    <row r="1072" spans="1:22" x14ac:dyDescent="0.25">
      <c r="A1072" s="33">
        <v>43773</v>
      </c>
      <c r="B1072" s="6" t="s">
        <v>153</v>
      </c>
      <c r="C1072" s="6">
        <v>25003648258</v>
      </c>
      <c r="D1072" s="6" t="s">
        <v>464</v>
      </c>
      <c r="E1072" s="6" t="s">
        <v>465</v>
      </c>
      <c r="F1072" s="6" t="s">
        <v>23</v>
      </c>
      <c r="G1072" s="6">
        <v>3</v>
      </c>
      <c r="H1072" s="6">
        <v>7</v>
      </c>
      <c r="I1072" s="6">
        <v>0</v>
      </c>
      <c r="J1072" s="6">
        <v>0</v>
      </c>
      <c r="R1072" s="6" t="s">
        <v>24</v>
      </c>
      <c r="S1072" s="6" t="s">
        <v>126</v>
      </c>
      <c r="T1072" s="6">
        <v>2019</v>
      </c>
      <c r="U1072" s="6" t="s">
        <v>466</v>
      </c>
      <c r="V1072" s="6" t="s">
        <v>112</v>
      </c>
    </row>
    <row r="1073" spans="1:22" x14ac:dyDescent="0.25">
      <c r="A1073" s="33">
        <v>43773</v>
      </c>
      <c r="B1073" s="6" t="s">
        <v>153</v>
      </c>
      <c r="C1073" s="6">
        <v>25003694226</v>
      </c>
      <c r="D1073" s="6" t="s">
        <v>464</v>
      </c>
      <c r="E1073" s="6" t="s">
        <v>465</v>
      </c>
      <c r="F1073" s="6" t="s">
        <v>23</v>
      </c>
      <c r="G1073" s="6">
        <v>5</v>
      </c>
      <c r="H1073" s="6">
        <v>1</v>
      </c>
      <c r="I1073" s="6">
        <v>0</v>
      </c>
      <c r="J1073" s="6">
        <v>0</v>
      </c>
      <c r="R1073" s="6" t="s">
        <v>24</v>
      </c>
      <c r="S1073" s="6" t="s">
        <v>126</v>
      </c>
      <c r="T1073" s="6">
        <v>2019</v>
      </c>
      <c r="U1073" s="6" t="s">
        <v>466</v>
      </c>
      <c r="V1073" s="6" t="s">
        <v>112</v>
      </c>
    </row>
    <row r="1074" spans="1:22" x14ac:dyDescent="0.25">
      <c r="A1074" s="33">
        <v>43773</v>
      </c>
      <c r="B1074" s="6" t="s">
        <v>153</v>
      </c>
      <c r="C1074" s="6">
        <v>25003648312</v>
      </c>
      <c r="D1074" s="6" t="s">
        <v>464</v>
      </c>
      <c r="E1074" s="6" t="s">
        <v>465</v>
      </c>
      <c r="F1074" s="6" t="s">
        <v>23</v>
      </c>
      <c r="G1074" s="6">
        <v>5</v>
      </c>
      <c r="H1074" s="6">
        <v>1</v>
      </c>
      <c r="I1074" s="6">
        <v>0</v>
      </c>
      <c r="J1074" s="6">
        <v>0</v>
      </c>
      <c r="R1074" s="6" t="s">
        <v>24</v>
      </c>
      <c r="S1074" s="6" t="s">
        <v>126</v>
      </c>
      <c r="T1074" s="6">
        <v>2019</v>
      </c>
      <c r="U1074" s="6" t="s">
        <v>466</v>
      </c>
      <c r="V1074" s="6" t="s">
        <v>112</v>
      </c>
    </row>
    <row r="1075" spans="1:22" x14ac:dyDescent="0.25">
      <c r="A1075" s="33">
        <v>43773</v>
      </c>
      <c r="B1075" s="6" t="s">
        <v>153</v>
      </c>
      <c r="C1075" s="6">
        <v>25003648313</v>
      </c>
      <c r="D1075" s="6" t="s">
        <v>464</v>
      </c>
      <c r="E1075" s="6" t="s">
        <v>465</v>
      </c>
      <c r="F1075" s="6" t="s">
        <v>23</v>
      </c>
      <c r="G1075" s="6">
        <v>5</v>
      </c>
      <c r="H1075" s="6">
        <v>1</v>
      </c>
      <c r="I1075" s="6">
        <v>0</v>
      </c>
      <c r="J1075" s="6">
        <v>0</v>
      </c>
      <c r="R1075" s="6" t="s">
        <v>24</v>
      </c>
      <c r="S1075" s="6" t="s">
        <v>126</v>
      </c>
      <c r="T1075" s="6">
        <v>2019</v>
      </c>
      <c r="U1075" s="6" t="s">
        <v>466</v>
      </c>
      <c r="V1075" s="6" t="s">
        <v>112</v>
      </c>
    </row>
    <row r="1076" spans="1:22" x14ac:dyDescent="0.25">
      <c r="A1076" s="33">
        <v>43774</v>
      </c>
      <c r="B1076" s="6" t="s">
        <v>154</v>
      </c>
      <c r="C1076" s="6">
        <v>25003648307</v>
      </c>
      <c r="E1076" s="6" t="s">
        <v>467</v>
      </c>
      <c r="F1076" s="6" t="s">
        <v>23</v>
      </c>
      <c r="G1076" s="6">
        <v>19</v>
      </c>
      <c r="H1076" s="6">
        <v>16</v>
      </c>
      <c r="I1076" s="6">
        <v>0</v>
      </c>
      <c r="J1076" s="6">
        <v>0</v>
      </c>
      <c r="R1076" s="6" t="s">
        <v>24</v>
      </c>
      <c r="S1076" s="6" t="s">
        <v>126</v>
      </c>
      <c r="T1076" s="6">
        <v>2019</v>
      </c>
      <c r="U1076" s="6" t="s">
        <v>468</v>
      </c>
      <c r="V1076" s="6" t="s">
        <v>112</v>
      </c>
    </row>
    <row r="1077" spans="1:22" x14ac:dyDescent="0.25">
      <c r="A1077" s="33">
        <v>43775</v>
      </c>
      <c r="B1077" s="6" t="s">
        <v>153</v>
      </c>
      <c r="C1077" s="6">
        <v>25003582269</v>
      </c>
      <c r="E1077" s="6" t="s">
        <v>469</v>
      </c>
      <c r="F1077" s="6" t="s">
        <v>23</v>
      </c>
      <c r="G1077" s="6">
        <v>7</v>
      </c>
      <c r="H1077" s="6">
        <v>4</v>
      </c>
      <c r="I1077" s="6">
        <v>0</v>
      </c>
      <c r="J1077" s="6">
        <v>0</v>
      </c>
      <c r="R1077" s="6" t="s">
        <v>24</v>
      </c>
      <c r="S1077" s="6" t="s">
        <v>126</v>
      </c>
      <c r="T1077" s="6">
        <v>2019</v>
      </c>
      <c r="U1077" s="6" t="s">
        <v>470</v>
      </c>
      <c r="V1077" s="6" t="s">
        <v>112</v>
      </c>
    </row>
    <row r="1078" spans="1:22" x14ac:dyDescent="0.25">
      <c r="A1078" s="33">
        <v>43775</v>
      </c>
      <c r="B1078" s="6" t="s">
        <v>154</v>
      </c>
      <c r="C1078" s="6">
        <v>25003582268</v>
      </c>
      <c r="E1078" s="6" t="s">
        <v>471</v>
      </c>
      <c r="F1078" s="6" t="s">
        <v>23</v>
      </c>
      <c r="G1078" s="6">
        <v>7</v>
      </c>
      <c r="H1078" s="6">
        <v>4</v>
      </c>
      <c r="I1078" s="6">
        <v>0</v>
      </c>
      <c r="J1078" s="6">
        <v>0</v>
      </c>
      <c r="R1078" s="6" t="s">
        <v>24</v>
      </c>
      <c r="S1078" s="6" t="s">
        <v>126</v>
      </c>
      <c r="T1078" s="6">
        <v>2019</v>
      </c>
      <c r="U1078" s="6" t="s">
        <v>470</v>
      </c>
      <c r="V1078" s="6" t="s">
        <v>112</v>
      </c>
    </row>
    <row r="1079" spans="1:22" x14ac:dyDescent="0.25">
      <c r="A1079" s="33">
        <v>43775</v>
      </c>
      <c r="B1079" s="6" t="s">
        <v>154</v>
      </c>
      <c r="E1079" s="6" t="s">
        <v>472</v>
      </c>
      <c r="F1079" s="6" t="s">
        <v>23</v>
      </c>
      <c r="R1079" s="6" t="s">
        <v>24</v>
      </c>
      <c r="S1079" s="6" t="s">
        <v>126</v>
      </c>
      <c r="T1079" s="6">
        <v>2019</v>
      </c>
      <c r="U1079" s="6" t="s">
        <v>403</v>
      </c>
      <c r="V1079" s="6" t="s">
        <v>403</v>
      </c>
    </row>
    <row r="1080" spans="1:22" x14ac:dyDescent="0.25">
      <c r="A1080" s="33">
        <v>43777</v>
      </c>
      <c r="B1080" s="6" t="s">
        <v>153</v>
      </c>
      <c r="C1080" s="6">
        <v>25003707421</v>
      </c>
      <c r="E1080" s="6" t="s">
        <v>473</v>
      </c>
      <c r="F1080" s="6" t="s">
        <v>25</v>
      </c>
      <c r="G1080" s="6">
        <v>0</v>
      </c>
      <c r="H1080" s="6">
        <v>2</v>
      </c>
      <c r="I1080" s="6">
        <v>0</v>
      </c>
      <c r="J1080" s="6">
        <v>0</v>
      </c>
      <c r="L1080" s="6">
        <v>1</v>
      </c>
      <c r="R1080" s="6" t="s">
        <v>26</v>
      </c>
      <c r="S1080" s="6" t="s">
        <v>126</v>
      </c>
      <c r="T1080" s="6">
        <v>2019</v>
      </c>
      <c r="U1080" s="6" t="s">
        <v>403</v>
      </c>
      <c r="V1080" s="6" t="s">
        <v>403</v>
      </c>
    </row>
    <row r="1081" spans="1:22" x14ac:dyDescent="0.25">
      <c r="A1081" s="33">
        <v>43766</v>
      </c>
      <c r="B1081" s="6" t="s">
        <v>153</v>
      </c>
      <c r="C1081" s="6">
        <v>25003685840</v>
      </c>
      <c r="E1081" s="6" t="s">
        <v>474</v>
      </c>
      <c r="F1081" s="6" t="s">
        <v>23</v>
      </c>
      <c r="G1081" s="6">
        <v>0</v>
      </c>
      <c r="H1081" s="6">
        <v>6</v>
      </c>
      <c r="I1081" s="6">
        <v>0</v>
      </c>
      <c r="J1081" s="6">
        <v>0</v>
      </c>
      <c r="R1081" s="6" t="s">
        <v>24</v>
      </c>
      <c r="S1081" s="6" t="s">
        <v>125</v>
      </c>
      <c r="T1081" s="6">
        <v>2019</v>
      </c>
      <c r="U1081" s="6" t="s">
        <v>446</v>
      </c>
      <c r="V1081" s="6" t="s">
        <v>112</v>
      </c>
    </row>
    <row r="1082" spans="1:22" x14ac:dyDescent="0.25">
      <c r="A1082" s="33">
        <v>43766</v>
      </c>
      <c r="B1082" s="6" t="s">
        <v>153</v>
      </c>
      <c r="C1082" s="6">
        <v>25003685840</v>
      </c>
      <c r="E1082" s="6" t="s">
        <v>474</v>
      </c>
      <c r="F1082" s="6" t="s">
        <v>23</v>
      </c>
      <c r="G1082" s="6">
        <v>0</v>
      </c>
      <c r="H1082" s="6">
        <v>6</v>
      </c>
      <c r="I1082" s="6">
        <v>0</v>
      </c>
      <c r="J1082" s="6">
        <v>0</v>
      </c>
      <c r="R1082" s="6" t="s">
        <v>24</v>
      </c>
      <c r="S1082" s="6" t="s">
        <v>125</v>
      </c>
      <c r="T1082" s="6">
        <v>2019</v>
      </c>
      <c r="U1082" s="6" t="s">
        <v>446</v>
      </c>
      <c r="V1082" s="6" t="s">
        <v>112</v>
      </c>
    </row>
    <row r="1083" spans="1:22" x14ac:dyDescent="0.25">
      <c r="A1083" s="33">
        <v>43766</v>
      </c>
      <c r="B1083" s="6" t="s">
        <v>137</v>
      </c>
      <c r="C1083" s="6">
        <v>25003656559</v>
      </c>
      <c r="E1083" s="6" t="s">
        <v>475</v>
      </c>
      <c r="F1083" s="6" t="s">
        <v>23</v>
      </c>
      <c r="R1083" s="6" t="s">
        <v>24</v>
      </c>
      <c r="S1083" s="6" t="s">
        <v>125</v>
      </c>
      <c r="T1083" s="6">
        <v>2019</v>
      </c>
      <c r="U1083" s="6" t="s">
        <v>403</v>
      </c>
      <c r="V1083" s="6" t="s">
        <v>403</v>
      </c>
    </row>
    <row r="1084" spans="1:22" x14ac:dyDescent="0.25">
      <c r="A1084" s="33">
        <v>43773</v>
      </c>
      <c r="B1084" s="6" t="s">
        <v>154</v>
      </c>
      <c r="C1084" s="6">
        <v>25003694212</v>
      </c>
      <c r="D1084" s="6" t="s">
        <v>476</v>
      </c>
      <c r="E1084" s="6" t="s">
        <v>477</v>
      </c>
      <c r="F1084" s="6" t="s">
        <v>25</v>
      </c>
      <c r="G1084" s="6">
        <v>8</v>
      </c>
      <c r="H1084" s="6">
        <v>8</v>
      </c>
      <c r="I1084" s="6">
        <v>1</v>
      </c>
      <c r="J1084" s="6">
        <v>0</v>
      </c>
      <c r="K1084" s="6">
        <v>2</v>
      </c>
      <c r="L1084" s="6">
        <v>3</v>
      </c>
      <c r="R1084" s="6" t="s">
        <v>26</v>
      </c>
      <c r="S1084" s="6" t="s">
        <v>126</v>
      </c>
      <c r="T1084" s="6">
        <v>2019</v>
      </c>
      <c r="U1084" s="6" t="s">
        <v>466</v>
      </c>
      <c r="V1084" s="6" t="s">
        <v>112</v>
      </c>
    </row>
    <row r="1085" spans="1:22" x14ac:dyDescent="0.25">
      <c r="A1085" s="33">
        <v>43773</v>
      </c>
      <c r="B1085" s="6" t="s">
        <v>154</v>
      </c>
      <c r="C1085" s="6">
        <v>25003648207</v>
      </c>
      <c r="D1085" s="6" t="s">
        <v>476</v>
      </c>
      <c r="E1085" s="6" t="s">
        <v>477</v>
      </c>
      <c r="F1085" s="6" t="s">
        <v>23</v>
      </c>
      <c r="G1085" s="6">
        <v>0</v>
      </c>
      <c r="H1085" s="6">
        <v>2</v>
      </c>
      <c r="I1085" s="6">
        <v>0</v>
      </c>
      <c r="J1085" s="6">
        <v>0</v>
      </c>
      <c r="R1085" s="6" t="s">
        <v>24</v>
      </c>
      <c r="S1085" s="6" t="s">
        <v>126</v>
      </c>
      <c r="T1085" s="6">
        <v>2019</v>
      </c>
      <c r="U1085" s="6" t="s">
        <v>466</v>
      </c>
      <c r="V1085" s="6" t="s">
        <v>112</v>
      </c>
    </row>
    <row r="1086" spans="1:22" x14ac:dyDescent="0.25">
      <c r="A1086" s="33">
        <v>43773</v>
      </c>
      <c r="B1086" s="6" t="s">
        <v>137</v>
      </c>
      <c r="C1086" s="6">
        <v>25003656556</v>
      </c>
      <c r="D1086" s="6" t="s">
        <v>478</v>
      </c>
      <c r="E1086" s="6" t="s">
        <v>479</v>
      </c>
      <c r="F1086" s="6" t="s">
        <v>23</v>
      </c>
      <c r="G1086" s="6">
        <v>0</v>
      </c>
      <c r="H1086" s="6">
        <v>8</v>
      </c>
      <c r="I1086" s="6">
        <v>0</v>
      </c>
      <c r="J1086" s="6">
        <v>0</v>
      </c>
      <c r="R1086" s="6" t="s">
        <v>24</v>
      </c>
      <c r="S1086" s="6" t="s">
        <v>126</v>
      </c>
      <c r="T1086" s="6">
        <v>2019</v>
      </c>
      <c r="U1086" s="6" t="s">
        <v>466</v>
      </c>
      <c r="V1086" s="6" t="s">
        <v>112</v>
      </c>
    </row>
    <row r="1087" spans="1:22" x14ac:dyDescent="0.25">
      <c r="A1087" s="33">
        <v>43773</v>
      </c>
      <c r="B1087" s="6" t="s">
        <v>137</v>
      </c>
      <c r="C1087" s="6">
        <v>25003656553</v>
      </c>
      <c r="D1087" s="6" t="s">
        <v>478</v>
      </c>
      <c r="E1087" s="6" t="s">
        <v>479</v>
      </c>
      <c r="F1087" s="6" t="s">
        <v>23</v>
      </c>
      <c r="G1087" s="6">
        <v>4</v>
      </c>
      <c r="H1087" s="6">
        <v>0</v>
      </c>
      <c r="I1087" s="6">
        <v>0</v>
      </c>
      <c r="J1087" s="6">
        <v>0</v>
      </c>
      <c r="R1087" s="6" t="s">
        <v>24</v>
      </c>
      <c r="S1087" s="6" t="s">
        <v>126</v>
      </c>
      <c r="T1087" s="6">
        <v>2019</v>
      </c>
      <c r="U1087" s="6" t="s">
        <v>466</v>
      </c>
      <c r="V1087" s="6" t="s">
        <v>112</v>
      </c>
    </row>
    <row r="1088" spans="1:22" x14ac:dyDescent="0.25">
      <c r="A1088" s="33">
        <v>43773</v>
      </c>
      <c r="B1088" s="6" t="s">
        <v>137</v>
      </c>
      <c r="D1088" s="6" t="s">
        <v>478</v>
      </c>
      <c r="E1088" s="6" t="s">
        <v>479</v>
      </c>
      <c r="F1088" s="6" t="s">
        <v>23</v>
      </c>
      <c r="G1088" s="6">
        <v>9</v>
      </c>
      <c r="H1088" s="6">
        <v>2</v>
      </c>
      <c r="I1088" s="6">
        <v>0</v>
      </c>
      <c r="J1088" s="6">
        <v>0</v>
      </c>
      <c r="R1088" s="6" t="s">
        <v>24</v>
      </c>
      <c r="S1088" s="6" t="s">
        <v>126</v>
      </c>
      <c r="T1088" s="6">
        <v>2019</v>
      </c>
      <c r="U1088" s="6" t="s">
        <v>466</v>
      </c>
      <c r="V1088" s="6" t="s">
        <v>112</v>
      </c>
    </row>
    <row r="1089" spans="1:22" x14ac:dyDescent="0.25">
      <c r="A1089" s="33">
        <v>43777</v>
      </c>
      <c r="B1089" s="6" t="s">
        <v>153</v>
      </c>
      <c r="C1089" s="6">
        <v>25003699547</v>
      </c>
      <c r="E1089" s="6" t="s">
        <v>473</v>
      </c>
      <c r="F1089" s="6" t="s">
        <v>23</v>
      </c>
      <c r="G1089" s="6">
        <v>8</v>
      </c>
      <c r="H1089" s="6">
        <v>0</v>
      </c>
      <c r="I1089" s="6">
        <v>0</v>
      </c>
      <c r="J1089" s="6">
        <v>0</v>
      </c>
      <c r="R1089" s="6" t="s">
        <v>24</v>
      </c>
      <c r="S1089" s="6" t="s">
        <v>126</v>
      </c>
      <c r="T1089" s="6">
        <v>2019</v>
      </c>
      <c r="U1089" s="6" t="s">
        <v>403</v>
      </c>
      <c r="V1089" s="6" t="s">
        <v>403</v>
      </c>
    </row>
    <row r="1090" spans="1:22" x14ac:dyDescent="0.25">
      <c r="A1090" s="33">
        <v>43777</v>
      </c>
      <c r="B1090" s="6" t="s">
        <v>153</v>
      </c>
      <c r="C1090" s="6">
        <v>25003708118</v>
      </c>
      <c r="E1090" s="6" t="s">
        <v>473</v>
      </c>
      <c r="F1090" s="6" t="s">
        <v>23</v>
      </c>
      <c r="G1090" s="6">
        <v>6</v>
      </c>
      <c r="H1090" s="6">
        <v>0</v>
      </c>
      <c r="I1090" s="6">
        <v>0</v>
      </c>
      <c r="J1090" s="6">
        <v>0</v>
      </c>
      <c r="R1090" s="6" t="s">
        <v>24</v>
      </c>
      <c r="S1090" s="6" t="s">
        <v>126</v>
      </c>
      <c r="T1090" s="6">
        <v>2019</v>
      </c>
      <c r="U1090" s="6" t="s">
        <v>403</v>
      </c>
      <c r="V1090" s="6" t="s">
        <v>403</v>
      </c>
    </row>
    <row r="1091" spans="1:22" x14ac:dyDescent="0.25">
      <c r="A1091" s="33">
        <v>43777</v>
      </c>
      <c r="B1091" s="6" t="s">
        <v>154</v>
      </c>
      <c r="C1091" s="6">
        <v>25003707420</v>
      </c>
      <c r="E1091" s="6" t="s">
        <v>480</v>
      </c>
      <c r="F1091" s="6" t="s">
        <v>23</v>
      </c>
      <c r="G1091" s="6">
        <v>0</v>
      </c>
      <c r="H1091" s="6">
        <v>2</v>
      </c>
      <c r="I1091" s="6">
        <v>0</v>
      </c>
      <c r="J1091" s="6">
        <v>0</v>
      </c>
      <c r="R1091" s="6" t="s">
        <v>24</v>
      </c>
      <c r="S1091" s="6" t="s">
        <v>126</v>
      </c>
      <c r="T1091" s="6">
        <v>2019</v>
      </c>
      <c r="U1091" s="6" t="s">
        <v>481</v>
      </c>
      <c r="V1091" s="6" t="s">
        <v>112</v>
      </c>
    </row>
    <row r="1092" spans="1:22" x14ac:dyDescent="0.25">
      <c r="A1092" s="33">
        <v>43777</v>
      </c>
      <c r="B1092" s="6" t="s">
        <v>153</v>
      </c>
      <c r="C1092" s="6">
        <v>25003707421</v>
      </c>
      <c r="E1092" s="6" t="s">
        <v>482</v>
      </c>
      <c r="F1092" s="6" t="s">
        <v>23</v>
      </c>
      <c r="G1092" s="6">
        <v>0</v>
      </c>
      <c r="H1092" s="6">
        <v>2</v>
      </c>
      <c r="I1092" s="6">
        <v>0</v>
      </c>
      <c r="J1092" s="6">
        <v>0</v>
      </c>
      <c r="R1092" s="6" t="s">
        <v>24</v>
      </c>
      <c r="S1092" s="6" t="s">
        <v>126</v>
      </c>
      <c r="T1092" s="6">
        <v>2019</v>
      </c>
      <c r="U1092" s="6" t="s">
        <v>403</v>
      </c>
      <c r="V1092" s="6" t="s">
        <v>403</v>
      </c>
    </row>
    <row r="1093" spans="1:22" x14ac:dyDescent="0.25">
      <c r="A1093" s="33">
        <v>43777</v>
      </c>
      <c r="B1093" s="6" t="s">
        <v>146</v>
      </c>
      <c r="C1093" s="6">
        <v>25003718424</v>
      </c>
      <c r="E1093" s="6" t="s">
        <v>483</v>
      </c>
      <c r="F1093" s="6" t="s">
        <v>23</v>
      </c>
      <c r="G1093" s="6">
        <v>6</v>
      </c>
      <c r="H1093" s="6">
        <v>0</v>
      </c>
      <c r="I1093" s="6">
        <v>0</v>
      </c>
      <c r="J1093" s="6">
        <v>0</v>
      </c>
      <c r="R1093" s="6" t="s">
        <v>24</v>
      </c>
      <c r="S1093" s="6" t="s">
        <v>126</v>
      </c>
      <c r="T1093" s="6">
        <v>2019</v>
      </c>
      <c r="U1093" s="6" t="s">
        <v>484</v>
      </c>
      <c r="V1093" s="6" t="s">
        <v>111</v>
      </c>
    </row>
    <row r="1094" spans="1:22" x14ac:dyDescent="0.25">
      <c r="A1094" s="33">
        <v>43782</v>
      </c>
      <c r="B1094" s="6" t="s">
        <v>153</v>
      </c>
      <c r="C1094" s="6">
        <v>25003720573</v>
      </c>
      <c r="E1094" s="6" t="s">
        <v>485</v>
      </c>
      <c r="F1094" s="6" t="s">
        <v>23</v>
      </c>
      <c r="G1094" s="6">
        <v>4</v>
      </c>
      <c r="H1094" s="6">
        <v>3</v>
      </c>
      <c r="I1094" s="6">
        <v>0</v>
      </c>
      <c r="J1094" s="6">
        <v>0</v>
      </c>
      <c r="R1094" s="6" t="s">
        <v>24</v>
      </c>
      <c r="S1094" s="6" t="s">
        <v>128</v>
      </c>
      <c r="T1094" s="6">
        <v>2019</v>
      </c>
      <c r="U1094" s="6" t="s">
        <v>486</v>
      </c>
      <c r="V1094" s="6" t="s">
        <v>111</v>
      </c>
    </row>
    <row r="1095" spans="1:22" x14ac:dyDescent="0.25">
      <c r="A1095" s="33">
        <v>43782</v>
      </c>
      <c r="B1095" s="6" t="s">
        <v>154</v>
      </c>
      <c r="C1095" s="6">
        <v>25003707420</v>
      </c>
      <c r="D1095" s="6" t="s">
        <v>487</v>
      </c>
      <c r="E1095" s="6" t="s">
        <v>488</v>
      </c>
      <c r="F1095" s="6" t="s">
        <v>23</v>
      </c>
      <c r="G1095" s="6">
        <v>0</v>
      </c>
      <c r="H1095" s="6">
        <v>2</v>
      </c>
      <c r="I1095" s="6">
        <v>0</v>
      </c>
      <c r="J1095" s="6">
        <v>0</v>
      </c>
      <c r="R1095" s="6" t="s">
        <v>24</v>
      </c>
      <c r="S1095" s="6" t="s">
        <v>128</v>
      </c>
      <c r="T1095" s="6">
        <v>2019</v>
      </c>
      <c r="U1095" s="6" t="s">
        <v>486</v>
      </c>
      <c r="V1095" s="6" t="s">
        <v>111</v>
      </c>
    </row>
    <row r="1096" spans="1:22" x14ac:dyDescent="0.25">
      <c r="A1096" s="33">
        <v>43782</v>
      </c>
      <c r="B1096" s="6" t="s">
        <v>154</v>
      </c>
      <c r="C1096" s="6">
        <v>25003691361</v>
      </c>
      <c r="D1096" s="6" t="s">
        <v>487</v>
      </c>
      <c r="E1096" s="6" t="s">
        <v>488</v>
      </c>
      <c r="F1096" s="6" t="s">
        <v>25</v>
      </c>
      <c r="G1096" s="6">
        <v>0</v>
      </c>
      <c r="H1096" s="6">
        <v>10</v>
      </c>
      <c r="I1096" s="6">
        <v>0</v>
      </c>
      <c r="J1096" s="6">
        <v>0</v>
      </c>
      <c r="L1096" s="6">
        <v>1</v>
      </c>
      <c r="R1096" s="6" t="s">
        <v>26</v>
      </c>
      <c r="S1096" s="6" t="s">
        <v>128</v>
      </c>
      <c r="T1096" s="6">
        <v>2019</v>
      </c>
      <c r="U1096" s="6" t="s">
        <v>486</v>
      </c>
      <c r="V1096" s="6" t="s">
        <v>111</v>
      </c>
    </row>
    <row r="1097" spans="1:22" x14ac:dyDescent="0.25">
      <c r="A1097" s="33">
        <v>43782</v>
      </c>
      <c r="B1097" s="6" t="s">
        <v>154</v>
      </c>
      <c r="C1097" s="6">
        <v>25003648314</v>
      </c>
      <c r="D1097" s="6" t="s">
        <v>487</v>
      </c>
      <c r="E1097" s="6" t="s">
        <v>488</v>
      </c>
      <c r="F1097" s="6" t="s">
        <v>23</v>
      </c>
      <c r="G1097" s="6">
        <v>5</v>
      </c>
      <c r="H1097" s="6">
        <v>1</v>
      </c>
      <c r="I1097" s="6">
        <v>0</v>
      </c>
      <c r="J1097" s="6">
        <v>0</v>
      </c>
      <c r="R1097" s="6" t="s">
        <v>24</v>
      </c>
      <c r="S1097" s="6" t="s">
        <v>128</v>
      </c>
      <c r="T1097" s="6">
        <v>2019</v>
      </c>
      <c r="U1097" s="6" t="s">
        <v>486</v>
      </c>
      <c r="V1097" s="6" t="s">
        <v>111</v>
      </c>
    </row>
    <row r="1098" spans="1:22" x14ac:dyDescent="0.25">
      <c r="A1098" s="33">
        <v>43783</v>
      </c>
      <c r="B1098" s="6" t="s">
        <v>153</v>
      </c>
      <c r="C1098" s="6">
        <v>25003648130</v>
      </c>
      <c r="D1098" s="6" t="s">
        <v>489</v>
      </c>
      <c r="E1098" s="6" t="s">
        <v>490</v>
      </c>
      <c r="F1098" s="6" t="s">
        <v>23</v>
      </c>
      <c r="G1098" s="6">
        <v>2</v>
      </c>
      <c r="H1098" s="6">
        <v>3</v>
      </c>
      <c r="I1098" s="6">
        <v>0</v>
      </c>
      <c r="J1098" s="6">
        <v>0</v>
      </c>
      <c r="N1098" s="6">
        <v>1</v>
      </c>
      <c r="R1098" s="6" t="s">
        <v>24</v>
      </c>
      <c r="S1098" s="6" t="s">
        <v>128</v>
      </c>
      <c r="T1098" s="6">
        <v>2019</v>
      </c>
      <c r="U1098" s="6" t="s">
        <v>486</v>
      </c>
      <c r="V1098" s="6" t="s">
        <v>112</v>
      </c>
    </row>
    <row r="1099" spans="1:22" x14ac:dyDescent="0.25">
      <c r="A1099" s="33">
        <v>43783</v>
      </c>
      <c r="B1099" s="6" t="s">
        <v>153</v>
      </c>
      <c r="C1099" s="6">
        <v>25003648211</v>
      </c>
      <c r="D1099" s="6" t="s">
        <v>489</v>
      </c>
      <c r="E1099" s="6" t="s">
        <v>490</v>
      </c>
      <c r="F1099" s="6" t="s">
        <v>23</v>
      </c>
      <c r="G1099" s="6">
        <v>0</v>
      </c>
      <c r="H1099" s="6">
        <v>1</v>
      </c>
      <c r="I1099" s="6">
        <v>0</v>
      </c>
      <c r="J1099" s="6">
        <v>0</v>
      </c>
      <c r="R1099" s="6" t="s">
        <v>24</v>
      </c>
      <c r="S1099" s="6" t="s">
        <v>128</v>
      </c>
      <c r="T1099" s="6">
        <v>2019</v>
      </c>
      <c r="U1099" s="6" t="s">
        <v>486</v>
      </c>
      <c r="V1099" s="6" t="s">
        <v>112</v>
      </c>
    </row>
    <row r="1100" spans="1:22" x14ac:dyDescent="0.25">
      <c r="A1100" s="33">
        <v>43783</v>
      </c>
      <c r="B1100" s="6" t="s">
        <v>153</v>
      </c>
      <c r="C1100" s="6">
        <v>25003648212</v>
      </c>
      <c r="D1100" s="6" t="s">
        <v>489</v>
      </c>
      <c r="E1100" s="6" t="s">
        <v>490</v>
      </c>
      <c r="F1100" s="6" t="s">
        <v>23</v>
      </c>
      <c r="G1100" s="6">
        <v>1</v>
      </c>
      <c r="H1100" s="6">
        <v>1</v>
      </c>
      <c r="I1100" s="6">
        <v>0</v>
      </c>
      <c r="J1100" s="6">
        <v>0</v>
      </c>
      <c r="R1100" s="6" t="s">
        <v>24</v>
      </c>
      <c r="S1100" s="6" t="s">
        <v>128</v>
      </c>
      <c r="T1100" s="6">
        <v>2019</v>
      </c>
      <c r="U1100" s="6" t="s">
        <v>486</v>
      </c>
      <c r="V1100" s="6" t="s">
        <v>112</v>
      </c>
    </row>
    <row r="1101" spans="1:22" x14ac:dyDescent="0.25">
      <c r="A1101" s="33">
        <v>43783</v>
      </c>
      <c r="B1101" s="6" t="s">
        <v>153</v>
      </c>
      <c r="C1101" s="6">
        <v>25003648213</v>
      </c>
      <c r="D1101" s="6" t="s">
        <v>489</v>
      </c>
      <c r="E1101" s="6" t="s">
        <v>490</v>
      </c>
      <c r="F1101" s="6" t="s">
        <v>23</v>
      </c>
      <c r="G1101" s="6">
        <v>1</v>
      </c>
      <c r="H1101" s="6">
        <v>1</v>
      </c>
      <c r="I1101" s="6">
        <v>0</v>
      </c>
      <c r="J1101" s="6">
        <v>0</v>
      </c>
      <c r="R1101" s="6" t="s">
        <v>24</v>
      </c>
      <c r="S1101" s="6" t="s">
        <v>128</v>
      </c>
      <c r="T1101" s="6">
        <v>2019</v>
      </c>
      <c r="U1101" s="6" t="s">
        <v>486</v>
      </c>
      <c r="V1101" s="6" t="s">
        <v>112</v>
      </c>
    </row>
    <row r="1102" spans="1:22" x14ac:dyDescent="0.25">
      <c r="A1102" s="33">
        <v>43783</v>
      </c>
      <c r="B1102" s="6" t="s">
        <v>153</v>
      </c>
      <c r="C1102" s="6">
        <v>25003648265</v>
      </c>
      <c r="D1102" s="6" t="s">
        <v>489</v>
      </c>
      <c r="E1102" s="6" t="s">
        <v>490</v>
      </c>
      <c r="F1102" s="6" t="s">
        <v>25</v>
      </c>
      <c r="G1102" s="6">
        <v>9</v>
      </c>
      <c r="H1102" s="6">
        <v>5</v>
      </c>
      <c r="I1102" s="6">
        <v>0</v>
      </c>
      <c r="J1102" s="6">
        <v>1</v>
      </c>
      <c r="L1102" s="6">
        <v>1</v>
      </c>
      <c r="R1102" s="6" t="s">
        <v>26</v>
      </c>
      <c r="S1102" s="6" t="s">
        <v>128</v>
      </c>
      <c r="T1102" s="6">
        <v>2019</v>
      </c>
      <c r="U1102" s="6" t="s">
        <v>486</v>
      </c>
      <c r="V1102" s="6" t="s">
        <v>112</v>
      </c>
    </row>
    <row r="1103" spans="1:22" x14ac:dyDescent="0.25">
      <c r="A1103" s="33">
        <v>43783</v>
      </c>
      <c r="B1103" s="6" t="s">
        <v>154</v>
      </c>
      <c r="C1103" s="6">
        <v>25003648129</v>
      </c>
      <c r="D1103" s="6" t="s">
        <v>491</v>
      </c>
      <c r="E1103" s="6" t="s">
        <v>492</v>
      </c>
      <c r="F1103" s="6" t="s">
        <v>23</v>
      </c>
      <c r="G1103" s="6">
        <v>2</v>
      </c>
      <c r="H1103" s="6">
        <v>3</v>
      </c>
      <c r="I1103" s="6">
        <v>0</v>
      </c>
      <c r="J1103" s="6">
        <v>0</v>
      </c>
      <c r="N1103" s="6">
        <v>1</v>
      </c>
      <c r="R1103" s="6" t="s">
        <v>24</v>
      </c>
      <c r="S1103" s="6" t="s">
        <v>128</v>
      </c>
      <c r="T1103" s="6">
        <v>2019</v>
      </c>
      <c r="U1103" s="6" t="s">
        <v>486</v>
      </c>
      <c r="V1103" s="6" t="s">
        <v>112</v>
      </c>
    </row>
    <row r="1104" spans="1:22" x14ac:dyDescent="0.25">
      <c r="A1104" s="33">
        <v>43783</v>
      </c>
      <c r="B1104" s="6" t="s">
        <v>154</v>
      </c>
      <c r="C1104" s="6">
        <v>25003648264</v>
      </c>
      <c r="D1104" s="6" t="s">
        <v>491</v>
      </c>
      <c r="E1104" s="6" t="s">
        <v>492</v>
      </c>
      <c r="F1104" s="6" t="s">
        <v>25</v>
      </c>
      <c r="G1104" s="6">
        <v>9</v>
      </c>
      <c r="H1104" s="6">
        <v>5</v>
      </c>
      <c r="I1104" s="6">
        <v>0</v>
      </c>
      <c r="J1104" s="6">
        <v>1</v>
      </c>
      <c r="L1104" s="6">
        <v>2</v>
      </c>
      <c r="R1104" s="6" t="s">
        <v>26</v>
      </c>
      <c r="S1104" s="6" t="s">
        <v>128</v>
      </c>
      <c r="T1104" s="6">
        <v>2019</v>
      </c>
      <c r="U1104" s="6" t="s">
        <v>486</v>
      </c>
      <c r="V1104" s="6" t="s">
        <v>112</v>
      </c>
    </row>
    <row r="1105" spans="1:22" x14ac:dyDescent="0.25">
      <c r="A1105" s="33">
        <v>43783</v>
      </c>
      <c r="B1105" s="6" t="s">
        <v>154</v>
      </c>
      <c r="C1105" s="6">
        <v>25003648222</v>
      </c>
      <c r="D1105" s="6" t="s">
        <v>491</v>
      </c>
      <c r="E1105" s="6" t="s">
        <v>492</v>
      </c>
      <c r="F1105" s="6" t="s">
        <v>23</v>
      </c>
      <c r="G1105" s="6">
        <v>4</v>
      </c>
      <c r="H1105" s="6">
        <v>2</v>
      </c>
      <c r="I1105" s="6">
        <v>0</v>
      </c>
      <c r="J1105" s="6">
        <v>0</v>
      </c>
      <c r="R1105" s="6" t="s">
        <v>24</v>
      </c>
      <c r="S1105" s="6" t="s">
        <v>128</v>
      </c>
      <c r="T1105" s="6">
        <v>2019</v>
      </c>
      <c r="U1105" s="6" t="s">
        <v>486</v>
      </c>
      <c r="V1105" s="6" t="s">
        <v>112</v>
      </c>
    </row>
    <row r="1106" spans="1:22" x14ac:dyDescent="0.25">
      <c r="A1106" s="33">
        <v>43783</v>
      </c>
      <c r="B1106" s="6" t="s">
        <v>154</v>
      </c>
      <c r="C1106" s="6">
        <v>25003720574</v>
      </c>
      <c r="D1106" s="6" t="s">
        <v>491</v>
      </c>
      <c r="E1106" s="6" t="s">
        <v>492</v>
      </c>
      <c r="F1106" s="6" t="s">
        <v>23</v>
      </c>
      <c r="G1106" s="6">
        <v>4</v>
      </c>
      <c r="H1106" s="6">
        <v>3</v>
      </c>
      <c r="I1106" s="6">
        <v>0</v>
      </c>
      <c r="J1106" s="6">
        <v>0</v>
      </c>
      <c r="R1106" s="6" t="s">
        <v>24</v>
      </c>
      <c r="S1106" s="6" t="s">
        <v>128</v>
      </c>
      <c r="T1106" s="6">
        <v>2019</v>
      </c>
      <c r="U1106" s="6" t="s">
        <v>486</v>
      </c>
      <c r="V1106" s="6" t="s">
        <v>112</v>
      </c>
    </row>
    <row r="1107" spans="1:22" x14ac:dyDescent="0.25">
      <c r="A1107" s="33">
        <v>43783</v>
      </c>
      <c r="B1107" s="6" t="s">
        <v>154</v>
      </c>
      <c r="C1107" s="6">
        <v>25003656563</v>
      </c>
      <c r="D1107" s="6" t="s">
        <v>491</v>
      </c>
      <c r="E1107" s="6" t="s">
        <v>492</v>
      </c>
      <c r="F1107" s="6" t="s">
        <v>23</v>
      </c>
      <c r="G1107" s="6">
        <v>2</v>
      </c>
      <c r="H1107" s="6">
        <v>2</v>
      </c>
      <c r="I1107" s="6">
        <v>0</v>
      </c>
      <c r="J1107" s="6">
        <v>0</v>
      </c>
      <c r="R1107" s="6" t="s">
        <v>24</v>
      </c>
      <c r="S1107" s="6" t="s">
        <v>128</v>
      </c>
      <c r="T1107" s="6">
        <v>2019</v>
      </c>
      <c r="U1107" s="6" t="s">
        <v>486</v>
      </c>
      <c r="V1107" s="6" t="s">
        <v>112</v>
      </c>
    </row>
    <row r="1108" spans="1:22" x14ac:dyDescent="0.25">
      <c r="A1108" s="33">
        <v>43783</v>
      </c>
      <c r="B1108" s="6" t="s">
        <v>137</v>
      </c>
      <c r="C1108" s="6">
        <v>25003656555</v>
      </c>
      <c r="E1108" s="6" t="s">
        <v>493</v>
      </c>
      <c r="F1108" s="6" t="s">
        <v>23</v>
      </c>
      <c r="G1108" s="6">
        <v>1</v>
      </c>
      <c r="H1108" s="6">
        <v>3</v>
      </c>
      <c r="I1108" s="6">
        <v>0</v>
      </c>
      <c r="J1108" s="6">
        <v>0</v>
      </c>
      <c r="R1108" s="6" t="s">
        <v>24</v>
      </c>
      <c r="S1108" s="6" t="s">
        <v>128</v>
      </c>
      <c r="T1108" s="6">
        <v>2019</v>
      </c>
      <c r="U1108" s="6" t="s">
        <v>494</v>
      </c>
      <c r="V1108" s="6" t="s">
        <v>111</v>
      </c>
    </row>
    <row r="1109" spans="1:22" x14ac:dyDescent="0.25">
      <c r="A1109" s="33">
        <v>43783</v>
      </c>
      <c r="B1109" s="6" t="s">
        <v>154</v>
      </c>
      <c r="C1109" s="6">
        <v>25003648264</v>
      </c>
      <c r="E1109" s="6" t="s">
        <v>495</v>
      </c>
      <c r="F1109" s="6" t="s">
        <v>23</v>
      </c>
      <c r="G1109" s="6">
        <v>9</v>
      </c>
      <c r="H1109" s="6">
        <v>5</v>
      </c>
      <c r="I1109" s="6">
        <v>0</v>
      </c>
      <c r="J1109" s="6">
        <v>1</v>
      </c>
      <c r="R1109" s="6" t="s">
        <v>24</v>
      </c>
      <c r="S1109" s="6" t="s">
        <v>128</v>
      </c>
      <c r="T1109" s="6">
        <v>2019</v>
      </c>
      <c r="U1109" s="6" t="s">
        <v>494</v>
      </c>
      <c r="V1109" s="6" t="s">
        <v>111</v>
      </c>
    </row>
    <row r="1110" spans="1:22" x14ac:dyDescent="0.25">
      <c r="A1110" s="33">
        <v>43783</v>
      </c>
      <c r="B1110" s="6" t="s">
        <v>153</v>
      </c>
      <c r="C1110" s="6">
        <v>25003648250</v>
      </c>
      <c r="D1110" s="6" t="s">
        <v>489</v>
      </c>
      <c r="E1110" s="6" t="s">
        <v>490</v>
      </c>
      <c r="F1110" s="6" t="s">
        <v>23</v>
      </c>
      <c r="G1110" s="6">
        <v>2</v>
      </c>
      <c r="H1110" s="6">
        <v>1</v>
      </c>
      <c r="I1110" s="6">
        <v>0</v>
      </c>
      <c r="J1110" s="6">
        <v>0</v>
      </c>
      <c r="R1110" s="6" t="s">
        <v>24</v>
      </c>
      <c r="S1110" s="6" t="s">
        <v>128</v>
      </c>
      <c r="T1110" s="6">
        <v>2019</v>
      </c>
      <c r="U1110" s="6" t="s">
        <v>486</v>
      </c>
      <c r="V1110" s="6" t="s">
        <v>112</v>
      </c>
    </row>
    <row r="1111" spans="1:22" x14ac:dyDescent="0.25">
      <c r="A1111" s="33">
        <v>43783</v>
      </c>
      <c r="B1111" s="6" t="s">
        <v>153</v>
      </c>
      <c r="C1111" s="6">
        <v>25003648251</v>
      </c>
      <c r="D1111" s="6" t="s">
        <v>489</v>
      </c>
      <c r="E1111" s="6" t="s">
        <v>490</v>
      </c>
      <c r="F1111" s="6" t="s">
        <v>23</v>
      </c>
      <c r="G1111" s="6">
        <v>2</v>
      </c>
      <c r="H1111" s="6">
        <v>1</v>
      </c>
      <c r="I1111" s="6">
        <v>0</v>
      </c>
      <c r="J1111" s="6">
        <v>0</v>
      </c>
      <c r="R1111" s="6" t="s">
        <v>24</v>
      </c>
      <c r="S1111" s="6" t="s">
        <v>128</v>
      </c>
      <c r="T1111" s="6">
        <v>2019</v>
      </c>
      <c r="U1111" s="6" t="s">
        <v>486</v>
      </c>
      <c r="V1111" s="6" t="s">
        <v>112</v>
      </c>
    </row>
    <row r="1112" spans="1:22" x14ac:dyDescent="0.25">
      <c r="A1112" s="33">
        <v>43783</v>
      </c>
      <c r="B1112" s="6" t="s">
        <v>153</v>
      </c>
      <c r="C1112" s="6">
        <v>25003648223</v>
      </c>
      <c r="D1112" s="6" t="s">
        <v>489</v>
      </c>
      <c r="E1112" s="6" t="s">
        <v>490</v>
      </c>
      <c r="F1112" s="6" t="s">
        <v>23</v>
      </c>
      <c r="G1112" s="6">
        <v>4</v>
      </c>
      <c r="H1112" s="6">
        <v>2</v>
      </c>
      <c r="I1112" s="6">
        <v>0</v>
      </c>
      <c r="J1112" s="6">
        <v>0</v>
      </c>
      <c r="R1112" s="6" t="s">
        <v>24</v>
      </c>
      <c r="S1112" s="6" t="s">
        <v>128</v>
      </c>
      <c r="T1112" s="6">
        <v>2019</v>
      </c>
      <c r="U1112" s="6" t="s">
        <v>486</v>
      </c>
      <c r="V1112" s="6" t="s">
        <v>112</v>
      </c>
    </row>
    <row r="1113" spans="1:22" x14ac:dyDescent="0.25">
      <c r="A1113" s="33">
        <v>43783</v>
      </c>
      <c r="B1113" s="6" t="s">
        <v>153</v>
      </c>
      <c r="C1113" s="6">
        <v>25003648263</v>
      </c>
      <c r="D1113" s="6" t="s">
        <v>489</v>
      </c>
      <c r="E1113" s="6" t="s">
        <v>490</v>
      </c>
      <c r="F1113" s="6" t="s">
        <v>23</v>
      </c>
      <c r="G1113" s="6">
        <v>0</v>
      </c>
      <c r="H1113" s="6">
        <v>1</v>
      </c>
      <c r="I1113" s="6">
        <v>0</v>
      </c>
      <c r="J1113" s="6">
        <v>0</v>
      </c>
      <c r="R1113" s="6" t="s">
        <v>24</v>
      </c>
      <c r="S1113" s="6" t="s">
        <v>128</v>
      </c>
      <c r="T1113" s="6">
        <v>2019</v>
      </c>
      <c r="U1113" s="6" t="s">
        <v>486</v>
      </c>
      <c r="V1113" s="6" t="s">
        <v>112</v>
      </c>
    </row>
    <row r="1114" spans="1:22" x14ac:dyDescent="0.25">
      <c r="A1114" s="33">
        <v>43783</v>
      </c>
      <c r="B1114" s="6" t="s">
        <v>154</v>
      </c>
      <c r="C1114" s="6">
        <v>25003648129</v>
      </c>
      <c r="D1114" s="6" t="s">
        <v>491</v>
      </c>
      <c r="E1114" s="6" t="s">
        <v>492</v>
      </c>
      <c r="F1114" s="6" t="s">
        <v>23</v>
      </c>
      <c r="G1114" s="6">
        <v>2</v>
      </c>
      <c r="H1114" s="6">
        <v>3</v>
      </c>
      <c r="I1114" s="6">
        <v>0</v>
      </c>
      <c r="J1114" s="6">
        <v>0</v>
      </c>
      <c r="N1114" s="6">
        <v>1</v>
      </c>
      <c r="R1114" s="6" t="s">
        <v>24</v>
      </c>
      <c r="S1114" s="6" t="s">
        <v>128</v>
      </c>
      <c r="T1114" s="6">
        <v>2019</v>
      </c>
      <c r="U1114" s="6" t="s">
        <v>486</v>
      </c>
      <c r="V1114" s="6" t="s">
        <v>112</v>
      </c>
    </row>
    <row r="1115" spans="1:22" x14ac:dyDescent="0.25">
      <c r="A1115" s="33">
        <v>43788</v>
      </c>
      <c r="B1115" s="6" t="s">
        <v>137</v>
      </c>
      <c r="C1115" s="6">
        <v>25003656591</v>
      </c>
      <c r="D1115" s="6" t="s">
        <v>496</v>
      </c>
      <c r="E1115" s="6" t="s">
        <v>497</v>
      </c>
      <c r="F1115" s="6" t="s">
        <v>23</v>
      </c>
      <c r="G1115" s="6">
        <v>3</v>
      </c>
      <c r="H1115" s="6">
        <v>1</v>
      </c>
      <c r="I1115" s="6">
        <v>0</v>
      </c>
      <c r="J1115" s="6">
        <v>0</v>
      </c>
      <c r="R1115" s="6" t="s">
        <v>24</v>
      </c>
      <c r="S1115" s="6" t="s">
        <v>129</v>
      </c>
      <c r="T1115" s="6">
        <v>2019</v>
      </c>
      <c r="U1115" s="6" t="s">
        <v>498</v>
      </c>
      <c r="V1115" s="6" t="s">
        <v>112</v>
      </c>
    </row>
    <row r="1116" spans="1:22" x14ac:dyDescent="0.25">
      <c r="A1116" s="33">
        <v>43788</v>
      </c>
      <c r="B1116" s="6" t="s">
        <v>137</v>
      </c>
      <c r="C1116" s="6">
        <v>25003656547</v>
      </c>
      <c r="D1116" s="6" t="s">
        <v>496</v>
      </c>
      <c r="E1116" s="6" t="s">
        <v>497</v>
      </c>
      <c r="F1116" s="6" t="s">
        <v>23</v>
      </c>
      <c r="G1116" s="6">
        <v>2</v>
      </c>
      <c r="H1116" s="6">
        <v>1</v>
      </c>
      <c r="I1116" s="6">
        <v>0</v>
      </c>
      <c r="J1116" s="6">
        <v>0</v>
      </c>
      <c r="R1116" s="6" t="s">
        <v>24</v>
      </c>
      <c r="S1116" s="6" t="s">
        <v>129</v>
      </c>
      <c r="T1116" s="6">
        <v>2019</v>
      </c>
      <c r="U1116" s="6" t="s">
        <v>498</v>
      </c>
      <c r="V1116" s="6" t="s">
        <v>112</v>
      </c>
    </row>
    <row r="1117" spans="1:22" x14ac:dyDescent="0.25">
      <c r="A1117" s="33">
        <v>43788</v>
      </c>
      <c r="B1117" s="6" t="s">
        <v>137</v>
      </c>
      <c r="C1117" s="6">
        <v>25003656554</v>
      </c>
      <c r="D1117" s="6" t="s">
        <v>496</v>
      </c>
      <c r="E1117" s="6" t="s">
        <v>497</v>
      </c>
      <c r="F1117" s="6" t="s">
        <v>25</v>
      </c>
      <c r="G1117" s="6">
        <v>3</v>
      </c>
      <c r="H1117" s="6">
        <v>4</v>
      </c>
      <c r="I1117" s="6">
        <v>0</v>
      </c>
      <c r="J1117" s="6">
        <v>0</v>
      </c>
      <c r="L1117" s="6">
        <v>1</v>
      </c>
      <c r="R1117" s="6" t="s">
        <v>26</v>
      </c>
      <c r="S1117" s="6" t="s">
        <v>129</v>
      </c>
      <c r="T1117" s="6">
        <v>2019</v>
      </c>
      <c r="U1117" s="6" t="s">
        <v>498</v>
      </c>
      <c r="V1117" s="6" t="s">
        <v>112</v>
      </c>
    </row>
    <row r="1118" spans="1:22" x14ac:dyDescent="0.25">
      <c r="A1118" s="33">
        <v>43788</v>
      </c>
      <c r="B1118" s="6" t="s">
        <v>137</v>
      </c>
      <c r="C1118" s="6">
        <v>25003656594</v>
      </c>
      <c r="D1118" s="6" t="s">
        <v>496</v>
      </c>
      <c r="E1118" s="6" t="s">
        <v>497</v>
      </c>
      <c r="F1118" s="6" t="s">
        <v>23</v>
      </c>
      <c r="G1118" s="6">
        <v>0</v>
      </c>
      <c r="H1118" s="6">
        <v>2</v>
      </c>
      <c r="I1118" s="6">
        <v>0</v>
      </c>
      <c r="J1118" s="6">
        <v>0</v>
      </c>
      <c r="R1118" s="6" t="s">
        <v>24</v>
      </c>
      <c r="S1118" s="6" t="s">
        <v>129</v>
      </c>
      <c r="T1118" s="6">
        <v>2019</v>
      </c>
      <c r="U1118" s="6" t="s">
        <v>498</v>
      </c>
      <c r="V1118" s="6" t="s">
        <v>112</v>
      </c>
    </row>
    <row r="1119" spans="1:22" x14ac:dyDescent="0.25">
      <c r="A1119" s="33">
        <v>43788</v>
      </c>
      <c r="B1119" s="6" t="s">
        <v>137</v>
      </c>
      <c r="C1119" s="6">
        <v>25003656571</v>
      </c>
      <c r="D1119" s="6" t="s">
        <v>496</v>
      </c>
      <c r="E1119" s="6" t="s">
        <v>497</v>
      </c>
      <c r="F1119" s="6" t="s">
        <v>23</v>
      </c>
      <c r="G1119" s="6">
        <v>2</v>
      </c>
      <c r="H1119" s="6">
        <v>4</v>
      </c>
      <c r="I1119" s="6">
        <v>0</v>
      </c>
      <c r="J1119" s="6">
        <v>0</v>
      </c>
      <c r="R1119" s="6" t="s">
        <v>24</v>
      </c>
      <c r="S1119" s="6" t="s">
        <v>129</v>
      </c>
      <c r="T1119" s="6">
        <v>2019</v>
      </c>
      <c r="U1119" s="6" t="s">
        <v>498</v>
      </c>
      <c r="V1119" s="6" t="s">
        <v>112</v>
      </c>
    </row>
    <row r="1120" spans="1:22" x14ac:dyDescent="0.25">
      <c r="A1120" s="33">
        <v>43788</v>
      </c>
      <c r="B1120" s="6" t="s">
        <v>137</v>
      </c>
      <c r="C1120" s="6">
        <v>25003656595</v>
      </c>
      <c r="D1120" s="6" t="s">
        <v>496</v>
      </c>
      <c r="E1120" s="6" t="s">
        <v>497</v>
      </c>
      <c r="F1120" s="6" t="s">
        <v>28</v>
      </c>
      <c r="G1120" s="6">
        <v>9</v>
      </c>
      <c r="H1120" s="6">
        <v>1</v>
      </c>
      <c r="I1120" s="6">
        <v>0</v>
      </c>
      <c r="J1120" s="6">
        <v>0</v>
      </c>
      <c r="N1120" s="6">
        <v>1</v>
      </c>
      <c r="Q1120" s="6">
        <v>1</v>
      </c>
      <c r="R1120" s="6" t="s">
        <v>27</v>
      </c>
      <c r="S1120" s="6" t="s">
        <v>129</v>
      </c>
      <c r="T1120" s="6">
        <v>2019</v>
      </c>
      <c r="U1120" s="6" t="s">
        <v>498</v>
      </c>
      <c r="V1120" s="6" t="s">
        <v>112</v>
      </c>
    </row>
    <row r="1121" spans="1:22" x14ac:dyDescent="0.25">
      <c r="A1121" s="33">
        <v>43788</v>
      </c>
      <c r="B1121" s="6" t="s">
        <v>137</v>
      </c>
      <c r="C1121" s="6">
        <v>25003656596</v>
      </c>
      <c r="D1121" s="6" t="s">
        <v>496</v>
      </c>
      <c r="E1121" s="6" t="s">
        <v>497</v>
      </c>
      <c r="F1121" s="6" t="s">
        <v>23</v>
      </c>
      <c r="G1121" s="6">
        <v>19</v>
      </c>
      <c r="H1121" s="6">
        <v>2</v>
      </c>
      <c r="I1121" s="6">
        <v>0</v>
      </c>
      <c r="J1121" s="6">
        <v>0</v>
      </c>
      <c r="R1121" s="6" t="s">
        <v>24</v>
      </c>
      <c r="S1121" s="6" t="s">
        <v>129</v>
      </c>
      <c r="T1121" s="6">
        <v>2019</v>
      </c>
      <c r="U1121" s="6" t="s">
        <v>498</v>
      </c>
      <c r="V1121" s="6" t="s">
        <v>112</v>
      </c>
    </row>
    <row r="1122" spans="1:22" x14ac:dyDescent="0.25">
      <c r="A1122" s="33">
        <v>43788</v>
      </c>
      <c r="B1122" s="6" t="s">
        <v>137</v>
      </c>
      <c r="C1122" s="6">
        <v>25003656598</v>
      </c>
      <c r="D1122" s="6" t="s">
        <v>496</v>
      </c>
      <c r="E1122" s="6" t="s">
        <v>497</v>
      </c>
      <c r="F1122" s="6" t="s">
        <v>23</v>
      </c>
      <c r="G1122" s="6">
        <v>3</v>
      </c>
      <c r="H1122" s="6">
        <v>1</v>
      </c>
      <c r="I1122" s="6">
        <v>0</v>
      </c>
      <c r="J1122" s="6">
        <v>0</v>
      </c>
      <c r="R1122" s="6" t="s">
        <v>24</v>
      </c>
      <c r="S1122" s="6" t="s">
        <v>129</v>
      </c>
      <c r="T1122" s="6">
        <v>2019</v>
      </c>
      <c r="U1122" s="6" t="s">
        <v>498</v>
      </c>
      <c r="V1122" s="6" t="s">
        <v>112</v>
      </c>
    </row>
    <row r="1123" spans="1:22" x14ac:dyDescent="0.25">
      <c r="A1123" s="33">
        <v>43788</v>
      </c>
      <c r="B1123" s="6" t="s">
        <v>137</v>
      </c>
      <c r="C1123" s="6">
        <v>25003656621</v>
      </c>
      <c r="D1123" s="6" t="s">
        <v>496</v>
      </c>
      <c r="E1123" s="6" t="s">
        <v>497</v>
      </c>
      <c r="F1123" s="6" t="s">
        <v>28</v>
      </c>
      <c r="G1123" s="6">
        <v>0</v>
      </c>
      <c r="H1123" s="6">
        <v>2</v>
      </c>
      <c r="I1123" s="6">
        <v>0</v>
      </c>
      <c r="J1123" s="6">
        <v>0</v>
      </c>
      <c r="N1123" s="6">
        <v>1</v>
      </c>
      <c r="Q1123" s="6">
        <v>1</v>
      </c>
      <c r="R1123" s="6" t="s">
        <v>27</v>
      </c>
      <c r="S1123" s="6" t="s">
        <v>129</v>
      </c>
      <c r="T1123" s="6">
        <v>2019</v>
      </c>
      <c r="U1123" s="6" t="s">
        <v>498</v>
      </c>
      <c r="V1123" s="6" t="s">
        <v>112</v>
      </c>
    </row>
    <row r="1124" spans="1:22" x14ac:dyDescent="0.25">
      <c r="A1124" s="33">
        <v>43788</v>
      </c>
      <c r="B1124" s="6" t="s">
        <v>137</v>
      </c>
      <c r="C1124" s="6">
        <v>25003656622</v>
      </c>
      <c r="D1124" s="6" t="s">
        <v>496</v>
      </c>
      <c r="E1124" s="6" t="s">
        <v>497</v>
      </c>
      <c r="F1124" s="6" t="s">
        <v>28</v>
      </c>
      <c r="G1124" s="6">
        <v>9</v>
      </c>
      <c r="H1124" s="6">
        <v>1</v>
      </c>
      <c r="I1124" s="6">
        <v>0</v>
      </c>
      <c r="J1124" s="6">
        <v>0</v>
      </c>
      <c r="N1124" s="6">
        <v>1</v>
      </c>
      <c r="Q1124" s="6">
        <v>1</v>
      </c>
      <c r="R1124" s="6" t="s">
        <v>27</v>
      </c>
      <c r="S1124" s="6" t="s">
        <v>129</v>
      </c>
      <c r="T1124" s="6">
        <v>2019</v>
      </c>
      <c r="U1124" s="6" t="s">
        <v>498</v>
      </c>
      <c r="V1124" s="6" t="s">
        <v>112</v>
      </c>
    </row>
    <row r="1125" spans="1:22" x14ac:dyDescent="0.25">
      <c r="A1125" s="33">
        <v>43788</v>
      </c>
      <c r="B1125" s="6" t="s">
        <v>137</v>
      </c>
      <c r="C1125" s="6">
        <v>25003656623</v>
      </c>
      <c r="D1125" s="6" t="s">
        <v>496</v>
      </c>
      <c r="E1125" s="6" t="s">
        <v>497</v>
      </c>
      <c r="F1125" s="6" t="s">
        <v>28</v>
      </c>
      <c r="G1125" s="6">
        <v>19</v>
      </c>
      <c r="H1125" s="6">
        <v>2</v>
      </c>
      <c r="I1125" s="6">
        <v>0</v>
      </c>
      <c r="J1125" s="6">
        <v>0</v>
      </c>
      <c r="N1125" s="6">
        <v>4</v>
      </c>
      <c r="Q1125" s="6">
        <v>4</v>
      </c>
      <c r="R1125" s="6" t="s">
        <v>27</v>
      </c>
      <c r="S1125" s="6" t="s">
        <v>129</v>
      </c>
      <c r="T1125" s="6">
        <v>2019</v>
      </c>
      <c r="U1125" s="6" t="s">
        <v>498</v>
      </c>
      <c r="V1125" s="6" t="s">
        <v>112</v>
      </c>
    </row>
    <row r="1126" spans="1:22" x14ac:dyDescent="0.25">
      <c r="A1126" s="33">
        <v>43788</v>
      </c>
      <c r="B1126" s="6" t="s">
        <v>154</v>
      </c>
      <c r="C1126" s="6">
        <v>25003648264</v>
      </c>
      <c r="E1126" s="6" t="s">
        <v>499</v>
      </c>
      <c r="F1126" s="6" t="s">
        <v>23</v>
      </c>
      <c r="G1126" s="6">
        <v>9</v>
      </c>
      <c r="H1126" s="6">
        <v>5</v>
      </c>
      <c r="I1126" s="6">
        <v>0</v>
      </c>
      <c r="J1126" s="6">
        <v>1</v>
      </c>
      <c r="R1126" s="6" t="s">
        <v>24</v>
      </c>
      <c r="S1126" s="6" t="s">
        <v>129</v>
      </c>
      <c r="T1126" s="6">
        <v>2019</v>
      </c>
      <c r="U1126" s="6" t="s">
        <v>500</v>
      </c>
      <c r="V1126" s="6" t="s">
        <v>111</v>
      </c>
    </row>
    <row r="1127" spans="1:22" x14ac:dyDescent="0.25">
      <c r="A1127" s="33">
        <v>43788</v>
      </c>
      <c r="B1127" s="6" t="s">
        <v>153</v>
      </c>
      <c r="C1127" s="6">
        <v>25003648265</v>
      </c>
      <c r="E1127" s="6" t="s">
        <v>501</v>
      </c>
      <c r="F1127" s="6" t="s">
        <v>23</v>
      </c>
      <c r="G1127" s="6">
        <v>9</v>
      </c>
      <c r="H1127" s="6">
        <v>5</v>
      </c>
      <c r="I1127" s="6">
        <v>0</v>
      </c>
      <c r="J1127" s="6">
        <v>1</v>
      </c>
      <c r="R1127" s="6" t="s">
        <v>24</v>
      </c>
      <c r="S1127" s="6" t="s">
        <v>129</v>
      </c>
      <c r="T1127" s="6">
        <v>2019</v>
      </c>
      <c r="U1127" s="6" t="s">
        <v>500</v>
      </c>
      <c r="V1127" s="6" t="s">
        <v>111</v>
      </c>
    </row>
    <row r="1128" spans="1:22" x14ac:dyDescent="0.25">
      <c r="A1128" s="33">
        <v>43788</v>
      </c>
      <c r="B1128" s="6" t="s">
        <v>153</v>
      </c>
      <c r="C1128" s="6">
        <v>25003694211</v>
      </c>
      <c r="E1128" s="6" t="s">
        <v>502</v>
      </c>
      <c r="F1128" s="6" t="s">
        <v>23</v>
      </c>
      <c r="G1128" s="6">
        <v>8</v>
      </c>
      <c r="H1128" s="6">
        <v>8</v>
      </c>
      <c r="I1128" s="6">
        <v>2</v>
      </c>
      <c r="J1128" s="6">
        <v>0</v>
      </c>
      <c r="K1128" s="6">
        <v>1</v>
      </c>
      <c r="R1128" s="6" t="s">
        <v>24</v>
      </c>
      <c r="S1128" s="6" t="s">
        <v>129</v>
      </c>
      <c r="T1128" s="6">
        <v>2019</v>
      </c>
      <c r="U1128" s="6" t="s">
        <v>498</v>
      </c>
      <c r="V1128" s="6" t="s">
        <v>112</v>
      </c>
    </row>
    <row r="1129" spans="1:22" x14ac:dyDescent="0.25">
      <c r="A1129" s="33">
        <v>43789</v>
      </c>
      <c r="B1129" s="6" t="s">
        <v>137</v>
      </c>
      <c r="C1129" s="6">
        <v>25003656554</v>
      </c>
      <c r="E1129" s="6" t="s">
        <v>503</v>
      </c>
      <c r="F1129" s="6" t="s">
        <v>23</v>
      </c>
      <c r="G1129" s="6">
        <v>3</v>
      </c>
      <c r="H1129" s="6">
        <v>4</v>
      </c>
      <c r="I1129" s="6">
        <v>0</v>
      </c>
      <c r="J1129" s="6">
        <v>0</v>
      </c>
      <c r="R1129" s="6" t="s">
        <v>24</v>
      </c>
      <c r="S1129" s="6" t="s">
        <v>129</v>
      </c>
      <c r="T1129" s="6">
        <v>2019</v>
      </c>
      <c r="U1129" s="6" t="s">
        <v>500</v>
      </c>
      <c r="V1129" s="6" t="s">
        <v>112</v>
      </c>
    </row>
    <row r="1130" spans="1:22" x14ac:dyDescent="0.25">
      <c r="A1130" s="33">
        <v>43790</v>
      </c>
      <c r="B1130" s="6" t="s">
        <v>153</v>
      </c>
      <c r="C1130" s="6">
        <v>25003547123</v>
      </c>
      <c r="E1130" s="6" t="s">
        <v>504</v>
      </c>
      <c r="F1130" s="6" t="s">
        <v>23</v>
      </c>
      <c r="G1130" s="6">
        <v>2</v>
      </c>
      <c r="H1130" s="6">
        <v>3</v>
      </c>
      <c r="I1130" s="6">
        <v>0</v>
      </c>
      <c r="J1130" s="6">
        <v>0</v>
      </c>
      <c r="K1130" s="6">
        <v>2</v>
      </c>
      <c r="R1130" s="6" t="s">
        <v>24</v>
      </c>
      <c r="S1130" s="6" t="s">
        <v>129</v>
      </c>
      <c r="T1130" s="6">
        <v>2019</v>
      </c>
      <c r="U1130" s="6" t="s">
        <v>505</v>
      </c>
      <c r="V1130" s="6" t="s">
        <v>111</v>
      </c>
    </row>
    <row r="1131" spans="1:22" x14ac:dyDescent="0.25">
      <c r="A1131" s="33">
        <v>43795</v>
      </c>
      <c r="B1131" s="6" t="s">
        <v>154</v>
      </c>
      <c r="C1131" s="6">
        <v>25003728935</v>
      </c>
      <c r="D1131" s="6" t="s">
        <v>506</v>
      </c>
      <c r="E1131" s="6" t="s">
        <v>507</v>
      </c>
      <c r="F1131" s="6" t="s">
        <v>23</v>
      </c>
      <c r="G1131" s="6">
        <v>0</v>
      </c>
      <c r="H1131" s="6">
        <v>2</v>
      </c>
      <c r="I1131" s="6">
        <v>0</v>
      </c>
      <c r="J1131" s="6">
        <v>0</v>
      </c>
      <c r="R1131" s="6" t="s">
        <v>24</v>
      </c>
      <c r="S1131" s="6" t="s">
        <v>130</v>
      </c>
      <c r="T1131" s="6">
        <v>2019</v>
      </c>
      <c r="U1131" s="6" t="s">
        <v>508</v>
      </c>
      <c r="V1131" s="6" t="s">
        <v>111</v>
      </c>
    </row>
    <row r="1132" spans="1:22" x14ac:dyDescent="0.25">
      <c r="A1132" s="33">
        <v>43796</v>
      </c>
      <c r="B1132" s="6" t="s">
        <v>153</v>
      </c>
      <c r="C1132" s="6">
        <v>25003732781</v>
      </c>
      <c r="D1132" s="6" t="s">
        <v>509</v>
      </c>
      <c r="E1132" s="6" t="s">
        <v>510</v>
      </c>
      <c r="F1132" s="6" t="s">
        <v>23</v>
      </c>
      <c r="G1132" s="6">
        <v>8</v>
      </c>
      <c r="H1132" s="6">
        <v>6</v>
      </c>
      <c r="I1132" s="6">
        <v>0</v>
      </c>
      <c r="J1132" s="6">
        <v>1</v>
      </c>
      <c r="R1132" s="6" t="s">
        <v>24</v>
      </c>
      <c r="S1132" s="6" t="s">
        <v>130</v>
      </c>
      <c r="T1132" s="6">
        <v>2019</v>
      </c>
      <c r="U1132" s="6" t="s">
        <v>508</v>
      </c>
      <c r="V1132" s="6" t="s">
        <v>112</v>
      </c>
    </row>
    <row r="1133" spans="1:22" x14ac:dyDescent="0.25">
      <c r="A1133" s="33">
        <v>43796</v>
      </c>
      <c r="B1133" s="6" t="s">
        <v>153</v>
      </c>
      <c r="C1133" s="6">
        <v>25003724140</v>
      </c>
      <c r="D1133" s="6" t="s">
        <v>509</v>
      </c>
      <c r="E1133" s="6" t="s">
        <v>510</v>
      </c>
      <c r="F1133" s="6" t="s">
        <v>23</v>
      </c>
      <c r="G1133" s="6">
        <v>9</v>
      </c>
      <c r="H1133" s="6">
        <v>2</v>
      </c>
      <c r="I1133" s="6">
        <v>0</v>
      </c>
      <c r="J1133" s="6">
        <v>0</v>
      </c>
      <c r="R1133" s="6" t="s">
        <v>24</v>
      </c>
      <c r="S1133" s="6" t="s">
        <v>130</v>
      </c>
      <c r="T1133" s="6">
        <v>2019</v>
      </c>
      <c r="U1133" s="6" t="s">
        <v>508</v>
      </c>
      <c r="V1133" s="6" t="s">
        <v>112</v>
      </c>
    </row>
    <row r="1134" spans="1:22" x14ac:dyDescent="0.25">
      <c r="A1134" s="33">
        <v>43796</v>
      </c>
      <c r="B1134" s="6" t="s">
        <v>137</v>
      </c>
      <c r="C1134" s="6">
        <v>25003729475</v>
      </c>
      <c r="E1134" s="6" t="s">
        <v>511</v>
      </c>
      <c r="F1134" s="6" t="s">
        <v>23</v>
      </c>
      <c r="G1134" s="6">
        <v>3</v>
      </c>
      <c r="H1134" s="6">
        <v>1</v>
      </c>
      <c r="I1134" s="6">
        <v>0</v>
      </c>
      <c r="J1134" s="6">
        <v>0</v>
      </c>
      <c r="R1134" s="6" t="s">
        <v>24</v>
      </c>
      <c r="S1134" s="6" t="s">
        <v>130</v>
      </c>
      <c r="T1134" s="6">
        <v>2019</v>
      </c>
      <c r="U1134" s="6" t="s">
        <v>508</v>
      </c>
      <c r="V1134" s="6" t="s">
        <v>112</v>
      </c>
    </row>
    <row r="1135" spans="1:22" x14ac:dyDescent="0.25">
      <c r="A1135" s="33">
        <v>43796</v>
      </c>
      <c r="B1135" s="6" t="s">
        <v>154</v>
      </c>
      <c r="C1135" s="6">
        <v>25003715433</v>
      </c>
      <c r="D1135" s="6" t="s">
        <v>512</v>
      </c>
      <c r="E1135" s="6" t="s">
        <v>510</v>
      </c>
      <c r="F1135" s="6" t="s">
        <v>23</v>
      </c>
      <c r="G1135" s="6">
        <v>0</v>
      </c>
      <c r="H1135" s="6">
        <v>1</v>
      </c>
      <c r="I1135" s="6">
        <v>0</v>
      </c>
      <c r="J1135" s="6">
        <v>0</v>
      </c>
      <c r="R1135" s="6" t="s">
        <v>24</v>
      </c>
      <c r="S1135" s="6" t="s">
        <v>130</v>
      </c>
      <c r="T1135" s="6">
        <v>2019</v>
      </c>
      <c r="U1135" s="6" t="s">
        <v>508</v>
      </c>
      <c r="V1135" s="6" t="s">
        <v>112</v>
      </c>
    </row>
    <row r="1136" spans="1:22" x14ac:dyDescent="0.25">
      <c r="A1136" s="33">
        <v>43796</v>
      </c>
      <c r="B1136" s="6" t="s">
        <v>154</v>
      </c>
      <c r="C1136" s="6">
        <v>25003715434</v>
      </c>
      <c r="D1136" s="6" t="s">
        <v>512</v>
      </c>
      <c r="E1136" s="6" t="s">
        <v>510</v>
      </c>
      <c r="F1136" s="6" t="s">
        <v>23</v>
      </c>
      <c r="G1136" s="6">
        <v>1</v>
      </c>
      <c r="H1136" s="6">
        <v>1</v>
      </c>
      <c r="I1136" s="6">
        <v>0</v>
      </c>
      <c r="J1136" s="6">
        <v>0</v>
      </c>
      <c r="R1136" s="6" t="s">
        <v>24</v>
      </c>
      <c r="S1136" s="6" t="s">
        <v>130</v>
      </c>
      <c r="T1136" s="6">
        <v>2019</v>
      </c>
      <c r="U1136" s="6" t="s">
        <v>508</v>
      </c>
      <c r="V1136" s="6" t="s">
        <v>112</v>
      </c>
    </row>
    <row r="1137" spans="1:22" x14ac:dyDescent="0.25">
      <c r="A1137" s="33">
        <v>43796</v>
      </c>
      <c r="B1137" s="6" t="s">
        <v>154</v>
      </c>
      <c r="C1137" s="6">
        <v>25003715435</v>
      </c>
      <c r="D1137" s="6" t="s">
        <v>512</v>
      </c>
      <c r="E1137" s="6" t="s">
        <v>510</v>
      </c>
      <c r="F1137" s="6" t="s">
        <v>23</v>
      </c>
      <c r="G1137" s="6">
        <v>1</v>
      </c>
      <c r="H1137" s="6">
        <v>1</v>
      </c>
      <c r="I1137" s="6">
        <v>0</v>
      </c>
      <c r="J1137" s="6">
        <v>0</v>
      </c>
      <c r="R1137" s="6" t="s">
        <v>24</v>
      </c>
      <c r="S1137" s="6" t="s">
        <v>130</v>
      </c>
      <c r="T1137" s="6">
        <v>2019</v>
      </c>
      <c r="U1137" s="6" t="s">
        <v>508</v>
      </c>
      <c r="V1137" s="6" t="s">
        <v>112</v>
      </c>
    </row>
    <row r="1138" spans="1:22" x14ac:dyDescent="0.25">
      <c r="A1138" s="33">
        <v>43796</v>
      </c>
      <c r="B1138" s="6" t="s">
        <v>154</v>
      </c>
      <c r="C1138" s="6">
        <v>25003715438</v>
      </c>
      <c r="D1138" s="6" t="s">
        <v>512</v>
      </c>
      <c r="E1138" s="6" t="s">
        <v>510</v>
      </c>
      <c r="F1138" s="6" t="s">
        <v>23</v>
      </c>
      <c r="G1138" s="6">
        <v>2</v>
      </c>
      <c r="H1138" s="6">
        <v>1</v>
      </c>
      <c r="I1138" s="6">
        <v>0</v>
      </c>
      <c r="J1138" s="6">
        <v>0</v>
      </c>
      <c r="R1138" s="6" t="s">
        <v>24</v>
      </c>
      <c r="S1138" s="6" t="s">
        <v>130</v>
      </c>
      <c r="T1138" s="6">
        <v>2019</v>
      </c>
      <c r="U1138" s="6" t="s">
        <v>508</v>
      </c>
      <c r="V1138" s="6" t="s">
        <v>112</v>
      </c>
    </row>
    <row r="1139" spans="1:22" x14ac:dyDescent="0.25">
      <c r="A1139" s="33">
        <v>43796</v>
      </c>
      <c r="B1139" s="6" t="s">
        <v>154</v>
      </c>
      <c r="C1139" s="6">
        <v>25003715439</v>
      </c>
      <c r="D1139" s="6" t="s">
        <v>512</v>
      </c>
      <c r="E1139" s="6" t="s">
        <v>510</v>
      </c>
      <c r="F1139" s="6" t="s">
        <v>23</v>
      </c>
      <c r="G1139" s="6">
        <v>2</v>
      </c>
      <c r="H1139" s="6">
        <v>1</v>
      </c>
      <c r="I1139" s="6">
        <v>0</v>
      </c>
      <c r="J1139" s="6">
        <v>0</v>
      </c>
      <c r="R1139" s="6" t="s">
        <v>24</v>
      </c>
      <c r="S1139" s="6" t="s">
        <v>130</v>
      </c>
      <c r="T1139" s="6">
        <v>2019</v>
      </c>
      <c r="U1139" s="6" t="s">
        <v>508</v>
      </c>
      <c r="V1139" s="6" t="s">
        <v>112</v>
      </c>
    </row>
    <row r="1140" spans="1:22" x14ac:dyDescent="0.25">
      <c r="A1140" s="33">
        <v>43796</v>
      </c>
      <c r="B1140" s="6" t="s">
        <v>154</v>
      </c>
      <c r="C1140" s="6">
        <v>25003715483</v>
      </c>
      <c r="D1140" s="6" t="s">
        <v>512</v>
      </c>
      <c r="E1140" s="6" t="s">
        <v>510</v>
      </c>
      <c r="F1140" s="6" t="s">
        <v>23</v>
      </c>
      <c r="G1140" s="6">
        <v>0</v>
      </c>
      <c r="H1140" s="6">
        <v>1</v>
      </c>
      <c r="I1140" s="6">
        <v>0</v>
      </c>
      <c r="J1140" s="6">
        <v>0</v>
      </c>
      <c r="R1140" s="6" t="s">
        <v>24</v>
      </c>
      <c r="S1140" s="6" t="s">
        <v>130</v>
      </c>
      <c r="T1140" s="6">
        <v>2019</v>
      </c>
      <c r="U1140" s="6" t="s">
        <v>508</v>
      </c>
      <c r="V1140" s="6" t="s">
        <v>112</v>
      </c>
    </row>
    <row r="1141" spans="1:22" x14ac:dyDescent="0.25">
      <c r="A1141" s="33">
        <v>43796</v>
      </c>
      <c r="B1141" s="6" t="s">
        <v>154</v>
      </c>
      <c r="C1141" s="6">
        <v>25003715484</v>
      </c>
      <c r="D1141" s="6" t="s">
        <v>512</v>
      </c>
      <c r="E1141" s="6" t="s">
        <v>510</v>
      </c>
      <c r="F1141" s="6" t="s">
        <v>23</v>
      </c>
      <c r="G1141" s="6">
        <v>1</v>
      </c>
      <c r="H1141" s="6">
        <v>2</v>
      </c>
      <c r="I1141" s="6">
        <v>0</v>
      </c>
      <c r="J1141" s="6">
        <v>0</v>
      </c>
      <c r="R1141" s="6" t="s">
        <v>24</v>
      </c>
      <c r="S1141" s="6" t="s">
        <v>130</v>
      </c>
      <c r="T1141" s="6">
        <v>2019</v>
      </c>
      <c r="U1141" s="6" t="s">
        <v>508</v>
      </c>
      <c r="V1141" s="6" t="s">
        <v>112</v>
      </c>
    </row>
    <row r="1142" spans="1:22" x14ac:dyDescent="0.25">
      <c r="A1142" s="33">
        <v>43796</v>
      </c>
      <c r="B1142" s="6" t="s">
        <v>154</v>
      </c>
      <c r="C1142" s="6">
        <v>25003715486</v>
      </c>
      <c r="D1142" s="6" t="s">
        <v>512</v>
      </c>
      <c r="E1142" s="6" t="s">
        <v>510</v>
      </c>
      <c r="F1142" s="6" t="s">
        <v>23</v>
      </c>
      <c r="G1142" s="6">
        <v>3</v>
      </c>
      <c r="H1142" s="6">
        <v>3</v>
      </c>
      <c r="I1142" s="6">
        <v>0</v>
      </c>
      <c r="J1142" s="6">
        <v>0</v>
      </c>
      <c r="R1142" s="6" t="s">
        <v>24</v>
      </c>
      <c r="S1142" s="6" t="s">
        <v>130</v>
      </c>
      <c r="T1142" s="6">
        <v>2019</v>
      </c>
      <c r="U1142" s="6" t="s">
        <v>508</v>
      </c>
      <c r="V1142" s="6" t="s">
        <v>112</v>
      </c>
    </row>
    <row r="1143" spans="1:22" x14ac:dyDescent="0.25">
      <c r="A1143" s="33">
        <v>43796</v>
      </c>
      <c r="B1143" s="6" t="s">
        <v>154</v>
      </c>
      <c r="C1143" s="6">
        <v>25003715487</v>
      </c>
      <c r="D1143" s="6" t="s">
        <v>512</v>
      </c>
      <c r="E1143" s="6" t="s">
        <v>510</v>
      </c>
      <c r="F1143" s="6" t="s">
        <v>23</v>
      </c>
      <c r="G1143" s="6">
        <v>1</v>
      </c>
      <c r="H1143" s="6">
        <v>1</v>
      </c>
      <c r="I1143" s="6">
        <v>0</v>
      </c>
      <c r="J1143" s="6">
        <v>0</v>
      </c>
      <c r="R1143" s="6" t="s">
        <v>24</v>
      </c>
      <c r="S1143" s="6" t="s">
        <v>130</v>
      </c>
      <c r="T1143" s="6">
        <v>2019</v>
      </c>
      <c r="U1143" s="6" t="s">
        <v>508</v>
      </c>
      <c r="V1143" s="6" t="s">
        <v>112</v>
      </c>
    </row>
    <row r="1144" spans="1:22" x14ac:dyDescent="0.25">
      <c r="A1144" s="33">
        <v>43796</v>
      </c>
      <c r="B1144" s="6" t="s">
        <v>154</v>
      </c>
      <c r="C1144" s="6">
        <v>25003716000</v>
      </c>
      <c r="D1144" s="6" t="s">
        <v>512</v>
      </c>
      <c r="E1144" s="6" t="s">
        <v>510</v>
      </c>
      <c r="F1144" s="6" t="s">
        <v>23</v>
      </c>
      <c r="G1144" s="6">
        <v>3</v>
      </c>
      <c r="H1144" s="6">
        <v>2</v>
      </c>
      <c r="I1144" s="6">
        <v>0</v>
      </c>
      <c r="J1144" s="6">
        <v>0</v>
      </c>
      <c r="R1144" s="6" t="s">
        <v>24</v>
      </c>
      <c r="S1144" s="6" t="s">
        <v>130</v>
      </c>
      <c r="T1144" s="6">
        <v>2019</v>
      </c>
      <c r="U1144" s="6" t="s">
        <v>508</v>
      </c>
      <c r="V1144" s="6" t="s">
        <v>112</v>
      </c>
    </row>
    <row r="1145" spans="1:22" x14ac:dyDescent="0.25">
      <c r="A1145" s="33">
        <v>43801</v>
      </c>
      <c r="B1145" s="6" t="s">
        <v>137</v>
      </c>
      <c r="C1145" s="6">
        <v>25003656581</v>
      </c>
      <c r="E1145" s="6" t="s">
        <v>513</v>
      </c>
      <c r="F1145" s="6" t="s">
        <v>25</v>
      </c>
      <c r="G1145" s="6">
        <v>1</v>
      </c>
      <c r="H1145" s="6">
        <v>2</v>
      </c>
      <c r="I1145" s="6">
        <v>0</v>
      </c>
      <c r="J1145" s="6">
        <v>0</v>
      </c>
      <c r="O1145" s="6">
        <v>1</v>
      </c>
      <c r="R1145" s="6" t="s">
        <v>27</v>
      </c>
      <c r="S1145" s="6" t="s">
        <v>131</v>
      </c>
      <c r="T1145" s="6">
        <v>2019</v>
      </c>
      <c r="U1145" s="6" t="s">
        <v>514</v>
      </c>
      <c r="V1145" s="6" t="s">
        <v>112</v>
      </c>
    </row>
    <row r="1146" spans="1:22" x14ac:dyDescent="0.25">
      <c r="A1146" s="33">
        <v>43802</v>
      </c>
      <c r="B1146" s="6" t="s">
        <v>137</v>
      </c>
      <c r="C1146" s="6">
        <v>25003656572</v>
      </c>
      <c r="E1146" s="6" t="s">
        <v>513</v>
      </c>
      <c r="F1146" s="6" t="s">
        <v>23</v>
      </c>
      <c r="G1146" s="6">
        <v>0</v>
      </c>
      <c r="H1146" s="6">
        <v>5</v>
      </c>
      <c r="I1146" s="6">
        <v>0</v>
      </c>
      <c r="J1146" s="6">
        <v>0</v>
      </c>
      <c r="K1146" s="6">
        <v>1</v>
      </c>
      <c r="R1146" s="6" t="s">
        <v>24</v>
      </c>
      <c r="S1146" s="6" t="s">
        <v>131</v>
      </c>
      <c r="T1146" s="6">
        <v>2019</v>
      </c>
      <c r="U1146" s="6" t="s">
        <v>514</v>
      </c>
      <c r="V1146" s="6" t="s">
        <v>112</v>
      </c>
    </row>
    <row r="1147" spans="1:22" x14ac:dyDescent="0.25">
      <c r="A1147" s="33">
        <v>43803</v>
      </c>
      <c r="B1147" s="6" t="s">
        <v>153</v>
      </c>
      <c r="C1147" s="6">
        <v>25003699515</v>
      </c>
      <c r="F1147" s="6" t="s">
        <v>23</v>
      </c>
      <c r="G1147" s="6">
        <v>4</v>
      </c>
      <c r="H1147" s="6">
        <v>0</v>
      </c>
      <c r="I1147" s="6">
        <v>0</v>
      </c>
      <c r="J1147" s="6">
        <v>0</v>
      </c>
      <c r="N1147" s="6">
        <v>1</v>
      </c>
      <c r="R1147" s="6" t="s">
        <v>24</v>
      </c>
      <c r="S1147" s="6" t="s">
        <v>131</v>
      </c>
      <c r="T1147" s="6">
        <v>2019</v>
      </c>
      <c r="U1147" s="6" t="s">
        <v>24</v>
      </c>
      <c r="V1147" s="6" t="s">
        <v>24</v>
      </c>
    </row>
    <row r="1148" spans="1:22" x14ac:dyDescent="0.25">
      <c r="A1148" s="33">
        <v>43803</v>
      </c>
      <c r="B1148" s="6" t="s">
        <v>153</v>
      </c>
      <c r="C1148" s="6">
        <v>25003712843</v>
      </c>
      <c r="F1148" s="6" t="s">
        <v>23</v>
      </c>
      <c r="G1148" s="6">
        <v>9</v>
      </c>
      <c r="H1148" s="6">
        <v>0</v>
      </c>
      <c r="I1148" s="6">
        <v>0</v>
      </c>
      <c r="J1148" s="6">
        <v>0</v>
      </c>
      <c r="R1148" s="6" t="s">
        <v>24</v>
      </c>
      <c r="S1148" s="6" t="s">
        <v>131</v>
      </c>
      <c r="T1148" s="6">
        <v>2019</v>
      </c>
      <c r="U1148" s="6" t="s">
        <v>24</v>
      </c>
      <c r="V1148" s="6" t="s">
        <v>24</v>
      </c>
    </row>
    <row r="1149" spans="1:22" x14ac:dyDescent="0.25">
      <c r="A1149" s="33">
        <v>43803</v>
      </c>
      <c r="B1149" s="6" t="s">
        <v>437</v>
      </c>
      <c r="C1149" s="6">
        <v>25003715464</v>
      </c>
      <c r="F1149" s="6" t="s">
        <v>23</v>
      </c>
      <c r="G1149" s="6">
        <v>1</v>
      </c>
      <c r="H1149" s="6">
        <v>0</v>
      </c>
      <c r="I1149" s="6">
        <v>0</v>
      </c>
      <c r="J1149" s="6">
        <v>0</v>
      </c>
      <c r="R1149" s="6" t="s">
        <v>24</v>
      </c>
      <c r="S1149" s="6" t="s">
        <v>131</v>
      </c>
      <c r="T1149" s="6">
        <v>2019</v>
      </c>
      <c r="U1149" s="6" t="s">
        <v>24</v>
      </c>
      <c r="V1149" s="6" t="s">
        <v>24</v>
      </c>
    </row>
    <row r="1150" spans="1:22" x14ac:dyDescent="0.25">
      <c r="A1150" s="33">
        <v>43803</v>
      </c>
      <c r="B1150" s="6" t="s">
        <v>136</v>
      </c>
      <c r="C1150" s="6">
        <v>25003712840</v>
      </c>
      <c r="F1150" s="6" t="s">
        <v>23</v>
      </c>
      <c r="G1150" s="6">
        <v>9</v>
      </c>
      <c r="H1150" s="6">
        <v>0</v>
      </c>
      <c r="I1150" s="6">
        <v>0</v>
      </c>
      <c r="J1150" s="6">
        <v>0</v>
      </c>
      <c r="R1150" s="6" t="s">
        <v>24</v>
      </c>
      <c r="S1150" s="6" t="s">
        <v>131</v>
      </c>
      <c r="T1150" s="6">
        <v>2019</v>
      </c>
      <c r="U1150" s="6" t="s">
        <v>24</v>
      </c>
      <c r="V1150" s="6" t="s">
        <v>24</v>
      </c>
    </row>
    <row r="1151" spans="1:22" x14ac:dyDescent="0.25">
      <c r="A1151" s="33">
        <v>43803</v>
      </c>
      <c r="B1151" s="6" t="s">
        <v>153</v>
      </c>
      <c r="C1151" s="6">
        <v>25003717488</v>
      </c>
      <c r="F1151" s="6" t="s">
        <v>23</v>
      </c>
      <c r="G1151" s="6">
        <v>2</v>
      </c>
      <c r="H1151" s="6">
        <v>1</v>
      </c>
      <c r="I1151" s="6">
        <v>0</v>
      </c>
      <c r="J1151" s="6">
        <v>0</v>
      </c>
      <c r="K1151" s="6">
        <v>1</v>
      </c>
      <c r="R1151" s="6" t="s">
        <v>24</v>
      </c>
      <c r="S1151" s="6" t="s">
        <v>131</v>
      </c>
      <c r="T1151" s="6">
        <v>2019</v>
      </c>
      <c r="U1151" s="6" t="s">
        <v>24</v>
      </c>
      <c r="V1151" s="6" t="s">
        <v>24</v>
      </c>
    </row>
    <row r="1152" spans="1:22" x14ac:dyDescent="0.25">
      <c r="F1152" s="6" t="s">
        <v>24</v>
      </c>
      <c r="R1152" s="6" t="s">
        <v>24</v>
      </c>
      <c r="S1152" s="6" t="s">
        <v>24</v>
      </c>
      <c r="U1152" s="6" t="s">
        <v>24</v>
      </c>
      <c r="V1152" s="6" t="s">
        <v>24</v>
      </c>
    </row>
    <row r="1153" spans="6:22" x14ac:dyDescent="0.25">
      <c r="F1153" s="6" t="s">
        <v>24</v>
      </c>
      <c r="R1153" s="6" t="s">
        <v>24</v>
      </c>
      <c r="S1153" s="6" t="s">
        <v>24</v>
      </c>
      <c r="U1153" s="6" t="s">
        <v>24</v>
      </c>
      <c r="V1153" s="6" t="s">
        <v>24</v>
      </c>
    </row>
    <row r="1154" spans="6:22" x14ac:dyDescent="0.25">
      <c r="F1154" s="6" t="s">
        <v>24</v>
      </c>
      <c r="R1154" s="6" t="s">
        <v>24</v>
      </c>
      <c r="S1154" s="6" t="s">
        <v>24</v>
      </c>
      <c r="U1154" s="6" t="s">
        <v>24</v>
      </c>
      <c r="V1154" s="6" t="s">
        <v>24</v>
      </c>
    </row>
    <row r="1155" spans="6:22" x14ac:dyDescent="0.25">
      <c r="F1155" s="6" t="s">
        <v>24</v>
      </c>
      <c r="R1155" s="6" t="s">
        <v>24</v>
      </c>
      <c r="S1155" s="6" t="s">
        <v>24</v>
      </c>
      <c r="U1155" s="6" t="s">
        <v>24</v>
      </c>
      <c r="V1155" s="6" t="s">
        <v>24</v>
      </c>
    </row>
    <row r="1156" spans="6:22" x14ac:dyDescent="0.25">
      <c r="F1156" s="6" t="s">
        <v>24</v>
      </c>
      <c r="R1156" s="6" t="s">
        <v>24</v>
      </c>
      <c r="S1156" s="6" t="s">
        <v>24</v>
      </c>
      <c r="U1156" s="6" t="s">
        <v>24</v>
      </c>
      <c r="V1156" s="6" t="s">
        <v>24</v>
      </c>
    </row>
    <row r="1157" spans="6:22" x14ac:dyDescent="0.25">
      <c r="F1157" s="6" t="s">
        <v>24</v>
      </c>
      <c r="R1157" s="6" t="s">
        <v>24</v>
      </c>
      <c r="S1157" s="6" t="s">
        <v>24</v>
      </c>
      <c r="U1157" s="6" t="s">
        <v>24</v>
      </c>
      <c r="V1157" s="6" t="s">
        <v>24</v>
      </c>
    </row>
    <row r="1158" spans="6:22" x14ac:dyDescent="0.25">
      <c r="F1158" s="6" t="s">
        <v>24</v>
      </c>
      <c r="R1158" s="6" t="s">
        <v>24</v>
      </c>
      <c r="S1158" s="6" t="s">
        <v>24</v>
      </c>
      <c r="U1158" s="6" t="s">
        <v>24</v>
      </c>
      <c r="V1158" s="6" t="s">
        <v>24</v>
      </c>
    </row>
    <row r="1159" spans="6:22" x14ac:dyDescent="0.25">
      <c r="F1159" s="6" t="s">
        <v>24</v>
      </c>
      <c r="R1159" s="6" t="s">
        <v>24</v>
      </c>
      <c r="S1159" s="6" t="s">
        <v>24</v>
      </c>
      <c r="U1159" s="6" t="s">
        <v>24</v>
      </c>
      <c r="V1159" s="6" t="s">
        <v>24</v>
      </c>
    </row>
    <row r="1160" spans="6:22" x14ac:dyDescent="0.25">
      <c r="F1160" s="6" t="s">
        <v>24</v>
      </c>
      <c r="R1160" s="6" t="s">
        <v>24</v>
      </c>
      <c r="S1160" s="6" t="s">
        <v>24</v>
      </c>
      <c r="U1160" s="6" t="s">
        <v>24</v>
      </c>
      <c r="V1160" s="6" t="s">
        <v>24</v>
      </c>
    </row>
    <row r="1161" spans="6:22" x14ac:dyDescent="0.25">
      <c r="F1161" s="6" t="s">
        <v>24</v>
      </c>
      <c r="R1161" s="6" t="s">
        <v>24</v>
      </c>
      <c r="S1161" s="6" t="s">
        <v>24</v>
      </c>
      <c r="U1161" s="6" t="s">
        <v>24</v>
      </c>
      <c r="V1161" s="6" t="s">
        <v>24</v>
      </c>
    </row>
    <row r="1162" spans="6:22" x14ac:dyDescent="0.25">
      <c r="F1162" s="6" t="s">
        <v>24</v>
      </c>
      <c r="R1162" s="6" t="s">
        <v>24</v>
      </c>
      <c r="S1162" s="6" t="s">
        <v>24</v>
      </c>
      <c r="U1162" s="6" t="s">
        <v>24</v>
      </c>
      <c r="V1162" s="6" t="s">
        <v>24</v>
      </c>
    </row>
    <row r="1163" spans="6:22" x14ac:dyDescent="0.25">
      <c r="F1163" s="6" t="s">
        <v>24</v>
      </c>
      <c r="R1163" s="6" t="s">
        <v>24</v>
      </c>
      <c r="S1163" s="6" t="s">
        <v>24</v>
      </c>
      <c r="U1163" s="6" t="s">
        <v>24</v>
      </c>
      <c r="V1163" s="6" t="s">
        <v>24</v>
      </c>
    </row>
    <row r="1164" spans="6:22" x14ac:dyDescent="0.25">
      <c r="F1164" s="6" t="s">
        <v>24</v>
      </c>
      <c r="R1164" s="6" t="s">
        <v>24</v>
      </c>
      <c r="S1164" s="6" t="s">
        <v>24</v>
      </c>
      <c r="U1164" s="6" t="s">
        <v>24</v>
      </c>
      <c r="V1164" s="6" t="s">
        <v>24</v>
      </c>
    </row>
    <row r="1165" spans="6:22" x14ac:dyDescent="0.25">
      <c r="F1165" s="6" t="s">
        <v>24</v>
      </c>
      <c r="R1165" s="6" t="s">
        <v>24</v>
      </c>
      <c r="S1165" s="6" t="s">
        <v>24</v>
      </c>
      <c r="U1165" s="6" t="s">
        <v>24</v>
      </c>
      <c r="V1165" s="6" t="s">
        <v>24</v>
      </c>
    </row>
    <row r="1166" spans="6:22" x14ac:dyDescent="0.25">
      <c r="F1166" s="6" t="s">
        <v>24</v>
      </c>
      <c r="R1166" s="6" t="s">
        <v>24</v>
      </c>
      <c r="S1166" s="6" t="s">
        <v>24</v>
      </c>
      <c r="U1166" s="6" t="s">
        <v>24</v>
      </c>
      <c r="V1166" s="6" t="s">
        <v>24</v>
      </c>
    </row>
    <row r="1167" spans="6:22" x14ac:dyDescent="0.25">
      <c r="F1167" s="6" t="s">
        <v>24</v>
      </c>
      <c r="R1167" s="6" t="s">
        <v>24</v>
      </c>
      <c r="S1167" s="6" t="s">
        <v>24</v>
      </c>
      <c r="U1167" s="6" t="s">
        <v>24</v>
      </c>
      <c r="V1167" s="6" t="s">
        <v>24</v>
      </c>
    </row>
    <row r="1168" spans="6:22" x14ac:dyDescent="0.25">
      <c r="F1168" s="6" t="s">
        <v>24</v>
      </c>
      <c r="R1168" s="6" t="s">
        <v>24</v>
      </c>
      <c r="S1168" s="6" t="s">
        <v>24</v>
      </c>
      <c r="U1168" s="6" t="s">
        <v>24</v>
      </c>
      <c r="V1168" s="6" t="s">
        <v>24</v>
      </c>
    </row>
    <row r="1169" spans="6:22" x14ac:dyDescent="0.25">
      <c r="F1169" s="6" t="s">
        <v>24</v>
      </c>
      <c r="R1169" s="6" t="s">
        <v>24</v>
      </c>
      <c r="S1169" s="6" t="s">
        <v>24</v>
      </c>
      <c r="U1169" s="6" t="s">
        <v>24</v>
      </c>
      <c r="V1169" s="6" t="s">
        <v>24</v>
      </c>
    </row>
    <row r="1170" spans="6:22" x14ac:dyDescent="0.25">
      <c r="F1170" s="6" t="s">
        <v>24</v>
      </c>
      <c r="R1170" s="6" t="s">
        <v>24</v>
      </c>
      <c r="S1170" s="6" t="s">
        <v>24</v>
      </c>
      <c r="U1170" s="6" t="s">
        <v>24</v>
      </c>
      <c r="V1170" s="6" t="s">
        <v>24</v>
      </c>
    </row>
    <row r="1171" spans="6:22" x14ac:dyDescent="0.25">
      <c r="F1171" s="6" t="s">
        <v>24</v>
      </c>
      <c r="R1171" s="6" t="s">
        <v>24</v>
      </c>
      <c r="S1171" s="6" t="s">
        <v>24</v>
      </c>
      <c r="U1171" s="6" t="s">
        <v>24</v>
      </c>
      <c r="V1171" s="6" t="s">
        <v>24</v>
      </c>
    </row>
    <row r="1172" spans="6:22" x14ac:dyDescent="0.25">
      <c r="F1172" s="6" t="s">
        <v>24</v>
      </c>
      <c r="R1172" s="6" t="s">
        <v>24</v>
      </c>
      <c r="S1172" s="6" t="s">
        <v>24</v>
      </c>
      <c r="U1172" s="6" t="s">
        <v>24</v>
      </c>
      <c r="V1172" s="6" t="s">
        <v>24</v>
      </c>
    </row>
    <row r="1173" spans="6:22" x14ac:dyDescent="0.25">
      <c r="F1173" s="6" t="s">
        <v>24</v>
      </c>
      <c r="R1173" s="6" t="s">
        <v>24</v>
      </c>
      <c r="S1173" s="6" t="s">
        <v>24</v>
      </c>
      <c r="U1173" s="6" t="s">
        <v>24</v>
      </c>
      <c r="V1173" s="6" t="s">
        <v>24</v>
      </c>
    </row>
    <row r="1174" spans="6:22" x14ac:dyDescent="0.25">
      <c r="F1174" s="6" t="s">
        <v>24</v>
      </c>
      <c r="R1174" s="6" t="s">
        <v>24</v>
      </c>
      <c r="S1174" s="6" t="s">
        <v>24</v>
      </c>
      <c r="U1174" s="6" t="s">
        <v>24</v>
      </c>
      <c r="V1174" s="6" t="s">
        <v>24</v>
      </c>
    </row>
    <row r="1175" spans="6:22" x14ac:dyDescent="0.25">
      <c r="F1175" s="6" t="s">
        <v>24</v>
      </c>
      <c r="R1175" s="6" t="s">
        <v>24</v>
      </c>
      <c r="S1175" s="6" t="s">
        <v>24</v>
      </c>
      <c r="U1175" s="6" t="s">
        <v>24</v>
      </c>
      <c r="V1175" s="6" t="s">
        <v>24</v>
      </c>
    </row>
    <row r="1176" spans="6:22" x14ac:dyDescent="0.25">
      <c r="F1176" s="6" t="s">
        <v>24</v>
      </c>
      <c r="R1176" s="6" t="s">
        <v>24</v>
      </c>
      <c r="S1176" s="6" t="s">
        <v>24</v>
      </c>
      <c r="U1176" s="6" t="s">
        <v>24</v>
      </c>
      <c r="V1176" s="6" t="s">
        <v>24</v>
      </c>
    </row>
    <row r="1177" spans="6:22" x14ac:dyDescent="0.25">
      <c r="F1177" s="6" t="s">
        <v>24</v>
      </c>
      <c r="R1177" s="6" t="s">
        <v>24</v>
      </c>
      <c r="S1177" s="6" t="s">
        <v>24</v>
      </c>
      <c r="U1177" s="6" t="s">
        <v>24</v>
      </c>
      <c r="V1177" s="6" t="s">
        <v>24</v>
      </c>
    </row>
    <row r="1178" spans="6:22" x14ac:dyDescent="0.25">
      <c r="F1178" s="6" t="s">
        <v>24</v>
      </c>
      <c r="R1178" s="6" t="s">
        <v>24</v>
      </c>
      <c r="S1178" s="6" t="s">
        <v>24</v>
      </c>
      <c r="U1178" s="6" t="s">
        <v>24</v>
      </c>
      <c r="V1178" s="6" t="s">
        <v>24</v>
      </c>
    </row>
    <row r="1179" spans="6:22" x14ac:dyDescent="0.25">
      <c r="F1179" s="6" t="s">
        <v>24</v>
      </c>
      <c r="R1179" s="6" t="s">
        <v>24</v>
      </c>
      <c r="S1179" s="6" t="s">
        <v>24</v>
      </c>
      <c r="U1179" s="6" t="s">
        <v>24</v>
      </c>
      <c r="V1179" s="6" t="s">
        <v>24</v>
      </c>
    </row>
    <row r="1180" spans="6:22" x14ac:dyDescent="0.25">
      <c r="F1180" s="6" t="s">
        <v>24</v>
      </c>
      <c r="R1180" s="6" t="s">
        <v>24</v>
      </c>
      <c r="S1180" s="6" t="s">
        <v>24</v>
      </c>
      <c r="U1180" s="6" t="s">
        <v>24</v>
      </c>
      <c r="V1180" s="6" t="s">
        <v>24</v>
      </c>
    </row>
    <row r="1181" spans="6:22" x14ac:dyDescent="0.25">
      <c r="F1181" s="6" t="s">
        <v>24</v>
      </c>
      <c r="R1181" s="6" t="s">
        <v>24</v>
      </c>
      <c r="S1181" s="6" t="s">
        <v>24</v>
      </c>
      <c r="U1181" s="6" t="s">
        <v>24</v>
      </c>
      <c r="V1181" s="6" t="s">
        <v>24</v>
      </c>
    </row>
    <row r="1182" spans="6:22" x14ac:dyDescent="0.25">
      <c r="F1182" s="6" t="s">
        <v>24</v>
      </c>
      <c r="R1182" s="6" t="s">
        <v>24</v>
      </c>
      <c r="S1182" s="6" t="s">
        <v>24</v>
      </c>
      <c r="U1182" s="6" t="s">
        <v>24</v>
      </c>
      <c r="V1182" s="6" t="s">
        <v>24</v>
      </c>
    </row>
    <row r="1183" spans="6:22" x14ac:dyDescent="0.25">
      <c r="F1183" s="6" t="s">
        <v>24</v>
      </c>
      <c r="R1183" s="6" t="s">
        <v>24</v>
      </c>
      <c r="S1183" s="6" t="s">
        <v>24</v>
      </c>
      <c r="U1183" s="6" t="s">
        <v>24</v>
      </c>
      <c r="V1183" s="6" t="s">
        <v>24</v>
      </c>
    </row>
    <row r="1184" spans="6:22" x14ac:dyDescent="0.25">
      <c r="F1184" s="6" t="s">
        <v>24</v>
      </c>
      <c r="R1184" s="6" t="s">
        <v>24</v>
      </c>
      <c r="S1184" s="6" t="s">
        <v>24</v>
      </c>
      <c r="U1184" s="6" t="s">
        <v>24</v>
      </c>
      <c r="V1184" s="6" t="s">
        <v>24</v>
      </c>
    </row>
    <row r="1185" spans="6:22" x14ac:dyDescent="0.25">
      <c r="F1185" s="6" t="s">
        <v>24</v>
      </c>
      <c r="R1185" s="6" t="s">
        <v>24</v>
      </c>
      <c r="S1185" s="6" t="s">
        <v>24</v>
      </c>
      <c r="U1185" s="6" t="s">
        <v>24</v>
      </c>
      <c r="V1185" s="6" t="s">
        <v>24</v>
      </c>
    </row>
    <row r="1186" spans="6:22" x14ac:dyDescent="0.25">
      <c r="F1186" s="6" t="s">
        <v>24</v>
      </c>
      <c r="R1186" s="6" t="s">
        <v>24</v>
      </c>
      <c r="S1186" s="6" t="s">
        <v>24</v>
      </c>
      <c r="U1186" s="6" t="s">
        <v>24</v>
      </c>
      <c r="V1186" s="6" t="s">
        <v>24</v>
      </c>
    </row>
    <row r="1187" spans="6:22" x14ac:dyDescent="0.25">
      <c r="F1187" s="6" t="s">
        <v>24</v>
      </c>
      <c r="R1187" s="6" t="s">
        <v>24</v>
      </c>
      <c r="S1187" s="6" t="s">
        <v>24</v>
      </c>
      <c r="U1187" s="6" t="s">
        <v>24</v>
      </c>
      <c r="V1187" s="6" t="s">
        <v>24</v>
      </c>
    </row>
    <row r="1188" spans="6:22" x14ac:dyDescent="0.25">
      <c r="F1188" s="6" t="s">
        <v>24</v>
      </c>
      <c r="R1188" s="6" t="s">
        <v>24</v>
      </c>
      <c r="S1188" s="6" t="s">
        <v>24</v>
      </c>
      <c r="U1188" s="6" t="s">
        <v>24</v>
      </c>
      <c r="V1188" s="6" t="s">
        <v>24</v>
      </c>
    </row>
    <row r="1189" spans="6:22" x14ac:dyDescent="0.25">
      <c r="F1189" s="6" t="s">
        <v>24</v>
      </c>
      <c r="R1189" s="6" t="s">
        <v>24</v>
      </c>
      <c r="S1189" s="6" t="s">
        <v>24</v>
      </c>
      <c r="U1189" s="6" t="s">
        <v>24</v>
      </c>
      <c r="V1189" s="6" t="s">
        <v>24</v>
      </c>
    </row>
    <row r="1190" spans="6:22" x14ac:dyDescent="0.25">
      <c r="F1190" s="6" t="s">
        <v>24</v>
      </c>
      <c r="R1190" s="6" t="s">
        <v>24</v>
      </c>
      <c r="S1190" s="6" t="s">
        <v>24</v>
      </c>
      <c r="U1190" s="6" t="s">
        <v>24</v>
      </c>
      <c r="V1190" s="6" t="s">
        <v>24</v>
      </c>
    </row>
    <row r="1191" spans="6:22" x14ac:dyDescent="0.25">
      <c r="F1191" s="6" t="s">
        <v>24</v>
      </c>
      <c r="R1191" s="6" t="s">
        <v>24</v>
      </c>
      <c r="S1191" s="6" t="s">
        <v>24</v>
      </c>
      <c r="U1191" s="6" t="s">
        <v>24</v>
      </c>
      <c r="V1191" s="6" t="s">
        <v>24</v>
      </c>
    </row>
    <row r="1192" spans="6:22" x14ac:dyDescent="0.25">
      <c r="F1192" s="6" t="s">
        <v>24</v>
      </c>
      <c r="R1192" s="6" t="s">
        <v>24</v>
      </c>
      <c r="S1192" s="6" t="s">
        <v>24</v>
      </c>
      <c r="U1192" s="6" t="s">
        <v>24</v>
      </c>
      <c r="V1192" s="6" t="s">
        <v>24</v>
      </c>
    </row>
    <row r="1193" spans="6:22" x14ac:dyDescent="0.25">
      <c r="F1193" s="6" t="s">
        <v>24</v>
      </c>
      <c r="R1193" s="6" t="s">
        <v>24</v>
      </c>
      <c r="S1193" s="6" t="s">
        <v>24</v>
      </c>
      <c r="U1193" s="6" t="s">
        <v>24</v>
      </c>
      <c r="V1193" s="6" t="s">
        <v>24</v>
      </c>
    </row>
    <row r="1194" spans="6:22" x14ac:dyDescent="0.25">
      <c r="F1194" s="6" t="s">
        <v>24</v>
      </c>
      <c r="R1194" s="6" t="s">
        <v>24</v>
      </c>
      <c r="S1194" s="6" t="s">
        <v>24</v>
      </c>
      <c r="U1194" s="6" t="s">
        <v>24</v>
      </c>
      <c r="V1194" s="6" t="s">
        <v>24</v>
      </c>
    </row>
    <row r="1195" spans="6:22" x14ac:dyDescent="0.25">
      <c r="F1195" s="6" t="s">
        <v>24</v>
      </c>
      <c r="R1195" s="6" t="s">
        <v>24</v>
      </c>
      <c r="S1195" s="6" t="s">
        <v>24</v>
      </c>
      <c r="U1195" s="6" t="s">
        <v>24</v>
      </c>
      <c r="V1195" s="6" t="s">
        <v>24</v>
      </c>
    </row>
    <row r="1196" spans="6:22" x14ac:dyDescent="0.25">
      <c r="F1196" s="6" t="s">
        <v>24</v>
      </c>
      <c r="R1196" s="6" t="s">
        <v>24</v>
      </c>
      <c r="S1196" s="6" t="s">
        <v>24</v>
      </c>
      <c r="U1196" s="6" t="s">
        <v>24</v>
      </c>
      <c r="V1196" s="6" t="s">
        <v>24</v>
      </c>
    </row>
    <row r="1197" spans="6:22" x14ac:dyDescent="0.25">
      <c r="F1197" s="6" t="s">
        <v>24</v>
      </c>
      <c r="R1197" s="6" t="s">
        <v>24</v>
      </c>
      <c r="S1197" s="6" t="s">
        <v>24</v>
      </c>
      <c r="U1197" s="6" t="s">
        <v>24</v>
      </c>
      <c r="V1197" s="6" t="s">
        <v>24</v>
      </c>
    </row>
    <row r="1198" spans="6:22" x14ac:dyDescent="0.25">
      <c r="F1198" s="6" t="s">
        <v>24</v>
      </c>
      <c r="R1198" s="6" t="s">
        <v>24</v>
      </c>
      <c r="S1198" s="6" t="s">
        <v>24</v>
      </c>
      <c r="U1198" s="6" t="s">
        <v>24</v>
      </c>
      <c r="V1198" s="6" t="s">
        <v>24</v>
      </c>
    </row>
    <row r="1199" spans="6:22" x14ac:dyDescent="0.25">
      <c r="F1199" s="6" t="s">
        <v>24</v>
      </c>
      <c r="R1199" s="6" t="s">
        <v>24</v>
      </c>
      <c r="S1199" s="6" t="s">
        <v>24</v>
      </c>
      <c r="U1199" s="6" t="s">
        <v>24</v>
      </c>
      <c r="V1199" s="6" t="s">
        <v>24</v>
      </c>
    </row>
    <row r="1200" spans="6:22" x14ac:dyDescent="0.25">
      <c r="F1200" s="6" t="s">
        <v>24</v>
      </c>
      <c r="R1200" s="6" t="s">
        <v>24</v>
      </c>
      <c r="S1200" s="6" t="s">
        <v>24</v>
      </c>
      <c r="U1200" s="6" t="s">
        <v>24</v>
      </c>
      <c r="V1200" s="6" t="s">
        <v>24</v>
      </c>
    </row>
    <row r="1201" spans="6:22" x14ac:dyDescent="0.25">
      <c r="F1201" s="6" t="s">
        <v>24</v>
      </c>
      <c r="R1201" s="6" t="s">
        <v>24</v>
      </c>
      <c r="S1201" s="6" t="s">
        <v>24</v>
      </c>
      <c r="U1201" s="6" t="s">
        <v>24</v>
      </c>
      <c r="V1201" s="6" t="s">
        <v>24</v>
      </c>
    </row>
    <row r="1202" spans="6:22" x14ac:dyDescent="0.25">
      <c r="F1202" s="6" t="s">
        <v>24</v>
      </c>
      <c r="R1202" s="6" t="s">
        <v>24</v>
      </c>
      <c r="S1202" s="6" t="s">
        <v>24</v>
      </c>
      <c r="U1202" s="6" t="s">
        <v>24</v>
      </c>
      <c r="V1202" s="6" t="s">
        <v>24</v>
      </c>
    </row>
    <row r="1203" spans="6:22" x14ac:dyDescent="0.25">
      <c r="F1203" s="6" t="s">
        <v>24</v>
      </c>
      <c r="R1203" s="6" t="s">
        <v>24</v>
      </c>
      <c r="S1203" s="6" t="s">
        <v>24</v>
      </c>
      <c r="U1203" s="6" t="s">
        <v>24</v>
      </c>
      <c r="V1203" s="6" t="s">
        <v>24</v>
      </c>
    </row>
    <row r="1204" spans="6:22" x14ac:dyDescent="0.25">
      <c r="F1204" s="6" t="s">
        <v>24</v>
      </c>
      <c r="R1204" s="6" t="s">
        <v>24</v>
      </c>
      <c r="S1204" s="6" t="s">
        <v>24</v>
      </c>
      <c r="U1204" s="6" t="s">
        <v>24</v>
      </c>
      <c r="V1204" s="6" t="s">
        <v>24</v>
      </c>
    </row>
    <row r="1205" spans="6:22" x14ac:dyDescent="0.25">
      <c r="F1205" s="6" t="s">
        <v>24</v>
      </c>
      <c r="R1205" s="6" t="s">
        <v>24</v>
      </c>
      <c r="S1205" s="6" t="s">
        <v>24</v>
      </c>
      <c r="U1205" s="6" t="s">
        <v>24</v>
      </c>
      <c r="V1205" s="6" t="s">
        <v>24</v>
      </c>
    </row>
    <row r="1206" spans="6:22" x14ac:dyDescent="0.25">
      <c r="F1206" s="6" t="s">
        <v>24</v>
      </c>
      <c r="R1206" s="6" t="s">
        <v>24</v>
      </c>
      <c r="S1206" s="6" t="s">
        <v>24</v>
      </c>
      <c r="U1206" s="6" t="s">
        <v>24</v>
      </c>
      <c r="V1206" s="6" t="s">
        <v>24</v>
      </c>
    </row>
    <row r="1207" spans="6:22" x14ac:dyDescent="0.25">
      <c r="F1207" s="6" t="s">
        <v>24</v>
      </c>
      <c r="R1207" s="6" t="s">
        <v>24</v>
      </c>
      <c r="S1207" s="6" t="s">
        <v>24</v>
      </c>
      <c r="U1207" s="6" t="s">
        <v>24</v>
      </c>
      <c r="V1207" s="6" t="s">
        <v>24</v>
      </c>
    </row>
    <row r="1208" spans="6:22" x14ac:dyDescent="0.25">
      <c r="F1208" s="6" t="s">
        <v>24</v>
      </c>
      <c r="R1208" s="6" t="s">
        <v>24</v>
      </c>
      <c r="S1208" s="6" t="s">
        <v>24</v>
      </c>
      <c r="U1208" s="6" t="s">
        <v>24</v>
      </c>
      <c r="V1208" s="6" t="s">
        <v>24</v>
      </c>
    </row>
    <row r="1209" spans="6:22" x14ac:dyDescent="0.25">
      <c r="F1209" s="6" t="s">
        <v>24</v>
      </c>
      <c r="R1209" s="6" t="s">
        <v>24</v>
      </c>
      <c r="S1209" s="6" t="s">
        <v>24</v>
      </c>
      <c r="U1209" s="6" t="s">
        <v>24</v>
      </c>
      <c r="V1209" s="6" t="s">
        <v>24</v>
      </c>
    </row>
    <row r="1210" spans="6:22" x14ac:dyDescent="0.25">
      <c r="F1210" s="6" t="s">
        <v>24</v>
      </c>
      <c r="R1210" s="6" t="s">
        <v>24</v>
      </c>
      <c r="S1210" s="6" t="s">
        <v>24</v>
      </c>
      <c r="U1210" s="6" t="s">
        <v>24</v>
      </c>
      <c r="V1210" s="6" t="s">
        <v>24</v>
      </c>
    </row>
    <row r="1211" spans="6:22" x14ac:dyDescent="0.25">
      <c r="F1211" s="6" t="s">
        <v>24</v>
      </c>
      <c r="R1211" s="6" t="s">
        <v>24</v>
      </c>
      <c r="S1211" s="6" t="s">
        <v>24</v>
      </c>
      <c r="U1211" s="6" t="s">
        <v>24</v>
      </c>
      <c r="V1211" s="6" t="s">
        <v>24</v>
      </c>
    </row>
    <row r="1212" spans="6:22" x14ac:dyDescent="0.25">
      <c r="F1212" s="6" t="s">
        <v>24</v>
      </c>
      <c r="R1212" s="6" t="s">
        <v>24</v>
      </c>
      <c r="S1212" s="6" t="s">
        <v>24</v>
      </c>
      <c r="U1212" s="6" t="s">
        <v>24</v>
      </c>
      <c r="V1212" s="6" t="s">
        <v>24</v>
      </c>
    </row>
    <row r="1213" spans="6:22" x14ac:dyDescent="0.25">
      <c r="F1213" s="6" t="s">
        <v>24</v>
      </c>
      <c r="R1213" s="6" t="s">
        <v>24</v>
      </c>
      <c r="S1213" s="6" t="s">
        <v>24</v>
      </c>
      <c r="U1213" s="6" t="s">
        <v>24</v>
      </c>
      <c r="V1213" s="6" t="s">
        <v>24</v>
      </c>
    </row>
    <row r="1214" spans="6:22" x14ac:dyDescent="0.25">
      <c r="F1214" s="6" t="s">
        <v>24</v>
      </c>
      <c r="R1214" s="6" t="s">
        <v>24</v>
      </c>
      <c r="S1214" s="6" t="s">
        <v>24</v>
      </c>
      <c r="U1214" s="6" t="s">
        <v>24</v>
      </c>
      <c r="V1214" s="6" t="s">
        <v>24</v>
      </c>
    </row>
    <row r="1215" spans="6:22" x14ac:dyDescent="0.25">
      <c r="F1215" s="6" t="s">
        <v>24</v>
      </c>
      <c r="R1215" s="6" t="s">
        <v>24</v>
      </c>
      <c r="S1215" s="6" t="s">
        <v>24</v>
      </c>
      <c r="U1215" s="6" t="s">
        <v>24</v>
      </c>
      <c r="V1215" s="6" t="s">
        <v>24</v>
      </c>
    </row>
    <row r="1216" spans="6:22" x14ac:dyDescent="0.25">
      <c r="F1216" s="6" t="s">
        <v>24</v>
      </c>
      <c r="R1216" s="6" t="s">
        <v>24</v>
      </c>
      <c r="S1216" s="6" t="s">
        <v>24</v>
      </c>
      <c r="U1216" s="6" t="s">
        <v>24</v>
      </c>
      <c r="V1216" s="6" t="s">
        <v>24</v>
      </c>
    </row>
    <row r="1217" spans="6:22" x14ac:dyDescent="0.25">
      <c r="F1217" s="6" t="s">
        <v>24</v>
      </c>
      <c r="R1217" s="6" t="s">
        <v>24</v>
      </c>
      <c r="S1217" s="6" t="s">
        <v>24</v>
      </c>
      <c r="U1217" s="6" t="s">
        <v>24</v>
      </c>
      <c r="V1217" s="6" t="s">
        <v>24</v>
      </c>
    </row>
    <row r="1218" spans="6:22" x14ac:dyDescent="0.25">
      <c r="F1218" s="6" t="s">
        <v>24</v>
      </c>
      <c r="R1218" s="6" t="s">
        <v>24</v>
      </c>
      <c r="S1218" s="6" t="s">
        <v>24</v>
      </c>
      <c r="U1218" s="6" t="s">
        <v>24</v>
      </c>
      <c r="V1218" s="6" t="s">
        <v>24</v>
      </c>
    </row>
    <row r="1219" spans="6:22" x14ac:dyDescent="0.25">
      <c r="F1219" s="6" t="s">
        <v>24</v>
      </c>
      <c r="R1219" s="6" t="s">
        <v>24</v>
      </c>
      <c r="S1219" s="6" t="s">
        <v>24</v>
      </c>
      <c r="U1219" s="6" t="s">
        <v>24</v>
      </c>
      <c r="V1219" s="6" t="s">
        <v>24</v>
      </c>
    </row>
    <row r="1220" spans="6:22" x14ac:dyDescent="0.25">
      <c r="F1220" s="6" t="s">
        <v>24</v>
      </c>
      <c r="R1220" s="6" t="s">
        <v>24</v>
      </c>
      <c r="S1220" s="6" t="s">
        <v>24</v>
      </c>
      <c r="U1220" s="6" t="s">
        <v>24</v>
      </c>
      <c r="V1220" s="6" t="s">
        <v>24</v>
      </c>
    </row>
    <row r="1221" spans="6:22" x14ac:dyDescent="0.25">
      <c r="F1221" s="6" t="s">
        <v>24</v>
      </c>
      <c r="R1221" s="6" t="s">
        <v>24</v>
      </c>
      <c r="S1221" s="6" t="s">
        <v>24</v>
      </c>
      <c r="U1221" s="6" t="s">
        <v>24</v>
      </c>
      <c r="V1221" s="6" t="s">
        <v>24</v>
      </c>
    </row>
    <row r="1222" spans="6:22" x14ac:dyDescent="0.25">
      <c r="F1222" s="6" t="s">
        <v>24</v>
      </c>
      <c r="R1222" s="6" t="s">
        <v>24</v>
      </c>
      <c r="S1222" s="6" t="s">
        <v>24</v>
      </c>
      <c r="U1222" s="6" t="s">
        <v>24</v>
      </c>
      <c r="V1222" s="6" t="s">
        <v>24</v>
      </c>
    </row>
    <row r="1223" spans="6:22" x14ac:dyDescent="0.25">
      <c r="F1223" s="6" t="s">
        <v>24</v>
      </c>
      <c r="R1223" s="6" t="s">
        <v>24</v>
      </c>
      <c r="S1223" s="6" t="s">
        <v>24</v>
      </c>
      <c r="U1223" s="6" t="s">
        <v>24</v>
      </c>
      <c r="V1223" s="6" t="s">
        <v>24</v>
      </c>
    </row>
    <row r="1224" spans="6:22" x14ac:dyDescent="0.25">
      <c r="F1224" s="6" t="s">
        <v>24</v>
      </c>
      <c r="R1224" s="6" t="s">
        <v>24</v>
      </c>
      <c r="S1224" s="6" t="s">
        <v>24</v>
      </c>
      <c r="U1224" s="6" t="s">
        <v>24</v>
      </c>
      <c r="V1224" s="6" t="s">
        <v>24</v>
      </c>
    </row>
    <row r="1225" spans="6:22" x14ac:dyDescent="0.25">
      <c r="F1225" s="6" t="s">
        <v>24</v>
      </c>
      <c r="R1225" s="6" t="s">
        <v>24</v>
      </c>
      <c r="S1225" s="6" t="s">
        <v>24</v>
      </c>
      <c r="U1225" s="6" t="s">
        <v>24</v>
      </c>
      <c r="V1225" s="6" t="s">
        <v>24</v>
      </c>
    </row>
    <row r="1226" spans="6:22" x14ac:dyDescent="0.25">
      <c r="F1226" s="6" t="s">
        <v>24</v>
      </c>
      <c r="R1226" s="6" t="s">
        <v>24</v>
      </c>
      <c r="S1226" s="6" t="s">
        <v>24</v>
      </c>
      <c r="U1226" s="6" t="s">
        <v>24</v>
      </c>
      <c r="V1226" s="6" t="s">
        <v>24</v>
      </c>
    </row>
    <row r="1227" spans="6:22" x14ac:dyDescent="0.25">
      <c r="F1227" s="6" t="s">
        <v>24</v>
      </c>
      <c r="R1227" s="6" t="s">
        <v>24</v>
      </c>
      <c r="S1227" s="6" t="s">
        <v>24</v>
      </c>
      <c r="U1227" s="6" t="s">
        <v>24</v>
      </c>
      <c r="V1227" s="6" t="s">
        <v>24</v>
      </c>
    </row>
    <row r="1228" spans="6:22" x14ac:dyDescent="0.25">
      <c r="F1228" s="6" t="s">
        <v>24</v>
      </c>
      <c r="R1228" s="6" t="s">
        <v>24</v>
      </c>
      <c r="S1228" s="6" t="s">
        <v>24</v>
      </c>
      <c r="U1228" s="6" t="s">
        <v>24</v>
      </c>
      <c r="V1228" s="6" t="s">
        <v>24</v>
      </c>
    </row>
    <row r="1229" spans="6:22" x14ac:dyDescent="0.25">
      <c r="F1229" s="6" t="s">
        <v>24</v>
      </c>
      <c r="R1229" s="6" t="s">
        <v>24</v>
      </c>
      <c r="S1229" s="6" t="s">
        <v>24</v>
      </c>
      <c r="U1229" s="6" t="s">
        <v>24</v>
      </c>
      <c r="V1229" s="6" t="s">
        <v>24</v>
      </c>
    </row>
    <row r="1230" spans="6:22" x14ac:dyDescent="0.25">
      <c r="F1230" s="6" t="s">
        <v>24</v>
      </c>
      <c r="R1230" s="6" t="s">
        <v>24</v>
      </c>
      <c r="S1230" s="6" t="s">
        <v>24</v>
      </c>
      <c r="U1230" s="6" t="s">
        <v>24</v>
      </c>
      <c r="V1230" s="6" t="s">
        <v>24</v>
      </c>
    </row>
    <row r="1231" spans="6:22" x14ac:dyDescent="0.25">
      <c r="F1231" s="6" t="s">
        <v>24</v>
      </c>
      <c r="R1231" s="6" t="s">
        <v>24</v>
      </c>
      <c r="S1231" s="6" t="s">
        <v>24</v>
      </c>
      <c r="U1231" s="6" t="s">
        <v>24</v>
      </c>
      <c r="V1231" s="6" t="s">
        <v>24</v>
      </c>
    </row>
    <row r="1232" spans="6:22" x14ac:dyDescent="0.25">
      <c r="F1232" s="6" t="s">
        <v>24</v>
      </c>
      <c r="R1232" s="6" t="s">
        <v>24</v>
      </c>
      <c r="S1232" s="6" t="s">
        <v>24</v>
      </c>
      <c r="U1232" s="6" t="s">
        <v>24</v>
      </c>
      <c r="V1232" s="6" t="s">
        <v>24</v>
      </c>
    </row>
    <row r="1233" spans="6:22" x14ac:dyDescent="0.25">
      <c r="F1233" s="6" t="s">
        <v>24</v>
      </c>
      <c r="R1233" s="6" t="s">
        <v>24</v>
      </c>
      <c r="S1233" s="6" t="s">
        <v>24</v>
      </c>
      <c r="U1233" s="6" t="s">
        <v>24</v>
      </c>
      <c r="V1233" s="6" t="s">
        <v>24</v>
      </c>
    </row>
    <row r="1234" spans="6:22" x14ac:dyDescent="0.25">
      <c r="F1234" s="6" t="s">
        <v>24</v>
      </c>
      <c r="R1234" s="6" t="s">
        <v>24</v>
      </c>
      <c r="S1234" s="6" t="s">
        <v>24</v>
      </c>
      <c r="U1234" s="6" t="s">
        <v>24</v>
      </c>
      <c r="V1234" s="6" t="s">
        <v>24</v>
      </c>
    </row>
    <row r="1235" spans="6:22" x14ac:dyDescent="0.25">
      <c r="F1235" s="6" t="s">
        <v>24</v>
      </c>
      <c r="R1235" s="6" t="s">
        <v>24</v>
      </c>
      <c r="S1235" s="6" t="s">
        <v>24</v>
      </c>
      <c r="U1235" s="6" t="s">
        <v>24</v>
      </c>
      <c r="V1235" s="6" t="s">
        <v>24</v>
      </c>
    </row>
    <row r="1236" spans="6:22" x14ac:dyDescent="0.25">
      <c r="F1236" s="6" t="s">
        <v>24</v>
      </c>
      <c r="R1236" s="6" t="s">
        <v>24</v>
      </c>
      <c r="S1236" s="6" t="s">
        <v>24</v>
      </c>
      <c r="U1236" s="6" t="s">
        <v>24</v>
      </c>
      <c r="V1236" s="6" t="s">
        <v>24</v>
      </c>
    </row>
    <row r="1237" spans="6:22" x14ac:dyDescent="0.25">
      <c r="F1237" s="6" t="s">
        <v>24</v>
      </c>
      <c r="R1237" s="6" t="s">
        <v>24</v>
      </c>
      <c r="S1237" s="6" t="s">
        <v>24</v>
      </c>
      <c r="U1237" s="6" t="s">
        <v>24</v>
      </c>
      <c r="V1237" s="6" t="s">
        <v>24</v>
      </c>
    </row>
    <row r="1238" spans="6:22" x14ac:dyDescent="0.25">
      <c r="F1238" s="6" t="s">
        <v>24</v>
      </c>
      <c r="R1238" s="6" t="s">
        <v>24</v>
      </c>
      <c r="S1238" s="6" t="s">
        <v>24</v>
      </c>
      <c r="U1238" s="6" t="s">
        <v>24</v>
      </c>
      <c r="V1238" s="6" t="s">
        <v>24</v>
      </c>
    </row>
    <row r="1239" spans="6:22" x14ac:dyDescent="0.25">
      <c r="F1239" s="6" t="s">
        <v>24</v>
      </c>
      <c r="R1239" s="6" t="s">
        <v>24</v>
      </c>
      <c r="S1239" s="6" t="s">
        <v>24</v>
      </c>
      <c r="U1239" s="6" t="s">
        <v>24</v>
      </c>
      <c r="V1239" s="6" t="s">
        <v>24</v>
      </c>
    </row>
    <row r="1240" spans="6:22" x14ac:dyDescent="0.25">
      <c r="F1240" s="6" t="s">
        <v>24</v>
      </c>
      <c r="R1240" s="6" t="s">
        <v>24</v>
      </c>
      <c r="S1240" s="6" t="s">
        <v>24</v>
      </c>
      <c r="U1240" s="6" t="s">
        <v>24</v>
      </c>
      <c r="V1240" s="6" t="s">
        <v>24</v>
      </c>
    </row>
    <row r="1241" spans="6:22" x14ac:dyDescent="0.25">
      <c r="F1241" s="6" t="s">
        <v>24</v>
      </c>
      <c r="R1241" s="6" t="s">
        <v>24</v>
      </c>
      <c r="S1241" s="6" t="s">
        <v>24</v>
      </c>
      <c r="U1241" s="6" t="s">
        <v>24</v>
      </c>
      <c r="V1241" s="6" t="s">
        <v>24</v>
      </c>
    </row>
    <row r="1242" spans="6:22" x14ac:dyDescent="0.25">
      <c r="F1242" s="6" t="s">
        <v>24</v>
      </c>
      <c r="R1242" s="6" t="s">
        <v>24</v>
      </c>
      <c r="S1242" s="6" t="s">
        <v>24</v>
      </c>
      <c r="U1242" s="6" t="s">
        <v>24</v>
      </c>
      <c r="V1242" s="6" t="s">
        <v>24</v>
      </c>
    </row>
    <row r="1243" spans="6:22" x14ac:dyDescent="0.25">
      <c r="F1243" s="6" t="s">
        <v>24</v>
      </c>
      <c r="R1243" s="6" t="s">
        <v>24</v>
      </c>
      <c r="S1243" s="6" t="s">
        <v>24</v>
      </c>
      <c r="U1243" s="6" t="s">
        <v>24</v>
      </c>
      <c r="V1243" s="6" t="s">
        <v>24</v>
      </c>
    </row>
    <row r="1244" spans="6:22" x14ac:dyDescent="0.25">
      <c r="F1244" s="6" t="s">
        <v>24</v>
      </c>
      <c r="R1244" s="6" t="s">
        <v>24</v>
      </c>
      <c r="S1244" s="6" t="s">
        <v>24</v>
      </c>
      <c r="U1244" s="6" t="s">
        <v>24</v>
      </c>
      <c r="V1244" s="6" t="s">
        <v>24</v>
      </c>
    </row>
    <row r="1245" spans="6:22" x14ac:dyDescent="0.25">
      <c r="F1245" s="6" t="s">
        <v>24</v>
      </c>
      <c r="R1245" s="6" t="s">
        <v>24</v>
      </c>
      <c r="S1245" s="6" t="s">
        <v>24</v>
      </c>
      <c r="U1245" s="6" t="s">
        <v>24</v>
      </c>
      <c r="V1245" s="6" t="s">
        <v>24</v>
      </c>
    </row>
    <row r="1246" spans="6:22" x14ac:dyDescent="0.25">
      <c r="F1246" s="6" t="s">
        <v>24</v>
      </c>
      <c r="R1246" s="6" t="s">
        <v>24</v>
      </c>
      <c r="S1246" s="6" t="s">
        <v>24</v>
      </c>
      <c r="U1246" s="6" t="s">
        <v>24</v>
      </c>
      <c r="V1246" s="6" t="s">
        <v>24</v>
      </c>
    </row>
    <row r="1247" spans="6:22" x14ac:dyDescent="0.25">
      <c r="F1247" s="6" t="s">
        <v>24</v>
      </c>
      <c r="R1247" s="6" t="s">
        <v>24</v>
      </c>
      <c r="S1247" s="6" t="s">
        <v>24</v>
      </c>
      <c r="U1247" s="6" t="s">
        <v>24</v>
      </c>
      <c r="V1247" s="6" t="s">
        <v>24</v>
      </c>
    </row>
    <row r="1248" spans="6:22" x14ac:dyDescent="0.25">
      <c r="F1248" s="6" t="s">
        <v>24</v>
      </c>
      <c r="R1248" s="6" t="s">
        <v>24</v>
      </c>
      <c r="S1248" s="6" t="s">
        <v>24</v>
      </c>
      <c r="U1248" s="6" t="s">
        <v>24</v>
      </c>
      <c r="V1248" s="6" t="s">
        <v>24</v>
      </c>
    </row>
    <row r="1249" spans="6:22" x14ac:dyDescent="0.25">
      <c r="F1249" s="6" t="s">
        <v>24</v>
      </c>
      <c r="R1249" s="6" t="s">
        <v>24</v>
      </c>
      <c r="S1249" s="6" t="s">
        <v>24</v>
      </c>
      <c r="U1249" s="6" t="s">
        <v>24</v>
      </c>
      <c r="V1249" s="6" t="s">
        <v>24</v>
      </c>
    </row>
    <row r="1250" spans="6:22" x14ac:dyDescent="0.25">
      <c r="F1250" s="6" t="s">
        <v>24</v>
      </c>
      <c r="R1250" s="6" t="s">
        <v>24</v>
      </c>
      <c r="S1250" s="6" t="s">
        <v>24</v>
      </c>
      <c r="U1250" s="6" t="s">
        <v>24</v>
      </c>
      <c r="V1250" s="6" t="s">
        <v>24</v>
      </c>
    </row>
    <row r="1251" spans="6:22" x14ac:dyDescent="0.25">
      <c r="F1251" s="6" t="s">
        <v>24</v>
      </c>
      <c r="R1251" s="6" t="s">
        <v>24</v>
      </c>
      <c r="S1251" s="6" t="s">
        <v>24</v>
      </c>
      <c r="U1251" s="6" t="s">
        <v>24</v>
      </c>
      <c r="V1251" s="6" t="s">
        <v>24</v>
      </c>
    </row>
    <row r="1252" spans="6:22" x14ac:dyDescent="0.25">
      <c r="F1252" s="6" t="s">
        <v>24</v>
      </c>
      <c r="R1252" s="6" t="s">
        <v>24</v>
      </c>
      <c r="S1252" s="6" t="s">
        <v>24</v>
      </c>
      <c r="U1252" s="6" t="s">
        <v>24</v>
      </c>
      <c r="V1252" s="6" t="s">
        <v>24</v>
      </c>
    </row>
    <row r="1253" spans="6:22" x14ac:dyDescent="0.25">
      <c r="F1253" s="6" t="s">
        <v>24</v>
      </c>
      <c r="R1253" s="6" t="s">
        <v>24</v>
      </c>
      <c r="S1253" s="6" t="s">
        <v>24</v>
      </c>
      <c r="U1253" s="6" t="s">
        <v>24</v>
      </c>
      <c r="V1253" s="6" t="s">
        <v>24</v>
      </c>
    </row>
    <row r="1254" spans="6:22" x14ac:dyDescent="0.25">
      <c r="F1254" s="6" t="s">
        <v>24</v>
      </c>
      <c r="R1254" s="6" t="s">
        <v>24</v>
      </c>
      <c r="S1254" s="6" t="s">
        <v>24</v>
      </c>
      <c r="U1254" s="6" t="s">
        <v>24</v>
      </c>
      <c r="V1254" s="6" t="s">
        <v>24</v>
      </c>
    </row>
    <row r="1255" spans="6:22" x14ac:dyDescent="0.25">
      <c r="F1255" s="6" t="s">
        <v>24</v>
      </c>
      <c r="R1255" s="6" t="s">
        <v>24</v>
      </c>
      <c r="S1255" s="6" t="s">
        <v>24</v>
      </c>
      <c r="U1255" s="6" t="s">
        <v>24</v>
      </c>
      <c r="V1255" s="6" t="s">
        <v>24</v>
      </c>
    </row>
    <row r="1256" spans="6:22" x14ac:dyDescent="0.25">
      <c r="F1256" s="6" t="s">
        <v>24</v>
      </c>
      <c r="R1256" s="6" t="s">
        <v>24</v>
      </c>
      <c r="S1256" s="6" t="s">
        <v>24</v>
      </c>
      <c r="U1256" s="6" t="s">
        <v>24</v>
      </c>
      <c r="V1256" s="6" t="s">
        <v>24</v>
      </c>
    </row>
    <row r="1257" spans="6:22" x14ac:dyDescent="0.25">
      <c r="F1257" s="6" t="s">
        <v>24</v>
      </c>
      <c r="R1257" s="6" t="s">
        <v>24</v>
      </c>
      <c r="S1257" s="6" t="s">
        <v>24</v>
      </c>
      <c r="U1257" s="6" t="s">
        <v>24</v>
      </c>
      <c r="V1257" s="6" t="s">
        <v>24</v>
      </c>
    </row>
    <row r="1258" spans="6:22" x14ac:dyDescent="0.25">
      <c r="F1258" s="6" t="s">
        <v>24</v>
      </c>
      <c r="R1258" s="6" t="s">
        <v>24</v>
      </c>
      <c r="S1258" s="6" t="s">
        <v>24</v>
      </c>
      <c r="U1258" s="6" t="s">
        <v>24</v>
      </c>
      <c r="V1258" s="6" t="s">
        <v>24</v>
      </c>
    </row>
    <row r="1259" spans="6:22" x14ac:dyDescent="0.25">
      <c r="F1259" s="6" t="s">
        <v>24</v>
      </c>
      <c r="R1259" s="6" t="s">
        <v>24</v>
      </c>
      <c r="S1259" s="6" t="s">
        <v>24</v>
      </c>
      <c r="U1259" s="6" t="s">
        <v>24</v>
      </c>
      <c r="V1259" s="6" t="s">
        <v>24</v>
      </c>
    </row>
    <row r="1260" spans="6:22" x14ac:dyDescent="0.25">
      <c r="F1260" s="6" t="s">
        <v>24</v>
      </c>
      <c r="R1260" s="6" t="s">
        <v>24</v>
      </c>
      <c r="S1260" s="6" t="s">
        <v>24</v>
      </c>
      <c r="U1260" s="6" t="s">
        <v>24</v>
      </c>
      <c r="V1260" s="6" t="s">
        <v>24</v>
      </c>
    </row>
    <row r="1261" spans="6:22" x14ac:dyDescent="0.25">
      <c r="F1261" s="6" t="s">
        <v>24</v>
      </c>
      <c r="R1261" s="6" t="s">
        <v>24</v>
      </c>
      <c r="S1261" s="6" t="s">
        <v>24</v>
      </c>
      <c r="U1261" s="6" t="s">
        <v>24</v>
      </c>
      <c r="V1261" s="6" t="s">
        <v>24</v>
      </c>
    </row>
    <row r="1262" spans="6:22" x14ac:dyDescent="0.25">
      <c r="F1262" s="6" t="s">
        <v>24</v>
      </c>
      <c r="R1262" s="6" t="s">
        <v>24</v>
      </c>
      <c r="S1262" s="6" t="s">
        <v>24</v>
      </c>
      <c r="U1262" s="6" t="s">
        <v>24</v>
      </c>
      <c r="V1262" s="6" t="s">
        <v>24</v>
      </c>
    </row>
    <row r="1263" spans="6:22" x14ac:dyDescent="0.25">
      <c r="F1263" s="6" t="s">
        <v>24</v>
      </c>
      <c r="R1263" s="6" t="s">
        <v>24</v>
      </c>
      <c r="S1263" s="6" t="s">
        <v>24</v>
      </c>
      <c r="U1263" s="6" t="s">
        <v>24</v>
      </c>
      <c r="V1263" s="6" t="s">
        <v>24</v>
      </c>
    </row>
    <row r="1264" spans="6:22" x14ac:dyDescent="0.25">
      <c r="F1264" s="6" t="s">
        <v>24</v>
      </c>
      <c r="R1264" s="6" t="s">
        <v>24</v>
      </c>
      <c r="S1264" s="6" t="s">
        <v>24</v>
      </c>
      <c r="U1264" s="6" t="s">
        <v>24</v>
      </c>
      <c r="V1264" s="6" t="s">
        <v>24</v>
      </c>
    </row>
    <row r="1265" spans="6:22" x14ac:dyDescent="0.25">
      <c r="F1265" s="6" t="s">
        <v>24</v>
      </c>
      <c r="R1265" s="6" t="s">
        <v>24</v>
      </c>
      <c r="S1265" s="6" t="s">
        <v>24</v>
      </c>
      <c r="U1265" s="6" t="s">
        <v>24</v>
      </c>
      <c r="V1265" s="6" t="s">
        <v>24</v>
      </c>
    </row>
    <row r="1266" spans="6:22" x14ac:dyDescent="0.25">
      <c r="F1266" s="6" t="s">
        <v>24</v>
      </c>
      <c r="R1266" s="6" t="s">
        <v>24</v>
      </c>
      <c r="S1266" s="6" t="s">
        <v>24</v>
      </c>
      <c r="U1266" s="6" t="s">
        <v>24</v>
      </c>
      <c r="V1266" s="6" t="s">
        <v>24</v>
      </c>
    </row>
    <row r="1267" spans="6:22" x14ac:dyDescent="0.25">
      <c r="F1267" s="6" t="s">
        <v>24</v>
      </c>
      <c r="R1267" s="6" t="s">
        <v>24</v>
      </c>
      <c r="S1267" s="6" t="s">
        <v>24</v>
      </c>
      <c r="U1267" s="6" t="s">
        <v>24</v>
      </c>
      <c r="V1267" s="6" t="s">
        <v>24</v>
      </c>
    </row>
    <row r="1268" spans="6:22" x14ac:dyDescent="0.25">
      <c r="F1268" s="6" t="s">
        <v>24</v>
      </c>
      <c r="R1268" s="6" t="s">
        <v>24</v>
      </c>
      <c r="S1268" s="6" t="s">
        <v>24</v>
      </c>
      <c r="U1268" s="6" t="s">
        <v>24</v>
      </c>
      <c r="V1268" s="6" t="s">
        <v>24</v>
      </c>
    </row>
    <row r="1269" spans="6:22" x14ac:dyDescent="0.25">
      <c r="F1269" s="6" t="s">
        <v>24</v>
      </c>
      <c r="R1269" s="6" t="s">
        <v>24</v>
      </c>
      <c r="S1269" s="6" t="s">
        <v>24</v>
      </c>
      <c r="U1269" s="6" t="s">
        <v>24</v>
      </c>
      <c r="V1269" s="6" t="s">
        <v>24</v>
      </c>
    </row>
    <row r="1270" spans="6:22" x14ac:dyDescent="0.25">
      <c r="F1270" s="6" t="s">
        <v>24</v>
      </c>
      <c r="R1270" s="6" t="s">
        <v>24</v>
      </c>
      <c r="S1270" s="6" t="s">
        <v>24</v>
      </c>
      <c r="U1270" s="6" t="s">
        <v>24</v>
      </c>
      <c r="V1270" s="6" t="s">
        <v>24</v>
      </c>
    </row>
    <row r="1271" spans="6:22" x14ac:dyDescent="0.25">
      <c r="F1271" s="6" t="s">
        <v>24</v>
      </c>
      <c r="R1271" s="6" t="s">
        <v>24</v>
      </c>
      <c r="S1271" s="6" t="s">
        <v>24</v>
      </c>
      <c r="U1271" s="6" t="s">
        <v>24</v>
      </c>
      <c r="V1271" s="6" t="s">
        <v>24</v>
      </c>
    </row>
    <row r="1272" spans="6:22" x14ac:dyDescent="0.25">
      <c r="F1272" s="6" t="s">
        <v>24</v>
      </c>
      <c r="R1272" s="6" t="s">
        <v>24</v>
      </c>
      <c r="S1272" s="6" t="s">
        <v>24</v>
      </c>
      <c r="U1272" s="6" t="s">
        <v>24</v>
      </c>
      <c r="V1272" s="6" t="s">
        <v>24</v>
      </c>
    </row>
    <row r="1273" spans="6:22" x14ac:dyDescent="0.25">
      <c r="F1273" s="6" t="s">
        <v>24</v>
      </c>
      <c r="R1273" s="6" t="s">
        <v>24</v>
      </c>
      <c r="S1273" s="6" t="s">
        <v>24</v>
      </c>
      <c r="U1273" s="6" t="s">
        <v>24</v>
      </c>
      <c r="V1273" s="6" t="s">
        <v>24</v>
      </c>
    </row>
    <row r="1274" spans="6:22" x14ac:dyDescent="0.25">
      <c r="F1274" s="6" t="s">
        <v>24</v>
      </c>
      <c r="R1274" s="6" t="s">
        <v>24</v>
      </c>
      <c r="S1274" s="6" t="s">
        <v>24</v>
      </c>
      <c r="U1274" s="6" t="s">
        <v>24</v>
      </c>
      <c r="V1274" s="6" t="s">
        <v>24</v>
      </c>
    </row>
    <row r="1275" spans="6:22" x14ac:dyDescent="0.25">
      <c r="F1275" s="6" t="s">
        <v>24</v>
      </c>
      <c r="R1275" s="6" t="s">
        <v>24</v>
      </c>
      <c r="S1275" s="6" t="s">
        <v>24</v>
      </c>
      <c r="U1275" s="6" t="s">
        <v>24</v>
      </c>
      <c r="V1275" s="6" t="s">
        <v>24</v>
      </c>
    </row>
    <row r="1276" spans="6:22" x14ac:dyDescent="0.25">
      <c r="F1276" s="6" t="s">
        <v>24</v>
      </c>
      <c r="R1276" s="6" t="s">
        <v>24</v>
      </c>
      <c r="S1276" s="6" t="s">
        <v>24</v>
      </c>
      <c r="U1276" s="6" t="s">
        <v>24</v>
      </c>
      <c r="V1276" s="6" t="s">
        <v>24</v>
      </c>
    </row>
    <row r="1277" spans="6:22" x14ac:dyDescent="0.25">
      <c r="F1277" s="6" t="s">
        <v>24</v>
      </c>
      <c r="R1277" s="6" t="s">
        <v>24</v>
      </c>
      <c r="S1277" s="6" t="s">
        <v>24</v>
      </c>
      <c r="U1277" s="6" t="s">
        <v>24</v>
      </c>
      <c r="V1277" s="6" t="s">
        <v>24</v>
      </c>
    </row>
    <row r="1278" spans="6:22" x14ac:dyDescent="0.25">
      <c r="F1278" s="6" t="s">
        <v>24</v>
      </c>
      <c r="R1278" s="6" t="s">
        <v>24</v>
      </c>
      <c r="S1278" s="6" t="s">
        <v>24</v>
      </c>
      <c r="U1278" s="6" t="s">
        <v>24</v>
      </c>
      <c r="V1278" s="6" t="s">
        <v>24</v>
      </c>
    </row>
    <row r="1279" spans="6:22" x14ac:dyDescent="0.25">
      <c r="F1279" s="6" t="s">
        <v>24</v>
      </c>
      <c r="R1279" s="6" t="s">
        <v>24</v>
      </c>
      <c r="S1279" s="6" t="s">
        <v>24</v>
      </c>
      <c r="U1279" s="6" t="s">
        <v>24</v>
      </c>
      <c r="V1279" s="6" t="s">
        <v>24</v>
      </c>
    </row>
    <row r="1280" spans="6:22" x14ac:dyDescent="0.25">
      <c r="F1280" s="6" t="s">
        <v>24</v>
      </c>
      <c r="R1280" s="6" t="s">
        <v>24</v>
      </c>
      <c r="S1280" s="6" t="s">
        <v>24</v>
      </c>
      <c r="U1280" s="6" t="s">
        <v>24</v>
      </c>
      <c r="V1280" s="6" t="s">
        <v>24</v>
      </c>
    </row>
    <row r="1281" spans="6:22" x14ac:dyDescent="0.25">
      <c r="F1281" s="6" t="s">
        <v>24</v>
      </c>
      <c r="R1281" s="6" t="s">
        <v>24</v>
      </c>
      <c r="S1281" s="6" t="s">
        <v>24</v>
      </c>
      <c r="U1281" s="6" t="s">
        <v>24</v>
      </c>
      <c r="V1281" s="6" t="s">
        <v>24</v>
      </c>
    </row>
    <row r="1282" spans="6:22" x14ac:dyDescent="0.25">
      <c r="F1282" s="6" t="s">
        <v>24</v>
      </c>
      <c r="R1282" s="6" t="s">
        <v>24</v>
      </c>
      <c r="S1282" s="6" t="s">
        <v>24</v>
      </c>
      <c r="U1282" s="6" t="s">
        <v>24</v>
      </c>
      <c r="V1282" s="6" t="s">
        <v>24</v>
      </c>
    </row>
    <row r="1283" spans="6:22" x14ac:dyDescent="0.25">
      <c r="F1283" s="6" t="s">
        <v>24</v>
      </c>
      <c r="R1283" s="6" t="s">
        <v>24</v>
      </c>
      <c r="S1283" s="6" t="s">
        <v>24</v>
      </c>
      <c r="U1283" s="6" t="s">
        <v>24</v>
      </c>
      <c r="V1283" s="6" t="s">
        <v>24</v>
      </c>
    </row>
    <row r="1284" spans="6:22" x14ac:dyDescent="0.25">
      <c r="F1284" s="6" t="s">
        <v>24</v>
      </c>
      <c r="R1284" s="6" t="s">
        <v>24</v>
      </c>
      <c r="S1284" s="6" t="s">
        <v>24</v>
      </c>
      <c r="U1284" s="6" t="s">
        <v>24</v>
      </c>
      <c r="V1284" s="6" t="s">
        <v>24</v>
      </c>
    </row>
    <row r="1285" spans="6:22" x14ac:dyDescent="0.25">
      <c r="F1285" s="6" t="s">
        <v>24</v>
      </c>
      <c r="R1285" s="6" t="s">
        <v>24</v>
      </c>
      <c r="S1285" s="6" t="s">
        <v>24</v>
      </c>
      <c r="U1285" s="6" t="s">
        <v>24</v>
      </c>
      <c r="V1285" s="6" t="s">
        <v>24</v>
      </c>
    </row>
    <row r="1286" spans="6:22" x14ac:dyDescent="0.25">
      <c r="F1286" s="6" t="s">
        <v>24</v>
      </c>
      <c r="R1286" s="6" t="s">
        <v>24</v>
      </c>
      <c r="S1286" s="6" t="s">
        <v>24</v>
      </c>
      <c r="U1286" s="6" t="s">
        <v>24</v>
      </c>
      <c r="V1286" s="6" t="s">
        <v>24</v>
      </c>
    </row>
    <row r="1287" spans="6:22" x14ac:dyDescent="0.25">
      <c r="F1287" s="6" t="s">
        <v>24</v>
      </c>
      <c r="R1287" s="6" t="s">
        <v>24</v>
      </c>
      <c r="S1287" s="6" t="s">
        <v>24</v>
      </c>
      <c r="U1287" s="6" t="s">
        <v>24</v>
      </c>
      <c r="V1287" s="6" t="s">
        <v>24</v>
      </c>
    </row>
    <row r="1288" spans="6:22" x14ac:dyDescent="0.25">
      <c r="F1288" s="6" t="s">
        <v>24</v>
      </c>
      <c r="R1288" s="6" t="s">
        <v>24</v>
      </c>
      <c r="S1288" s="6" t="s">
        <v>24</v>
      </c>
      <c r="U1288" s="6" t="s">
        <v>24</v>
      </c>
      <c r="V1288" s="6" t="s">
        <v>24</v>
      </c>
    </row>
    <row r="1289" spans="6:22" x14ac:dyDescent="0.25">
      <c r="F1289" s="6" t="s">
        <v>24</v>
      </c>
      <c r="R1289" s="6" t="s">
        <v>24</v>
      </c>
      <c r="S1289" s="6" t="s">
        <v>24</v>
      </c>
      <c r="U1289" s="6" t="s">
        <v>24</v>
      </c>
      <c r="V1289" s="6" t="s">
        <v>24</v>
      </c>
    </row>
    <row r="1290" spans="6:22" x14ac:dyDescent="0.25">
      <c r="F1290" s="6" t="s">
        <v>24</v>
      </c>
      <c r="R1290" s="6" t="s">
        <v>24</v>
      </c>
      <c r="S1290" s="6" t="s">
        <v>24</v>
      </c>
      <c r="U1290" s="6" t="s">
        <v>24</v>
      </c>
      <c r="V1290" s="6" t="s">
        <v>24</v>
      </c>
    </row>
    <row r="1291" spans="6:22" x14ac:dyDescent="0.25">
      <c r="F1291" s="6" t="s">
        <v>24</v>
      </c>
      <c r="R1291" s="6" t="s">
        <v>24</v>
      </c>
      <c r="S1291" s="6" t="s">
        <v>24</v>
      </c>
      <c r="U1291" s="6" t="s">
        <v>24</v>
      </c>
      <c r="V1291" s="6" t="s">
        <v>24</v>
      </c>
    </row>
    <row r="1292" spans="6:22" x14ac:dyDescent="0.25">
      <c r="F1292" s="6" t="s">
        <v>24</v>
      </c>
      <c r="R1292" s="6" t="s">
        <v>24</v>
      </c>
      <c r="S1292" s="6" t="s">
        <v>24</v>
      </c>
      <c r="U1292" s="6" t="s">
        <v>24</v>
      </c>
      <c r="V1292" s="6" t="s">
        <v>24</v>
      </c>
    </row>
    <row r="1293" spans="6:22" x14ac:dyDescent="0.25">
      <c r="F1293" s="6" t="s">
        <v>24</v>
      </c>
      <c r="R1293" s="6" t="s">
        <v>24</v>
      </c>
      <c r="S1293" s="6" t="s">
        <v>24</v>
      </c>
      <c r="U1293" s="6" t="s">
        <v>24</v>
      </c>
      <c r="V1293" s="6" t="s">
        <v>24</v>
      </c>
    </row>
    <row r="1294" spans="6:22" x14ac:dyDescent="0.25">
      <c r="F1294" s="6" t="s">
        <v>24</v>
      </c>
      <c r="R1294" s="6" t="s">
        <v>24</v>
      </c>
      <c r="S1294" s="6" t="s">
        <v>24</v>
      </c>
      <c r="U1294" s="6" t="s">
        <v>24</v>
      </c>
      <c r="V1294" s="6" t="s">
        <v>24</v>
      </c>
    </row>
    <row r="1295" spans="6:22" x14ac:dyDescent="0.25">
      <c r="F1295" s="6" t="s">
        <v>24</v>
      </c>
      <c r="R1295" s="6" t="s">
        <v>24</v>
      </c>
      <c r="S1295" s="6" t="s">
        <v>24</v>
      </c>
      <c r="U1295" s="6" t="s">
        <v>24</v>
      </c>
      <c r="V1295" s="6" t="s">
        <v>24</v>
      </c>
    </row>
    <row r="1296" spans="6:22" x14ac:dyDescent="0.25">
      <c r="F1296" s="6" t="s">
        <v>24</v>
      </c>
      <c r="R1296" s="6" t="s">
        <v>24</v>
      </c>
      <c r="S1296" s="6" t="s">
        <v>24</v>
      </c>
      <c r="U1296" s="6" t="s">
        <v>24</v>
      </c>
      <c r="V1296" s="6" t="s">
        <v>24</v>
      </c>
    </row>
    <row r="1297" spans="6:22" x14ac:dyDescent="0.25">
      <c r="F1297" s="6" t="s">
        <v>24</v>
      </c>
      <c r="R1297" s="6" t="s">
        <v>24</v>
      </c>
      <c r="S1297" s="6" t="s">
        <v>24</v>
      </c>
      <c r="U1297" s="6" t="s">
        <v>24</v>
      </c>
      <c r="V1297" s="6" t="s">
        <v>24</v>
      </c>
    </row>
    <row r="1298" spans="6:22" x14ac:dyDescent="0.25">
      <c r="F1298" s="6" t="s">
        <v>24</v>
      </c>
      <c r="R1298" s="6" t="s">
        <v>24</v>
      </c>
      <c r="S1298" s="6" t="s">
        <v>24</v>
      </c>
      <c r="U1298" s="6" t="s">
        <v>24</v>
      </c>
      <c r="V1298" s="6" t="s">
        <v>24</v>
      </c>
    </row>
    <row r="1299" spans="6:22" x14ac:dyDescent="0.25">
      <c r="F1299" s="6" t="s">
        <v>24</v>
      </c>
      <c r="R1299" s="6" t="s">
        <v>24</v>
      </c>
      <c r="S1299" s="6" t="s">
        <v>24</v>
      </c>
      <c r="U1299" s="6" t="s">
        <v>24</v>
      </c>
      <c r="V1299" s="6" t="s">
        <v>24</v>
      </c>
    </row>
    <row r="1300" spans="6:22" x14ac:dyDescent="0.25">
      <c r="F1300" s="6" t="s">
        <v>24</v>
      </c>
      <c r="R1300" s="6" t="s">
        <v>24</v>
      </c>
      <c r="S1300" s="6" t="s">
        <v>24</v>
      </c>
      <c r="U1300" s="6" t="s">
        <v>24</v>
      </c>
      <c r="V1300" s="6" t="s">
        <v>24</v>
      </c>
    </row>
    <row r="1301" spans="6:22" x14ac:dyDescent="0.25">
      <c r="F1301" s="6" t="s">
        <v>24</v>
      </c>
      <c r="R1301" s="6" t="s">
        <v>24</v>
      </c>
      <c r="S1301" s="6" t="s">
        <v>24</v>
      </c>
      <c r="U1301" s="6" t="s">
        <v>24</v>
      </c>
      <c r="V1301" s="6" t="s">
        <v>24</v>
      </c>
    </row>
    <row r="1302" spans="6:22" x14ac:dyDescent="0.25">
      <c r="F1302" s="6" t="s">
        <v>24</v>
      </c>
      <c r="R1302" s="6" t="s">
        <v>24</v>
      </c>
      <c r="S1302" s="6" t="s">
        <v>24</v>
      </c>
      <c r="U1302" s="6" t="s">
        <v>24</v>
      </c>
      <c r="V1302" s="6" t="s">
        <v>24</v>
      </c>
    </row>
    <row r="1303" spans="6:22" x14ac:dyDescent="0.25">
      <c r="F1303" s="6" t="s">
        <v>24</v>
      </c>
      <c r="R1303" s="6" t="s">
        <v>24</v>
      </c>
      <c r="S1303" s="6" t="s">
        <v>24</v>
      </c>
      <c r="U1303" s="6" t="s">
        <v>24</v>
      </c>
      <c r="V1303" s="6" t="s">
        <v>24</v>
      </c>
    </row>
    <row r="1304" spans="6:22" x14ac:dyDescent="0.25">
      <c r="F1304" s="6" t="s">
        <v>24</v>
      </c>
      <c r="R1304" s="6" t="s">
        <v>24</v>
      </c>
      <c r="S1304" s="6" t="s">
        <v>24</v>
      </c>
      <c r="U1304" s="6" t="s">
        <v>24</v>
      </c>
      <c r="V1304" s="6" t="s">
        <v>24</v>
      </c>
    </row>
    <row r="1305" spans="6:22" x14ac:dyDescent="0.25">
      <c r="F1305" s="6" t="s">
        <v>24</v>
      </c>
      <c r="R1305" s="6" t="s">
        <v>24</v>
      </c>
      <c r="S1305" s="6" t="s">
        <v>24</v>
      </c>
      <c r="U1305" s="6" t="s">
        <v>24</v>
      </c>
      <c r="V1305" s="6" t="s">
        <v>24</v>
      </c>
    </row>
    <row r="1306" spans="6:22" x14ac:dyDescent="0.25">
      <c r="F1306" s="6" t="s">
        <v>24</v>
      </c>
      <c r="R1306" s="6" t="s">
        <v>24</v>
      </c>
      <c r="S1306" s="6" t="s">
        <v>24</v>
      </c>
      <c r="U1306" s="6" t="s">
        <v>24</v>
      </c>
      <c r="V1306" s="6" t="s">
        <v>24</v>
      </c>
    </row>
    <row r="1307" spans="6:22" x14ac:dyDescent="0.25">
      <c r="F1307" s="6" t="s">
        <v>24</v>
      </c>
      <c r="R1307" s="6" t="s">
        <v>24</v>
      </c>
      <c r="S1307" s="6" t="s">
        <v>24</v>
      </c>
      <c r="U1307" s="6" t="s">
        <v>24</v>
      </c>
      <c r="V1307" s="6" t="s">
        <v>24</v>
      </c>
    </row>
    <row r="1308" spans="6:22" x14ac:dyDescent="0.25">
      <c r="F1308" s="6" t="s">
        <v>24</v>
      </c>
      <c r="R1308" s="6" t="s">
        <v>24</v>
      </c>
      <c r="S1308" s="6" t="s">
        <v>24</v>
      </c>
      <c r="U1308" s="6" t="s">
        <v>24</v>
      </c>
      <c r="V1308" s="6" t="s">
        <v>24</v>
      </c>
    </row>
    <row r="1309" spans="6:22" x14ac:dyDescent="0.25">
      <c r="F1309" s="6" t="s">
        <v>24</v>
      </c>
      <c r="R1309" s="6" t="s">
        <v>24</v>
      </c>
      <c r="S1309" s="6" t="s">
        <v>24</v>
      </c>
      <c r="U1309" s="6" t="s">
        <v>24</v>
      </c>
      <c r="V1309" s="6" t="s">
        <v>24</v>
      </c>
    </row>
    <row r="1310" spans="6:22" x14ac:dyDescent="0.25">
      <c r="F1310" s="6" t="s">
        <v>24</v>
      </c>
      <c r="R1310" s="6" t="s">
        <v>24</v>
      </c>
      <c r="S1310" s="6" t="s">
        <v>24</v>
      </c>
      <c r="U1310" s="6" t="s">
        <v>24</v>
      </c>
      <c r="V1310" s="6" t="s">
        <v>24</v>
      </c>
    </row>
    <row r="1311" spans="6:22" x14ac:dyDescent="0.25">
      <c r="F1311" s="6" t="s">
        <v>24</v>
      </c>
      <c r="R1311" s="6" t="s">
        <v>24</v>
      </c>
      <c r="S1311" s="6" t="s">
        <v>24</v>
      </c>
      <c r="U1311" s="6" t="s">
        <v>24</v>
      </c>
      <c r="V1311" s="6" t="s">
        <v>24</v>
      </c>
    </row>
    <row r="1312" spans="6:22" x14ac:dyDescent="0.25">
      <c r="F1312" s="6" t="s">
        <v>24</v>
      </c>
      <c r="R1312" s="6" t="s">
        <v>24</v>
      </c>
      <c r="S1312" s="6" t="s">
        <v>24</v>
      </c>
      <c r="U1312" s="6" t="s">
        <v>24</v>
      </c>
      <c r="V1312" s="6" t="s">
        <v>24</v>
      </c>
    </row>
    <row r="1313" spans="6:22" x14ac:dyDescent="0.25">
      <c r="F1313" s="6" t="s">
        <v>24</v>
      </c>
      <c r="R1313" s="6" t="s">
        <v>24</v>
      </c>
      <c r="S1313" s="6" t="s">
        <v>24</v>
      </c>
      <c r="U1313" s="6" t="s">
        <v>24</v>
      </c>
      <c r="V1313" s="6" t="s">
        <v>24</v>
      </c>
    </row>
    <row r="1314" spans="6:22" x14ac:dyDescent="0.25">
      <c r="F1314" s="6" t="s">
        <v>24</v>
      </c>
      <c r="R1314" s="6" t="s">
        <v>24</v>
      </c>
      <c r="S1314" s="6" t="s">
        <v>24</v>
      </c>
      <c r="U1314" s="6" t="s">
        <v>24</v>
      </c>
      <c r="V1314" s="6" t="s">
        <v>24</v>
      </c>
    </row>
    <row r="1315" spans="6:22" x14ac:dyDescent="0.25">
      <c r="F1315" s="6" t="s">
        <v>24</v>
      </c>
      <c r="R1315" s="6" t="s">
        <v>24</v>
      </c>
      <c r="S1315" s="6" t="s">
        <v>24</v>
      </c>
      <c r="U1315" s="6" t="s">
        <v>24</v>
      </c>
      <c r="V1315" s="6" t="s">
        <v>24</v>
      </c>
    </row>
    <row r="1316" spans="6:22" x14ac:dyDescent="0.25">
      <c r="F1316" s="6" t="s">
        <v>24</v>
      </c>
      <c r="R1316" s="6" t="s">
        <v>24</v>
      </c>
      <c r="S1316" s="6" t="s">
        <v>24</v>
      </c>
      <c r="U1316" s="6" t="s">
        <v>24</v>
      </c>
      <c r="V1316" s="6" t="s">
        <v>24</v>
      </c>
    </row>
    <row r="1317" spans="6:22" x14ac:dyDescent="0.25">
      <c r="F1317" s="6" t="s">
        <v>24</v>
      </c>
      <c r="R1317" s="6" t="s">
        <v>24</v>
      </c>
      <c r="S1317" s="6" t="s">
        <v>24</v>
      </c>
      <c r="U1317" s="6" t="s">
        <v>24</v>
      </c>
      <c r="V1317" s="6" t="s">
        <v>24</v>
      </c>
    </row>
    <row r="1318" spans="6:22" x14ac:dyDescent="0.25">
      <c r="F1318" s="6" t="s">
        <v>24</v>
      </c>
      <c r="R1318" s="6" t="s">
        <v>24</v>
      </c>
      <c r="S1318" s="6" t="s">
        <v>24</v>
      </c>
      <c r="U1318" s="6" t="s">
        <v>24</v>
      </c>
      <c r="V1318" s="6" t="s">
        <v>24</v>
      </c>
    </row>
    <row r="1319" spans="6:22" x14ac:dyDescent="0.25">
      <c r="F1319" s="6" t="s">
        <v>24</v>
      </c>
      <c r="R1319" s="6" t="s">
        <v>24</v>
      </c>
      <c r="S1319" s="6" t="s">
        <v>24</v>
      </c>
      <c r="U1319" s="6" t="s">
        <v>24</v>
      </c>
      <c r="V1319" s="6" t="s">
        <v>24</v>
      </c>
    </row>
    <row r="1320" spans="6:22" x14ac:dyDescent="0.25">
      <c r="F1320" s="6" t="s">
        <v>24</v>
      </c>
      <c r="R1320" s="6" t="s">
        <v>24</v>
      </c>
      <c r="S1320" s="6" t="s">
        <v>24</v>
      </c>
      <c r="U1320" s="6" t="s">
        <v>24</v>
      </c>
      <c r="V1320" s="6" t="s">
        <v>24</v>
      </c>
    </row>
    <row r="1321" spans="6:22" x14ac:dyDescent="0.25">
      <c r="F1321" s="6" t="s">
        <v>24</v>
      </c>
      <c r="R1321" s="6" t="s">
        <v>24</v>
      </c>
      <c r="S1321" s="6" t="s">
        <v>24</v>
      </c>
      <c r="U1321" s="6" t="s">
        <v>24</v>
      </c>
      <c r="V1321" s="6" t="s">
        <v>24</v>
      </c>
    </row>
    <row r="1322" spans="6:22" x14ac:dyDescent="0.25">
      <c r="F1322" s="6" t="s">
        <v>24</v>
      </c>
      <c r="R1322" s="6" t="s">
        <v>24</v>
      </c>
      <c r="S1322" s="6" t="s">
        <v>24</v>
      </c>
      <c r="U1322" s="6" t="s">
        <v>24</v>
      </c>
      <c r="V1322" s="6" t="s">
        <v>24</v>
      </c>
    </row>
    <row r="1323" spans="6:22" x14ac:dyDescent="0.25">
      <c r="F1323" s="6" t="s">
        <v>24</v>
      </c>
      <c r="R1323" s="6" t="s">
        <v>24</v>
      </c>
      <c r="S1323" s="6" t="s">
        <v>24</v>
      </c>
      <c r="U1323" s="6" t="s">
        <v>24</v>
      </c>
      <c r="V1323" s="6" t="s">
        <v>24</v>
      </c>
    </row>
    <row r="1324" spans="6:22" x14ac:dyDescent="0.25">
      <c r="F1324" s="6" t="s">
        <v>24</v>
      </c>
      <c r="R1324" s="6" t="s">
        <v>24</v>
      </c>
      <c r="S1324" s="6" t="s">
        <v>24</v>
      </c>
      <c r="U1324" s="6" t="s">
        <v>24</v>
      </c>
      <c r="V1324" s="6" t="s">
        <v>24</v>
      </c>
    </row>
    <row r="1325" spans="6:22" x14ac:dyDescent="0.25">
      <c r="F1325" s="6" t="s">
        <v>24</v>
      </c>
      <c r="R1325" s="6" t="s">
        <v>24</v>
      </c>
      <c r="S1325" s="6" t="s">
        <v>24</v>
      </c>
      <c r="U1325" s="6" t="s">
        <v>24</v>
      </c>
      <c r="V1325" s="6" t="s">
        <v>24</v>
      </c>
    </row>
    <row r="1326" spans="6:22" x14ac:dyDescent="0.25">
      <c r="F1326" s="6" t="s">
        <v>24</v>
      </c>
      <c r="R1326" s="6" t="s">
        <v>24</v>
      </c>
      <c r="S1326" s="6" t="s">
        <v>24</v>
      </c>
      <c r="U1326" s="6" t="s">
        <v>24</v>
      </c>
      <c r="V1326" s="6" t="s">
        <v>24</v>
      </c>
    </row>
    <row r="1327" spans="6:22" x14ac:dyDescent="0.25">
      <c r="F1327" s="6" t="s">
        <v>24</v>
      </c>
      <c r="R1327" s="6" t="s">
        <v>24</v>
      </c>
      <c r="S1327" s="6" t="s">
        <v>24</v>
      </c>
      <c r="U1327" s="6" t="s">
        <v>24</v>
      </c>
      <c r="V1327" s="6" t="s">
        <v>24</v>
      </c>
    </row>
    <row r="1328" spans="6:22" x14ac:dyDescent="0.25">
      <c r="F1328" s="6" t="s">
        <v>24</v>
      </c>
      <c r="R1328" s="6" t="s">
        <v>24</v>
      </c>
      <c r="S1328" s="6" t="s">
        <v>24</v>
      </c>
      <c r="U1328" s="6" t="s">
        <v>24</v>
      </c>
      <c r="V1328" s="6" t="s">
        <v>24</v>
      </c>
    </row>
    <row r="1329" spans="6:22" x14ac:dyDescent="0.25">
      <c r="F1329" s="6" t="s">
        <v>24</v>
      </c>
      <c r="R1329" s="6" t="s">
        <v>24</v>
      </c>
      <c r="S1329" s="6" t="s">
        <v>24</v>
      </c>
      <c r="U1329" s="6" t="s">
        <v>24</v>
      </c>
      <c r="V1329" s="6" t="s">
        <v>24</v>
      </c>
    </row>
    <row r="1330" spans="6:22" x14ac:dyDescent="0.25">
      <c r="F1330" s="6" t="s">
        <v>24</v>
      </c>
      <c r="R1330" s="6" t="s">
        <v>24</v>
      </c>
      <c r="S1330" s="6" t="s">
        <v>24</v>
      </c>
      <c r="U1330" s="6" t="s">
        <v>24</v>
      </c>
      <c r="V1330" s="6" t="s">
        <v>24</v>
      </c>
    </row>
    <row r="1331" spans="6:22" x14ac:dyDescent="0.25">
      <c r="F1331" s="6" t="s">
        <v>24</v>
      </c>
      <c r="R1331" s="6" t="s">
        <v>24</v>
      </c>
      <c r="S1331" s="6" t="s">
        <v>24</v>
      </c>
      <c r="U1331" s="6" t="s">
        <v>24</v>
      </c>
      <c r="V1331" s="6" t="s">
        <v>24</v>
      </c>
    </row>
    <row r="1332" spans="6:22" x14ac:dyDescent="0.25">
      <c r="F1332" s="6" t="s">
        <v>24</v>
      </c>
      <c r="R1332" s="6" t="s">
        <v>24</v>
      </c>
      <c r="S1332" s="6" t="s">
        <v>24</v>
      </c>
      <c r="U1332" s="6" t="s">
        <v>24</v>
      </c>
      <c r="V1332" s="6" t="s">
        <v>24</v>
      </c>
    </row>
    <row r="1333" spans="6:22" x14ac:dyDescent="0.25">
      <c r="F1333" s="6" t="s">
        <v>24</v>
      </c>
      <c r="R1333" s="6" t="s">
        <v>24</v>
      </c>
      <c r="S1333" s="6" t="s">
        <v>24</v>
      </c>
      <c r="U1333" s="6" t="s">
        <v>24</v>
      </c>
      <c r="V1333" s="6" t="s">
        <v>24</v>
      </c>
    </row>
    <row r="1334" spans="6:22" x14ac:dyDescent="0.25">
      <c r="F1334" s="6" t="s">
        <v>24</v>
      </c>
      <c r="R1334" s="6" t="s">
        <v>24</v>
      </c>
      <c r="S1334" s="6" t="s">
        <v>24</v>
      </c>
      <c r="U1334" s="6" t="s">
        <v>24</v>
      </c>
      <c r="V1334" s="6" t="s">
        <v>24</v>
      </c>
    </row>
    <row r="1335" spans="6:22" x14ac:dyDescent="0.25">
      <c r="F1335" s="6" t="s">
        <v>24</v>
      </c>
      <c r="R1335" s="6" t="s">
        <v>24</v>
      </c>
      <c r="S1335" s="6" t="s">
        <v>24</v>
      </c>
      <c r="U1335" s="6" t="s">
        <v>24</v>
      </c>
      <c r="V1335" s="6" t="s">
        <v>24</v>
      </c>
    </row>
    <row r="1336" spans="6:22" x14ac:dyDescent="0.25">
      <c r="F1336" s="6" t="s">
        <v>24</v>
      </c>
      <c r="R1336" s="6" t="s">
        <v>24</v>
      </c>
      <c r="S1336" s="6" t="s">
        <v>24</v>
      </c>
      <c r="U1336" s="6" t="s">
        <v>24</v>
      </c>
      <c r="V1336" s="6" t="s">
        <v>24</v>
      </c>
    </row>
    <row r="1337" spans="6:22" x14ac:dyDescent="0.25">
      <c r="F1337" s="6" t="s">
        <v>24</v>
      </c>
      <c r="R1337" s="6" t="s">
        <v>24</v>
      </c>
      <c r="S1337" s="6" t="s">
        <v>24</v>
      </c>
      <c r="U1337" s="6" t="s">
        <v>24</v>
      </c>
      <c r="V1337" s="6" t="s">
        <v>24</v>
      </c>
    </row>
    <row r="1338" spans="6:22" x14ac:dyDescent="0.25">
      <c r="F1338" s="6" t="s">
        <v>24</v>
      </c>
      <c r="R1338" s="6" t="s">
        <v>24</v>
      </c>
      <c r="S1338" s="6" t="s">
        <v>24</v>
      </c>
      <c r="U1338" s="6" t="s">
        <v>24</v>
      </c>
      <c r="V1338" s="6" t="s">
        <v>24</v>
      </c>
    </row>
    <row r="1339" spans="6:22" x14ac:dyDescent="0.25">
      <c r="F1339" s="6" t="s">
        <v>24</v>
      </c>
      <c r="R1339" s="6" t="s">
        <v>24</v>
      </c>
      <c r="S1339" s="6" t="s">
        <v>24</v>
      </c>
      <c r="U1339" s="6" t="s">
        <v>24</v>
      </c>
      <c r="V1339" s="6" t="s">
        <v>24</v>
      </c>
    </row>
    <row r="1340" spans="6:22" x14ac:dyDescent="0.25">
      <c r="F1340" s="6" t="s">
        <v>24</v>
      </c>
      <c r="R1340" s="6" t="s">
        <v>24</v>
      </c>
      <c r="S1340" s="6" t="s">
        <v>24</v>
      </c>
      <c r="U1340" s="6" t="s">
        <v>24</v>
      </c>
      <c r="V1340" s="6" t="s">
        <v>24</v>
      </c>
    </row>
    <row r="1341" spans="6:22" x14ac:dyDescent="0.25">
      <c r="F1341" s="6" t="s">
        <v>24</v>
      </c>
      <c r="R1341" s="6" t="s">
        <v>24</v>
      </c>
      <c r="S1341" s="6" t="s">
        <v>24</v>
      </c>
      <c r="U1341" s="6" t="s">
        <v>24</v>
      </c>
      <c r="V1341" s="6" t="s">
        <v>24</v>
      </c>
    </row>
    <row r="1342" spans="6:22" x14ac:dyDescent="0.25">
      <c r="F1342" s="6" t="s">
        <v>24</v>
      </c>
      <c r="R1342" s="6" t="s">
        <v>24</v>
      </c>
      <c r="S1342" s="6" t="s">
        <v>24</v>
      </c>
      <c r="U1342" s="6" t="s">
        <v>24</v>
      </c>
      <c r="V1342" s="6" t="s">
        <v>24</v>
      </c>
    </row>
    <row r="1343" spans="6:22" x14ac:dyDescent="0.25">
      <c r="F1343" s="6" t="s">
        <v>24</v>
      </c>
      <c r="R1343" s="6" t="s">
        <v>24</v>
      </c>
      <c r="S1343" s="6" t="s">
        <v>24</v>
      </c>
      <c r="U1343" s="6" t="s">
        <v>24</v>
      </c>
      <c r="V1343" s="6" t="s">
        <v>24</v>
      </c>
    </row>
    <row r="1344" spans="6:22" x14ac:dyDescent="0.25">
      <c r="F1344" s="6" t="s">
        <v>24</v>
      </c>
      <c r="R1344" s="6" t="s">
        <v>24</v>
      </c>
      <c r="S1344" s="6" t="s">
        <v>24</v>
      </c>
      <c r="U1344" s="6" t="s">
        <v>24</v>
      </c>
      <c r="V1344" s="6" t="s">
        <v>24</v>
      </c>
    </row>
    <row r="1345" spans="6:22" x14ac:dyDescent="0.25">
      <c r="F1345" s="6" t="s">
        <v>24</v>
      </c>
      <c r="R1345" s="6" t="s">
        <v>24</v>
      </c>
      <c r="S1345" s="6" t="s">
        <v>24</v>
      </c>
      <c r="U1345" s="6" t="s">
        <v>24</v>
      </c>
      <c r="V1345" s="6" t="s">
        <v>24</v>
      </c>
    </row>
    <row r="1346" spans="6:22" x14ac:dyDescent="0.25">
      <c r="F1346" s="6" t="s">
        <v>24</v>
      </c>
      <c r="R1346" s="6" t="s">
        <v>24</v>
      </c>
      <c r="S1346" s="6" t="s">
        <v>24</v>
      </c>
      <c r="U1346" s="6" t="s">
        <v>24</v>
      </c>
      <c r="V1346" s="6" t="s">
        <v>24</v>
      </c>
    </row>
    <row r="1347" spans="6:22" x14ac:dyDescent="0.25">
      <c r="F1347" s="6" t="s">
        <v>24</v>
      </c>
      <c r="R1347" s="6" t="s">
        <v>24</v>
      </c>
      <c r="S1347" s="6" t="s">
        <v>24</v>
      </c>
      <c r="U1347" s="6" t="s">
        <v>24</v>
      </c>
      <c r="V1347" s="6" t="s">
        <v>24</v>
      </c>
    </row>
    <row r="1348" spans="6:22" x14ac:dyDescent="0.25">
      <c r="F1348" s="6" t="s">
        <v>24</v>
      </c>
      <c r="R1348" s="6" t="s">
        <v>24</v>
      </c>
      <c r="S1348" s="6" t="s">
        <v>24</v>
      </c>
      <c r="U1348" s="6" t="s">
        <v>24</v>
      </c>
      <c r="V1348" s="6" t="s">
        <v>24</v>
      </c>
    </row>
    <row r="1349" spans="6:22" x14ac:dyDescent="0.25">
      <c r="F1349" s="6" t="s">
        <v>24</v>
      </c>
      <c r="R1349" s="6" t="s">
        <v>24</v>
      </c>
      <c r="S1349" s="6" t="s">
        <v>24</v>
      </c>
      <c r="U1349" s="6" t="s">
        <v>24</v>
      </c>
      <c r="V1349" s="6" t="s">
        <v>24</v>
      </c>
    </row>
    <row r="1350" spans="6:22" x14ac:dyDescent="0.25">
      <c r="F1350" s="6" t="s">
        <v>24</v>
      </c>
      <c r="R1350" s="6" t="s">
        <v>24</v>
      </c>
      <c r="S1350" s="6" t="s">
        <v>24</v>
      </c>
      <c r="U1350" s="6" t="s">
        <v>24</v>
      </c>
      <c r="V1350" s="6" t="s">
        <v>24</v>
      </c>
    </row>
    <row r="1351" spans="6:22" x14ac:dyDescent="0.25">
      <c r="F1351" s="6" t="s">
        <v>24</v>
      </c>
      <c r="R1351" s="6" t="s">
        <v>24</v>
      </c>
      <c r="S1351" s="6" t="s">
        <v>24</v>
      </c>
      <c r="U1351" s="6" t="s">
        <v>24</v>
      </c>
      <c r="V1351" s="6" t="s">
        <v>24</v>
      </c>
    </row>
    <row r="1352" spans="6:22" x14ac:dyDescent="0.25">
      <c r="F1352" s="6" t="s">
        <v>24</v>
      </c>
      <c r="R1352" s="6" t="s">
        <v>24</v>
      </c>
      <c r="S1352" s="6" t="s">
        <v>24</v>
      </c>
      <c r="U1352" s="6" t="s">
        <v>24</v>
      </c>
      <c r="V1352" s="6" t="s">
        <v>24</v>
      </c>
    </row>
    <row r="1353" spans="6:22" x14ac:dyDescent="0.25">
      <c r="F1353" s="6" t="s">
        <v>24</v>
      </c>
      <c r="R1353" s="6" t="s">
        <v>24</v>
      </c>
      <c r="S1353" s="6" t="s">
        <v>24</v>
      </c>
      <c r="U1353" s="6" t="s">
        <v>24</v>
      </c>
      <c r="V1353" s="6" t="s">
        <v>24</v>
      </c>
    </row>
    <row r="1354" spans="6:22" x14ac:dyDescent="0.25">
      <c r="F1354" s="6" t="s">
        <v>24</v>
      </c>
      <c r="R1354" s="6" t="s">
        <v>24</v>
      </c>
      <c r="S1354" s="6" t="s">
        <v>24</v>
      </c>
      <c r="U1354" s="6" t="s">
        <v>24</v>
      </c>
      <c r="V1354" s="6" t="s">
        <v>24</v>
      </c>
    </row>
    <row r="1355" spans="6:22" x14ac:dyDescent="0.25">
      <c r="F1355" s="6" t="s">
        <v>24</v>
      </c>
      <c r="R1355" s="6" t="s">
        <v>24</v>
      </c>
      <c r="S1355" s="6" t="s">
        <v>24</v>
      </c>
      <c r="U1355" s="6" t="s">
        <v>24</v>
      </c>
      <c r="V1355" s="6" t="s">
        <v>24</v>
      </c>
    </row>
    <row r="1356" spans="6:22" x14ac:dyDescent="0.25">
      <c r="F1356" s="6" t="s">
        <v>24</v>
      </c>
      <c r="R1356" s="6" t="s">
        <v>24</v>
      </c>
      <c r="S1356" s="6" t="s">
        <v>24</v>
      </c>
      <c r="U1356" s="6" t="s">
        <v>24</v>
      </c>
      <c r="V1356" s="6" t="s">
        <v>24</v>
      </c>
    </row>
    <row r="1357" spans="6:22" x14ac:dyDescent="0.25">
      <c r="F1357" s="6" t="s">
        <v>24</v>
      </c>
      <c r="R1357" s="6" t="s">
        <v>24</v>
      </c>
      <c r="S1357" s="6" t="s">
        <v>24</v>
      </c>
      <c r="U1357" s="6" t="s">
        <v>24</v>
      </c>
      <c r="V1357" s="6" t="s">
        <v>24</v>
      </c>
    </row>
    <row r="1358" spans="6:22" x14ac:dyDescent="0.25">
      <c r="F1358" s="6" t="s">
        <v>24</v>
      </c>
      <c r="R1358" s="6" t="s">
        <v>24</v>
      </c>
      <c r="S1358" s="6" t="s">
        <v>24</v>
      </c>
      <c r="U1358" s="6" t="s">
        <v>24</v>
      </c>
      <c r="V1358" s="6" t="s">
        <v>24</v>
      </c>
    </row>
    <row r="1359" spans="6:22" x14ac:dyDescent="0.25">
      <c r="F1359" s="6" t="s">
        <v>24</v>
      </c>
      <c r="R1359" s="6" t="s">
        <v>24</v>
      </c>
      <c r="S1359" s="6" t="s">
        <v>24</v>
      </c>
      <c r="U1359" s="6" t="s">
        <v>24</v>
      </c>
      <c r="V1359" s="6" t="s">
        <v>24</v>
      </c>
    </row>
    <row r="1360" spans="6:22" x14ac:dyDescent="0.25">
      <c r="F1360" s="6" t="s">
        <v>24</v>
      </c>
      <c r="R1360" s="6" t="s">
        <v>24</v>
      </c>
      <c r="S1360" s="6" t="s">
        <v>24</v>
      </c>
      <c r="U1360" s="6" t="s">
        <v>24</v>
      </c>
      <c r="V1360" s="6" t="s">
        <v>24</v>
      </c>
    </row>
    <row r="1361" spans="6:22" x14ac:dyDescent="0.25">
      <c r="F1361" s="6" t="s">
        <v>24</v>
      </c>
      <c r="R1361" s="6" t="s">
        <v>24</v>
      </c>
      <c r="S1361" s="6" t="s">
        <v>24</v>
      </c>
      <c r="U1361" s="6" t="s">
        <v>24</v>
      </c>
      <c r="V1361" s="6" t="s">
        <v>24</v>
      </c>
    </row>
    <row r="1362" spans="6:22" x14ac:dyDescent="0.25">
      <c r="F1362" s="6" t="s">
        <v>24</v>
      </c>
      <c r="R1362" s="6" t="s">
        <v>24</v>
      </c>
      <c r="S1362" s="6" t="s">
        <v>24</v>
      </c>
      <c r="U1362" s="6" t="s">
        <v>24</v>
      </c>
      <c r="V1362" s="6" t="s">
        <v>24</v>
      </c>
    </row>
    <row r="1363" spans="6:22" x14ac:dyDescent="0.25">
      <c r="F1363" s="6" t="s">
        <v>24</v>
      </c>
      <c r="R1363" s="6" t="s">
        <v>24</v>
      </c>
      <c r="S1363" s="6" t="s">
        <v>24</v>
      </c>
      <c r="U1363" s="6" t="s">
        <v>24</v>
      </c>
      <c r="V1363" s="6" t="s">
        <v>24</v>
      </c>
    </row>
    <row r="1364" spans="6:22" x14ac:dyDescent="0.25">
      <c r="F1364" s="6" t="s">
        <v>24</v>
      </c>
      <c r="R1364" s="6" t="s">
        <v>24</v>
      </c>
      <c r="S1364" s="6" t="s">
        <v>24</v>
      </c>
      <c r="U1364" s="6" t="s">
        <v>24</v>
      </c>
      <c r="V1364" s="6" t="s">
        <v>24</v>
      </c>
    </row>
    <row r="1365" spans="6:22" x14ac:dyDescent="0.25">
      <c r="F1365" s="6" t="s">
        <v>24</v>
      </c>
      <c r="R1365" s="6" t="s">
        <v>24</v>
      </c>
      <c r="S1365" s="6" t="s">
        <v>24</v>
      </c>
      <c r="U1365" s="6" t="s">
        <v>24</v>
      </c>
      <c r="V1365" s="6" t="s">
        <v>24</v>
      </c>
    </row>
    <row r="1366" spans="6:22" x14ac:dyDescent="0.25">
      <c r="F1366" s="6" t="s">
        <v>24</v>
      </c>
      <c r="R1366" s="6" t="s">
        <v>24</v>
      </c>
      <c r="S1366" s="6" t="s">
        <v>24</v>
      </c>
      <c r="U1366" s="6" t="s">
        <v>24</v>
      </c>
      <c r="V1366" s="6" t="s">
        <v>24</v>
      </c>
    </row>
    <row r="1367" spans="6:22" x14ac:dyDescent="0.25">
      <c r="F1367" s="6" t="s">
        <v>24</v>
      </c>
      <c r="R1367" s="6" t="s">
        <v>24</v>
      </c>
      <c r="S1367" s="6" t="s">
        <v>24</v>
      </c>
      <c r="U1367" s="6" t="s">
        <v>24</v>
      </c>
      <c r="V1367" s="6" t="s">
        <v>24</v>
      </c>
    </row>
    <row r="1368" spans="6:22" x14ac:dyDescent="0.25">
      <c r="F1368" s="6" t="s">
        <v>24</v>
      </c>
      <c r="R1368" s="6" t="s">
        <v>24</v>
      </c>
      <c r="S1368" s="6" t="s">
        <v>24</v>
      </c>
      <c r="U1368" s="6" t="s">
        <v>24</v>
      </c>
      <c r="V1368" s="6" t="s">
        <v>24</v>
      </c>
    </row>
    <row r="1369" spans="6:22" x14ac:dyDescent="0.25">
      <c r="F1369" s="6" t="s">
        <v>24</v>
      </c>
      <c r="R1369" s="6" t="s">
        <v>24</v>
      </c>
      <c r="S1369" s="6" t="s">
        <v>24</v>
      </c>
      <c r="U1369" s="6" t="s">
        <v>24</v>
      </c>
      <c r="V1369" s="6" t="s">
        <v>24</v>
      </c>
    </row>
    <row r="1370" spans="6:22" x14ac:dyDescent="0.25">
      <c r="F1370" s="6" t="s">
        <v>24</v>
      </c>
      <c r="R1370" s="6" t="s">
        <v>24</v>
      </c>
      <c r="S1370" s="6" t="s">
        <v>24</v>
      </c>
      <c r="U1370" s="6" t="s">
        <v>24</v>
      </c>
      <c r="V1370" s="6" t="s">
        <v>24</v>
      </c>
    </row>
    <row r="1371" spans="6:22" x14ac:dyDescent="0.25">
      <c r="F1371" s="6" t="s">
        <v>24</v>
      </c>
      <c r="R1371" s="6" t="s">
        <v>24</v>
      </c>
      <c r="S1371" s="6" t="s">
        <v>24</v>
      </c>
      <c r="U1371" s="6" t="s">
        <v>24</v>
      </c>
      <c r="V1371" s="6" t="s">
        <v>24</v>
      </c>
    </row>
    <row r="1372" spans="6:22" x14ac:dyDescent="0.25">
      <c r="F1372" s="6" t="s">
        <v>24</v>
      </c>
      <c r="R1372" s="6" t="s">
        <v>24</v>
      </c>
      <c r="S1372" s="6" t="s">
        <v>24</v>
      </c>
      <c r="U1372" s="6" t="s">
        <v>24</v>
      </c>
      <c r="V1372" s="6" t="s">
        <v>24</v>
      </c>
    </row>
    <row r="1373" spans="6:22" x14ac:dyDescent="0.25">
      <c r="F1373" s="6" t="s">
        <v>24</v>
      </c>
      <c r="R1373" s="6" t="s">
        <v>24</v>
      </c>
      <c r="S1373" s="6" t="s">
        <v>24</v>
      </c>
      <c r="U1373" s="6" t="s">
        <v>24</v>
      </c>
      <c r="V1373" s="6" t="s">
        <v>24</v>
      </c>
    </row>
    <row r="1374" spans="6:22" x14ac:dyDescent="0.25">
      <c r="F1374" s="6" t="s">
        <v>24</v>
      </c>
      <c r="R1374" s="6" t="s">
        <v>24</v>
      </c>
      <c r="S1374" s="6" t="s">
        <v>24</v>
      </c>
      <c r="U1374" s="6" t="s">
        <v>24</v>
      </c>
      <c r="V1374" s="6" t="s">
        <v>24</v>
      </c>
    </row>
    <row r="1375" spans="6:22" x14ac:dyDescent="0.25">
      <c r="F1375" s="6" t="s">
        <v>24</v>
      </c>
      <c r="R1375" s="6" t="s">
        <v>24</v>
      </c>
      <c r="S1375" s="6" t="s">
        <v>24</v>
      </c>
      <c r="U1375" s="6" t="s">
        <v>24</v>
      </c>
      <c r="V1375" s="6" t="s">
        <v>24</v>
      </c>
    </row>
    <row r="1376" spans="6:22" x14ac:dyDescent="0.25">
      <c r="F1376" s="6" t="s">
        <v>24</v>
      </c>
      <c r="R1376" s="6" t="s">
        <v>24</v>
      </c>
      <c r="S1376" s="6" t="s">
        <v>24</v>
      </c>
      <c r="U1376" s="6" t="s">
        <v>24</v>
      </c>
      <c r="V1376" s="6" t="s">
        <v>24</v>
      </c>
    </row>
    <row r="1377" spans="6:22" x14ac:dyDescent="0.25">
      <c r="F1377" s="6" t="s">
        <v>24</v>
      </c>
      <c r="R1377" s="6" t="s">
        <v>24</v>
      </c>
      <c r="S1377" s="6" t="s">
        <v>24</v>
      </c>
      <c r="U1377" s="6" t="s">
        <v>24</v>
      </c>
      <c r="V1377" s="6" t="s">
        <v>24</v>
      </c>
    </row>
    <row r="1378" spans="6:22" x14ac:dyDescent="0.25">
      <c r="F1378" s="6" t="s">
        <v>24</v>
      </c>
      <c r="R1378" s="6" t="s">
        <v>24</v>
      </c>
      <c r="S1378" s="6" t="s">
        <v>24</v>
      </c>
      <c r="U1378" s="6" t="s">
        <v>24</v>
      </c>
      <c r="V1378" s="6" t="s">
        <v>24</v>
      </c>
    </row>
    <row r="1379" spans="6:22" x14ac:dyDescent="0.25">
      <c r="F1379" s="6" t="s">
        <v>24</v>
      </c>
      <c r="R1379" s="6" t="s">
        <v>24</v>
      </c>
      <c r="S1379" s="6" t="s">
        <v>24</v>
      </c>
      <c r="U1379" s="6" t="s">
        <v>24</v>
      </c>
      <c r="V1379" s="6" t="s">
        <v>24</v>
      </c>
    </row>
    <row r="1380" spans="6:22" x14ac:dyDescent="0.25">
      <c r="F1380" s="6" t="s">
        <v>24</v>
      </c>
      <c r="R1380" s="6" t="s">
        <v>24</v>
      </c>
      <c r="S1380" s="6" t="s">
        <v>24</v>
      </c>
      <c r="U1380" s="6" t="s">
        <v>24</v>
      </c>
      <c r="V1380" s="6" t="s">
        <v>24</v>
      </c>
    </row>
    <row r="1381" spans="6:22" x14ac:dyDescent="0.25">
      <c r="F1381" s="6" t="s">
        <v>24</v>
      </c>
      <c r="R1381" s="6" t="s">
        <v>24</v>
      </c>
      <c r="S1381" s="6" t="s">
        <v>24</v>
      </c>
      <c r="U1381" s="6" t="s">
        <v>24</v>
      </c>
      <c r="V1381" s="6" t="s">
        <v>24</v>
      </c>
    </row>
    <row r="1382" spans="6:22" x14ac:dyDescent="0.25">
      <c r="F1382" s="6" t="s">
        <v>24</v>
      </c>
      <c r="R1382" s="6" t="s">
        <v>24</v>
      </c>
      <c r="S1382" s="6" t="s">
        <v>24</v>
      </c>
      <c r="U1382" s="6" t="s">
        <v>24</v>
      </c>
      <c r="V1382" s="6" t="s">
        <v>24</v>
      </c>
    </row>
    <row r="1383" spans="6:22" x14ac:dyDescent="0.25">
      <c r="F1383" s="6" t="s">
        <v>24</v>
      </c>
      <c r="R1383" s="6" t="s">
        <v>24</v>
      </c>
      <c r="S1383" s="6" t="s">
        <v>24</v>
      </c>
      <c r="U1383" s="6" t="s">
        <v>24</v>
      </c>
      <c r="V1383" s="6" t="s">
        <v>24</v>
      </c>
    </row>
    <row r="1384" spans="6:22" x14ac:dyDescent="0.25">
      <c r="F1384" s="6" t="s">
        <v>24</v>
      </c>
      <c r="R1384" s="6" t="s">
        <v>24</v>
      </c>
      <c r="S1384" s="6" t="s">
        <v>24</v>
      </c>
      <c r="U1384" s="6" t="s">
        <v>24</v>
      </c>
      <c r="V1384" s="6" t="s">
        <v>24</v>
      </c>
    </row>
    <row r="1385" spans="6:22" x14ac:dyDescent="0.25">
      <c r="F1385" s="6" t="s">
        <v>24</v>
      </c>
      <c r="R1385" s="6" t="s">
        <v>24</v>
      </c>
      <c r="S1385" s="6" t="s">
        <v>24</v>
      </c>
      <c r="U1385" s="6" t="s">
        <v>24</v>
      </c>
      <c r="V1385" s="6" t="s">
        <v>24</v>
      </c>
    </row>
    <row r="1386" spans="6:22" x14ac:dyDescent="0.25">
      <c r="F1386" s="6" t="s">
        <v>24</v>
      </c>
      <c r="R1386" s="6" t="s">
        <v>24</v>
      </c>
      <c r="S1386" s="6" t="s">
        <v>24</v>
      </c>
      <c r="U1386" s="6" t="s">
        <v>24</v>
      </c>
      <c r="V1386" s="6" t="s">
        <v>24</v>
      </c>
    </row>
    <row r="1387" spans="6:22" x14ac:dyDescent="0.25">
      <c r="F1387" s="6" t="s">
        <v>24</v>
      </c>
      <c r="R1387" s="6" t="s">
        <v>24</v>
      </c>
      <c r="S1387" s="6" t="s">
        <v>24</v>
      </c>
      <c r="U1387" s="6" t="s">
        <v>24</v>
      </c>
      <c r="V1387" s="6" t="s">
        <v>24</v>
      </c>
    </row>
    <row r="1388" spans="6:22" x14ac:dyDescent="0.25">
      <c r="F1388" s="6" t="s">
        <v>24</v>
      </c>
      <c r="R1388" s="6" t="s">
        <v>24</v>
      </c>
      <c r="S1388" s="6" t="s">
        <v>24</v>
      </c>
      <c r="U1388" s="6" t="s">
        <v>24</v>
      </c>
      <c r="V1388" s="6" t="s">
        <v>24</v>
      </c>
    </row>
    <row r="1389" spans="6:22" x14ac:dyDescent="0.25">
      <c r="F1389" s="6" t="s">
        <v>24</v>
      </c>
      <c r="R1389" s="6" t="s">
        <v>24</v>
      </c>
      <c r="S1389" s="6" t="s">
        <v>24</v>
      </c>
      <c r="U1389" s="6" t="s">
        <v>24</v>
      </c>
      <c r="V1389" s="6" t="s">
        <v>24</v>
      </c>
    </row>
    <row r="1390" spans="6:22" x14ac:dyDescent="0.25">
      <c r="F1390" s="6" t="s">
        <v>24</v>
      </c>
      <c r="R1390" s="6" t="s">
        <v>24</v>
      </c>
      <c r="S1390" s="6" t="s">
        <v>24</v>
      </c>
      <c r="U1390" s="6" t="s">
        <v>24</v>
      </c>
      <c r="V1390" s="6" t="s">
        <v>24</v>
      </c>
    </row>
    <row r="1391" spans="6:22" x14ac:dyDescent="0.25">
      <c r="F1391" s="6" t="s">
        <v>24</v>
      </c>
      <c r="R1391" s="6" t="s">
        <v>24</v>
      </c>
      <c r="S1391" s="6" t="s">
        <v>24</v>
      </c>
      <c r="U1391" s="6" t="s">
        <v>24</v>
      </c>
      <c r="V1391" s="6" t="s">
        <v>24</v>
      </c>
    </row>
    <row r="1392" spans="6:22" x14ac:dyDescent="0.25">
      <c r="F1392" s="6" t="s">
        <v>24</v>
      </c>
      <c r="R1392" s="6" t="s">
        <v>24</v>
      </c>
      <c r="S1392" s="6" t="s">
        <v>24</v>
      </c>
      <c r="U1392" s="6" t="s">
        <v>24</v>
      </c>
      <c r="V1392" s="6" t="s">
        <v>24</v>
      </c>
    </row>
    <row r="1393" spans="6:22" x14ac:dyDescent="0.25">
      <c r="F1393" s="6" t="s">
        <v>24</v>
      </c>
      <c r="R1393" s="6" t="s">
        <v>24</v>
      </c>
      <c r="S1393" s="6" t="s">
        <v>24</v>
      </c>
      <c r="U1393" s="6" t="s">
        <v>24</v>
      </c>
      <c r="V1393" s="6" t="s">
        <v>24</v>
      </c>
    </row>
    <row r="1394" spans="6:22" x14ac:dyDescent="0.25">
      <c r="F1394" s="6" t="s">
        <v>24</v>
      </c>
      <c r="R1394" s="6" t="s">
        <v>24</v>
      </c>
      <c r="S1394" s="6" t="s">
        <v>24</v>
      </c>
      <c r="U1394" s="6" t="s">
        <v>24</v>
      </c>
      <c r="V1394" s="6" t="s">
        <v>24</v>
      </c>
    </row>
    <row r="1395" spans="6:22" x14ac:dyDescent="0.25">
      <c r="F1395" s="6" t="s">
        <v>24</v>
      </c>
      <c r="R1395" s="6" t="s">
        <v>24</v>
      </c>
      <c r="S1395" s="6" t="s">
        <v>24</v>
      </c>
      <c r="U1395" s="6" t="s">
        <v>24</v>
      </c>
      <c r="V1395" s="6" t="s">
        <v>24</v>
      </c>
    </row>
    <row r="1396" spans="6:22" x14ac:dyDescent="0.25">
      <c r="F1396" s="6" t="s">
        <v>24</v>
      </c>
      <c r="R1396" s="6" t="s">
        <v>24</v>
      </c>
      <c r="S1396" s="6" t="s">
        <v>24</v>
      </c>
      <c r="U1396" s="6" t="s">
        <v>24</v>
      </c>
      <c r="V1396" s="6" t="s">
        <v>24</v>
      </c>
    </row>
    <row r="1397" spans="6:22" x14ac:dyDescent="0.25">
      <c r="F1397" s="6" t="s">
        <v>24</v>
      </c>
      <c r="R1397" s="6" t="s">
        <v>24</v>
      </c>
      <c r="S1397" s="6" t="s">
        <v>24</v>
      </c>
      <c r="U1397" s="6" t="s">
        <v>24</v>
      </c>
      <c r="V1397" s="6" t="s">
        <v>24</v>
      </c>
    </row>
    <row r="1398" spans="6:22" x14ac:dyDescent="0.25">
      <c r="F1398" s="6" t="s">
        <v>24</v>
      </c>
      <c r="R1398" s="6" t="s">
        <v>24</v>
      </c>
      <c r="S1398" s="6" t="s">
        <v>24</v>
      </c>
      <c r="U1398" s="6" t="s">
        <v>24</v>
      </c>
      <c r="V1398" s="6" t="s">
        <v>24</v>
      </c>
    </row>
    <row r="1399" spans="6:22" x14ac:dyDescent="0.25">
      <c r="F1399" s="6" t="s">
        <v>24</v>
      </c>
      <c r="R1399" s="6" t="s">
        <v>24</v>
      </c>
      <c r="S1399" s="6" t="s">
        <v>24</v>
      </c>
      <c r="U1399" s="6" t="s">
        <v>24</v>
      </c>
      <c r="V1399" s="6" t="s">
        <v>24</v>
      </c>
    </row>
    <row r="1400" spans="6:22" x14ac:dyDescent="0.25">
      <c r="F1400" s="6" t="s">
        <v>24</v>
      </c>
      <c r="R1400" s="6" t="s">
        <v>24</v>
      </c>
      <c r="S1400" s="6" t="s">
        <v>24</v>
      </c>
      <c r="U1400" s="6" t="s">
        <v>24</v>
      </c>
      <c r="V1400" s="6" t="s">
        <v>24</v>
      </c>
    </row>
    <row r="1401" spans="6:22" x14ac:dyDescent="0.25">
      <c r="F1401" s="6" t="s">
        <v>24</v>
      </c>
      <c r="R1401" s="6" t="s">
        <v>24</v>
      </c>
      <c r="S1401" s="6" t="s">
        <v>24</v>
      </c>
      <c r="U1401" s="6" t="s">
        <v>24</v>
      </c>
      <c r="V1401" s="6" t="s">
        <v>24</v>
      </c>
    </row>
    <row r="1402" spans="6:22" x14ac:dyDescent="0.25">
      <c r="F1402" s="6" t="s">
        <v>24</v>
      </c>
      <c r="R1402" s="6" t="s">
        <v>24</v>
      </c>
      <c r="S1402" s="6" t="s">
        <v>24</v>
      </c>
      <c r="U1402" s="6" t="s">
        <v>24</v>
      </c>
      <c r="V1402" s="6" t="s">
        <v>24</v>
      </c>
    </row>
    <row r="1403" spans="6:22" x14ac:dyDescent="0.25">
      <c r="F1403" s="6" t="s">
        <v>24</v>
      </c>
      <c r="R1403" s="6" t="s">
        <v>24</v>
      </c>
      <c r="S1403" s="6" t="s">
        <v>24</v>
      </c>
      <c r="U1403" s="6" t="s">
        <v>24</v>
      </c>
      <c r="V1403" s="6" t="s">
        <v>24</v>
      </c>
    </row>
    <row r="1404" spans="6:22" x14ac:dyDescent="0.25">
      <c r="F1404" s="6" t="s">
        <v>24</v>
      </c>
      <c r="R1404" s="6" t="s">
        <v>24</v>
      </c>
      <c r="S1404" s="6" t="s">
        <v>24</v>
      </c>
      <c r="U1404" s="6" t="s">
        <v>24</v>
      </c>
      <c r="V1404" s="6" t="s">
        <v>24</v>
      </c>
    </row>
    <row r="1405" spans="6:22" x14ac:dyDescent="0.25">
      <c r="F1405" s="6" t="s">
        <v>24</v>
      </c>
      <c r="R1405" s="6" t="s">
        <v>24</v>
      </c>
      <c r="S1405" s="6" t="s">
        <v>24</v>
      </c>
      <c r="U1405" s="6" t="s">
        <v>24</v>
      </c>
      <c r="V1405" s="6" t="s">
        <v>24</v>
      </c>
    </row>
    <row r="1406" spans="6:22" x14ac:dyDescent="0.25">
      <c r="F1406" s="6" t="s">
        <v>24</v>
      </c>
      <c r="R1406" s="6" t="s">
        <v>24</v>
      </c>
      <c r="S1406" s="6" t="s">
        <v>24</v>
      </c>
      <c r="U1406" s="6" t="s">
        <v>24</v>
      </c>
      <c r="V1406" s="6" t="s">
        <v>24</v>
      </c>
    </row>
    <row r="1407" spans="6:22" x14ac:dyDescent="0.25">
      <c r="F1407" s="6" t="s">
        <v>24</v>
      </c>
      <c r="R1407" s="6" t="s">
        <v>24</v>
      </c>
      <c r="S1407" s="6" t="s">
        <v>24</v>
      </c>
      <c r="U1407" s="6" t="s">
        <v>24</v>
      </c>
      <c r="V1407" s="6" t="s">
        <v>24</v>
      </c>
    </row>
    <row r="1408" spans="6:22" x14ac:dyDescent="0.25">
      <c r="F1408" s="6" t="s">
        <v>24</v>
      </c>
      <c r="R1408" s="6" t="s">
        <v>24</v>
      </c>
      <c r="S1408" s="6" t="s">
        <v>24</v>
      </c>
      <c r="U1408" s="6" t="s">
        <v>24</v>
      </c>
      <c r="V1408" s="6" t="s">
        <v>24</v>
      </c>
    </row>
    <row r="1409" spans="6:22" x14ac:dyDescent="0.25">
      <c r="F1409" s="6" t="s">
        <v>24</v>
      </c>
      <c r="R1409" s="6" t="s">
        <v>24</v>
      </c>
      <c r="S1409" s="6" t="s">
        <v>24</v>
      </c>
      <c r="U1409" s="6" t="s">
        <v>24</v>
      </c>
      <c r="V1409" s="6" t="s">
        <v>24</v>
      </c>
    </row>
    <row r="1410" spans="6:22" x14ac:dyDescent="0.25">
      <c r="F1410" s="6" t="s">
        <v>24</v>
      </c>
      <c r="R1410" s="6" t="s">
        <v>24</v>
      </c>
      <c r="S1410" s="6" t="s">
        <v>24</v>
      </c>
      <c r="U1410" s="6" t="s">
        <v>24</v>
      </c>
      <c r="V1410" s="6" t="s">
        <v>24</v>
      </c>
    </row>
    <row r="1411" spans="6:22" x14ac:dyDescent="0.25">
      <c r="F1411" s="6" t="s">
        <v>24</v>
      </c>
      <c r="R1411" s="6" t="s">
        <v>24</v>
      </c>
      <c r="S1411" s="6" t="s">
        <v>24</v>
      </c>
      <c r="U1411" s="6" t="s">
        <v>24</v>
      </c>
      <c r="V1411" s="6" t="s">
        <v>24</v>
      </c>
    </row>
    <row r="1412" spans="6:22" x14ac:dyDescent="0.25">
      <c r="F1412" s="6" t="s">
        <v>24</v>
      </c>
      <c r="R1412" s="6" t="s">
        <v>24</v>
      </c>
      <c r="S1412" s="6" t="s">
        <v>24</v>
      </c>
      <c r="U1412" s="6" t="s">
        <v>24</v>
      </c>
      <c r="V1412" s="6" t="s">
        <v>24</v>
      </c>
    </row>
    <row r="1413" spans="6:22" x14ac:dyDescent="0.25">
      <c r="F1413" s="6" t="s">
        <v>24</v>
      </c>
      <c r="R1413" s="6" t="s">
        <v>24</v>
      </c>
      <c r="S1413" s="6" t="s">
        <v>24</v>
      </c>
      <c r="U1413" s="6" t="s">
        <v>24</v>
      </c>
      <c r="V1413" s="6" t="s">
        <v>24</v>
      </c>
    </row>
    <row r="1414" spans="6:22" x14ac:dyDescent="0.25">
      <c r="F1414" s="6" t="s">
        <v>24</v>
      </c>
      <c r="R1414" s="6" t="s">
        <v>24</v>
      </c>
      <c r="S1414" s="6" t="s">
        <v>24</v>
      </c>
      <c r="U1414" s="6" t="s">
        <v>24</v>
      </c>
      <c r="V1414" s="6" t="s">
        <v>24</v>
      </c>
    </row>
    <row r="1415" spans="6:22" x14ac:dyDescent="0.25">
      <c r="F1415" s="6" t="s">
        <v>24</v>
      </c>
      <c r="R1415" s="6" t="s">
        <v>24</v>
      </c>
      <c r="S1415" s="6" t="s">
        <v>24</v>
      </c>
      <c r="U1415" s="6" t="s">
        <v>24</v>
      </c>
      <c r="V1415" s="6" t="s">
        <v>24</v>
      </c>
    </row>
    <row r="1416" spans="6:22" x14ac:dyDescent="0.25">
      <c r="F1416" s="6" t="s">
        <v>24</v>
      </c>
      <c r="R1416" s="6" t="s">
        <v>24</v>
      </c>
      <c r="S1416" s="6" t="s">
        <v>24</v>
      </c>
      <c r="U1416" s="6" t="s">
        <v>24</v>
      </c>
      <c r="V1416" s="6" t="s">
        <v>24</v>
      </c>
    </row>
    <row r="1417" spans="6:22" x14ac:dyDescent="0.25">
      <c r="F1417" s="6" t="s">
        <v>24</v>
      </c>
      <c r="R1417" s="6" t="s">
        <v>24</v>
      </c>
      <c r="S1417" s="6" t="s">
        <v>24</v>
      </c>
      <c r="U1417" s="6" t="s">
        <v>24</v>
      </c>
      <c r="V1417" s="6" t="s">
        <v>24</v>
      </c>
    </row>
    <row r="1418" spans="6:22" x14ac:dyDescent="0.25">
      <c r="F1418" s="6" t="s">
        <v>24</v>
      </c>
      <c r="R1418" s="6" t="s">
        <v>24</v>
      </c>
      <c r="S1418" s="6" t="s">
        <v>24</v>
      </c>
      <c r="U1418" s="6" t="s">
        <v>24</v>
      </c>
      <c r="V1418" s="6" t="s">
        <v>24</v>
      </c>
    </row>
    <row r="1419" spans="6:22" x14ac:dyDescent="0.25">
      <c r="F1419" s="6" t="s">
        <v>24</v>
      </c>
      <c r="R1419" s="6" t="s">
        <v>24</v>
      </c>
      <c r="S1419" s="6" t="s">
        <v>24</v>
      </c>
      <c r="U1419" s="6" t="s">
        <v>24</v>
      </c>
      <c r="V1419" s="6" t="s">
        <v>24</v>
      </c>
    </row>
    <row r="1420" spans="6:22" x14ac:dyDescent="0.25">
      <c r="F1420" s="6" t="s">
        <v>24</v>
      </c>
      <c r="R1420" s="6" t="s">
        <v>24</v>
      </c>
      <c r="S1420" s="6" t="s">
        <v>24</v>
      </c>
      <c r="U1420" s="6" t="s">
        <v>24</v>
      </c>
      <c r="V1420" s="6" t="s">
        <v>24</v>
      </c>
    </row>
    <row r="1421" spans="6:22" x14ac:dyDescent="0.25">
      <c r="F1421" s="6" t="s">
        <v>24</v>
      </c>
      <c r="R1421" s="6" t="s">
        <v>24</v>
      </c>
      <c r="S1421" s="6" t="s">
        <v>24</v>
      </c>
      <c r="U1421" s="6" t="s">
        <v>24</v>
      </c>
      <c r="V1421" s="6" t="s">
        <v>24</v>
      </c>
    </row>
    <row r="1422" spans="6:22" x14ac:dyDescent="0.25">
      <c r="F1422" s="6" t="s">
        <v>24</v>
      </c>
      <c r="R1422" s="6" t="s">
        <v>24</v>
      </c>
      <c r="S1422" s="6" t="s">
        <v>24</v>
      </c>
      <c r="U1422" s="6" t="s">
        <v>24</v>
      </c>
      <c r="V1422" s="6" t="s">
        <v>24</v>
      </c>
    </row>
    <row r="1423" spans="6:22" x14ac:dyDescent="0.25">
      <c r="F1423" s="6" t="s">
        <v>24</v>
      </c>
      <c r="R1423" s="6" t="s">
        <v>24</v>
      </c>
      <c r="S1423" s="6" t="s">
        <v>24</v>
      </c>
      <c r="U1423" s="6" t="s">
        <v>24</v>
      </c>
      <c r="V1423" s="6" t="s">
        <v>24</v>
      </c>
    </row>
    <row r="1424" spans="6:22" x14ac:dyDescent="0.25">
      <c r="F1424" s="6" t="s">
        <v>24</v>
      </c>
      <c r="R1424" s="6" t="s">
        <v>24</v>
      </c>
      <c r="S1424" s="6" t="s">
        <v>24</v>
      </c>
      <c r="U1424" s="6" t="s">
        <v>24</v>
      </c>
      <c r="V1424" s="6" t="s">
        <v>24</v>
      </c>
    </row>
    <row r="1425" spans="6:22" x14ac:dyDescent="0.25">
      <c r="F1425" s="6" t="s">
        <v>24</v>
      </c>
      <c r="R1425" s="6" t="s">
        <v>24</v>
      </c>
      <c r="S1425" s="6" t="s">
        <v>24</v>
      </c>
      <c r="U1425" s="6" t="s">
        <v>24</v>
      </c>
      <c r="V1425" s="6" t="s">
        <v>24</v>
      </c>
    </row>
    <row r="1426" spans="6:22" x14ac:dyDescent="0.25">
      <c r="F1426" s="6" t="s">
        <v>24</v>
      </c>
      <c r="R1426" s="6" t="s">
        <v>24</v>
      </c>
      <c r="S1426" s="6" t="s">
        <v>24</v>
      </c>
      <c r="U1426" s="6" t="s">
        <v>24</v>
      </c>
      <c r="V1426" s="6" t="s">
        <v>24</v>
      </c>
    </row>
    <row r="1427" spans="6:22" x14ac:dyDescent="0.25">
      <c r="F1427" s="6" t="s">
        <v>24</v>
      </c>
      <c r="R1427" s="6" t="s">
        <v>24</v>
      </c>
      <c r="S1427" s="6" t="s">
        <v>24</v>
      </c>
      <c r="U1427" s="6" t="s">
        <v>24</v>
      </c>
      <c r="V1427" s="6" t="s">
        <v>24</v>
      </c>
    </row>
    <row r="1428" spans="6:22" x14ac:dyDescent="0.25">
      <c r="F1428" s="6" t="s">
        <v>24</v>
      </c>
      <c r="R1428" s="6" t="s">
        <v>24</v>
      </c>
      <c r="S1428" s="6" t="s">
        <v>24</v>
      </c>
      <c r="U1428" s="6" t="s">
        <v>24</v>
      </c>
      <c r="V1428" s="6" t="s">
        <v>24</v>
      </c>
    </row>
    <row r="1429" spans="6:22" x14ac:dyDescent="0.25">
      <c r="F1429" s="6" t="s">
        <v>24</v>
      </c>
      <c r="R1429" s="6" t="s">
        <v>24</v>
      </c>
      <c r="S1429" s="6" t="s">
        <v>24</v>
      </c>
      <c r="U1429" s="6" t="s">
        <v>24</v>
      </c>
      <c r="V1429" s="6" t="s">
        <v>24</v>
      </c>
    </row>
    <row r="1430" spans="6:22" x14ac:dyDescent="0.25">
      <c r="F1430" s="6" t="s">
        <v>24</v>
      </c>
      <c r="R1430" s="6" t="s">
        <v>24</v>
      </c>
      <c r="S1430" s="6" t="s">
        <v>24</v>
      </c>
      <c r="U1430" s="6" t="s">
        <v>24</v>
      </c>
      <c r="V1430" s="6" t="s">
        <v>24</v>
      </c>
    </row>
    <row r="1431" spans="6:22" x14ac:dyDescent="0.25">
      <c r="F1431" s="6" t="s">
        <v>24</v>
      </c>
      <c r="R1431" s="6" t="s">
        <v>24</v>
      </c>
      <c r="S1431" s="6" t="s">
        <v>24</v>
      </c>
      <c r="U1431" s="6" t="s">
        <v>24</v>
      </c>
      <c r="V1431" s="6" t="s">
        <v>24</v>
      </c>
    </row>
    <row r="1432" spans="6:22" x14ac:dyDescent="0.25">
      <c r="F1432" s="6" t="s">
        <v>24</v>
      </c>
      <c r="R1432" s="6" t="s">
        <v>24</v>
      </c>
      <c r="S1432" s="6" t="s">
        <v>24</v>
      </c>
      <c r="U1432" s="6" t="s">
        <v>24</v>
      </c>
      <c r="V1432" s="6" t="s">
        <v>24</v>
      </c>
    </row>
    <row r="1433" spans="6:22" x14ac:dyDescent="0.25">
      <c r="F1433" s="6" t="s">
        <v>24</v>
      </c>
      <c r="R1433" s="6" t="s">
        <v>24</v>
      </c>
      <c r="S1433" s="6" t="s">
        <v>24</v>
      </c>
      <c r="U1433" s="6" t="s">
        <v>24</v>
      </c>
      <c r="V1433" s="6" t="s">
        <v>24</v>
      </c>
    </row>
    <row r="1434" spans="6:22" x14ac:dyDescent="0.25">
      <c r="F1434" s="6" t="s">
        <v>24</v>
      </c>
      <c r="R1434" s="6" t="s">
        <v>24</v>
      </c>
      <c r="S1434" s="6" t="s">
        <v>24</v>
      </c>
      <c r="U1434" s="6" t="s">
        <v>24</v>
      </c>
      <c r="V1434" s="6" t="s">
        <v>24</v>
      </c>
    </row>
    <row r="1435" spans="6:22" x14ac:dyDescent="0.25">
      <c r="F1435" s="6" t="s">
        <v>24</v>
      </c>
      <c r="R1435" s="6" t="s">
        <v>24</v>
      </c>
      <c r="S1435" s="6" t="s">
        <v>24</v>
      </c>
      <c r="U1435" s="6" t="s">
        <v>24</v>
      </c>
      <c r="V1435" s="6" t="s">
        <v>24</v>
      </c>
    </row>
    <row r="1436" spans="6:22" x14ac:dyDescent="0.25">
      <c r="F1436" s="6" t="s">
        <v>24</v>
      </c>
      <c r="R1436" s="6" t="s">
        <v>24</v>
      </c>
      <c r="S1436" s="6" t="s">
        <v>24</v>
      </c>
      <c r="U1436" s="6" t="s">
        <v>24</v>
      </c>
      <c r="V1436" s="6" t="s">
        <v>24</v>
      </c>
    </row>
    <row r="1437" spans="6:22" x14ac:dyDescent="0.25">
      <c r="F1437" s="6" t="s">
        <v>24</v>
      </c>
      <c r="R1437" s="6" t="s">
        <v>24</v>
      </c>
      <c r="S1437" s="6" t="s">
        <v>24</v>
      </c>
      <c r="U1437" s="6" t="s">
        <v>24</v>
      </c>
      <c r="V1437" s="6" t="s">
        <v>24</v>
      </c>
    </row>
    <row r="1438" spans="6:22" x14ac:dyDescent="0.25">
      <c r="F1438" s="6" t="s">
        <v>24</v>
      </c>
      <c r="R1438" s="6" t="s">
        <v>24</v>
      </c>
      <c r="S1438" s="6" t="s">
        <v>24</v>
      </c>
      <c r="U1438" s="6" t="s">
        <v>24</v>
      </c>
      <c r="V1438" s="6" t="s">
        <v>24</v>
      </c>
    </row>
    <row r="1439" spans="6:22" x14ac:dyDescent="0.25">
      <c r="F1439" s="6" t="s">
        <v>24</v>
      </c>
      <c r="R1439" s="6" t="s">
        <v>24</v>
      </c>
      <c r="S1439" s="6" t="s">
        <v>24</v>
      </c>
      <c r="U1439" s="6" t="s">
        <v>24</v>
      </c>
      <c r="V1439" s="6" t="s">
        <v>24</v>
      </c>
    </row>
    <row r="1440" spans="6:22" x14ac:dyDescent="0.25">
      <c r="F1440" s="6" t="s">
        <v>24</v>
      </c>
      <c r="R1440" s="6" t="s">
        <v>24</v>
      </c>
      <c r="S1440" s="6" t="s">
        <v>24</v>
      </c>
      <c r="U1440" s="6" t="s">
        <v>24</v>
      </c>
      <c r="V1440" s="6" t="s">
        <v>24</v>
      </c>
    </row>
    <row r="1441" spans="6:22" x14ac:dyDescent="0.25">
      <c r="F1441" s="6" t="s">
        <v>24</v>
      </c>
      <c r="R1441" s="6" t="s">
        <v>24</v>
      </c>
      <c r="S1441" s="6" t="s">
        <v>24</v>
      </c>
      <c r="U1441" s="6" t="s">
        <v>24</v>
      </c>
      <c r="V1441" s="6" t="s">
        <v>24</v>
      </c>
    </row>
    <row r="1442" spans="6:22" x14ac:dyDescent="0.25">
      <c r="F1442" s="6" t="s">
        <v>24</v>
      </c>
      <c r="R1442" s="6" t="s">
        <v>24</v>
      </c>
      <c r="S1442" s="6" t="s">
        <v>24</v>
      </c>
      <c r="U1442" s="6" t="s">
        <v>24</v>
      </c>
      <c r="V1442" s="6" t="s">
        <v>24</v>
      </c>
    </row>
    <row r="1443" spans="6:22" x14ac:dyDescent="0.25">
      <c r="F1443" s="6" t="s">
        <v>24</v>
      </c>
      <c r="R1443" s="6" t="s">
        <v>24</v>
      </c>
      <c r="S1443" s="6" t="s">
        <v>24</v>
      </c>
      <c r="U1443" s="6" t="s">
        <v>24</v>
      </c>
      <c r="V1443" s="6" t="s">
        <v>24</v>
      </c>
    </row>
    <row r="1444" spans="6:22" x14ac:dyDescent="0.25">
      <c r="F1444" s="6" t="s">
        <v>24</v>
      </c>
      <c r="R1444" s="6" t="s">
        <v>24</v>
      </c>
      <c r="S1444" s="6" t="s">
        <v>24</v>
      </c>
      <c r="U1444" s="6" t="s">
        <v>24</v>
      </c>
      <c r="V1444" s="6" t="s">
        <v>24</v>
      </c>
    </row>
    <row r="1445" spans="6:22" x14ac:dyDescent="0.25">
      <c r="F1445" s="6" t="s">
        <v>24</v>
      </c>
      <c r="R1445" s="6" t="s">
        <v>24</v>
      </c>
      <c r="S1445" s="6" t="s">
        <v>24</v>
      </c>
      <c r="U1445" s="6" t="s">
        <v>24</v>
      </c>
      <c r="V1445" s="6" t="s">
        <v>24</v>
      </c>
    </row>
    <row r="1446" spans="6:22" x14ac:dyDescent="0.25">
      <c r="F1446" s="6" t="s">
        <v>24</v>
      </c>
      <c r="R1446" s="6" t="s">
        <v>24</v>
      </c>
      <c r="S1446" s="6" t="s">
        <v>24</v>
      </c>
      <c r="U1446" s="6" t="s">
        <v>24</v>
      </c>
      <c r="V1446" s="6" t="s">
        <v>24</v>
      </c>
    </row>
    <row r="1447" spans="6:22" x14ac:dyDescent="0.25">
      <c r="F1447" s="6" t="s">
        <v>24</v>
      </c>
      <c r="R1447" s="6" t="s">
        <v>24</v>
      </c>
      <c r="S1447" s="6" t="s">
        <v>24</v>
      </c>
      <c r="U1447" s="6" t="s">
        <v>24</v>
      </c>
      <c r="V1447" s="6" t="s">
        <v>24</v>
      </c>
    </row>
    <row r="1448" spans="6:22" x14ac:dyDescent="0.25">
      <c r="F1448" s="6" t="s">
        <v>24</v>
      </c>
      <c r="R1448" s="6" t="s">
        <v>24</v>
      </c>
      <c r="S1448" s="6" t="s">
        <v>24</v>
      </c>
      <c r="U1448" s="6" t="s">
        <v>24</v>
      </c>
      <c r="V1448" s="6" t="s">
        <v>24</v>
      </c>
    </row>
    <row r="1449" spans="6:22" x14ac:dyDescent="0.25">
      <c r="F1449" s="6" t="s">
        <v>24</v>
      </c>
      <c r="R1449" s="6" t="s">
        <v>24</v>
      </c>
      <c r="S1449" s="6" t="s">
        <v>24</v>
      </c>
      <c r="U1449" s="6" t="s">
        <v>24</v>
      </c>
      <c r="V1449" s="6" t="s">
        <v>24</v>
      </c>
    </row>
    <row r="1450" spans="6:22" x14ac:dyDescent="0.25">
      <c r="F1450" s="6" t="s">
        <v>24</v>
      </c>
      <c r="R1450" s="6" t="s">
        <v>24</v>
      </c>
      <c r="S1450" s="6" t="s">
        <v>24</v>
      </c>
      <c r="U1450" s="6" t="s">
        <v>24</v>
      </c>
      <c r="V1450" s="6" t="s">
        <v>24</v>
      </c>
    </row>
    <row r="1451" spans="6:22" x14ac:dyDescent="0.25">
      <c r="F1451" s="6" t="s">
        <v>24</v>
      </c>
      <c r="R1451" s="6" t="s">
        <v>24</v>
      </c>
      <c r="S1451" s="6" t="s">
        <v>24</v>
      </c>
      <c r="U1451" s="6" t="s">
        <v>24</v>
      </c>
      <c r="V1451" s="6" t="s">
        <v>24</v>
      </c>
    </row>
    <row r="1452" spans="6:22" x14ac:dyDescent="0.25">
      <c r="F1452" s="6" t="s">
        <v>24</v>
      </c>
      <c r="R1452" s="6" t="s">
        <v>24</v>
      </c>
      <c r="S1452" s="6" t="s">
        <v>24</v>
      </c>
      <c r="U1452" s="6" t="s">
        <v>24</v>
      </c>
      <c r="V1452" s="6" t="s">
        <v>24</v>
      </c>
    </row>
    <row r="1453" spans="6:22" x14ac:dyDescent="0.25">
      <c r="F1453" s="6" t="s">
        <v>24</v>
      </c>
      <c r="R1453" s="6" t="s">
        <v>24</v>
      </c>
      <c r="S1453" s="6" t="s">
        <v>24</v>
      </c>
      <c r="U1453" s="6" t="s">
        <v>24</v>
      </c>
      <c r="V1453" s="6" t="s">
        <v>24</v>
      </c>
    </row>
    <row r="1454" spans="6:22" x14ac:dyDescent="0.25">
      <c r="F1454" s="6" t="s">
        <v>24</v>
      </c>
      <c r="R1454" s="6" t="s">
        <v>24</v>
      </c>
      <c r="S1454" s="6" t="s">
        <v>24</v>
      </c>
      <c r="U1454" s="6" t="s">
        <v>24</v>
      </c>
      <c r="V1454" s="6" t="s">
        <v>24</v>
      </c>
    </row>
    <row r="1455" spans="6:22" x14ac:dyDescent="0.25">
      <c r="F1455" s="6" t="s">
        <v>24</v>
      </c>
      <c r="R1455" s="6" t="s">
        <v>24</v>
      </c>
      <c r="S1455" s="6" t="s">
        <v>24</v>
      </c>
      <c r="U1455" s="6" t="s">
        <v>24</v>
      </c>
      <c r="V1455" s="6" t="s">
        <v>24</v>
      </c>
    </row>
    <row r="1456" spans="6:22" x14ac:dyDescent="0.25">
      <c r="F1456" s="6" t="s">
        <v>24</v>
      </c>
      <c r="R1456" s="6" t="s">
        <v>24</v>
      </c>
      <c r="S1456" s="6" t="s">
        <v>24</v>
      </c>
      <c r="U1456" s="6" t="s">
        <v>24</v>
      </c>
      <c r="V1456" s="6" t="s">
        <v>24</v>
      </c>
    </row>
    <row r="1457" spans="6:22" x14ac:dyDescent="0.25">
      <c r="F1457" s="6" t="s">
        <v>24</v>
      </c>
      <c r="R1457" s="6" t="s">
        <v>24</v>
      </c>
      <c r="S1457" s="6" t="s">
        <v>24</v>
      </c>
      <c r="U1457" s="6" t="s">
        <v>24</v>
      </c>
      <c r="V1457" s="6" t="s">
        <v>24</v>
      </c>
    </row>
    <row r="1458" spans="6:22" x14ac:dyDescent="0.25">
      <c r="F1458" s="6" t="s">
        <v>24</v>
      </c>
      <c r="R1458" s="6" t="s">
        <v>24</v>
      </c>
      <c r="S1458" s="6" t="s">
        <v>24</v>
      </c>
      <c r="U1458" s="6" t="s">
        <v>24</v>
      </c>
      <c r="V1458" s="6" t="s">
        <v>24</v>
      </c>
    </row>
    <row r="1459" spans="6:22" x14ac:dyDescent="0.25">
      <c r="F1459" s="6" t="s">
        <v>24</v>
      </c>
      <c r="R1459" s="6" t="s">
        <v>24</v>
      </c>
      <c r="S1459" s="6" t="s">
        <v>24</v>
      </c>
      <c r="U1459" s="6" t="s">
        <v>24</v>
      </c>
      <c r="V1459" s="6" t="s">
        <v>24</v>
      </c>
    </row>
    <row r="1460" spans="6:22" x14ac:dyDescent="0.25">
      <c r="F1460" s="6" t="s">
        <v>24</v>
      </c>
      <c r="R1460" s="6" t="s">
        <v>24</v>
      </c>
      <c r="S1460" s="6" t="s">
        <v>24</v>
      </c>
      <c r="U1460" s="6" t="s">
        <v>24</v>
      </c>
      <c r="V1460" s="6" t="s">
        <v>24</v>
      </c>
    </row>
    <row r="1461" spans="6:22" x14ac:dyDescent="0.25">
      <c r="F1461" s="6" t="s">
        <v>24</v>
      </c>
      <c r="R1461" s="6" t="s">
        <v>24</v>
      </c>
      <c r="S1461" s="6" t="s">
        <v>24</v>
      </c>
      <c r="U1461" s="6" t="s">
        <v>24</v>
      </c>
      <c r="V1461" s="6" t="s">
        <v>24</v>
      </c>
    </row>
    <row r="1462" spans="6:22" x14ac:dyDescent="0.25">
      <c r="F1462" s="6" t="s">
        <v>24</v>
      </c>
      <c r="R1462" s="6" t="s">
        <v>24</v>
      </c>
      <c r="S1462" s="6" t="s">
        <v>24</v>
      </c>
      <c r="U1462" s="6" t="s">
        <v>24</v>
      </c>
      <c r="V1462" s="6" t="s">
        <v>24</v>
      </c>
    </row>
    <row r="1463" spans="6:22" x14ac:dyDescent="0.25">
      <c r="F1463" s="6" t="s">
        <v>24</v>
      </c>
      <c r="R1463" s="6" t="s">
        <v>24</v>
      </c>
      <c r="S1463" s="6" t="s">
        <v>24</v>
      </c>
      <c r="U1463" s="6" t="s">
        <v>24</v>
      </c>
      <c r="V1463" s="6" t="s">
        <v>24</v>
      </c>
    </row>
    <row r="1464" spans="6:22" x14ac:dyDescent="0.25">
      <c r="F1464" s="6" t="s">
        <v>24</v>
      </c>
      <c r="R1464" s="6" t="s">
        <v>24</v>
      </c>
      <c r="S1464" s="6" t="s">
        <v>24</v>
      </c>
      <c r="U1464" s="6" t="s">
        <v>24</v>
      </c>
      <c r="V1464" s="6" t="s">
        <v>24</v>
      </c>
    </row>
    <row r="1465" spans="6:22" x14ac:dyDescent="0.25">
      <c r="F1465" s="6" t="s">
        <v>24</v>
      </c>
      <c r="R1465" s="6" t="s">
        <v>24</v>
      </c>
      <c r="S1465" s="6" t="s">
        <v>24</v>
      </c>
      <c r="U1465" s="6" t="s">
        <v>24</v>
      </c>
      <c r="V1465" s="6" t="s">
        <v>24</v>
      </c>
    </row>
    <row r="1466" spans="6:22" x14ac:dyDescent="0.25">
      <c r="F1466" s="6" t="s">
        <v>24</v>
      </c>
      <c r="R1466" s="6" t="s">
        <v>24</v>
      </c>
      <c r="S1466" s="6" t="s">
        <v>24</v>
      </c>
      <c r="U1466" s="6" t="s">
        <v>24</v>
      </c>
      <c r="V1466" s="6" t="s">
        <v>24</v>
      </c>
    </row>
    <row r="1467" spans="6:22" x14ac:dyDescent="0.25">
      <c r="F1467" s="6" t="s">
        <v>24</v>
      </c>
      <c r="R1467" s="6" t="s">
        <v>24</v>
      </c>
      <c r="S1467" s="6" t="s">
        <v>24</v>
      </c>
      <c r="U1467" s="6" t="s">
        <v>24</v>
      </c>
      <c r="V1467" s="6" t="s">
        <v>24</v>
      </c>
    </row>
    <row r="1468" spans="6:22" x14ac:dyDescent="0.25">
      <c r="F1468" s="6" t="s">
        <v>24</v>
      </c>
      <c r="R1468" s="6" t="s">
        <v>24</v>
      </c>
      <c r="S1468" s="6" t="s">
        <v>24</v>
      </c>
      <c r="U1468" s="6" t="s">
        <v>24</v>
      </c>
      <c r="V1468" s="6" t="s">
        <v>24</v>
      </c>
    </row>
    <row r="1469" spans="6:22" x14ac:dyDescent="0.25">
      <c r="F1469" s="6" t="s">
        <v>24</v>
      </c>
      <c r="R1469" s="6" t="s">
        <v>24</v>
      </c>
      <c r="S1469" s="6" t="s">
        <v>24</v>
      </c>
      <c r="U1469" s="6" t="s">
        <v>24</v>
      </c>
      <c r="V1469" s="6" t="s">
        <v>24</v>
      </c>
    </row>
    <row r="1470" spans="6:22" x14ac:dyDescent="0.25">
      <c r="F1470" s="6" t="s">
        <v>24</v>
      </c>
      <c r="R1470" s="6" t="s">
        <v>24</v>
      </c>
      <c r="S1470" s="6" t="s">
        <v>24</v>
      </c>
      <c r="U1470" s="6" t="s">
        <v>24</v>
      </c>
      <c r="V1470" s="6" t="s">
        <v>24</v>
      </c>
    </row>
    <row r="1471" spans="6:22" x14ac:dyDescent="0.25">
      <c r="F1471" s="6" t="s">
        <v>24</v>
      </c>
      <c r="R1471" s="6" t="s">
        <v>24</v>
      </c>
      <c r="S1471" s="6" t="s">
        <v>24</v>
      </c>
      <c r="U1471" s="6" t="s">
        <v>24</v>
      </c>
      <c r="V1471" s="6" t="s">
        <v>24</v>
      </c>
    </row>
    <row r="1472" spans="6:22" x14ac:dyDescent="0.25">
      <c r="F1472" s="6" t="s">
        <v>24</v>
      </c>
      <c r="R1472" s="6" t="s">
        <v>24</v>
      </c>
      <c r="S1472" s="6" t="s">
        <v>24</v>
      </c>
      <c r="U1472" s="6" t="s">
        <v>24</v>
      </c>
      <c r="V1472" s="6" t="s">
        <v>24</v>
      </c>
    </row>
    <row r="1473" spans="6:22" x14ac:dyDescent="0.25">
      <c r="F1473" s="6" t="s">
        <v>24</v>
      </c>
      <c r="R1473" s="6" t="s">
        <v>24</v>
      </c>
      <c r="S1473" s="6" t="s">
        <v>24</v>
      </c>
      <c r="U1473" s="6" t="s">
        <v>24</v>
      </c>
      <c r="V1473" s="6" t="s">
        <v>24</v>
      </c>
    </row>
    <row r="1474" spans="6:22" x14ac:dyDescent="0.25">
      <c r="F1474" s="6" t="s">
        <v>24</v>
      </c>
      <c r="R1474" s="6" t="s">
        <v>24</v>
      </c>
      <c r="S1474" s="6" t="s">
        <v>24</v>
      </c>
      <c r="U1474" s="6" t="s">
        <v>24</v>
      </c>
      <c r="V1474" s="6" t="s">
        <v>24</v>
      </c>
    </row>
    <row r="1475" spans="6:22" x14ac:dyDescent="0.25">
      <c r="F1475" s="6" t="s">
        <v>24</v>
      </c>
      <c r="R1475" s="6" t="s">
        <v>24</v>
      </c>
      <c r="S1475" s="6" t="s">
        <v>24</v>
      </c>
      <c r="U1475" s="6" t="s">
        <v>24</v>
      </c>
      <c r="V1475" s="6" t="s">
        <v>24</v>
      </c>
    </row>
    <row r="1476" spans="6:22" x14ac:dyDescent="0.25">
      <c r="F1476" s="6" t="s">
        <v>24</v>
      </c>
      <c r="R1476" s="6" t="s">
        <v>24</v>
      </c>
      <c r="S1476" s="6" t="s">
        <v>24</v>
      </c>
      <c r="U1476" s="6" t="s">
        <v>24</v>
      </c>
      <c r="V1476" s="6" t="s">
        <v>24</v>
      </c>
    </row>
    <row r="1477" spans="6:22" x14ac:dyDescent="0.25">
      <c r="F1477" s="6" t="s">
        <v>24</v>
      </c>
      <c r="R1477" s="6" t="s">
        <v>24</v>
      </c>
      <c r="S1477" s="6" t="s">
        <v>24</v>
      </c>
      <c r="U1477" s="6" t="s">
        <v>24</v>
      </c>
      <c r="V1477" s="6" t="s">
        <v>24</v>
      </c>
    </row>
    <row r="1478" spans="6:22" x14ac:dyDescent="0.25">
      <c r="F1478" s="6" t="s">
        <v>24</v>
      </c>
      <c r="R1478" s="6" t="s">
        <v>24</v>
      </c>
      <c r="S1478" s="6" t="s">
        <v>24</v>
      </c>
      <c r="U1478" s="6" t="s">
        <v>24</v>
      </c>
      <c r="V1478" s="6" t="s">
        <v>24</v>
      </c>
    </row>
    <row r="1479" spans="6:22" x14ac:dyDescent="0.25">
      <c r="F1479" s="6" t="s">
        <v>24</v>
      </c>
      <c r="R1479" s="6" t="s">
        <v>24</v>
      </c>
      <c r="S1479" s="6" t="s">
        <v>24</v>
      </c>
      <c r="U1479" s="6" t="s">
        <v>24</v>
      </c>
      <c r="V1479" s="6" t="s">
        <v>24</v>
      </c>
    </row>
    <row r="1480" spans="6:22" x14ac:dyDescent="0.25">
      <c r="F1480" s="6" t="s">
        <v>24</v>
      </c>
      <c r="R1480" s="6" t="s">
        <v>24</v>
      </c>
      <c r="S1480" s="6" t="s">
        <v>24</v>
      </c>
      <c r="U1480" s="6" t="s">
        <v>24</v>
      </c>
      <c r="V1480" s="6" t="s">
        <v>24</v>
      </c>
    </row>
    <row r="1481" spans="6:22" x14ac:dyDescent="0.25">
      <c r="F1481" s="6" t="s">
        <v>24</v>
      </c>
      <c r="R1481" s="6" t="s">
        <v>24</v>
      </c>
      <c r="S1481" s="6" t="s">
        <v>24</v>
      </c>
      <c r="U1481" s="6" t="s">
        <v>24</v>
      </c>
      <c r="V1481" s="6" t="s">
        <v>24</v>
      </c>
    </row>
    <row r="1482" spans="6:22" x14ac:dyDescent="0.25">
      <c r="F1482" s="6" t="s">
        <v>24</v>
      </c>
      <c r="R1482" s="6" t="s">
        <v>24</v>
      </c>
      <c r="S1482" s="6" t="s">
        <v>24</v>
      </c>
      <c r="U1482" s="6" t="s">
        <v>24</v>
      </c>
      <c r="V1482" s="6" t="s">
        <v>24</v>
      </c>
    </row>
    <row r="1483" spans="6:22" x14ac:dyDescent="0.25">
      <c r="F1483" s="6" t="s">
        <v>24</v>
      </c>
      <c r="R1483" s="6" t="s">
        <v>24</v>
      </c>
      <c r="S1483" s="6" t="s">
        <v>24</v>
      </c>
      <c r="U1483" s="6" t="s">
        <v>24</v>
      </c>
      <c r="V1483" s="6" t="s">
        <v>24</v>
      </c>
    </row>
    <row r="1484" spans="6:22" x14ac:dyDescent="0.25">
      <c r="F1484" s="6" t="s">
        <v>24</v>
      </c>
      <c r="R1484" s="6" t="s">
        <v>24</v>
      </c>
      <c r="S1484" s="6" t="s">
        <v>24</v>
      </c>
      <c r="U1484" s="6" t="s">
        <v>24</v>
      </c>
      <c r="V1484" s="6" t="s">
        <v>24</v>
      </c>
    </row>
    <row r="1485" spans="6:22" x14ac:dyDescent="0.25">
      <c r="F1485" s="6" t="s">
        <v>24</v>
      </c>
      <c r="R1485" s="6" t="s">
        <v>24</v>
      </c>
      <c r="S1485" s="6" t="s">
        <v>24</v>
      </c>
      <c r="U1485" s="6" t="s">
        <v>24</v>
      </c>
      <c r="V1485" s="6" t="s">
        <v>24</v>
      </c>
    </row>
    <row r="1486" spans="6:22" x14ac:dyDescent="0.25">
      <c r="F1486" s="6" t="s">
        <v>24</v>
      </c>
      <c r="R1486" s="6" t="s">
        <v>24</v>
      </c>
      <c r="S1486" s="6" t="s">
        <v>24</v>
      </c>
      <c r="U1486" s="6" t="s">
        <v>24</v>
      </c>
      <c r="V1486" s="6" t="s">
        <v>24</v>
      </c>
    </row>
    <row r="1487" spans="6:22" x14ac:dyDescent="0.25">
      <c r="F1487" s="6" t="s">
        <v>24</v>
      </c>
      <c r="R1487" s="6" t="s">
        <v>24</v>
      </c>
      <c r="S1487" s="6" t="s">
        <v>24</v>
      </c>
      <c r="U1487" s="6" t="s">
        <v>24</v>
      </c>
      <c r="V1487" s="6" t="s">
        <v>24</v>
      </c>
    </row>
    <row r="1488" spans="6:22" x14ac:dyDescent="0.25">
      <c r="F1488" s="6" t="s">
        <v>24</v>
      </c>
      <c r="R1488" s="6" t="s">
        <v>24</v>
      </c>
      <c r="S1488" s="6" t="s">
        <v>24</v>
      </c>
      <c r="U1488" s="6" t="s">
        <v>24</v>
      </c>
      <c r="V1488" s="6" t="s">
        <v>24</v>
      </c>
    </row>
    <row r="1489" spans="6:22" x14ac:dyDescent="0.25">
      <c r="F1489" s="6" t="s">
        <v>24</v>
      </c>
      <c r="R1489" s="6" t="s">
        <v>24</v>
      </c>
      <c r="S1489" s="6" t="s">
        <v>24</v>
      </c>
      <c r="U1489" s="6" t="s">
        <v>24</v>
      </c>
      <c r="V1489" s="6" t="s">
        <v>24</v>
      </c>
    </row>
    <row r="1490" spans="6:22" x14ac:dyDescent="0.25">
      <c r="F1490" s="6" t="s">
        <v>24</v>
      </c>
      <c r="R1490" s="6" t="s">
        <v>24</v>
      </c>
      <c r="S1490" s="6" t="s">
        <v>24</v>
      </c>
      <c r="U1490" s="6" t="s">
        <v>24</v>
      </c>
      <c r="V1490" s="6" t="s">
        <v>24</v>
      </c>
    </row>
    <row r="1491" spans="6:22" x14ac:dyDescent="0.25">
      <c r="F1491" s="6" t="s">
        <v>24</v>
      </c>
      <c r="R1491" s="6" t="s">
        <v>24</v>
      </c>
      <c r="S1491" s="6" t="s">
        <v>24</v>
      </c>
      <c r="U1491" s="6" t="s">
        <v>24</v>
      </c>
      <c r="V1491" s="6" t="s">
        <v>24</v>
      </c>
    </row>
    <row r="1492" spans="6:22" x14ac:dyDescent="0.25">
      <c r="F1492" s="6" t="s">
        <v>24</v>
      </c>
      <c r="R1492" s="6" t="s">
        <v>24</v>
      </c>
      <c r="S1492" s="6" t="s">
        <v>24</v>
      </c>
      <c r="U1492" s="6" t="s">
        <v>24</v>
      </c>
      <c r="V1492" s="6" t="s">
        <v>24</v>
      </c>
    </row>
    <row r="1493" spans="6:22" x14ac:dyDescent="0.25">
      <c r="F1493" s="6" t="s">
        <v>24</v>
      </c>
      <c r="R1493" s="6" t="s">
        <v>24</v>
      </c>
      <c r="S1493" s="6" t="s">
        <v>24</v>
      </c>
      <c r="U1493" s="6" t="s">
        <v>24</v>
      </c>
      <c r="V1493" s="6" t="s">
        <v>24</v>
      </c>
    </row>
    <row r="1494" spans="6:22" x14ac:dyDescent="0.25">
      <c r="F1494" s="6" t="s">
        <v>24</v>
      </c>
      <c r="R1494" s="6" t="s">
        <v>24</v>
      </c>
      <c r="S1494" s="6" t="s">
        <v>24</v>
      </c>
      <c r="U1494" s="6" t="s">
        <v>24</v>
      </c>
      <c r="V1494" s="6" t="s">
        <v>24</v>
      </c>
    </row>
    <row r="1495" spans="6:22" x14ac:dyDescent="0.25">
      <c r="F1495" s="6" t="s">
        <v>24</v>
      </c>
      <c r="R1495" s="6" t="s">
        <v>24</v>
      </c>
      <c r="S1495" s="6" t="s">
        <v>24</v>
      </c>
      <c r="U1495" s="6" t="s">
        <v>24</v>
      </c>
      <c r="V1495" s="6" t="s">
        <v>24</v>
      </c>
    </row>
    <row r="1496" spans="6:22" x14ac:dyDescent="0.25">
      <c r="F1496" s="6" t="s">
        <v>24</v>
      </c>
      <c r="R1496" s="6" t="s">
        <v>24</v>
      </c>
      <c r="S1496" s="6" t="s">
        <v>24</v>
      </c>
      <c r="U1496" s="6" t="s">
        <v>24</v>
      </c>
      <c r="V1496" s="6" t="s">
        <v>24</v>
      </c>
    </row>
    <row r="1497" spans="6:22" x14ac:dyDescent="0.25">
      <c r="F1497" s="6" t="s">
        <v>24</v>
      </c>
      <c r="R1497" s="6" t="s">
        <v>24</v>
      </c>
      <c r="S1497" s="6" t="s">
        <v>24</v>
      </c>
      <c r="U1497" s="6" t="s">
        <v>24</v>
      </c>
      <c r="V1497" s="6" t="s">
        <v>24</v>
      </c>
    </row>
    <row r="1498" spans="6:22" x14ac:dyDescent="0.25">
      <c r="F1498" s="6" t="s">
        <v>24</v>
      </c>
      <c r="R1498" s="6" t="s">
        <v>24</v>
      </c>
      <c r="S1498" s="6" t="s">
        <v>24</v>
      </c>
      <c r="U1498" s="6" t="s">
        <v>24</v>
      </c>
      <c r="V1498" s="6" t="s">
        <v>24</v>
      </c>
    </row>
    <row r="1499" spans="6:22" x14ac:dyDescent="0.25">
      <c r="F1499" s="6" t="s">
        <v>24</v>
      </c>
      <c r="R1499" s="6" t="s">
        <v>24</v>
      </c>
      <c r="S1499" s="6" t="s">
        <v>24</v>
      </c>
      <c r="U1499" s="6" t="s">
        <v>24</v>
      </c>
      <c r="V1499" s="6" t="s">
        <v>24</v>
      </c>
    </row>
    <row r="1500" spans="6:22" x14ac:dyDescent="0.25">
      <c r="F1500" s="6" t="s">
        <v>24</v>
      </c>
      <c r="R1500" s="6" t="s">
        <v>24</v>
      </c>
      <c r="S1500" s="6" t="s">
        <v>24</v>
      </c>
      <c r="U1500" s="6" t="s">
        <v>24</v>
      </c>
      <c r="V1500" s="6" t="s">
        <v>24</v>
      </c>
    </row>
    <row r="1501" spans="6:22" x14ac:dyDescent="0.25">
      <c r="F1501" s="6" t="s">
        <v>24</v>
      </c>
      <c r="R1501" s="6" t="s">
        <v>24</v>
      </c>
      <c r="S1501" s="6" t="s">
        <v>24</v>
      </c>
      <c r="U1501" s="6" t="s">
        <v>24</v>
      </c>
      <c r="V1501" s="6" t="s">
        <v>24</v>
      </c>
    </row>
    <row r="1502" spans="6:22" x14ac:dyDescent="0.25">
      <c r="F1502" s="6" t="s">
        <v>24</v>
      </c>
      <c r="R1502" s="6" t="s">
        <v>24</v>
      </c>
      <c r="S1502" s="6" t="s">
        <v>24</v>
      </c>
      <c r="U1502" s="6" t="s">
        <v>24</v>
      </c>
      <c r="V1502" s="6" t="s">
        <v>24</v>
      </c>
    </row>
    <row r="1503" spans="6:22" x14ac:dyDescent="0.25">
      <c r="F1503" s="6" t="s">
        <v>24</v>
      </c>
      <c r="R1503" s="6" t="s">
        <v>24</v>
      </c>
      <c r="S1503" s="6" t="s">
        <v>24</v>
      </c>
      <c r="U1503" s="6" t="s">
        <v>24</v>
      </c>
      <c r="V1503" s="6" t="s">
        <v>24</v>
      </c>
    </row>
    <row r="1504" spans="6:22" x14ac:dyDescent="0.25">
      <c r="F1504" s="6" t="s">
        <v>24</v>
      </c>
      <c r="R1504" s="6" t="s">
        <v>24</v>
      </c>
      <c r="S1504" s="6" t="s">
        <v>24</v>
      </c>
      <c r="U1504" s="6" t="s">
        <v>24</v>
      </c>
      <c r="V1504" s="6" t="s">
        <v>24</v>
      </c>
    </row>
    <row r="1505" spans="6:22" x14ac:dyDescent="0.25">
      <c r="F1505" s="6" t="s">
        <v>24</v>
      </c>
      <c r="R1505" s="6" t="s">
        <v>24</v>
      </c>
      <c r="S1505" s="6" t="s">
        <v>24</v>
      </c>
      <c r="U1505" s="6" t="s">
        <v>24</v>
      </c>
      <c r="V1505" s="6" t="s">
        <v>24</v>
      </c>
    </row>
    <row r="1506" spans="6:22" x14ac:dyDescent="0.25">
      <c r="F1506" s="6" t="s">
        <v>24</v>
      </c>
      <c r="R1506" s="6" t="s">
        <v>24</v>
      </c>
      <c r="S1506" s="6" t="s">
        <v>24</v>
      </c>
      <c r="U1506" s="6" t="s">
        <v>24</v>
      </c>
      <c r="V1506" s="6" t="s">
        <v>24</v>
      </c>
    </row>
    <row r="1507" spans="6:22" x14ac:dyDescent="0.25">
      <c r="F1507" s="6" t="s">
        <v>24</v>
      </c>
      <c r="R1507" s="6" t="s">
        <v>24</v>
      </c>
      <c r="S1507" s="6" t="s">
        <v>24</v>
      </c>
      <c r="U1507" s="6" t="s">
        <v>24</v>
      </c>
      <c r="V1507" s="6" t="s">
        <v>24</v>
      </c>
    </row>
    <row r="1508" spans="6:22" x14ac:dyDescent="0.25">
      <c r="F1508" s="6" t="s">
        <v>24</v>
      </c>
      <c r="R1508" s="6" t="s">
        <v>24</v>
      </c>
      <c r="S1508" s="6" t="s">
        <v>24</v>
      </c>
      <c r="U1508" s="6" t="s">
        <v>24</v>
      </c>
      <c r="V1508" s="6" t="s">
        <v>24</v>
      </c>
    </row>
    <row r="1509" spans="6:22" x14ac:dyDescent="0.25">
      <c r="F1509" s="6" t="s">
        <v>24</v>
      </c>
      <c r="R1509" s="6" t="s">
        <v>24</v>
      </c>
      <c r="S1509" s="6" t="s">
        <v>24</v>
      </c>
      <c r="U1509" s="6" t="s">
        <v>24</v>
      </c>
      <c r="V1509" s="6" t="s">
        <v>24</v>
      </c>
    </row>
    <row r="1510" spans="6:22" x14ac:dyDescent="0.25">
      <c r="F1510" s="6" t="s">
        <v>24</v>
      </c>
      <c r="R1510" s="6" t="s">
        <v>24</v>
      </c>
      <c r="S1510" s="6" t="s">
        <v>24</v>
      </c>
      <c r="U1510" s="6" t="s">
        <v>24</v>
      </c>
      <c r="V1510" s="6" t="s">
        <v>24</v>
      </c>
    </row>
    <row r="1511" spans="6:22" x14ac:dyDescent="0.25">
      <c r="F1511" s="6" t="s">
        <v>24</v>
      </c>
      <c r="R1511" s="6" t="s">
        <v>24</v>
      </c>
      <c r="S1511" s="6" t="s">
        <v>24</v>
      </c>
      <c r="U1511" s="6" t="s">
        <v>24</v>
      </c>
      <c r="V1511" s="6" t="s">
        <v>24</v>
      </c>
    </row>
    <row r="1512" spans="6:22" x14ac:dyDescent="0.25">
      <c r="F1512" s="6" t="s">
        <v>24</v>
      </c>
      <c r="R1512" s="6" t="s">
        <v>24</v>
      </c>
      <c r="S1512" s="6" t="s">
        <v>24</v>
      </c>
      <c r="U1512" s="6" t="s">
        <v>24</v>
      </c>
      <c r="V1512" s="6" t="s">
        <v>24</v>
      </c>
    </row>
    <row r="1513" spans="6:22" x14ac:dyDescent="0.25">
      <c r="F1513" s="6" t="s">
        <v>24</v>
      </c>
      <c r="R1513" s="6" t="s">
        <v>24</v>
      </c>
      <c r="S1513" s="6" t="s">
        <v>24</v>
      </c>
      <c r="U1513" s="6" t="s">
        <v>24</v>
      </c>
      <c r="V1513" s="6" t="s">
        <v>24</v>
      </c>
    </row>
    <row r="1514" spans="6:22" x14ac:dyDescent="0.25">
      <c r="F1514" s="6" t="s">
        <v>24</v>
      </c>
      <c r="R1514" s="6" t="s">
        <v>24</v>
      </c>
      <c r="S1514" s="6" t="s">
        <v>24</v>
      </c>
      <c r="U1514" s="6" t="s">
        <v>24</v>
      </c>
      <c r="V1514" s="6" t="s">
        <v>24</v>
      </c>
    </row>
    <row r="1515" spans="6:22" x14ac:dyDescent="0.25">
      <c r="F1515" s="6" t="s">
        <v>24</v>
      </c>
      <c r="R1515" s="6" t="s">
        <v>24</v>
      </c>
      <c r="S1515" s="6" t="s">
        <v>24</v>
      </c>
      <c r="U1515" s="6" t="s">
        <v>24</v>
      </c>
      <c r="V1515" s="6" t="s">
        <v>24</v>
      </c>
    </row>
    <row r="1516" spans="6:22" x14ac:dyDescent="0.25">
      <c r="F1516" s="6" t="s">
        <v>24</v>
      </c>
      <c r="R1516" s="6" t="s">
        <v>24</v>
      </c>
      <c r="S1516" s="6" t="s">
        <v>24</v>
      </c>
      <c r="U1516" s="6" t="s">
        <v>24</v>
      </c>
      <c r="V1516" s="6" t="s">
        <v>24</v>
      </c>
    </row>
    <row r="1517" spans="6:22" x14ac:dyDescent="0.25">
      <c r="F1517" s="6" t="s">
        <v>24</v>
      </c>
      <c r="R1517" s="6" t="s">
        <v>24</v>
      </c>
      <c r="S1517" s="6" t="s">
        <v>24</v>
      </c>
      <c r="U1517" s="6" t="s">
        <v>24</v>
      </c>
      <c r="V1517" s="6" t="s">
        <v>24</v>
      </c>
    </row>
    <row r="1518" spans="6:22" x14ac:dyDescent="0.25">
      <c r="F1518" s="6" t="s">
        <v>24</v>
      </c>
      <c r="R1518" s="6" t="s">
        <v>24</v>
      </c>
      <c r="S1518" s="6" t="s">
        <v>24</v>
      </c>
      <c r="U1518" s="6" t="s">
        <v>24</v>
      </c>
      <c r="V1518" s="6" t="s">
        <v>24</v>
      </c>
    </row>
    <row r="1519" spans="6:22" x14ac:dyDescent="0.25">
      <c r="F1519" s="6" t="s">
        <v>24</v>
      </c>
      <c r="R1519" s="6" t="s">
        <v>24</v>
      </c>
      <c r="S1519" s="6" t="s">
        <v>24</v>
      </c>
      <c r="U1519" s="6" t="s">
        <v>24</v>
      </c>
      <c r="V1519" s="6" t="s">
        <v>24</v>
      </c>
    </row>
    <row r="1520" spans="6:22" x14ac:dyDescent="0.25">
      <c r="F1520" s="6" t="s">
        <v>24</v>
      </c>
      <c r="R1520" s="6" t="s">
        <v>24</v>
      </c>
      <c r="S1520" s="6" t="s">
        <v>24</v>
      </c>
      <c r="U1520" s="6" t="s">
        <v>24</v>
      </c>
      <c r="V1520" s="6" t="s">
        <v>24</v>
      </c>
    </row>
    <row r="1521" spans="6:22" x14ac:dyDescent="0.25">
      <c r="F1521" s="6" t="s">
        <v>24</v>
      </c>
      <c r="R1521" s="6" t="s">
        <v>24</v>
      </c>
      <c r="S1521" s="6" t="s">
        <v>24</v>
      </c>
      <c r="U1521" s="6" t="s">
        <v>24</v>
      </c>
      <c r="V1521" s="6" t="s">
        <v>24</v>
      </c>
    </row>
    <row r="1522" spans="6:22" x14ac:dyDescent="0.25">
      <c r="F1522" s="6" t="s">
        <v>24</v>
      </c>
      <c r="R1522" s="6" t="s">
        <v>24</v>
      </c>
      <c r="S1522" s="6" t="s">
        <v>24</v>
      </c>
      <c r="U1522" s="6" t="s">
        <v>24</v>
      </c>
      <c r="V1522" s="6" t="s">
        <v>24</v>
      </c>
    </row>
    <row r="1523" spans="6:22" x14ac:dyDescent="0.25">
      <c r="F1523" s="6" t="s">
        <v>24</v>
      </c>
      <c r="R1523" s="6" t="s">
        <v>24</v>
      </c>
      <c r="S1523" s="6" t="s">
        <v>24</v>
      </c>
      <c r="U1523" s="6" t="s">
        <v>24</v>
      </c>
      <c r="V1523" s="6" t="s">
        <v>24</v>
      </c>
    </row>
    <row r="1524" spans="6:22" x14ac:dyDescent="0.25">
      <c r="F1524" s="6" t="s">
        <v>24</v>
      </c>
      <c r="R1524" s="6" t="s">
        <v>24</v>
      </c>
      <c r="S1524" s="6" t="s">
        <v>24</v>
      </c>
      <c r="U1524" s="6" t="s">
        <v>24</v>
      </c>
      <c r="V1524" s="6" t="s">
        <v>24</v>
      </c>
    </row>
    <row r="1525" spans="6:22" x14ac:dyDescent="0.25">
      <c r="F1525" s="6" t="s">
        <v>24</v>
      </c>
      <c r="R1525" s="6" t="s">
        <v>24</v>
      </c>
      <c r="S1525" s="6" t="s">
        <v>24</v>
      </c>
      <c r="U1525" s="6" t="s">
        <v>24</v>
      </c>
      <c r="V1525" s="6" t="s">
        <v>24</v>
      </c>
    </row>
    <row r="1526" spans="6:22" x14ac:dyDescent="0.25">
      <c r="F1526" s="6" t="s">
        <v>24</v>
      </c>
      <c r="R1526" s="6" t="s">
        <v>24</v>
      </c>
      <c r="S1526" s="6" t="s">
        <v>24</v>
      </c>
      <c r="U1526" s="6" t="s">
        <v>24</v>
      </c>
      <c r="V1526" s="6" t="s">
        <v>24</v>
      </c>
    </row>
    <row r="1527" spans="6:22" x14ac:dyDescent="0.25">
      <c r="F1527" s="6" t="s">
        <v>24</v>
      </c>
      <c r="R1527" s="6" t="s">
        <v>24</v>
      </c>
      <c r="S1527" s="6" t="s">
        <v>24</v>
      </c>
      <c r="U1527" s="6" t="s">
        <v>24</v>
      </c>
      <c r="V1527" s="6" t="s">
        <v>24</v>
      </c>
    </row>
    <row r="1528" spans="6:22" x14ac:dyDescent="0.25">
      <c r="F1528" s="6" t="s">
        <v>24</v>
      </c>
      <c r="R1528" s="6" t="s">
        <v>24</v>
      </c>
      <c r="S1528" s="6" t="s">
        <v>24</v>
      </c>
      <c r="U1528" s="6" t="s">
        <v>24</v>
      </c>
      <c r="V1528" s="6" t="s">
        <v>24</v>
      </c>
    </row>
    <row r="1529" spans="6:22" x14ac:dyDescent="0.25">
      <c r="F1529" s="6" t="s">
        <v>24</v>
      </c>
      <c r="R1529" s="6" t="s">
        <v>24</v>
      </c>
      <c r="S1529" s="6" t="s">
        <v>24</v>
      </c>
      <c r="U1529" s="6" t="s">
        <v>24</v>
      </c>
      <c r="V1529" s="6" t="s">
        <v>24</v>
      </c>
    </row>
    <row r="1530" spans="6:22" x14ac:dyDescent="0.25">
      <c r="F1530" s="6" t="s">
        <v>24</v>
      </c>
      <c r="R1530" s="6" t="s">
        <v>24</v>
      </c>
      <c r="S1530" s="6" t="s">
        <v>24</v>
      </c>
      <c r="U1530" s="6" t="s">
        <v>24</v>
      </c>
      <c r="V1530" s="6" t="s">
        <v>24</v>
      </c>
    </row>
    <row r="1531" spans="6:22" x14ac:dyDescent="0.25">
      <c r="F1531" s="6" t="s">
        <v>24</v>
      </c>
      <c r="R1531" s="6" t="s">
        <v>24</v>
      </c>
      <c r="S1531" s="6" t="s">
        <v>24</v>
      </c>
      <c r="U1531" s="6" t="s">
        <v>24</v>
      </c>
      <c r="V1531" s="6" t="s">
        <v>24</v>
      </c>
    </row>
    <row r="1532" spans="6:22" x14ac:dyDescent="0.25">
      <c r="F1532" s="6" t="s">
        <v>24</v>
      </c>
      <c r="R1532" s="6" t="s">
        <v>24</v>
      </c>
      <c r="S1532" s="6" t="s">
        <v>24</v>
      </c>
      <c r="U1532" s="6" t="s">
        <v>24</v>
      </c>
      <c r="V1532" s="6" t="s">
        <v>24</v>
      </c>
    </row>
    <row r="1533" spans="6:22" x14ac:dyDescent="0.25">
      <c r="F1533" s="6" t="s">
        <v>24</v>
      </c>
      <c r="R1533" s="6" t="s">
        <v>24</v>
      </c>
      <c r="S1533" s="6" t="s">
        <v>24</v>
      </c>
      <c r="U1533" s="6" t="s">
        <v>24</v>
      </c>
      <c r="V1533" s="6" t="s">
        <v>24</v>
      </c>
    </row>
    <row r="1534" spans="6:22" x14ac:dyDescent="0.25">
      <c r="F1534" s="6" t="s">
        <v>24</v>
      </c>
      <c r="R1534" s="6" t="s">
        <v>24</v>
      </c>
      <c r="S1534" s="6" t="s">
        <v>24</v>
      </c>
      <c r="U1534" s="6" t="s">
        <v>24</v>
      </c>
      <c r="V1534" s="6" t="s">
        <v>24</v>
      </c>
    </row>
    <row r="1535" spans="6:22" x14ac:dyDescent="0.25">
      <c r="F1535" s="6" t="s">
        <v>24</v>
      </c>
      <c r="R1535" s="6" t="s">
        <v>24</v>
      </c>
      <c r="S1535" s="6" t="s">
        <v>24</v>
      </c>
      <c r="U1535" s="6" t="s">
        <v>24</v>
      </c>
      <c r="V1535" s="6" t="s">
        <v>24</v>
      </c>
    </row>
    <row r="1536" spans="6:22" x14ac:dyDescent="0.25">
      <c r="F1536" s="6" t="s">
        <v>24</v>
      </c>
      <c r="R1536" s="6" t="s">
        <v>24</v>
      </c>
      <c r="S1536" s="6" t="s">
        <v>24</v>
      </c>
      <c r="U1536" s="6" t="s">
        <v>24</v>
      </c>
      <c r="V1536" s="6" t="s">
        <v>24</v>
      </c>
    </row>
    <row r="1537" spans="6:22" x14ac:dyDescent="0.25">
      <c r="F1537" s="6" t="s">
        <v>24</v>
      </c>
      <c r="R1537" s="6" t="s">
        <v>24</v>
      </c>
      <c r="S1537" s="6" t="s">
        <v>24</v>
      </c>
      <c r="U1537" s="6" t="s">
        <v>24</v>
      </c>
      <c r="V1537" s="6" t="s">
        <v>24</v>
      </c>
    </row>
    <row r="1538" spans="6:22" x14ac:dyDescent="0.25">
      <c r="F1538" s="6" t="s">
        <v>24</v>
      </c>
      <c r="R1538" s="6" t="s">
        <v>24</v>
      </c>
      <c r="S1538" s="6" t="s">
        <v>24</v>
      </c>
      <c r="U1538" s="6" t="s">
        <v>24</v>
      </c>
      <c r="V1538" s="6" t="s">
        <v>24</v>
      </c>
    </row>
    <row r="1539" spans="6:22" x14ac:dyDescent="0.25">
      <c r="F1539" s="6" t="s">
        <v>24</v>
      </c>
      <c r="R1539" s="6" t="s">
        <v>24</v>
      </c>
      <c r="S1539" s="6" t="s">
        <v>24</v>
      </c>
      <c r="U1539" s="6" t="s">
        <v>24</v>
      </c>
      <c r="V1539" s="6" t="s">
        <v>24</v>
      </c>
    </row>
    <row r="1540" spans="6:22" x14ac:dyDescent="0.25">
      <c r="F1540" s="6" t="s">
        <v>24</v>
      </c>
      <c r="R1540" s="6" t="s">
        <v>24</v>
      </c>
      <c r="S1540" s="6" t="s">
        <v>24</v>
      </c>
      <c r="U1540" s="6" t="s">
        <v>24</v>
      </c>
      <c r="V1540" s="6" t="s">
        <v>24</v>
      </c>
    </row>
    <row r="1541" spans="6:22" x14ac:dyDescent="0.25">
      <c r="F1541" s="6" t="s">
        <v>24</v>
      </c>
      <c r="R1541" s="6" t="s">
        <v>24</v>
      </c>
      <c r="S1541" s="6" t="s">
        <v>24</v>
      </c>
      <c r="U1541" s="6" t="s">
        <v>24</v>
      </c>
      <c r="V1541" s="6" t="s">
        <v>24</v>
      </c>
    </row>
    <row r="1542" spans="6:22" x14ac:dyDescent="0.25">
      <c r="F1542" s="6" t="s">
        <v>24</v>
      </c>
      <c r="R1542" s="6" t="s">
        <v>24</v>
      </c>
      <c r="S1542" s="6" t="s">
        <v>24</v>
      </c>
      <c r="U1542" s="6" t="s">
        <v>24</v>
      </c>
      <c r="V1542" s="6" t="s">
        <v>24</v>
      </c>
    </row>
    <row r="1543" spans="6:22" x14ac:dyDescent="0.25">
      <c r="F1543" s="6" t="s">
        <v>24</v>
      </c>
      <c r="R1543" s="6" t="s">
        <v>24</v>
      </c>
      <c r="S1543" s="6" t="s">
        <v>24</v>
      </c>
      <c r="U1543" s="6" t="s">
        <v>24</v>
      </c>
      <c r="V1543" s="6" t="s">
        <v>24</v>
      </c>
    </row>
    <row r="1544" spans="6:22" x14ac:dyDescent="0.25">
      <c r="F1544" s="6" t="s">
        <v>24</v>
      </c>
      <c r="R1544" s="6" t="s">
        <v>24</v>
      </c>
      <c r="S1544" s="6" t="s">
        <v>24</v>
      </c>
      <c r="U1544" s="6" t="s">
        <v>24</v>
      </c>
      <c r="V1544" s="6" t="s">
        <v>24</v>
      </c>
    </row>
    <row r="1545" spans="6:22" x14ac:dyDescent="0.25">
      <c r="F1545" s="6" t="s">
        <v>24</v>
      </c>
      <c r="R1545" s="6" t="s">
        <v>24</v>
      </c>
      <c r="S1545" s="6" t="s">
        <v>24</v>
      </c>
      <c r="U1545" s="6" t="s">
        <v>24</v>
      </c>
      <c r="V1545" s="6" t="s">
        <v>24</v>
      </c>
    </row>
    <row r="1546" spans="6:22" x14ac:dyDescent="0.25">
      <c r="F1546" s="6" t="s">
        <v>24</v>
      </c>
      <c r="R1546" s="6" t="s">
        <v>24</v>
      </c>
      <c r="S1546" s="6" t="s">
        <v>24</v>
      </c>
      <c r="U1546" s="6" t="s">
        <v>24</v>
      </c>
      <c r="V1546" s="6" t="s">
        <v>24</v>
      </c>
    </row>
    <row r="1547" spans="6:22" x14ac:dyDescent="0.25">
      <c r="F1547" s="6" t="s">
        <v>24</v>
      </c>
      <c r="R1547" s="6" t="s">
        <v>24</v>
      </c>
      <c r="S1547" s="6" t="s">
        <v>24</v>
      </c>
      <c r="U1547" s="6" t="s">
        <v>24</v>
      </c>
      <c r="V1547" s="6" t="s">
        <v>24</v>
      </c>
    </row>
    <row r="1548" spans="6:22" x14ac:dyDescent="0.25">
      <c r="F1548" s="6" t="s">
        <v>24</v>
      </c>
      <c r="R1548" s="6" t="s">
        <v>24</v>
      </c>
      <c r="S1548" s="6" t="s">
        <v>24</v>
      </c>
      <c r="U1548" s="6" t="s">
        <v>24</v>
      </c>
      <c r="V1548" s="6" t="s">
        <v>24</v>
      </c>
    </row>
    <row r="1549" spans="6:22" x14ac:dyDescent="0.25">
      <c r="F1549" s="6" t="s">
        <v>24</v>
      </c>
      <c r="R1549" s="6" t="s">
        <v>24</v>
      </c>
      <c r="S1549" s="6" t="s">
        <v>24</v>
      </c>
      <c r="U1549" s="6" t="s">
        <v>24</v>
      </c>
      <c r="V1549" s="6" t="s">
        <v>24</v>
      </c>
    </row>
    <row r="1550" spans="6:22" x14ac:dyDescent="0.25">
      <c r="F1550" s="6" t="s">
        <v>24</v>
      </c>
      <c r="R1550" s="6" t="s">
        <v>24</v>
      </c>
      <c r="S1550" s="6" t="s">
        <v>24</v>
      </c>
      <c r="U1550" s="6" t="s">
        <v>24</v>
      </c>
      <c r="V1550" s="6" t="s">
        <v>24</v>
      </c>
    </row>
    <row r="1551" spans="6:22" x14ac:dyDescent="0.25">
      <c r="F1551" s="6" t="s">
        <v>24</v>
      </c>
      <c r="R1551" s="6" t="s">
        <v>24</v>
      </c>
      <c r="S1551" s="6" t="s">
        <v>24</v>
      </c>
      <c r="U1551" s="6" t="s">
        <v>24</v>
      </c>
      <c r="V1551" s="6" t="s">
        <v>24</v>
      </c>
    </row>
    <row r="1552" spans="6:22" x14ac:dyDescent="0.25">
      <c r="F1552" s="6" t="s">
        <v>24</v>
      </c>
      <c r="R1552" s="6" t="s">
        <v>24</v>
      </c>
      <c r="S1552" s="6" t="s">
        <v>24</v>
      </c>
      <c r="U1552" s="6" t="s">
        <v>24</v>
      </c>
      <c r="V1552" s="6" t="s">
        <v>24</v>
      </c>
    </row>
    <row r="1553" spans="6:22" x14ac:dyDescent="0.25">
      <c r="F1553" s="6" t="s">
        <v>24</v>
      </c>
      <c r="R1553" s="6" t="s">
        <v>24</v>
      </c>
      <c r="S1553" s="6" t="s">
        <v>24</v>
      </c>
      <c r="U1553" s="6" t="s">
        <v>24</v>
      </c>
      <c r="V1553" s="6" t="s">
        <v>24</v>
      </c>
    </row>
    <row r="1554" spans="6:22" x14ac:dyDescent="0.25">
      <c r="F1554" s="6" t="s">
        <v>24</v>
      </c>
      <c r="R1554" s="6" t="s">
        <v>24</v>
      </c>
      <c r="S1554" s="6" t="s">
        <v>24</v>
      </c>
      <c r="U1554" s="6" t="s">
        <v>24</v>
      </c>
      <c r="V1554" s="6" t="s">
        <v>24</v>
      </c>
    </row>
    <row r="1555" spans="6:22" x14ac:dyDescent="0.25">
      <c r="F1555" s="6" t="s">
        <v>24</v>
      </c>
      <c r="R1555" s="6" t="s">
        <v>24</v>
      </c>
      <c r="S1555" s="6" t="s">
        <v>24</v>
      </c>
      <c r="U1555" s="6" t="s">
        <v>24</v>
      </c>
      <c r="V1555" s="6" t="s">
        <v>24</v>
      </c>
    </row>
    <row r="1556" spans="6:22" x14ac:dyDescent="0.25">
      <c r="F1556" s="6" t="s">
        <v>24</v>
      </c>
      <c r="R1556" s="6" t="s">
        <v>24</v>
      </c>
      <c r="S1556" s="6" t="s">
        <v>24</v>
      </c>
      <c r="U1556" s="6" t="s">
        <v>24</v>
      </c>
      <c r="V1556" s="6" t="s">
        <v>24</v>
      </c>
    </row>
    <row r="1557" spans="6:22" x14ac:dyDescent="0.25">
      <c r="F1557" s="6" t="s">
        <v>24</v>
      </c>
      <c r="R1557" s="6" t="s">
        <v>24</v>
      </c>
      <c r="S1557" s="6" t="s">
        <v>24</v>
      </c>
      <c r="U1557" s="6" t="s">
        <v>24</v>
      </c>
      <c r="V1557" s="6" t="s">
        <v>24</v>
      </c>
    </row>
    <row r="1558" spans="6:22" x14ac:dyDescent="0.25">
      <c r="F1558" s="6" t="s">
        <v>24</v>
      </c>
      <c r="R1558" s="6" t="s">
        <v>24</v>
      </c>
      <c r="S1558" s="6" t="s">
        <v>24</v>
      </c>
      <c r="U1558" s="6" t="s">
        <v>24</v>
      </c>
      <c r="V1558" s="6" t="s">
        <v>24</v>
      </c>
    </row>
    <row r="1559" spans="6:22" x14ac:dyDescent="0.25">
      <c r="F1559" s="6" t="s">
        <v>24</v>
      </c>
      <c r="R1559" s="6" t="s">
        <v>24</v>
      </c>
      <c r="S1559" s="6" t="s">
        <v>24</v>
      </c>
      <c r="U1559" s="6" t="s">
        <v>24</v>
      </c>
      <c r="V1559" s="6" t="s">
        <v>24</v>
      </c>
    </row>
    <row r="1560" spans="6:22" x14ac:dyDescent="0.25">
      <c r="F1560" s="6" t="s">
        <v>24</v>
      </c>
      <c r="R1560" s="6" t="s">
        <v>24</v>
      </c>
      <c r="S1560" s="6" t="s">
        <v>24</v>
      </c>
      <c r="U1560" s="6" t="s">
        <v>24</v>
      </c>
      <c r="V1560" s="6" t="s">
        <v>24</v>
      </c>
    </row>
    <row r="1561" spans="6:22" x14ac:dyDescent="0.25">
      <c r="F1561" s="6" t="s">
        <v>24</v>
      </c>
      <c r="R1561" s="6" t="s">
        <v>24</v>
      </c>
      <c r="S1561" s="6" t="s">
        <v>24</v>
      </c>
      <c r="U1561" s="6" t="s">
        <v>24</v>
      </c>
      <c r="V1561" s="6" t="s">
        <v>24</v>
      </c>
    </row>
    <row r="1562" spans="6:22" x14ac:dyDescent="0.25">
      <c r="F1562" s="6" t="s">
        <v>24</v>
      </c>
      <c r="R1562" s="6" t="s">
        <v>24</v>
      </c>
      <c r="S1562" s="6" t="s">
        <v>24</v>
      </c>
      <c r="U1562" s="6" t="s">
        <v>24</v>
      </c>
      <c r="V1562" s="6" t="s">
        <v>24</v>
      </c>
    </row>
    <row r="1563" spans="6:22" x14ac:dyDescent="0.25">
      <c r="F1563" s="6" t="s">
        <v>24</v>
      </c>
      <c r="R1563" s="6" t="s">
        <v>24</v>
      </c>
      <c r="S1563" s="6" t="s">
        <v>24</v>
      </c>
      <c r="U1563" s="6" t="s">
        <v>24</v>
      </c>
      <c r="V1563" s="6" t="s">
        <v>24</v>
      </c>
    </row>
    <row r="1564" spans="6:22" x14ac:dyDescent="0.25">
      <c r="F1564" s="6" t="s">
        <v>24</v>
      </c>
      <c r="R1564" s="6" t="s">
        <v>24</v>
      </c>
      <c r="S1564" s="6" t="s">
        <v>24</v>
      </c>
      <c r="U1564" s="6" t="s">
        <v>24</v>
      </c>
      <c r="V1564" s="6" t="s">
        <v>24</v>
      </c>
    </row>
    <row r="1565" spans="6:22" x14ac:dyDescent="0.25">
      <c r="F1565" s="6" t="s">
        <v>24</v>
      </c>
      <c r="R1565" s="6" t="s">
        <v>24</v>
      </c>
      <c r="S1565" s="6" t="s">
        <v>24</v>
      </c>
      <c r="U1565" s="6" t="s">
        <v>24</v>
      </c>
      <c r="V1565" s="6" t="s">
        <v>24</v>
      </c>
    </row>
    <row r="1566" spans="6:22" x14ac:dyDescent="0.25">
      <c r="F1566" s="6" t="s">
        <v>24</v>
      </c>
      <c r="R1566" s="6" t="s">
        <v>24</v>
      </c>
      <c r="S1566" s="6" t="s">
        <v>24</v>
      </c>
      <c r="U1566" s="6" t="s">
        <v>24</v>
      </c>
      <c r="V1566" s="6" t="s">
        <v>24</v>
      </c>
    </row>
    <row r="1567" spans="6:22" x14ac:dyDescent="0.25">
      <c r="F1567" s="6" t="s">
        <v>24</v>
      </c>
      <c r="R1567" s="6" t="s">
        <v>24</v>
      </c>
      <c r="S1567" s="6" t="s">
        <v>24</v>
      </c>
      <c r="U1567" s="6" t="s">
        <v>24</v>
      </c>
      <c r="V1567" s="6" t="s">
        <v>24</v>
      </c>
    </row>
    <row r="1568" spans="6:22" x14ac:dyDescent="0.25">
      <c r="F1568" s="6" t="s">
        <v>24</v>
      </c>
      <c r="R1568" s="6" t="s">
        <v>24</v>
      </c>
      <c r="S1568" s="6" t="s">
        <v>24</v>
      </c>
      <c r="U1568" s="6" t="s">
        <v>24</v>
      </c>
      <c r="V1568" s="6" t="s">
        <v>24</v>
      </c>
    </row>
    <row r="1569" spans="6:22" x14ac:dyDescent="0.25">
      <c r="F1569" s="6" t="s">
        <v>24</v>
      </c>
      <c r="R1569" s="6" t="s">
        <v>24</v>
      </c>
      <c r="S1569" s="6" t="s">
        <v>24</v>
      </c>
      <c r="U1569" s="6" t="s">
        <v>24</v>
      </c>
      <c r="V1569" s="6" t="s">
        <v>24</v>
      </c>
    </row>
    <row r="1570" spans="6:22" x14ac:dyDescent="0.25">
      <c r="F1570" s="6" t="s">
        <v>24</v>
      </c>
      <c r="R1570" s="6" t="s">
        <v>24</v>
      </c>
      <c r="S1570" s="6" t="s">
        <v>24</v>
      </c>
      <c r="U1570" s="6" t="s">
        <v>24</v>
      </c>
      <c r="V1570" s="6" t="s">
        <v>24</v>
      </c>
    </row>
    <row r="1571" spans="6:22" x14ac:dyDescent="0.25">
      <c r="F1571" s="6" t="s">
        <v>24</v>
      </c>
      <c r="R1571" s="6" t="s">
        <v>24</v>
      </c>
      <c r="S1571" s="6" t="s">
        <v>24</v>
      </c>
      <c r="U1571" s="6" t="s">
        <v>24</v>
      </c>
      <c r="V1571" s="6" t="s">
        <v>24</v>
      </c>
    </row>
    <row r="1572" spans="6:22" x14ac:dyDescent="0.25">
      <c r="F1572" s="6" t="s">
        <v>24</v>
      </c>
      <c r="R1572" s="6" t="s">
        <v>24</v>
      </c>
      <c r="S1572" s="6" t="s">
        <v>24</v>
      </c>
      <c r="U1572" s="6" t="s">
        <v>24</v>
      </c>
      <c r="V1572" s="6" t="s">
        <v>24</v>
      </c>
    </row>
    <row r="1573" spans="6:22" x14ac:dyDescent="0.25">
      <c r="F1573" s="6" t="s">
        <v>24</v>
      </c>
      <c r="R1573" s="6" t="s">
        <v>24</v>
      </c>
      <c r="S1573" s="6" t="s">
        <v>24</v>
      </c>
      <c r="U1573" s="6" t="s">
        <v>24</v>
      </c>
      <c r="V1573" s="6" t="s">
        <v>24</v>
      </c>
    </row>
    <row r="1574" spans="6:22" x14ac:dyDescent="0.25">
      <c r="F1574" s="6" t="s">
        <v>24</v>
      </c>
      <c r="R1574" s="6" t="s">
        <v>24</v>
      </c>
      <c r="S1574" s="6" t="s">
        <v>24</v>
      </c>
      <c r="U1574" s="6" t="s">
        <v>24</v>
      </c>
      <c r="V1574" s="6" t="s">
        <v>24</v>
      </c>
    </row>
    <row r="1575" spans="6:22" x14ac:dyDescent="0.25">
      <c r="F1575" s="6" t="s">
        <v>24</v>
      </c>
      <c r="R1575" s="6" t="s">
        <v>24</v>
      </c>
      <c r="S1575" s="6" t="s">
        <v>24</v>
      </c>
      <c r="U1575" s="6" t="s">
        <v>24</v>
      </c>
      <c r="V1575" s="6" t="s">
        <v>24</v>
      </c>
    </row>
    <row r="1576" spans="6:22" x14ac:dyDescent="0.25">
      <c r="F1576" s="6" t="s">
        <v>24</v>
      </c>
      <c r="R1576" s="6" t="s">
        <v>24</v>
      </c>
      <c r="S1576" s="6" t="s">
        <v>24</v>
      </c>
      <c r="U1576" s="6" t="s">
        <v>24</v>
      </c>
      <c r="V1576" s="6" t="s">
        <v>24</v>
      </c>
    </row>
    <row r="1577" spans="6:22" x14ac:dyDescent="0.25">
      <c r="F1577" s="6" t="s">
        <v>24</v>
      </c>
      <c r="R1577" s="6" t="s">
        <v>24</v>
      </c>
      <c r="S1577" s="6" t="s">
        <v>24</v>
      </c>
      <c r="U1577" s="6" t="s">
        <v>24</v>
      </c>
      <c r="V1577" s="6" t="s">
        <v>24</v>
      </c>
    </row>
    <row r="1578" spans="6:22" x14ac:dyDescent="0.25">
      <c r="F1578" s="6" t="s">
        <v>24</v>
      </c>
      <c r="R1578" s="6" t="s">
        <v>24</v>
      </c>
      <c r="S1578" s="6" t="s">
        <v>24</v>
      </c>
      <c r="U1578" s="6" t="s">
        <v>24</v>
      </c>
      <c r="V1578" s="6" t="s">
        <v>24</v>
      </c>
    </row>
    <row r="1579" spans="6:22" x14ac:dyDescent="0.25">
      <c r="F1579" s="6" t="s">
        <v>24</v>
      </c>
      <c r="R1579" s="6" t="s">
        <v>24</v>
      </c>
      <c r="S1579" s="6" t="s">
        <v>24</v>
      </c>
      <c r="U1579" s="6" t="s">
        <v>24</v>
      </c>
      <c r="V1579" s="6" t="s">
        <v>24</v>
      </c>
    </row>
    <row r="1580" spans="6:22" x14ac:dyDescent="0.25">
      <c r="F1580" s="6" t="s">
        <v>24</v>
      </c>
      <c r="R1580" s="6" t="s">
        <v>24</v>
      </c>
      <c r="S1580" s="6" t="s">
        <v>24</v>
      </c>
      <c r="U1580" s="6" t="s">
        <v>24</v>
      </c>
      <c r="V1580" s="6" t="s">
        <v>24</v>
      </c>
    </row>
    <row r="1581" spans="6:22" x14ac:dyDescent="0.25">
      <c r="F1581" s="6" t="s">
        <v>24</v>
      </c>
      <c r="R1581" s="6" t="s">
        <v>24</v>
      </c>
      <c r="S1581" s="6" t="s">
        <v>24</v>
      </c>
      <c r="U1581" s="6" t="s">
        <v>24</v>
      </c>
      <c r="V1581" s="6" t="s">
        <v>24</v>
      </c>
    </row>
    <row r="1582" spans="6:22" x14ac:dyDescent="0.25">
      <c r="F1582" s="6" t="s">
        <v>24</v>
      </c>
      <c r="R1582" s="6" t="s">
        <v>24</v>
      </c>
      <c r="S1582" s="6" t="s">
        <v>24</v>
      </c>
      <c r="U1582" s="6" t="s">
        <v>24</v>
      </c>
      <c r="V1582" s="6" t="s">
        <v>24</v>
      </c>
    </row>
    <row r="1583" spans="6:22" x14ac:dyDescent="0.25">
      <c r="F1583" s="6" t="s">
        <v>24</v>
      </c>
      <c r="R1583" s="6" t="s">
        <v>24</v>
      </c>
      <c r="S1583" s="6" t="s">
        <v>24</v>
      </c>
      <c r="U1583" s="6" t="s">
        <v>24</v>
      </c>
      <c r="V1583" s="6" t="s">
        <v>24</v>
      </c>
    </row>
    <row r="1584" spans="6:22" x14ac:dyDescent="0.25">
      <c r="F1584" s="6" t="s">
        <v>24</v>
      </c>
      <c r="R1584" s="6" t="s">
        <v>24</v>
      </c>
      <c r="S1584" s="6" t="s">
        <v>24</v>
      </c>
      <c r="U1584" s="6" t="s">
        <v>24</v>
      </c>
      <c r="V1584" s="6" t="s">
        <v>24</v>
      </c>
    </row>
    <row r="1585" spans="6:22" x14ac:dyDescent="0.25">
      <c r="F1585" s="6" t="s">
        <v>24</v>
      </c>
      <c r="R1585" s="6" t="s">
        <v>24</v>
      </c>
      <c r="S1585" s="6" t="s">
        <v>24</v>
      </c>
      <c r="U1585" s="6" t="s">
        <v>24</v>
      </c>
      <c r="V1585" s="6" t="s">
        <v>24</v>
      </c>
    </row>
    <row r="1586" spans="6:22" x14ac:dyDescent="0.25">
      <c r="F1586" s="6" t="s">
        <v>24</v>
      </c>
      <c r="R1586" s="6" t="s">
        <v>24</v>
      </c>
      <c r="S1586" s="6" t="s">
        <v>24</v>
      </c>
      <c r="U1586" s="6" t="s">
        <v>24</v>
      </c>
      <c r="V1586" s="6" t="s">
        <v>24</v>
      </c>
    </row>
    <row r="1587" spans="6:22" x14ac:dyDescent="0.25">
      <c r="F1587" s="6" t="s">
        <v>24</v>
      </c>
      <c r="R1587" s="6" t="s">
        <v>24</v>
      </c>
      <c r="S1587" s="6" t="s">
        <v>24</v>
      </c>
      <c r="U1587" s="6" t="s">
        <v>24</v>
      </c>
      <c r="V1587" s="6" t="s">
        <v>24</v>
      </c>
    </row>
    <row r="1588" spans="6:22" x14ac:dyDescent="0.25">
      <c r="F1588" s="6" t="s">
        <v>24</v>
      </c>
      <c r="R1588" s="6" t="s">
        <v>24</v>
      </c>
      <c r="S1588" s="6" t="s">
        <v>24</v>
      </c>
      <c r="U1588" s="6" t="s">
        <v>24</v>
      </c>
      <c r="V1588" s="6" t="s">
        <v>24</v>
      </c>
    </row>
    <row r="1589" spans="6:22" x14ac:dyDescent="0.25">
      <c r="F1589" s="6" t="s">
        <v>24</v>
      </c>
      <c r="R1589" s="6" t="s">
        <v>24</v>
      </c>
      <c r="S1589" s="6" t="s">
        <v>24</v>
      </c>
      <c r="U1589" s="6" t="s">
        <v>24</v>
      </c>
      <c r="V1589" s="6" t="s">
        <v>24</v>
      </c>
    </row>
    <row r="1590" spans="6:22" x14ac:dyDescent="0.25">
      <c r="F1590" s="6" t="s">
        <v>24</v>
      </c>
      <c r="R1590" s="6" t="s">
        <v>24</v>
      </c>
      <c r="S1590" s="6" t="s">
        <v>24</v>
      </c>
      <c r="U1590" s="6" t="s">
        <v>24</v>
      </c>
      <c r="V1590" s="6" t="s">
        <v>24</v>
      </c>
    </row>
    <row r="1591" spans="6:22" x14ac:dyDescent="0.25">
      <c r="F1591" s="6" t="s">
        <v>24</v>
      </c>
      <c r="R1591" s="6" t="s">
        <v>24</v>
      </c>
      <c r="S1591" s="6" t="s">
        <v>24</v>
      </c>
      <c r="U1591" s="6" t="s">
        <v>24</v>
      </c>
      <c r="V1591" s="6" t="s">
        <v>24</v>
      </c>
    </row>
    <row r="1592" spans="6:22" x14ac:dyDescent="0.25">
      <c r="F1592" s="6" t="s">
        <v>24</v>
      </c>
      <c r="R1592" s="6" t="s">
        <v>24</v>
      </c>
      <c r="S1592" s="6" t="s">
        <v>24</v>
      </c>
      <c r="U1592" s="6" t="s">
        <v>24</v>
      </c>
      <c r="V1592" s="6" t="s">
        <v>24</v>
      </c>
    </row>
    <row r="1593" spans="6:22" x14ac:dyDescent="0.25">
      <c r="F1593" s="6" t="s">
        <v>24</v>
      </c>
      <c r="R1593" s="6" t="s">
        <v>24</v>
      </c>
      <c r="S1593" s="6" t="s">
        <v>24</v>
      </c>
      <c r="U1593" s="6" t="s">
        <v>24</v>
      </c>
      <c r="V1593" s="6" t="s">
        <v>24</v>
      </c>
    </row>
    <row r="1594" spans="6:22" x14ac:dyDescent="0.25">
      <c r="F1594" s="6" t="s">
        <v>24</v>
      </c>
      <c r="R1594" s="6" t="s">
        <v>24</v>
      </c>
      <c r="S1594" s="6" t="s">
        <v>24</v>
      </c>
      <c r="U1594" s="6" t="s">
        <v>24</v>
      </c>
      <c r="V1594" s="6" t="s">
        <v>24</v>
      </c>
    </row>
    <row r="1595" spans="6:22" x14ac:dyDescent="0.25">
      <c r="F1595" s="6" t="s">
        <v>24</v>
      </c>
      <c r="R1595" s="6" t="s">
        <v>24</v>
      </c>
      <c r="S1595" s="6" t="s">
        <v>24</v>
      </c>
      <c r="U1595" s="6" t="s">
        <v>24</v>
      </c>
      <c r="V1595" s="6" t="s">
        <v>24</v>
      </c>
    </row>
    <row r="1596" spans="6:22" x14ac:dyDescent="0.25">
      <c r="F1596" s="6" t="s">
        <v>24</v>
      </c>
      <c r="R1596" s="6" t="s">
        <v>24</v>
      </c>
      <c r="S1596" s="6" t="s">
        <v>24</v>
      </c>
      <c r="U1596" s="6" t="s">
        <v>24</v>
      </c>
      <c r="V1596" s="6" t="s">
        <v>24</v>
      </c>
    </row>
    <row r="1597" spans="6:22" x14ac:dyDescent="0.25">
      <c r="F1597" s="6" t="s">
        <v>24</v>
      </c>
      <c r="R1597" s="6" t="s">
        <v>24</v>
      </c>
      <c r="S1597" s="6" t="s">
        <v>24</v>
      </c>
      <c r="U1597" s="6" t="s">
        <v>24</v>
      </c>
      <c r="V1597" s="6" t="s">
        <v>24</v>
      </c>
    </row>
    <row r="1598" spans="6:22" x14ac:dyDescent="0.25">
      <c r="F1598" s="6" t="s">
        <v>24</v>
      </c>
      <c r="R1598" s="6" t="s">
        <v>24</v>
      </c>
      <c r="S1598" s="6" t="s">
        <v>24</v>
      </c>
      <c r="U1598" s="6" t="s">
        <v>24</v>
      </c>
      <c r="V1598" s="6" t="s">
        <v>24</v>
      </c>
    </row>
    <row r="1599" spans="6:22" x14ac:dyDescent="0.25">
      <c r="F1599" s="6" t="s">
        <v>24</v>
      </c>
      <c r="R1599" s="6" t="s">
        <v>24</v>
      </c>
      <c r="S1599" s="6" t="s">
        <v>24</v>
      </c>
      <c r="U1599" s="6" t="s">
        <v>24</v>
      </c>
      <c r="V1599" s="6" t="s">
        <v>24</v>
      </c>
    </row>
    <row r="1600" spans="6:22" x14ac:dyDescent="0.25">
      <c r="F1600" s="6" t="s">
        <v>24</v>
      </c>
      <c r="R1600" s="6" t="s">
        <v>24</v>
      </c>
      <c r="S1600" s="6" t="s">
        <v>24</v>
      </c>
      <c r="U1600" s="6" t="s">
        <v>24</v>
      </c>
      <c r="V1600" s="6" t="s">
        <v>24</v>
      </c>
    </row>
    <row r="1601" spans="6:22" x14ac:dyDescent="0.25">
      <c r="F1601" s="6" t="s">
        <v>24</v>
      </c>
      <c r="R1601" s="6" t="s">
        <v>24</v>
      </c>
      <c r="S1601" s="6" t="s">
        <v>24</v>
      </c>
      <c r="U1601" s="6" t="s">
        <v>24</v>
      </c>
      <c r="V1601" s="6" t="s">
        <v>24</v>
      </c>
    </row>
    <row r="1602" spans="6:22" x14ac:dyDescent="0.25">
      <c r="F1602" s="6" t="s">
        <v>24</v>
      </c>
      <c r="R1602" s="6" t="s">
        <v>24</v>
      </c>
      <c r="S1602" s="6" t="s">
        <v>24</v>
      </c>
      <c r="U1602" s="6" t="s">
        <v>24</v>
      </c>
      <c r="V1602" s="6" t="s">
        <v>24</v>
      </c>
    </row>
    <row r="1603" spans="6:22" x14ac:dyDescent="0.25">
      <c r="F1603" s="6" t="s">
        <v>24</v>
      </c>
      <c r="R1603" s="6" t="s">
        <v>24</v>
      </c>
      <c r="S1603" s="6" t="s">
        <v>24</v>
      </c>
      <c r="U1603" s="6" t="s">
        <v>24</v>
      </c>
      <c r="V1603" s="6" t="s">
        <v>24</v>
      </c>
    </row>
    <row r="1604" spans="6:22" x14ac:dyDescent="0.25">
      <c r="F1604" s="6" t="s">
        <v>24</v>
      </c>
      <c r="R1604" s="6" t="s">
        <v>24</v>
      </c>
      <c r="S1604" s="6" t="s">
        <v>24</v>
      </c>
      <c r="U1604" s="6" t="s">
        <v>24</v>
      </c>
      <c r="V1604" s="6" t="s">
        <v>24</v>
      </c>
    </row>
    <row r="1605" spans="6:22" x14ac:dyDescent="0.25">
      <c r="F1605" s="6" t="s">
        <v>24</v>
      </c>
      <c r="R1605" s="6" t="s">
        <v>24</v>
      </c>
      <c r="S1605" s="6" t="s">
        <v>24</v>
      </c>
      <c r="U1605" s="6" t="s">
        <v>24</v>
      </c>
      <c r="V1605" s="6" t="s">
        <v>24</v>
      </c>
    </row>
    <row r="1606" spans="6:22" x14ac:dyDescent="0.25">
      <c r="F1606" s="6" t="s">
        <v>24</v>
      </c>
      <c r="R1606" s="6" t="s">
        <v>24</v>
      </c>
      <c r="S1606" s="6" t="s">
        <v>24</v>
      </c>
      <c r="U1606" s="6" t="s">
        <v>24</v>
      </c>
      <c r="V1606" s="6" t="s">
        <v>24</v>
      </c>
    </row>
    <row r="1607" spans="6:22" x14ac:dyDescent="0.25">
      <c r="F1607" s="6" t="s">
        <v>24</v>
      </c>
      <c r="R1607" s="6" t="s">
        <v>24</v>
      </c>
      <c r="S1607" s="6" t="s">
        <v>24</v>
      </c>
      <c r="U1607" s="6" t="s">
        <v>24</v>
      </c>
      <c r="V1607" s="6" t="s">
        <v>24</v>
      </c>
    </row>
    <row r="1608" spans="6:22" x14ac:dyDescent="0.25">
      <c r="F1608" s="6" t="s">
        <v>24</v>
      </c>
      <c r="R1608" s="6" t="s">
        <v>24</v>
      </c>
      <c r="S1608" s="6" t="s">
        <v>24</v>
      </c>
      <c r="U1608" s="6" t="s">
        <v>24</v>
      </c>
      <c r="V1608" s="6" t="s">
        <v>24</v>
      </c>
    </row>
    <row r="1609" spans="6:22" x14ac:dyDescent="0.25">
      <c r="F1609" s="6" t="s">
        <v>24</v>
      </c>
      <c r="R1609" s="6" t="s">
        <v>24</v>
      </c>
      <c r="S1609" s="6" t="s">
        <v>24</v>
      </c>
      <c r="U1609" s="6" t="s">
        <v>24</v>
      </c>
      <c r="V1609" s="6" t="s">
        <v>24</v>
      </c>
    </row>
    <row r="1610" spans="6:22" x14ac:dyDescent="0.25">
      <c r="F1610" s="6" t="s">
        <v>24</v>
      </c>
      <c r="R1610" s="6" t="s">
        <v>24</v>
      </c>
      <c r="S1610" s="6" t="s">
        <v>24</v>
      </c>
      <c r="U1610" s="6" t="s">
        <v>24</v>
      </c>
      <c r="V1610" s="6" t="s">
        <v>24</v>
      </c>
    </row>
    <row r="1611" spans="6:22" x14ac:dyDescent="0.25">
      <c r="F1611" s="6" t="s">
        <v>24</v>
      </c>
      <c r="R1611" s="6" t="s">
        <v>24</v>
      </c>
      <c r="S1611" s="6" t="s">
        <v>24</v>
      </c>
      <c r="U1611" s="6" t="s">
        <v>24</v>
      </c>
      <c r="V1611" s="6" t="s">
        <v>24</v>
      </c>
    </row>
    <row r="1612" spans="6:22" x14ac:dyDescent="0.25">
      <c r="F1612" s="6" t="s">
        <v>24</v>
      </c>
      <c r="R1612" s="6" t="s">
        <v>24</v>
      </c>
      <c r="S1612" s="6" t="s">
        <v>24</v>
      </c>
      <c r="U1612" s="6" t="s">
        <v>24</v>
      </c>
      <c r="V1612" s="6" t="s">
        <v>24</v>
      </c>
    </row>
    <row r="1613" spans="6:22" x14ac:dyDescent="0.25">
      <c r="F1613" s="6" t="s">
        <v>24</v>
      </c>
      <c r="R1613" s="6" t="s">
        <v>24</v>
      </c>
      <c r="S1613" s="6" t="s">
        <v>24</v>
      </c>
      <c r="U1613" s="6" t="s">
        <v>24</v>
      </c>
      <c r="V1613" s="6" t="s">
        <v>24</v>
      </c>
    </row>
    <row r="1614" spans="6:22" x14ac:dyDescent="0.25">
      <c r="F1614" s="6" t="s">
        <v>24</v>
      </c>
      <c r="R1614" s="6" t="s">
        <v>24</v>
      </c>
      <c r="S1614" s="6" t="s">
        <v>24</v>
      </c>
      <c r="U1614" s="6" t="s">
        <v>24</v>
      </c>
      <c r="V1614" s="6" t="s">
        <v>24</v>
      </c>
    </row>
    <row r="1615" spans="6:22" x14ac:dyDescent="0.25">
      <c r="F1615" s="6" t="s">
        <v>24</v>
      </c>
      <c r="R1615" s="6" t="s">
        <v>24</v>
      </c>
      <c r="S1615" s="6" t="s">
        <v>24</v>
      </c>
      <c r="U1615" s="6" t="s">
        <v>24</v>
      </c>
      <c r="V1615" s="6" t="s">
        <v>24</v>
      </c>
    </row>
    <row r="1616" spans="6:22" x14ac:dyDescent="0.25">
      <c r="F1616" s="6" t="s">
        <v>24</v>
      </c>
      <c r="R1616" s="6" t="s">
        <v>24</v>
      </c>
      <c r="S1616" s="6" t="s">
        <v>24</v>
      </c>
      <c r="U1616" s="6" t="s">
        <v>24</v>
      </c>
      <c r="V1616" s="6" t="s">
        <v>24</v>
      </c>
    </row>
    <row r="1617" spans="6:22" x14ac:dyDescent="0.25">
      <c r="F1617" s="6" t="s">
        <v>24</v>
      </c>
      <c r="R1617" s="6" t="s">
        <v>24</v>
      </c>
      <c r="S1617" s="6" t="s">
        <v>24</v>
      </c>
      <c r="U1617" s="6" t="s">
        <v>24</v>
      </c>
      <c r="V1617" s="6" t="s">
        <v>24</v>
      </c>
    </row>
    <row r="1618" spans="6:22" x14ac:dyDescent="0.25">
      <c r="F1618" s="6" t="s">
        <v>24</v>
      </c>
      <c r="R1618" s="6" t="s">
        <v>24</v>
      </c>
      <c r="S1618" s="6" t="s">
        <v>24</v>
      </c>
      <c r="U1618" s="6" t="s">
        <v>24</v>
      </c>
      <c r="V1618" s="6" t="s">
        <v>24</v>
      </c>
    </row>
    <row r="1619" spans="6:22" x14ac:dyDescent="0.25">
      <c r="F1619" s="6" t="s">
        <v>24</v>
      </c>
      <c r="R1619" s="6" t="s">
        <v>24</v>
      </c>
      <c r="S1619" s="6" t="s">
        <v>24</v>
      </c>
      <c r="U1619" s="6" t="s">
        <v>24</v>
      </c>
      <c r="V1619" s="6" t="s">
        <v>24</v>
      </c>
    </row>
    <row r="1620" spans="6:22" x14ac:dyDescent="0.25">
      <c r="F1620" s="6" t="s">
        <v>24</v>
      </c>
      <c r="R1620" s="6" t="s">
        <v>24</v>
      </c>
      <c r="S1620" s="6" t="s">
        <v>24</v>
      </c>
      <c r="U1620" s="6" t="s">
        <v>24</v>
      </c>
      <c r="V1620" s="6" t="s">
        <v>24</v>
      </c>
    </row>
    <row r="1621" spans="6:22" x14ac:dyDescent="0.25">
      <c r="F1621" s="6" t="s">
        <v>24</v>
      </c>
      <c r="R1621" s="6" t="s">
        <v>24</v>
      </c>
      <c r="S1621" s="6" t="s">
        <v>24</v>
      </c>
      <c r="U1621" s="6" t="s">
        <v>24</v>
      </c>
      <c r="V1621" s="6" t="s">
        <v>24</v>
      </c>
    </row>
    <row r="1622" spans="6:22" x14ac:dyDescent="0.25">
      <c r="F1622" s="6" t="s">
        <v>24</v>
      </c>
      <c r="R1622" s="6" t="s">
        <v>24</v>
      </c>
      <c r="S1622" s="6" t="s">
        <v>24</v>
      </c>
      <c r="U1622" s="6" t="s">
        <v>24</v>
      </c>
      <c r="V1622" s="6" t="s">
        <v>24</v>
      </c>
    </row>
    <row r="1623" spans="6:22" x14ac:dyDescent="0.25">
      <c r="F1623" s="6" t="s">
        <v>24</v>
      </c>
      <c r="R1623" s="6" t="s">
        <v>24</v>
      </c>
      <c r="S1623" s="6" t="s">
        <v>24</v>
      </c>
      <c r="U1623" s="6" t="s">
        <v>24</v>
      </c>
      <c r="V1623" s="6" t="s">
        <v>24</v>
      </c>
    </row>
    <row r="1624" spans="6:22" x14ac:dyDescent="0.25">
      <c r="F1624" s="6" t="s">
        <v>24</v>
      </c>
      <c r="R1624" s="6" t="s">
        <v>24</v>
      </c>
      <c r="S1624" s="6" t="s">
        <v>24</v>
      </c>
      <c r="U1624" s="6" t="s">
        <v>24</v>
      </c>
      <c r="V1624" s="6" t="s">
        <v>24</v>
      </c>
    </row>
    <row r="1625" spans="6:22" x14ac:dyDescent="0.25">
      <c r="F1625" s="6" t="s">
        <v>24</v>
      </c>
      <c r="R1625" s="6" t="s">
        <v>24</v>
      </c>
      <c r="S1625" s="6" t="s">
        <v>24</v>
      </c>
      <c r="U1625" s="6" t="s">
        <v>24</v>
      </c>
      <c r="V1625" s="6" t="s">
        <v>24</v>
      </c>
    </row>
    <row r="1626" spans="6:22" x14ac:dyDescent="0.25">
      <c r="F1626" s="6" t="s">
        <v>24</v>
      </c>
      <c r="R1626" s="6" t="s">
        <v>24</v>
      </c>
      <c r="S1626" s="6" t="s">
        <v>24</v>
      </c>
      <c r="U1626" s="6" t="s">
        <v>24</v>
      </c>
      <c r="V1626" s="6" t="s">
        <v>24</v>
      </c>
    </row>
    <row r="1627" spans="6:22" x14ac:dyDescent="0.25">
      <c r="F1627" s="6" t="s">
        <v>24</v>
      </c>
      <c r="R1627" s="6" t="s">
        <v>24</v>
      </c>
      <c r="S1627" s="6" t="s">
        <v>24</v>
      </c>
      <c r="U1627" s="6" t="s">
        <v>24</v>
      </c>
      <c r="V1627" s="6" t="s">
        <v>24</v>
      </c>
    </row>
    <row r="1628" spans="6:22" x14ac:dyDescent="0.25">
      <c r="F1628" s="6" t="s">
        <v>24</v>
      </c>
      <c r="R1628" s="6" t="s">
        <v>24</v>
      </c>
      <c r="S1628" s="6" t="s">
        <v>24</v>
      </c>
      <c r="U1628" s="6" t="s">
        <v>24</v>
      </c>
      <c r="V1628" s="6" t="s">
        <v>24</v>
      </c>
    </row>
    <row r="1629" spans="6:22" x14ac:dyDescent="0.25">
      <c r="F1629" s="6" t="s">
        <v>24</v>
      </c>
      <c r="R1629" s="6" t="s">
        <v>24</v>
      </c>
      <c r="S1629" s="6" t="s">
        <v>24</v>
      </c>
      <c r="U1629" s="6" t="s">
        <v>24</v>
      </c>
      <c r="V1629" s="6" t="s">
        <v>24</v>
      </c>
    </row>
    <row r="1630" spans="6:22" x14ac:dyDescent="0.25">
      <c r="F1630" s="6" t="s">
        <v>24</v>
      </c>
      <c r="R1630" s="6" t="s">
        <v>24</v>
      </c>
      <c r="S1630" s="6" t="s">
        <v>24</v>
      </c>
      <c r="U1630" s="6" t="s">
        <v>24</v>
      </c>
      <c r="V1630" s="6" t="s">
        <v>24</v>
      </c>
    </row>
    <row r="1631" spans="6:22" x14ac:dyDescent="0.25">
      <c r="F1631" s="6" t="s">
        <v>24</v>
      </c>
      <c r="R1631" s="6" t="s">
        <v>24</v>
      </c>
      <c r="S1631" s="6" t="s">
        <v>24</v>
      </c>
      <c r="U1631" s="6" t="s">
        <v>24</v>
      </c>
      <c r="V1631" s="6" t="s">
        <v>24</v>
      </c>
    </row>
    <row r="1632" spans="6:22" x14ac:dyDescent="0.25">
      <c r="F1632" s="6" t="s">
        <v>24</v>
      </c>
      <c r="R1632" s="6" t="s">
        <v>24</v>
      </c>
      <c r="S1632" s="6" t="s">
        <v>24</v>
      </c>
      <c r="U1632" s="6" t="s">
        <v>24</v>
      </c>
      <c r="V1632" s="6" t="s">
        <v>24</v>
      </c>
    </row>
    <row r="1633" spans="6:22" x14ac:dyDescent="0.25">
      <c r="F1633" s="6" t="s">
        <v>24</v>
      </c>
      <c r="R1633" s="6" t="s">
        <v>24</v>
      </c>
      <c r="S1633" s="6" t="s">
        <v>24</v>
      </c>
      <c r="U1633" s="6" t="s">
        <v>24</v>
      </c>
      <c r="V1633" s="6" t="s">
        <v>24</v>
      </c>
    </row>
    <row r="1634" spans="6:22" x14ac:dyDescent="0.25">
      <c r="F1634" s="6" t="s">
        <v>24</v>
      </c>
      <c r="R1634" s="6" t="s">
        <v>24</v>
      </c>
      <c r="S1634" s="6" t="s">
        <v>24</v>
      </c>
      <c r="U1634" s="6" t="s">
        <v>24</v>
      </c>
      <c r="V1634" s="6" t="s">
        <v>24</v>
      </c>
    </row>
    <row r="1635" spans="6:22" x14ac:dyDescent="0.25">
      <c r="F1635" s="6" t="s">
        <v>24</v>
      </c>
      <c r="R1635" s="6" t="s">
        <v>24</v>
      </c>
      <c r="S1635" s="6" t="s">
        <v>24</v>
      </c>
      <c r="U1635" s="6" t="s">
        <v>24</v>
      </c>
      <c r="V1635" s="6" t="s">
        <v>24</v>
      </c>
    </row>
    <row r="1636" spans="6:22" x14ac:dyDescent="0.25">
      <c r="F1636" s="6" t="s">
        <v>24</v>
      </c>
      <c r="R1636" s="6" t="s">
        <v>24</v>
      </c>
      <c r="S1636" s="6" t="s">
        <v>24</v>
      </c>
      <c r="U1636" s="6" t="s">
        <v>24</v>
      </c>
      <c r="V1636" s="6" t="s">
        <v>24</v>
      </c>
    </row>
    <row r="1637" spans="6:22" x14ac:dyDescent="0.25">
      <c r="F1637" s="6" t="s">
        <v>24</v>
      </c>
      <c r="R1637" s="6" t="s">
        <v>24</v>
      </c>
      <c r="S1637" s="6" t="s">
        <v>24</v>
      </c>
      <c r="U1637" s="6" t="s">
        <v>24</v>
      </c>
      <c r="V1637" s="6" t="s">
        <v>24</v>
      </c>
    </row>
    <row r="1638" spans="6:22" x14ac:dyDescent="0.25">
      <c r="F1638" s="6" t="s">
        <v>24</v>
      </c>
      <c r="R1638" s="6" t="s">
        <v>24</v>
      </c>
      <c r="S1638" s="6" t="s">
        <v>24</v>
      </c>
      <c r="U1638" s="6" t="s">
        <v>24</v>
      </c>
      <c r="V1638" s="6" t="s">
        <v>24</v>
      </c>
    </row>
    <row r="1639" spans="6:22" x14ac:dyDescent="0.25">
      <c r="F1639" s="6" t="s">
        <v>24</v>
      </c>
      <c r="R1639" s="6" t="s">
        <v>24</v>
      </c>
      <c r="S1639" s="6" t="s">
        <v>24</v>
      </c>
      <c r="U1639" s="6" t="s">
        <v>24</v>
      </c>
      <c r="V1639" s="6" t="s">
        <v>24</v>
      </c>
    </row>
    <row r="1640" spans="6:22" x14ac:dyDescent="0.25">
      <c r="F1640" s="6" t="s">
        <v>24</v>
      </c>
      <c r="R1640" s="6" t="s">
        <v>24</v>
      </c>
      <c r="S1640" s="6" t="s">
        <v>24</v>
      </c>
      <c r="U1640" s="6" t="s">
        <v>24</v>
      </c>
      <c r="V1640" s="6" t="s">
        <v>24</v>
      </c>
    </row>
    <row r="1641" spans="6:22" x14ac:dyDescent="0.25">
      <c r="F1641" s="6" t="s">
        <v>24</v>
      </c>
      <c r="R1641" s="6" t="s">
        <v>24</v>
      </c>
      <c r="S1641" s="6" t="s">
        <v>24</v>
      </c>
      <c r="U1641" s="6" t="s">
        <v>24</v>
      </c>
      <c r="V1641" s="6" t="s">
        <v>24</v>
      </c>
    </row>
    <row r="1642" spans="6:22" x14ac:dyDescent="0.25">
      <c r="F1642" s="6" t="s">
        <v>24</v>
      </c>
      <c r="R1642" s="6" t="s">
        <v>24</v>
      </c>
      <c r="S1642" s="6" t="s">
        <v>24</v>
      </c>
      <c r="U1642" s="6" t="s">
        <v>24</v>
      </c>
      <c r="V1642" s="6" t="s">
        <v>24</v>
      </c>
    </row>
    <row r="1643" spans="6:22" x14ac:dyDescent="0.25">
      <c r="F1643" s="6" t="s">
        <v>24</v>
      </c>
      <c r="R1643" s="6" t="s">
        <v>24</v>
      </c>
      <c r="S1643" s="6" t="s">
        <v>24</v>
      </c>
      <c r="U1643" s="6" t="s">
        <v>24</v>
      </c>
      <c r="V1643" s="6" t="s">
        <v>24</v>
      </c>
    </row>
    <row r="1644" spans="6:22" x14ac:dyDescent="0.25">
      <c r="F1644" s="6" t="s">
        <v>24</v>
      </c>
      <c r="R1644" s="6" t="s">
        <v>24</v>
      </c>
      <c r="S1644" s="6" t="s">
        <v>24</v>
      </c>
      <c r="U1644" s="6" t="s">
        <v>24</v>
      </c>
      <c r="V1644" s="6" t="s">
        <v>24</v>
      </c>
    </row>
    <row r="1645" spans="6:22" x14ac:dyDescent="0.25">
      <c r="F1645" s="6" t="s">
        <v>24</v>
      </c>
      <c r="R1645" s="6" t="s">
        <v>24</v>
      </c>
      <c r="S1645" s="6" t="s">
        <v>24</v>
      </c>
      <c r="U1645" s="6" t="s">
        <v>24</v>
      </c>
      <c r="V1645" s="6" t="s">
        <v>24</v>
      </c>
    </row>
    <row r="1646" spans="6:22" x14ac:dyDescent="0.25">
      <c r="F1646" s="6" t="s">
        <v>24</v>
      </c>
      <c r="R1646" s="6" t="s">
        <v>24</v>
      </c>
      <c r="S1646" s="6" t="s">
        <v>24</v>
      </c>
      <c r="U1646" s="6" t="s">
        <v>24</v>
      </c>
      <c r="V1646" s="6" t="s">
        <v>24</v>
      </c>
    </row>
    <row r="1647" spans="6:22" x14ac:dyDescent="0.25">
      <c r="F1647" s="6" t="s">
        <v>24</v>
      </c>
      <c r="R1647" s="6" t="s">
        <v>24</v>
      </c>
      <c r="S1647" s="6" t="s">
        <v>24</v>
      </c>
      <c r="U1647" s="6" t="s">
        <v>24</v>
      </c>
      <c r="V1647" s="6" t="s">
        <v>24</v>
      </c>
    </row>
    <row r="1648" spans="6:22" x14ac:dyDescent="0.25">
      <c r="F1648" s="6" t="s">
        <v>24</v>
      </c>
      <c r="R1648" s="6" t="s">
        <v>24</v>
      </c>
      <c r="S1648" s="6" t="s">
        <v>24</v>
      </c>
      <c r="U1648" s="6" t="s">
        <v>24</v>
      </c>
      <c r="V1648" s="6" t="s">
        <v>24</v>
      </c>
    </row>
    <row r="1649" spans="6:22" x14ac:dyDescent="0.25">
      <c r="F1649" s="6" t="s">
        <v>24</v>
      </c>
      <c r="R1649" s="6" t="s">
        <v>24</v>
      </c>
      <c r="S1649" s="6" t="s">
        <v>24</v>
      </c>
      <c r="U1649" s="6" t="s">
        <v>24</v>
      </c>
      <c r="V1649" s="6" t="s">
        <v>24</v>
      </c>
    </row>
    <row r="1650" spans="6:22" x14ac:dyDescent="0.25">
      <c r="F1650" s="6" t="s">
        <v>24</v>
      </c>
      <c r="R1650" s="6" t="s">
        <v>24</v>
      </c>
      <c r="S1650" s="6" t="s">
        <v>24</v>
      </c>
      <c r="U1650" s="6" t="s">
        <v>24</v>
      </c>
      <c r="V1650" s="6" t="s">
        <v>24</v>
      </c>
    </row>
    <row r="1651" spans="6:22" x14ac:dyDescent="0.25">
      <c r="F1651" s="6" t="s">
        <v>24</v>
      </c>
      <c r="R1651" s="6" t="s">
        <v>24</v>
      </c>
      <c r="S1651" s="6" t="s">
        <v>24</v>
      </c>
      <c r="U1651" s="6" t="s">
        <v>24</v>
      </c>
      <c r="V1651" s="6" t="s">
        <v>24</v>
      </c>
    </row>
    <row r="1652" spans="6:22" x14ac:dyDescent="0.25">
      <c r="F1652" s="6" t="s">
        <v>24</v>
      </c>
      <c r="R1652" s="6" t="s">
        <v>24</v>
      </c>
      <c r="S1652" s="6" t="s">
        <v>24</v>
      </c>
      <c r="U1652" s="6" t="s">
        <v>24</v>
      </c>
      <c r="V1652" s="6" t="s">
        <v>24</v>
      </c>
    </row>
    <row r="1653" spans="6:22" x14ac:dyDescent="0.25">
      <c r="F1653" s="6" t="s">
        <v>24</v>
      </c>
      <c r="R1653" s="6" t="s">
        <v>24</v>
      </c>
      <c r="S1653" s="6" t="s">
        <v>24</v>
      </c>
      <c r="U1653" s="6" t="s">
        <v>24</v>
      </c>
      <c r="V1653" s="6" t="s">
        <v>24</v>
      </c>
    </row>
    <row r="1654" spans="6:22" x14ac:dyDescent="0.25">
      <c r="F1654" s="6" t="s">
        <v>24</v>
      </c>
      <c r="R1654" s="6" t="s">
        <v>24</v>
      </c>
      <c r="S1654" s="6" t="s">
        <v>24</v>
      </c>
      <c r="U1654" s="6" t="s">
        <v>24</v>
      </c>
      <c r="V1654" s="6" t="s">
        <v>24</v>
      </c>
    </row>
    <row r="1655" spans="6:22" x14ac:dyDescent="0.25">
      <c r="F1655" s="6" t="s">
        <v>24</v>
      </c>
      <c r="R1655" s="6" t="s">
        <v>24</v>
      </c>
      <c r="S1655" s="6" t="s">
        <v>24</v>
      </c>
      <c r="U1655" s="6" t="s">
        <v>24</v>
      </c>
      <c r="V1655" s="6" t="s">
        <v>24</v>
      </c>
    </row>
    <row r="1656" spans="6:22" x14ac:dyDescent="0.25">
      <c r="F1656" s="6" t="s">
        <v>24</v>
      </c>
      <c r="R1656" s="6" t="s">
        <v>24</v>
      </c>
      <c r="S1656" s="6" t="s">
        <v>24</v>
      </c>
      <c r="U1656" s="6" t="s">
        <v>24</v>
      </c>
      <c r="V1656" s="6" t="s">
        <v>24</v>
      </c>
    </row>
    <row r="1657" spans="6:22" x14ac:dyDescent="0.25">
      <c r="F1657" s="6" t="s">
        <v>24</v>
      </c>
      <c r="R1657" s="6" t="s">
        <v>24</v>
      </c>
      <c r="S1657" s="6" t="s">
        <v>24</v>
      </c>
      <c r="U1657" s="6" t="s">
        <v>24</v>
      </c>
      <c r="V1657" s="6" t="s">
        <v>24</v>
      </c>
    </row>
    <row r="1658" spans="6:22" x14ac:dyDescent="0.25">
      <c r="F1658" s="6" t="s">
        <v>24</v>
      </c>
      <c r="R1658" s="6" t="s">
        <v>24</v>
      </c>
      <c r="S1658" s="6" t="s">
        <v>24</v>
      </c>
      <c r="U1658" s="6" t="s">
        <v>24</v>
      </c>
      <c r="V1658" s="6" t="s">
        <v>24</v>
      </c>
    </row>
    <row r="1659" spans="6:22" x14ac:dyDescent="0.25">
      <c r="F1659" s="6" t="s">
        <v>24</v>
      </c>
      <c r="R1659" s="6" t="s">
        <v>24</v>
      </c>
      <c r="S1659" s="6" t="s">
        <v>24</v>
      </c>
      <c r="U1659" s="6" t="s">
        <v>24</v>
      </c>
      <c r="V1659" s="6" t="s">
        <v>24</v>
      </c>
    </row>
    <row r="1660" spans="6:22" x14ac:dyDescent="0.25">
      <c r="F1660" s="6" t="s">
        <v>24</v>
      </c>
      <c r="R1660" s="6" t="s">
        <v>24</v>
      </c>
      <c r="S1660" s="6" t="s">
        <v>24</v>
      </c>
      <c r="U1660" s="6" t="s">
        <v>24</v>
      </c>
      <c r="V1660" s="6" t="s">
        <v>24</v>
      </c>
    </row>
    <row r="1661" spans="6:22" x14ac:dyDescent="0.25">
      <c r="F1661" s="6" t="s">
        <v>24</v>
      </c>
      <c r="R1661" s="6" t="s">
        <v>24</v>
      </c>
      <c r="S1661" s="6" t="s">
        <v>24</v>
      </c>
      <c r="U1661" s="6" t="s">
        <v>24</v>
      </c>
      <c r="V1661" s="6" t="s">
        <v>24</v>
      </c>
    </row>
    <row r="1662" spans="6:22" x14ac:dyDescent="0.25">
      <c r="F1662" s="6" t="s">
        <v>24</v>
      </c>
      <c r="R1662" s="6" t="s">
        <v>24</v>
      </c>
      <c r="S1662" s="6" t="s">
        <v>24</v>
      </c>
      <c r="U1662" s="6" t="s">
        <v>24</v>
      </c>
      <c r="V1662" s="6" t="s">
        <v>24</v>
      </c>
    </row>
    <row r="1663" spans="6:22" x14ac:dyDescent="0.25">
      <c r="F1663" s="6" t="s">
        <v>24</v>
      </c>
      <c r="R1663" s="6" t="s">
        <v>24</v>
      </c>
      <c r="S1663" s="6" t="s">
        <v>24</v>
      </c>
      <c r="U1663" s="6" t="s">
        <v>24</v>
      </c>
      <c r="V1663" s="6" t="s">
        <v>24</v>
      </c>
    </row>
    <row r="1664" spans="6:22" x14ac:dyDescent="0.25">
      <c r="F1664" s="6" t="s">
        <v>24</v>
      </c>
      <c r="R1664" s="6" t="s">
        <v>24</v>
      </c>
      <c r="S1664" s="6" t="s">
        <v>24</v>
      </c>
      <c r="U1664" s="6" t="s">
        <v>24</v>
      </c>
      <c r="V1664" s="6" t="s">
        <v>24</v>
      </c>
    </row>
    <row r="1665" spans="6:22" x14ac:dyDescent="0.25">
      <c r="F1665" s="6" t="s">
        <v>24</v>
      </c>
      <c r="R1665" s="6" t="s">
        <v>24</v>
      </c>
      <c r="S1665" s="6" t="s">
        <v>24</v>
      </c>
      <c r="U1665" s="6" t="s">
        <v>24</v>
      </c>
      <c r="V1665" s="6" t="s">
        <v>24</v>
      </c>
    </row>
    <row r="1666" spans="6:22" x14ac:dyDescent="0.25">
      <c r="F1666" s="6" t="s">
        <v>24</v>
      </c>
      <c r="R1666" s="6" t="s">
        <v>24</v>
      </c>
      <c r="S1666" s="6" t="s">
        <v>24</v>
      </c>
      <c r="U1666" s="6" t="s">
        <v>24</v>
      </c>
      <c r="V1666" s="6" t="s">
        <v>24</v>
      </c>
    </row>
    <row r="1667" spans="6:22" x14ac:dyDescent="0.25">
      <c r="F1667" s="6" t="s">
        <v>24</v>
      </c>
      <c r="R1667" s="6" t="s">
        <v>24</v>
      </c>
      <c r="S1667" s="6" t="s">
        <v>24</v>
      </c>
      <c r="U1667" s="6" t="s">
        <v>24</v>
      </c>
      <c r="V1667" s="6" t="s">
        <v>24</v>
      </c>
    </row>
    <row r="1668" spans="6:22" x14ac:dyDescent="0.25">
      <c r="F1668" s="6" t="s">
        <v>24</v>
      </c>
      <c r="R1668" s="6" t="s">
        <v>24</v>
      </c>
      <c r="S1668" s="6" t="s">
        <v>24</v>
      </c>
      <c r="U1668" s="6" t="s">
        <v>24</v>
      </c>
      <c r="V1668" s="6" t="s">
        <v>24</v>
      </c>
    </row>
    <row r="1669" spans="6:22" x14ac:dyDescent="0.25">
      <c r="F1669" s="6" t="s">
        <v>24</v>
      </c>
      <c r="R1669" s="6" t="s">
        <v>24</v>
      </c>
      <c r="S1669" s="6" t="s">
        <v>24</v>
      </c>
      <c r="U1669" s="6" t="s">
        <v>24</v>
      </c>
      <c r="V1669" s="6" t="s">
        <v>24</v>
      </c>
    </row>
    <row r="1670" spans="6:22" x14ac:dyDescent="0.25">
      <c r="F1670" s="6" t="s">
        <v>24</v>
      </c>
      <c r="R1670" s="6" t="s">
        <v>24</v>
      </c>
      <c r="S1670" s="6" t="s">
        <v>24</v>
      </c>
      <c r="U1670" s="6" t="s">
        <v>24</v>
      </c>
      <c r="V1670" s="6" t="s">
        <v>24</v>
      </c>
    </row>
    <row r="1671" spans="6:22" x14ac:dyDescent="0.25">
      <c r="F1671" s="6" t="s">
        <v>24</v>
      </c>
      <c r="R1671" s="6" t="s">
        <v>24</v>
      </c>
      <c r="S1671" s="6" t="s">
        <v>24</v>
      </c>
      <c r="U1671" s="6" t="s">
        <v>24</v>
      </c>
      <c r="V1671" s="6" t="s">
        <v>24</v>
      </c>
    </row>
    <row r="1672" spans="6:22" x14ac:dyDescent="0.25">
      <c r="F1672" s="6" t="s">
        <v>24</v>
      </c>
      <c r="R1672" s="6" t="s">
        <v>24</v>
      </c>
      <c r="S1672" s="6" t="s">
        <v>24</v>
      </c>
      <c r="U1672" s="6" t="s">
        <v>24</v>
      </c>
      <c r="V1672" s="6" t="s">
        <v>24</v>
      </c>
    </row>
    <row r="1673" spans="6:22" x14ac:dyDescent="0.25">
      <c r="F1673" s="6" t="s">
        <v>24</v>
      </c>
      <c r="R1673" s="6" t="s">
        <v>24</v>
      </c>
      <c r="S1673" s="6" t="s">
        <v>24</v>
      </c>
      <c r="U1673" s="6" t="s">
        <v>24</v>
      </c>
      <c r="V1673" s="6" t="s">
        <v>24</v>
      </c>
    </row>
    <row r="1674" spans="6:22" x14ac:dyDescent="0.25">
      <c r="F1674" s="6" t="s">
        <v>24</v>
      </c>
      <c r="R1674" s="6" t="s">
        <v>24</v>
      </c>
      <c r="S1674" s="6" t="s">
        <v>24</v>
      </c>
      <c r="U1674" s="6" t="s">
        <v>24</v>
      </c>
      <c r="V1674" s="6" t="s">
        <v>24</v>
      </c>
    </row>
    <row r="1675" spans="6:22" x14ac:dyDescent="0.25">
      <c r="F1675" s="6" t="s">
        <v>24</v>
      </c>
      <c r="R1675" s="6" t="s">
        <v>24</v>
      </c>
      <c r="S1675" s="6" t="s">
        <v>24</v>
      </c>
      <c r="U1675" s="6" t="s">
        <v>24</v>
      </c>
      <c r="V1675" s="6" t="s">
        <v>24</v>
      </c>
    </row>
    <row r="1676" spans="6:22" x14ac:dyDescent="0.25">
      <c r="F1676" s="6" t="s">
        <v>24</v>
      </c>
      <c r="R1676" s="6" t="s">
        <v>24</v>
      </c>
      <c r="S1676" s="6" t="s">
        <v>24</v>
      </c>
      <c r="U1676" s="6" t="s">
        <v>24</v>
      </c>
      <c r="V1676" s="6" t="s">
        <v>24</v>
      </c>
    </row>
    <row r="1677" spans="6:22" x14ac:dyDescent="0.25">
      <c r="F1677" s="6" t="s">
        <v>24</v>
      </c>
      <c r="R1677" s="6" t="s">
        <v>24</v>
      </c>
      <c r="S1677" s="6" t="s">
        <v>24</v>
      </c>
      <c r="U1677" s="6" t="s">
        <v>24</v>
      </c>
      <c r="V1677" s="6" t="s">
        <v>24</v>
      </c>
    </row>
    <row r="1678" spans="6:22" x14ac:dyDescent="0.25">
      <c r="F1678" s="6" t="s">
        <v>24</v>
      </c>
      <c r="R1678" s="6" t="s">
        <v>24</v>
      </c>
      <c r="S1678" s="6" t="s">
        <v>24</v>
      </c>
      <c r="U1678" s="6" t="s">
        <v>24</v>
      </c>
      <c r="V1678" s="6" t="s">
        <v>24</v>
      </c>
    </row>
    <row r="1679" spans="6:22" x14ac:dyDescent="0.25">
      <c r="F1679" s="6" t="s">
        <v>24</v>
      </c>
      <c r="R1679" s="6" t="s">
        <v>24</v>
      </c>
      <c r="S1679" s="6" t="s">
        <v>24</v>
      </c>
      <c r="U1679" s="6" t="s">
        <v>24</v>
      </c>
      <c r="V1679" s="6" t="s">
        <v>24</v>
      </c>
    </row>
    <row r="1680" spans="6:22" x14ac:dyDescent="0.25">
      <c r="F1680" s="6" t="s">
        <v>24</v>
      </c>
      <c r="R1680" s="6" t="s">
        <v>24</v>
      </c>
      <c r="S1680" s="6" t="s">
        <v>24</v>
      </c>
      <c r="U1680" s="6" t="s">
        <v>24</v>
      </c>
      <c r="V1680" s="6" t="s">
        <v>24</v>
      </c>
    </row>
    <row r="1681" spans="6:22" x14ac:dyDescent="0.25">
      <c r="F1681" s="6" t="s">
        <v>24</v>
      </c>
      <c r="R1681" s="6" t="s">
        <v>24</v>
      </c>
      <c r="S1681" s="6" t="s">
        <v>24</v>
      </c>
      <c r="U1681" s="6" t="s">
        <v>24</v>
      </c>
      <c r="V1681" s="6" t="s">
        <v>24</v>
      </c>
    </row>
    <row r="1682" spans="6:22" x14ac:dyDescent="0.25">
      <c r="F1682" s="6" t="s">
        <v>24</v>
      </c>
      <c r="R1682" s="6" t="s">
        <v>24</v>
      </c>
      <c r="S1682" s="6" t="s">
        <v>24</v>
      </c>
      <c r="U1682" s="6" t="s">
        <v>24</v>
      </c>
      <c r="V1682" s="6" t="s">
        <v>24</v>
      </c>
    </row>
    <row r="1683" spans="6:22" x14ac:dyDescent="0.25">
      <c r="F1683" s="6" t="s">
        <v>24</v>
      </c>
      <c r="R1683" s="6" t="s">
        <v>24</v>
      </c>
      <c r="S1683" s="6" t="s">
        <v>24</v>
      </c>
      <c r="U1683" s="6" t="s">
        <v>24</v>
      </c>
      <c r="V1683" s="6" t="s">
        <v>24</v>
      </c>
    </row>
    <row r="1684" spans="6:22" x14ac:dyDescent="0.25">
      <c r="F1684" s="6" t="s">
        <v>24</v>
      </c>
      <c r="R1684" s="6" t="s">
        <v>24</v>
      </c>
      <c r="S1684" s="6" t="s">
        <v>24</v>
      </c>
      <c r="U1684" s="6" t="s">
        <v>24</v>
      </c>
      <c r="V1684" s="6" t="s">
        <v>24</v>
      </c>
    </row>
    <row r="1685" spans="6:22" x14ac:dyDescent="0.25">
      <c r="F1685" s="6" t="s">
        <v>24</v>
      </c>
      <c r="R1685" s="6" t="s">
        <v>24</v>
      </c>
      <c r="S1685" s="6" t="s">
        <v>24</v>
      </c>
      <c r="U1685" s="6" t="s">
        <v>24</v>
      </c>
      <c r="V1685" s="6" t="s">
        <v>24</v>
      </c>
    </row>
    <row r="1686" spans="6:22" x14ac:dyDescent="0.25">
      <c r="F1686" s="6" t="s">
        <v>24</v>
      </c>
      <c r="R1686" s="6" t="s">
        <v>24</v>
      </c>
      <c r="S1686" s="6" t="s">
        <v>24</v>
      </c>
      <c r="U1686" s="6" t="s">
        <v>24</v>
      </c>
      <c r="V1686" s="6" t="s">
        <v>24</v>
      </c>
    </row>
    <row r="1687" spans="6:22" x14ac:dyDescent="0.25">
      <c r="F1687" s="6" t="s">
        <v>24</v>
      </c>
      <c r="R1687" s="6" t="s">
        <v>24</v>
      </c>
      <c r="S1687" s="6" t="s">
        <v>24</v>
      </c>
      <c r="U1687" s="6" t="s">
        <v>24</v>
      </c>
      <c r="V1687" s="6" t="s">
        <v>24</v>
      </c>
    </row>
    <row r="1688" spans="6:22" x14ac:dyDescent="0.25">
      <c r="F1688" s="6" t="s">
        <v>24</v>
      </c>
      <c r="R1688" s="6" t="s">
        <v>24</v>
      </c>
      <c r="S1688" s="6" t="s">
        <v>24</v>
      </c>
      <c r="U1688" s="6" t="s">
        <v>24</v>
      </c>
      <c r="V1688" s="6" t="s">
        <v>24</v>
      </c>
    </row>
    <row r="1689" spans="6:22" x14ac:dyDescent="0.25">
      <c r="F1689" s="6" t="s">
        <v>24</v>
      </c>
      <c r="R1689" s="6" t="s">
        <v>24</v>
      </c>
      <c r="S1689" s="6" t="s">
        <v>24</v>
      </c>
      <c r="U1689" s="6" t="s">
        <v>24</v>
      </c>
      <c r="V1689" s="6" t="s">
        <v>24</v>
      </c>
    </row>
    <row r="1690" spans="6:22" x14ac:dyDescent="0.25">
      <c r="F1690" s="6" t="s">
        <v>24</v>
      </c>
      <c r="R1690" s="6" t="s">
        <v>24</v>
      </c>
      <c r="S1690" s="6" t="s">
        <v>24</v>
      </c>
      <c r="U1690" s="6" t="s">
        <v>24</v>
      </c>
      <c r="V1690" s="6" t="s">
        <v>24</v>
      </c>
    </row>
    <row r="1691" spans="6:22" x14ac:dyDescent="0.25">
      <c r="F1691" s="6" t="s">
        <v>24</v>
      </c>
      <c r="R1691" s="6" t="s">
        <v>24</v>
      </c>
      <c r="S1691" s="6" t="s">
        <v>24</v>
      </c>
      <c r="U1691" s="6" t="s">
        <v>24</v>
      </c>
      <c r="V1691" s="6" t="s">
        <v>24</v>
      </c>
    </row>
    <row r="1692" spans="6:22" x14ac:dyDescent="0.25">
      <c r="F1692" s="6" t="s">
        <v>24</v>
      </c>
      <c r="R1692" s="6" t="s">
        <v>24</v>
      </c>
      <c r="S1692" s="6" t="s">
        <v>24</v>
      </c>
      <c r="U1692" s="6" t="s">
        <v>24</v>
      </c>
      <c r="V1692" s="6" t="s">
        <v>24</v>
      </c>
    </row>
    <row r="1693" spans="6:22" x14ac:dyDescent="0.25">
      <c r="F1693" s="6" t="s">
        <v>24</v>
      </c>
      <c r="R1693" s="6" t="s">
        <v>24</v>
      </c>
      <c r="S1693" s="6" t="s">
        <v>24</v>
      </c>
      <c r="U1693" s="6" t="s">
        <v>24</v>
      </c>
      <c r="V1693" s="6" t="s">
        <v>24</v>
      </c>
    </row>
    <row r="1694" spans="6:22" x14ac:dyDescent="0.25">
      <c r="F1694" s="6" t="s">
        <v>24</v>
      </c>
      <c r="R1694" s="6" t="s">
        <v>24</v>
      </c>
      <c r="S1694" s="6" t="s">
        <v>24</v>
      </c>
      <c r="U1694" s="6" t="s">
        <v>24</v>
      </c>
      <c r="V1694" s="6" t="s">
        <v>24</v>
      </c>
    </row>
    <row r="1695" spans="6:22" x14ac:dyDescent="0.25">
      <c r="F1695" s="6" t="s">
        <v>24</v>
      </c>
      <c r="R1695" s="6" t="s">
        <v>24</v>
      </c>
      <c r="S1695" s="6" t="s">
        <v>24</v>
      </c>
      <c r="U1695" s="6" t="s">
        <v>24</v>
      </c>
      <c r="V1695" s="6" t="s">
        <v>24</v>
      </c>
    </row>
    <row r="1696" spans="6:22" x14ac:dyDescent="0.25">
      <c r="F1696" s="6" t="s">
        <v>24</v>
      </c>
      <c r="R1696" s="6" t="s">
        <v>24</v>
      </c>
      <c r="S1696" s="6" t="s">
        <v>24</v>
      </c>
      <c r="U1696" s="6" t="s">
        <v>24</v>
      </c>
      <c r="V1696" s="6" t="s">
        <v>24</v>
      </c>
    </row>
    <row r="1697" spans="6:22" x14ac:dyDescent="0.25">
      <c r="F1697" s="6" t="s">
        <v>24</v>
      </c>
      <c r="R1697" s="6" t="s">
        <v>24</v>
      </c>
      <c r="S1697" s="6" t="s">
        <v>24</v>
      </c>
      <c r="U1697" s="6" t="s">
        <v>24</v>
      </c>
      <c r="V1697" s="6" t="s">
        <v>24</v>
      </c>
    </row>
    <row r="1698" spans="6:22" x14ac:dyDescent="0.25">
      <c r="F1698" s="6" t="s">
        <v>24</v>
      </c>
      <c r="R1698" s="6" t="s">
        <v>24</v>
      </c>
      <c r="S1698" s="6" t="s">
        <v>24</v>
      </c>
      <c r="U1698" s="6" t="s">
        <v>24</v>
      </c>
      <c r="V1698" s="6" t="s">
        <v>24</v>
      </c>
    </row>
    <row r="1699" spans="6:22" x14ac:dyDescent="0.25">
      <c r="F1699" s="6" t="s">
        <v>24</v>
      </c>
      <c r="R1699" s="6" t="s">
        <v>24</v>
      </c>
      <c r="S1699" s="6" t="s">
        <v>24</v>
      </c>
      <c r="U1699" s="6" t="s">
        <v>24</v>
      </c>
      <c r="V1699" s="6" t="s">
        <v>24</v>
      </c>
    </row>
    <row r="1700" spans="6:22" x14ac:dyDescent="0.25">
      <c r="F1700" s="6" t="s">
        <v>24</v>
      </c>
      <c r="R1700" s="6" t="s">
        <v>24</v>
      </c>
      <c r="S1700" s="6" t="s">
        <v>24</v>
      </c>
      <c r="U1700" s="6" t="s">
        <v>24</v>
      </c>
      <c r="V1700" s="6" t="s">
        <v>24</v>
      </c>
    </row>
    <row r="1701" spans="6:22" x14ac:dyDescent="0.25">
      <c r="F1701" s="6" t="s">
        <v>24</v>
      </c>
      <c r="R1701" s="6" t="s">
        <v>24</v>
      </c>
      <c r="S1701" s="6" t="s">
        <v>24</v>
      </c>
      <c r="U1701" s="6" t="s">
        <v>24</v>
      </c>
      <c r="V1701" s="6" t="s">
        <v>24</v>
      </c>
    </row>
    <row r="1702" spans="6:22" x14ac:dyDescent="0.25">
      <c r="F1702" s="6" t="s">
        <v>24</v>
      </c>
      <c r="R1702" s="6" t="s">
        <v>24</v>
      </c>
      <c r="S1702" s="6" t="s">
        <v>24</v>
      </c>
      <c r="U1702" s="6" t="s">
        <v>24</v>
      </c>
      <c r="V1702" s="6" t="s">
        <v>24</v>
      </c>
    </row>
    <row r="1703" spans="6:22" x14ac:dyDescent="0.25">
      <c r="F1703" s="6" t="s">
        <v>24</v>
      </c>
      <c r="R1703" s="6" t="s">
        <v>24</v>
      </c>
      <c r="S1703" s="6" t="s">
        <v>24</v>
      </c>
      <c r="U1703" s="6" t="s">
        <v>24</v>
      </c>
      <c r="V1703" s="6" t="s">
        <v>24</v>
      </c>
    </row>
    <row r="1704" spans="6:22" x14ac:dyDescent="0.25">
      <c r="F1704" s="6" t="s">
        <v>24</v>
      </c>
      <c r="R1704" s="6" t="s">
        <v>24</v>
      </c>
      <c r="S1704" s="6" t="s">
        <v>24</v>
      </c>
      <c r="U1704" s="6" t="s">
        <v>24</v>
      </c>
      <c r="V1704" s="6" t="s">
        <v>24</v>
      </c>
    </row>
    <row r="1705" spans="6:22" x14ac:dyDescent="0.25">
      <c r="F1705" s="6" t="s">
        <v>24</v>
      </c>
      <c r="R1705" s="6" t="s">
        <v>24</v>
      </c>
      <c r="S1705" s="6" t="s">
        <v>24</v>
      </c>
      <c r="U1705" s="6" t="s">
        <v>24</v>
      </c>
      <c r="V1705" s="6" t="s">
        <v>24</v>
      </c>
    </row>
    <row r="1706" spans="6:22" x14ac:dyDescent="0.25">
      <c r="F1706" s="6" t="s">
        <v>24</v>
      </c>
      <c r="R1706" s="6" t="s">
        <v>24</v>
      </c>
      <c r="S1706" s="6" t="s">
        <v>24</v>
      </c>
      <c r="U1706" s="6" t="s">
        <v>24</v>
      </c>
      <c r="V1706" s="6" t="s">
        <v>24</v>
      </c>
    </row>
    <row r="1707" spans="6:22" x14ac:dyDescent="0.25">
      <c r="F1707" s="6" t="s">
        <v>24</v>
      </c>
      <c r="R1707" s="6" t="s">
        <v>24</v>
      </c>
      <c r="S1707" s="6" t="s">
        <v>24</v>
      </c>
      <c r="U1707" s="6" t="s">
        <v>24</v>
      </c>
      <c r="V1707" s="6" t="s">
        <v>24</v>
      </c>
    </row>
    <row r="1708" spans="6:22" x14ac:dyDescent="0.25">
      <c r="F1708" s="6" t="s">
        <v>24</v>
      </c>
      <c r="R1708" s="6" t="s">
        <v>24</v>
      </c>
      <c r="S1708" s="6" t="s">
        <v>24</v>
      </c>
      <c r="U1708" s="6" t="s">
        <v>24</v>
      </c>
      <c r="V1708" s="6" t="s">
        <v>24</v>
      </c>
    </row>
    <row r="1709" spans="6:22" x14ac:dyDescent="0.25">
      <c r="F1709" s="6" t="s">
        <v>24</v>
      </c>
      <c r="R1709" s="6" t="s">
        <v>24</v>
      </c>
      <c r="S1709" s="6" t="s">
        <v>24</v>
      </c>
      <c r="U1709" s="6" t="s">
        <v>24</v>
      </c>
      <c r="V1709" s="6" t="s">
        <v>24</v>
      </c>
    </row>
    <row r="1710" spans="6:22" x14ac:dyDescent="0.25">
      <c r="F1710" s="6" t="s">
        <v>24</v>
      </c>
      <c r="R1710" s="6" t="s">
        <v>24</v>
      </c>
      <c r="S1710" s="6" t="s">
        <v>24</v>
      </c>
      <c r="U1710" s="6" t="s">
        <v>24</v>
      </c>
      <c r="V1710" s="6" t="s">
        <v>24</v>
      </c>
    </row>
    <row r="1711" spans="6:22" x14ac:dyDescent="0.25">
      <c r="F1711" s="6" t="s">
        <v>24</v>
      </c>
      <c r="R1711" s="6" t="s">
        <v>24</v>
      </c>
      <c r="S1711" s="6" t="s">
        <v>24</v>
      </c>
      <c r="U1711" s="6" t="s">
        <v>24</v>
      </c>
      <c r="V1711" s="6" t="s">
        <v>24</v>
      </c>
    </row>
    <row r="1712" spans="6:22" x14ac:dyDescent="0.25">
      <c r="F1712" s="6" t="s">
        <v>24</v>
      </c>
      <c r="R1712" s="6" t="s">
        <v>24</v>
      </c>
      <c r="S1712" s="6" t="s">
        <v>24</v>
      </c>
      <c r="U1712" s="6" t="s">
        <v>24</v>
      </c>
      <c r="V1712" s="6" t="s">
        <v>24</v>
      </c>
    </row>
    <row r="1713" spans="6:22" x14ac:dyDescent="0.25">
      <c r="F1713" s="6" t="s">
        <v>24</v>
      </c>
      <c r="R1713" s="6" t="s">
        <v>24</v>
      </c>
      <c r="S1713" s="6" t="s">
        <v>24</v>
      </c>
      <c r="U1713" s="6" t="s">
        <v>24</v>
      </c>
      <c r="V1713" s="6" t="s">
        <v>24</v>
      </c>
    </row>
    <row r="1714" spans="6:22" x14ac:dyDescent="0.25">
      <c r="F1714" s="6" t="s">
        <v>24</v>
      </c>
      <c r="R1714" s="6" t="s">
        <v>24</v>
      </c>
      <c r="S1714" s="6" t="s">
        <v>24</v>
      </c>
      <c r="U1714" s="6" t="s">
        <v>24</v>
      </c>
      <c r="V1714" s="6" t="s">
        <v>24</v>
      </c>
    </row>
    <row r="1715" spans="6:22" x14ac:dyDescent="0.25">
      <c r="F1715" s="6" t="s">
        <v>24</v>
      </c>
      <c r="R1715" s="6" t="s">
        <v>24</v>
      </c>
      <c r="S1715" s="6" t="s">
        <v>24</v>
      </c>
      <c r="U1715" s="6" t="s">
        <v>24</v>
      </c>
      <c r="V1715" s="6" t="s">
        <v>24</v>
      </c>
    </row>
    <row r="1716" spans="6:22" x14ac:dyDescent="0.25">
      <c r="F1716" s="6" t="s">
        <v>24</v>
      </c>
      <c r="R1716" s="6" t="s">
        <v>24</v>
      </c>
      <c r="S1716" s="6" t="s">
        <v>24</v>
      </c>
      <c r="U1716" s="6" t="s">
        <v>24</v>
      </c>
      <c r="V1716" s="6" t="s">
        <v>24</v>
      </c>
    </row>
    <row r="1717" spans="6:22" x14ac:dyDescent="0.25">
      <c r="F1717" s="6" t="s">
        <v>24</v>
      </c>
      <c r="R1717" s="6" t="s">
        <v>24</v>
      </c>
      <c r="S1717" s="6" t="s">
        <v>24</v>
      </c>
      <c r="U1717" s="6" t="s">
        <v>24</v>
      </c>
      <c r="V1717" s="6" t="s">
        <v>24</v>
      </c>
    </row>
    <row r="1718" spans="6:22" x14ac:dyDescent="0.25">
      <c r="F1718" s="6" t="s">
        <v>24</v>
      </c>
      <c r="R1718" s="6" t="s">
        <v>24</v>
      </c>
      <c r="S1718" s="6" t="s">
        <v>24</v>
      </c>
      <c r="U1718" s="6" t="s">
        <v>24</v>
      </c>
      <c r="V1718" s="6" t="s">
        <v>24</v>
      </c>
    </row>
    <row r="1719" spans="6:22" x14ac:dyDescent="0.25">
      <c r="F1719" s="6" t="s">
        <v>24</v>
      </c>
      <c r="R1719" s="6" t="s">
        <v>24</v>
      </c>
      <c r="S1719" s="6" t="s">
        <v>24</v>
      </c>
      <c r="U1719" s="6" t="s">
        <v>24</v>
      </c>
      <c r="V1719" s="6" t="s">
        <v>24</v>
      </c>
    </row>
    <row r="1720" spans="6:22" x14ac:dyDescent="0.25">
      <c r="F1720" s="6" t="s">
        <v>24</v>
      </c>
      <c r="R1720" s="6" t="s">
        <v>24</v>
      </c>
      <c r="S1720" s="6" t="s">
        <v>24</v>
      </c>
      <c r="U1720" s="6" t="s">
        <v>24</v>
      </c>
      <c r="V1720" s="6" t="s">
        <v>24</v>
      </c>
    </row>
    <row r="1721" spans="6:22" x14ac:dyDescent="0.25">
      <c r="F1721" s="6" t="s">
        <v>24</v>
      </c>
      <c r="R1721" s="6" t="s">
        <v>24</v>
      </c>
      <c r="S1721" s="6" t="s">
        <v>24</v>
      </c>
      <c r="U1721" s="6" t="s">
        <v>24</v>
      </c>
      <c r="V1721" s="6" t="s">
        <v>24</v>
      </c>
    </row>
    <row r="1722" spans="6:22" x14ac:dyDescent="0.25">
      <c r="F1722" s="6" t="s">
        <v>24</v>
      </c>
      <c r="R1722" s="6" t="s">
        <v>24</v>
      </c>
      <c r="S1722" s="6" t="s">
        <v>24</v>
      </c>
      <c r="U1722" s="6" t="s">
        <v>24</v>
      </c>
      <c r="V1722" s="6" t="s">
        <v>24</v>
      </c>
    </row>
    <row r="1723" spans="6:22" x14ac:dyDescent="0.25">
      <c r="F1723" s="6" t="s">
        <v>24</v>
      </c>
      <c r="R1723" s="6" t="s">
        <v>24</v>
      </c>
      <c r="S1723" s="6" t="s">
        <v>24</v>
      </c>
      <c r="U1723" s="6" t="s">
        <v>24</v>
      </c>
      <c r="V1723" s="6" t="s">
        <v>24</v>
      </c>
    </row>
    <row r="1724" spans="6:22" x14ac:dyDescent="0.25">
      <c r="F1724" s="6" t="s">
        <v>24</v>
      </c>
      <c r="R1724" s="6" t="s">
        <v>24</v>
      </c>
      <c r="S1724" s="6" t="s">
        <v>24</v>
      </c>
      <c r="U1724" s="6" t="s">
        <v>24</v>
      </c>
      <c r="V1724" s="6" t="s">
        <v>24</v>
      </c>
    </row>
    <row r="1725" spans="6:22" x14ac:dyDescent="0.25">
      <c r="F1725" s="6" t="s">
        <v>24</v>
      </c>
      <c r="R1725" s="6" t="s">
        <v>24</v>
      </c>
      <c r="S1725" s="6" t="s">
        <v>24</v>
      </c>
      <c r="U1725" s="6" t="s">
        <v>24</v>
      </c>
      <c r="V1725" s="6" t="s">
        <v>24</v>
      </c>
    </row>
    <row r="1726" spans="6:22" x14ac:dyDescent="0.25">
      <c r="F1726" s="6" t="s">
        <v>24</v>
      </c>
      <c r="R1726" s="6" t="s">
        <v>24</v>
      </c>
      <c r="S1726" s="6" t="s">
        <v>24</v>
      </c>
      <c r="U1726" s="6" t="s">
        <v>24</v>
      </c>
      <c r="V1726" s="6" t="s">
        <v>24</v>
      </c>
    </row>
    <row r="1727" spans="6:22" x14ac:dyDescent="0.25">
      <c r="F1727" s="6" t="s">
        <v>24</v>
      </c>
      <c r="R1727" s="6" t="s">
        <v>24</v>
      </c>
      <c r="S1727" s="6" t="s">
        <v>24</v>
      </c>
      <c r="U1727" s="6" t="s">
        <v>24</v>
      </c>
      <c r="V1727" s="6" t="s">
        <v>24</v>
      </c>
    </row>
    <row r="1728" spans="6:22" x14ac:dyDescent="0.25">
      <c r="F1728" s="6" t="s">
        <v>24</v>
      </c>
      <c r="R1728" s="6" t="s">
        <v>24</v>
      </c>
      <c r="S1728" s="6" t="s">
        <v>24</v>
      </c>
      <c r="U1728" s="6" t="s">
        <v>24</v>
      </c>
      <c r="V1728" s="6" t="s">
        <v>24</v>
      </c>
    </row>
    <row r="1729" spans="6:22" x14ac:dyDescent="0.25">
      <c r="F1729" s="6" t="s">
        <v>24</v>
      </c>
      <c r="R1729" s="6" t="s">
        <v>24</v>
      </c>
      <c r="S1729" s="6" t="s">
        <v>24</v>
      </c>
      <c r="U1729" s="6" t="s">
        <v>24</v>
      </c>
      <c r="V1729" s="6" t="s">
        <v>24</v>
      </c>
    </row>
    <row r="1730" spans="6:22" x14ac:dyDescent="0.25">
      <c r="F1730" s="6" t="s">
        <v>24</v>
      </c>
      <c r="R1730" s="6" t="s">
        <v>24</v>
      </c>
      <c r="S1730" s="6" t="s">
        <v>24</v>
      </c>
      <c r="U1730" s="6" t="s">
        <v>24</v>
      </c>
      <c r="V1730" s="6" t="s">
        <v>24</v>
      </c>
    </row>
    <row r="1731" spans="6:22" x14ac:dyDescent="0.25">
      <c r="F1731" s="6" t="s">
        <v>24</v>
      </c>
      <c r="R1731" s="6" t="s">
        <v>24</v>
      </c>
      <c r="S1731" s="6" t="s">
        <v>24</v>
      </c>
      <c r="U1731" s="6" t="s">
        <v>24</v>
      </c>
      <c r="V1731" s="6" t="s">
        <v>24</v>
      </c>
    </row>
    <row r="1732" spans="6:22" x14ac:dyDescent="0.25">
      <c r="F1732" s="6" t="s">
        <v>24</v>
      </c>
      <c r="R1732" s="6" t="s">
        <v>24</v>
      </c>
      <c r="S1732" s="6" t="s">
        <v>24</v>
      </c>
      <c r="U1732" s="6" t="s">
        <v>24</v>
      </c>
      <c r="V1732" s="6" t="s">
        <v>24</v>
      </c>
    </row>
    <row r="1733" spans="6:22" x14ac:dyDescent="0.25">
      <c r="F1733" s="6" t="s">
        <v>24</v>
      </c>
      <c r="R1733" s="6" t="s">
        <v>24</v>
      </c>
      <c r="S1733" s="6" t="s">
        <v>24</v>
      </c>
      <c r="U1733" s="6" t="s">
        <v>24</v>
      </c>
      <c r="V1733" s="6" t="s">
        <v>24</v>
      </c>
    </row>
    <row r="1734" spans="6:22" x14ac:dyDescent="0.25">
      <c r="F1734" s="6" t="s">
        <v>24</v>
      </c>
      <c r="R1734" s="6" t="s">
        <v>24</v>
      </c>
      <c r="S1734" s="6" t="s">
        <v>24</v>
      </c>
      <c r="U1734" s="6" t="s">
        <v>24</v>
      </c>
      <c r="V1734" s="6" t="s">
        <v>24</v>
      </c>
    </row>
    <row r="1735" spans="6:22" x14ac:dyDescent="0.25">
      <c r="F1735" s="6" t="s">
        <v>24</v>
      </c>
      <c r="R1735" s="6" t="s">
        <v>24</v>
      </c>
      <c r="S1735" s="6" t="s">
        <v>24</v>
      </c>
      <c r="U1735" s="6" t="s">
        <v>24</v>
      </c>
      <c r="V1735" s="6" t="s">
        <v>24</v>
      </c>
    </row>
    <row r="1736" spans="6:22" x14ac:dyDescent="0.25">
      <c r="F1736" s="6" t="s">
        <v>24</v>
      </c>
      <c r="R1736" s="6" t="s">
        <v>24</v>
      </c>
      <c r="S1736" s="6" t="s">
        <v>24</v>
      </c>
      <c r="U1736" s="6" t="s">
        <v>24</v>
      </c>
      <c r="V1736" s="6" t="s">
        <v>24</v>
      </c>
    </row>
    <row r="1737" spans="6:22" x14ac:dyDescent="0.25">
      <c r="F1737" s="6" t="s">
        <v>24</v>
      </c>
      <c r="R1737" s="6" t="s">
        <v>24</v>
      </c>
      <c r="S1737" s="6" t="s">
        <v>24</v>
      </c>
      <c r="U1737" s="6" t="s">
        <v>24</v>
      </c>
      <c r="V1737" s="6" t="s">
        <v>24</v>
      </c>
    </row>
    <row r="1738" spans="6:22" x14ac:dyDescent="0.25">
      <c r="F1738" s="6" t="s">
        <v>24</v>
      </c>
      <c r="R1738" s="6" t="s">
        <v>24</v>
      </c>
      <c r="S1738" s="6" t="s">
        <v>24</v>
      </c>
      <c r="U1738" s="6" t="s">
        <v>24</v>
      </c>
      <c r="V1738" s="6" t="s">
        <v>24</v>
      </c>
    </row>
    <row r="1739" spans="6:22" x14ac:dyDescent="0.25">
      <c r="F1739" s="6" t="s">
        <v>24</v>
      </c>
      <c r="R1739" s="6" t="s">
        <v>24</v>
      </c>
      <c r="S1739" s="6" t="s">
        <v>24</v>
      </c>
      <c r="U1739" s="6" t="s">
        <v>24</v>
      </c>
      <c r="V1739" s="6" t="s">
        <v>24</v>
      </c>
    </row>
    <row r="1740" spans="6:22" x14ac:dyDescent="0.25">
      <c r="F1740" s="6" t="s">
        <v>24</v>
      </c>
      <c r="R1740" s="6" t="s">
        <v>24</v>
      </c>
      <c r="S1740" s="6" t="s">
        <v>24</v>
      </c>
      <c r="U1740" s="6" t="s">
        <v>24</v>
      </c>
      <c r="V1740" s="6" t="s">
        <v>24</v>
      </c>
    </row>
    <row r="1741" spans="6:22" x14ac:dyDescent="0.25">
      <c r="F1741" s="6" t="s">
        <v>24</v>
      </c>
      <c r="R1741" s="6" t="s">
        <v>24</v>
      </c>
      <c r="S1741" s="6" t="s">
        <v>24</v>
      </c>
      <c r="U1741" s="6" t="s">
        <v>24</v>
      </c>
      <c r="V1741" s="6" t="s">
        <v>24</v>
      </c>
    </row>
    <row r="1742" spans="6:22" x14ac:dyDescent="0.25">
      <c r="F1742" s="6" t="s">
        <v>24</v>
      </c>
      <c r="R1742" s="6" t="s">
        <v>24</v>
      </c>
      <c r="S1742" s="6" t="s">
        <v>24</v>
      </c>
      <c r="U1742" s="6" t="s">
        <v>24</v>
      </c>
      <c r="V1742" s="6" t="s">
        <v>24</v>
      </c>
    </row>
    <row r="1743" spans="6:22" x14ac:dyDescent="0.25">
      <c r="F1743" s="6" t="s">
        <v>24</v>
      </c>
      <c r="R1743" s="6" t="s">
        <v>24</v>
      </c>
      <c r="S1743" s="6" t="s">
        <v>24</v>
      </c>
      <c r="U1743" s="6" t="s">
        <v>24</v>
      </c>
      <c r="V1743" s="6" t="s">
        <v>24</v>
      </c>
    </row>
    <row r="1744" spans="6:22" x14ac:dyDescent="0.25">
      <c r="F1744" s="6" t="s">
        <v>24</v>
      </c>
      <c r="R1744" s="6" t="s">
        <v>24</v>
      </c>
      <c r="S1744" s="6" t="s">
        <v>24</v>
      </c>
      <c r="U1744" s="6" t="s">
        <v>24</v>
      </c>
      <c r="V1744" s="6" t="s">
        <v>24</v>
      </c>
    </row>
    <row r="1745" spans="6:22" x14ac:dyDescent="0.25">
      <c r="F1745" s="6" t="s">
        <v>24</v>
      </c>
      <c r="R1745" s="6" t="s">
        <v>24</v>
      </c>
      <c r="S1745" s="6" t="s">
        <v>24</v>
      </c>
      <c r="U1745" s="6" t="s">
        <v>24</v>
      </c>
      <c r="V1745" s="6" t="s">
        <v>24</v>
      </c>
    </row>
    <row r="1746" spans="6:22" x14ac:dyDescent="0.25">
      <c r="F1746" s="6" t="s">
        <v>24</v>
      </c>
      <c r="R1746" s="6" t="s">
        <v>24</v>
      </c>
      <c r="S1746" s="6" t="s">
        <v>24</v>
      </c>
      <c r="U1746" s="6" t="s">
        <v>24</v>
      </c>
      <c r="V1746" s="6" t="s">
        <v>24</v>
      </c>
    </row>
    <row r="1747" spans="6:22" x14ac:dyDescent="0.25">
      <c r="F1747" s="6" t="s">
        <v>24</v>
      </c>
      <c r="R1747" s="6" t="s">
        <v>24</v>
      </c>
      <c r="S1747" s="6" t="s">
        <v>24</v>
      </c>
      <c r="U1747" s="6" t="s">
        <v>24</v>
      </c>
      <c r="V1747" s="6" t="s">
        <v>24</v>
      </c>
    </row>
    <row r="1748" spans="6:22" x14ac:dyDescent="0.25">
      <c r="F1748" s="6" t="s">
        <v>24</v>
      </c>
      <c r="R1748" s="6" t="s">
        <v>24</v>
      </c>
      <c r="S1748" s="6" t="s">
        <v>24</v>
      </c>
      <c r="U1748" s="6" t="s">
        <v>24</v>
      </c>
      <c r="V1748" s="6" t="s">
        <v>24</v>
      </c>
    </row>
    <row r="1749" spans="6:22" x14ac:dyDescent="0.25">
      <c r="F1749" s="6" t="s">
        <v>24</v>
      </c>
      <c r="R1749" s="6" t="s">
        <v>24</v>
      </c>
      <c r="S1749" s="6" t="s">
        <v>24</v>
      </c>
      <c r="U1749" s="6" t="s">
        <v>24</v>
      </c>
      <c r="V1749" s="6" t="s">
        <v>24</v>
      </c>
    </row>
    <row r="1750" spans="6:22" x14ac:dyDescent="0.25">
      <c r="F1750" s="6" t="s">
        <v>24</v>
      </c>
      <c r="R1750" s="6" t="s">
        <v>24</v>
      </c>
      <c r="S1750" s="6" t="s">
        <v>24</v>
      </c>
      <c r="U1750" s="6" t="s">
        <v>24</v>
      </c>
      <c r="V1750" s="6" t="s">
        <v>24</v>
      </c>
    </row>
    <row r="1751" spans="6:22" x14ac:dyDescent="0.25">
      <c r="F1751" s="6" t="s">
        <v>24</v>
      </c>
      <c r="R1751" s="6" t="s">
        <v>24</v>
      </c>
      <c r="S1751" s="6" t="s">
        <v>24</v>
      </c>
      <c r="U1751" s="6" t="s">
        <v>24</v>
      </c>
      <c r="V1751" s="6" t="s">
        <v>24</v>
      </c>
    </row>
    <row r="1752" spans="6:22" x14ac:dyDescent="0.25">
      <c r="F1752" s="6" t="s">
        <v>24</v>
      </c>
      <c r="R1752" s="6" t="s">
        <v>24</v>
      </c>
      <c r="S1752" s="6" t="s">
        <v>24</v>
      </c>
      <c r="U1752" s="6" t="s">
        <v>24</v>
      </c>
      <c r="V1752" s="6" t="s">
        <v>24</v>
      </c>
    </row>
    <row r="1753" spans="6:22" x14ac:dyDescent="0.25">
      <c r="F1753" s="6" t="s">
        <v>24</v>
      </c>
      <c r="R1753" s="6" t="s">
        <v>24</v>
      </c>
      <c r="S1753" s="6" t="s">
        <v>24</v>
      </c>
      <c r="U1753" s="6" t="s">
        <v>24</v>
      </c>
      <c r="V1753" s="6" t="s">
        <v>24</v>
      </c>
    </row>
    <row r="1754" spans="6:22" x14ac:dyDescent="0.25">
      <c r="F1754" s="6" t="s">
        <v>24</v>
      </c>
      <c r="R1754" s="6" t="s">
        <v>24</v>
      </c>
      <c r="S1754" s="6" t="s">
        <v>24</v>
      </c>
      <c r="U1754" s="6" t="s">
        <v>24</v>
      </c>
      <c r="V1754" s="6" t="s">
        <v>24</v>
      </c>
    </row>
    <row r="1755" spans="6:22" x14ac:dyDescent="0.25">
      <c r="F1755" s="6" t="s">
        <v>24</v>
      </c>
      <c r="R1755" s="6" t="s">
        <v>24</v>
      </c>
      <c r="S1755" s="6" t="s">
        <v>24</v>
      </c>
      <c r="U1755" s="6" t="s">
        <v>24</v>
      </c>
      <c r="V1755" s="6" t="s">
        <v>24</v>
      </c>
    </row>
    <row r="1756" spans="6:22" x14ac:dyDescent="0.25">
      <c r="F1756" s="6" t="s">
        <v>24</v>
      </c>
      <c r="R1756" s="6" t="s">
        <v>24</v>
      </c>
      <c r="S1756" s="6" t="s">
        <v>24</v>
      </c>
      <c r="U1756" s="6" t="s">
        <v>24</v>
      </c>
      <c r="V1756" s="6" t="s">
        <v>24</v>
      </c>
    </row>
    <row r="1757" spans="6:22" x14ac:dyDescent="0.25">
      <c r="F1757" s="6" t="s">
        <v>24</v>
      </c>
      <c r="R1757" s="6" t="s">
        <v>24</v>
      </c>
      <c r="S1757" s="6" t="s">
        <v>24</v>
      </c>
      <c r="U1757" s="6" t="s">
        <v>24</v>
      </c>
      <c r="V1757" s="6" t="s">
        <v>24</v>
      </c>
    </row>
    <row r="1758" spans="6:22" x14ac:dyDescent="0.25">
      <c r="F1758" s="6" t="s">
        <v>24</v>
      </c>
      <c r="R1758" s="6" t="s">
        <v>24</v>
      </c>
      <c r="S1758" s="6" t="s">
        <v>24</v>
      </c>
      <c r="U1758" s="6" t="s">
        <v>24</v>
      </c>
      <c r="V1758" s="6" t="s">
        <v>24</v>
      </c>
    </row>
    <row r="1759" spans="6:22" x14ac:dyDescent="0.25">
      <c r="F1759" s="6" t="s">
        <v>24</v>
      </c>
      <c r="R1759" s="6" t="s">
        <v>24</v>
      </c>
      <c r="S1759" s="6" t="s">
        <v>24</v>
      </c>
      <c r="U1759" s="6" t="s">
        <v>24</v>
      </c>
      <c r="V1759" s="6" t="s">
        <v>24</v>
      </c>
    </row>
    <row r="1760" spans="6:22" x14ac:dyDescent="0.25">
      <c r="F1760" s="6" t="s">
        <v>24</v>
      </c>
      <c r="R1760" s="6" t="s">
        <v>24</v>
      </c>
      <c r="S1760" s="6" t="s">
        <v>24</v>
      </c>
      <c r="U1760" s="6" t="s">
        <v>24</v>
      </c>
      <c r="V1760" s="6" t="s">
        <v>24</v>
      </c>
    </row>
    <row r="1761" spans="6:22" x14ac:dyDescent="0.25">
      <c r="F1761" s="6" t="s">
        <v>24</v>
      </c>
      <c r="R1761" s="6" t="s">
        <v>24</v>
      </c>
      <c r="S1761" s="6" t="s">
        <v>24</v>
      </c>
      <c r="U1761" s="6" t="s">
        <v>24</v>
      </c>
      <c r="V1761" s="6" t="s">
        <v>24</v>
      </c>
    </row>
    <row r="1762" spans="6:22" x14ac:dyDescent="0.25">
      <c r="F1762" s="6" t="s">
        <v>24</v>
      </c>
      <c r="R1762" s="6" t="s">
        <v>24</v>
      </c>
      <c r="S1762" s="6" t="s">
        <v>24</v>
      </c>
      <c r="U1762" s="6" t="s">
        <v>24</v>
      </c>
      <c r="V1762" s="6" t="s">
        <v>24</v>
      </c>
    </row>
    <row r="1763" spans="6:22" x14ac:dyDescent="0.25">
      <c r="F1763" s="6" t="s">
        <v>24</v>
      </c>
      <c r="R1763" s="6" t="s">
        <v>24</v>
      </c>
      <c r="S1763" s="6" t="s">
        <v>24</v>
      </c>
      <c r="U1763" s="6" t="s">
        <v>24</v>
      </c>
      <c r="V1763" s="6" t="s">
        <v>24</v>
      </c>
    </row>
    <row r="1764" spans="6:22" x14ac:dyDescent="0.25">
      <c r="F1764" s="6" t="s">
        <v>24</v>
      </c>
      <c r="R1764" s="6" t="s">
        <v>24</v>
      </c>
      <c r="S1764" s="6" t="s">
        <v>24</v>
      </c>
      <c r="U1764" s="6" t="s">
        <v>24</v>
      </c>
      <c r="V1764" s="6" t="s">
        <v>24</v>
      </c>
    </row>
    <row r="1765" spans="6:22" x14ac:dyDescent="0.25">
      <c r="F1765" s="6" t="s">
        <v>24</v>
      </c>
      <c r="R1765" s="6" t="s">
        <v>24</v>
      </c>
      <c r="S1765" s="6" t="s">
        <v>24</v>
      </c>
      <c r="U1765" s="6" t="s">
        <v>24</v>
      </c>
      <c r="V1765" s="6" t="s">
        <v>24</v>
      </c>
    </row>
    <row r="1766" spans="6:22" x14ac:dyDescent="0.25">
      <c r="F1766" s="6" t="s">
        <v>24</v>
      </c>
      <c r="R1766" s="6" t="s">
        <v>24</v>
      </c>
      <c r="S1766" s="6" t="s">
        <v>24</v>
      </c>
      <c r="U1766" s="6" t="s">
        <v>24</v>
      </c>
      <c r="V1766" s="6" t="s">
        <v>24</v>
      </c>
    </row>
    <row r="1767" spans="6:22" x14ac:dyDescent="0.25">
      <c r="F1767" s="6" t="s">
        <v>24</v>
      </c>
      <c r="R1767" s="6" t="s">
        <v>24</v>
      </c>
      <c r="S1767" s="6" t="s">
        <v>24</v>
      </c>
      <c r="U1767" s="6" t="s">
        <v>24</v>
      </c>
      <c r="V1767" s="6" t="s">
        <v>24</v>
      </c>
    </row>
    <row r="1768" spans="6:22" x14ac:dyDescent="0.25">
      <c r="F1768" s="6" t="s">
        <v>24</v>
      </c>
      <c r="R1768" s="6" t="s">
        <v>24</v>
      </c>
      <c r="S1768" s="6" t="s">
        <v>24</v>
      </c>
      <c r="U1768" s="6" t="s">
        <v>24</v>
      </c>
      <c r="V1768" s="6" t="s">
        <v>24</v>
      </c>
    </row>
    <row r="1769" spans="6:22" x14ac:dyDescent="0.25">
      <c r="F1769" s="6" t="s">
        <v>24</v>
      </c>
      <c r="R1769" s="6" t="s">
        <v>24</v>
      </c>
      <c r="S1769" s="6" t="s">
        <v>24</v>
      </c>
      <c r="U1769" s="6" t="s">
        <v>24</v>
      </c>
      <c r="V1769" s="6" t="s">
        <v>24</v>
      </c>
    </row>
    <row r="1770" spans="6:22" x14ac:dyDescent="0.25">
      <c r="F1770" s="6" t="s">
        <v>24</v>
      </c>
      <c r="R1770" s="6" t="s">
        <v>24</v>
      </c>
      <c r="S1770" s="6" t="s">
        <v>24</v>
      </c>
      <c r="U1770" s="6" t="s">
        <v>24</v>
      </c>
      <c r="V1770" s="6" t="s">
        <v>24</v>
      </c>
    </row>
    <row r="1771" spans="6:22" x14ac:dyDescent="0.25">
      <c r="F1771" s="6" t="s">
        <v>24</v>
      </c>
      <c r="R1771" s="6" t="s">
        <v>24</v>
      </c>
      <c r="S1771" s="6" t="s">
        <v>24</v>
      </c>
      <c r="U1771" s="6" t="s">
        <v>24</v>
      </c>
      <c r="V1771" s="6" t="s">
        <v>24</v>
      </c>
    </row>
    <row r="1772" spans="6:22" x14ac:dyDescent="0.25">
      <c r="F1772" s="6" t="s">
        <v>24</v>
      </c>
      <c r="R1772" s="6" t="s">
        <v>24</v>
      </c>
      <c r="S1772" s="6" t="s">
        <v>24</v>
      </c>
      <c r="U1772" s="6" t="s">
        <v>24</v>
      </c>
      <c r="V1772" s="6" t="s">
        <v>24</v>
      </c>
    </row>
    <row r="1773" spans="6:22" x14ac:dyDescent="0.25">
      <c r="F1773" s="6" t="s">
        <v>24</v>
      </c>
      <c r="R1773" s="6" t="s">
        <v>24</v>
      </c>
      <c r="S1773" s="6" t="s">
        <v>24</v>
      </c>
      <c r="U1773" s="6" t="s">
        <v>24</v>
      </c>
      <c r="V1773" s="6" t="s">
        <v>24</v>
      </c>
    </row>
    <row r="1774" spans="6:22" x14ac:dyDescent="0.25">
      <c r="F1774" s="6" t="s">
        <v>24</v>
      </c>
      <c r="R1774" s="6" t="s">
        <v>24</v>
      </c>
      <c r="S1774" s="6" t="s">
        <v>24</v>
      </c>
      <c r="U1774" s="6" t="s">
        <v>24</v>
      </c>
      <c r="V1774" s="6" t="s">
        <v>24</v>
      </c>
    </row>
    <row r="1775" spans="6:22" x14ac:dyDescent="0.25">
      <c r="F1775" s="6" t="s">
        <v>24</v>
      </c>
      <c r="R1775" s="6" t="s">
        <v>24</v>
      </c>
      <c r="S1775" s="6" t="s">
        <v>24</v>
      </c>
      <c r="U1775" s="6" t="s">
        <v>24</v>
      </c>
      <c r="V1775" s="6" t="s">
        <v>24</v>
      </c>
    </row>
    <row r="1776" spans="6:22" x14ac:dyDescent="0.25">
      <c r="F1776" s="6" t="s">
        <v>24</v>
      </c>
      <c r="R1776" s="6" t="s">
        <v>24</v>
      </c>
      <c r="S1776" s="6" t="s">
        <v>24</v>
      </c>
      <c r="U1776" s="6" t="s">
        <v>24</v>
      </c>
      <c r="V1776" s="6" t="s">
        <v>24</v>
      </c>
    </row>
    <row r="1777" spans="6:22" x14ac:dyDescent="0.25">
      <c r="F1777" s="6" t="s">
        <v>24</v>
      </c>
      <c r="R1777" s="6" t="s">
        <v>24</v>
      </c>
      <c r="S1777" s="6" t="s">
        <v>24</v>
      </c>
      <c r="U1777" s="6" t="s">
        <v>24</v>
      </c>
      <c r="V1777" s="6" t="s">
        <v>24</v>
      </c>
    </row>
    <row r="1778" spans="6:22" x14ac:dyDescent="0.25">
      <c r="F1778" s="6" t="s">
        <v>24</v>
      </c>
      <c r="R1778" s="6" t="s">
        <v>24</v>
      </c>
      <c r="S1778" s="6" t="s">
        <v>24</v>
      </c>
      <c r="U1778" s="6" t="s">
        <v>24</v>
      </c>
      <c r="V1778" s="6" t="s">
        <v>24</v>
      </c>
    </row>
    <row r="1779" spans="6:22" x14ac:dyDescent="0.25">
      <c r="F1779" s="6" t="s">
        <v>24</v>
      </c>
      <c r="R1779" s="6" t="s">
        <v>24</v>
      </c>
      <c r="S1779" s="6" t="s">
        <v>24</v>
      </c>
      <c r="U1779" s="6" t="s">
        <v>24</v>
      </c>
      <c r="V1779" s="6" t="s">
        <v>24</v>
      </c>
    </row>
    <row r="1780" spans="6:22" x14ac:dyDescent="0.25">
      <c r="F1780" s="6" t="s">
        <v>24</v>
      </c>
      <c r="R1780" s="6" t="s">
        <v>24</v>
      </c>
      <c r="S1780" s="6" t="s">
        <v>24</v>
      </c>
      <c r="U1780" s="6" t="s">
        <v>24</v>
      </c>
      <c r="V1780" s="6" t="s">
        <v>24</v>
      </c>
    </row>
    <row r="1781" spans="6:22" x14ac:dyDescent="0.25">
      <c r="F1781" s="6" t="s">
        <v>24</v>
      </c>
      <c r="R1781" s="6" t="s">
        <v>24</v>
      </c>
      <c r="S1781" s="6" t="s">
        <v>24</v>
      </c>
      <c r="U1781" s="6" t="s">
        <v>24</v>
      </c>
      <c r="V1781" s="6" t="s">
        <v>24</v>
      </c>
    </row>
    <row r="1782" spans="6:22" x14ac:dyDescent="0.25">
      <c r="F1782" s="6" t="s">
        <v>24</v>
      </c>
      <c r="R1782" s="6" t="s">
        <v>24</v>
      </c>
      <c r="S1782" s="6" t="s">
        <v>24</v>
      </c>
      <c r="U1782" s="6" t="s">
        <v>24</v>
      </c>
      <c r="V1782" s="6" t="s">
        <v>24</v>
      </c>
    </row>
    <row r="1783" spans="6:22" x14ac:dyDescent="0.25">
      <c r="F1783" s="6" t="s">
        <v>24</v>
      </c>
      <c r="R1783" s="6" t="s">
        <v>24</v>
      </c>
      <c r="S1783" s="6" t="s">
        <v>24</v>
      </c>
      <c r="U1783" s="6" t="s">
        <v>24</v>
      </c>
      <c r="V1783" s="6" t="s">
        <v>24</v>
      </c>
    </row>
    <row r="1784" spans="6:22" x14ac:dyDescent="0.25">
      <c r="F1784" s="6" t="s">
        <v>24</v>
      </c>
      <c r="R1784" s="6" t="s">
        <v>24</v>
      </c>
      <c r="S1784" s="6" t="s">
        <v>24</v>
      </c>
      <c r="U1784" s="6" t="s">
        <v>24</v>
      </c>
      <c r="V1784" s="6" t="s">
        <v>24</v>
      </c>
    </row>
    <row r="1785" spans="6:22" x14ac:dyDescent="0.25">
      <c r="F1785" s="6" t="s">
        <v>24</v>
      </c>
      <c r="R1785" s="6" t="s">
        <v>24</v>
      </c>
      <c r="S1785" s="6" t="s">
        <v>24</v>
      </c>
      <c r="U1785" s="6" t="s">
        <v>24</v>
      </c>
      <c r="V1785" s="6" t="s">
        <v>24</v>
      </c>
    </row>
    <row r="1786" spans="6:22" x14ac:dyDescent="0.25">
      <c r="F1786" s="6" t="s">
        <v>24</v>
      </c>
      <c r="R1786" s="6" t="s">
        <v>24</v>
      </c>
      <c r="S1786" s="6" t="s">
        <v>24</v>
      </c>
      <c r="U1786" s="6" t="s">
        <v>24</v>
      </c>
      <c r="V1786" s="6" t="s">
        <v>24</v>
      </c>
    </row>
    <row r="1787" spans="6:22" x14ac:dyDescent="0.25">
      <c r="F1787" s="6" t="s">
        <v>24</v>
      </c>
      <c r="R1787" s="6" t="s">
        <v>24</v>
      </c>
      <c r="S1787" s="6" t="s">
        <v>24</v>
      </c>
      <c r="U1787" s="6" t="s">
        <v>24</v>
      </c>
      <c r="V1787" s="6" t="s">
        <v>24</v>
      </c>
    </row>
    <row r="1788" spans="6:22" x14ac:dyDescent="0.25">
      <c r="F1788" s="6" t="s">
        <v>24</v>
      </c>
      <c r="R1788" s="6" t="s">
        <v>24</v>
      </c>
      <c r="S1788" s="6" t="s">
        <v>24</v>
      </c>
      <c r="U1788" s="6" t="s">
        <v>24</v>
      </c>
      <c r="V1788" s="6" t="s">
        <v>24</v>
      </c>
    </row>
    <row r="1789" spans="6:22" x14ac:dyDescent="0.25">
      <c r="F1789" s="6" t="s">
        <v>24</v>
      </c>
      <c r="R1789" s="6" t="s">
        <v>24</v>
      </c>
      <c r="S1789" s="6" t="s">
        <v>24</v>
      </c>
      <c r="U1789" s="6" t="s">
        <v>24</v>
      </c>
      <c r="V1789" s="6" t="s">
        <v>24</v>
      </c>
    </row>
    <row r="1790" spans="6:22" x14ac:dyDescent="0.25">
      <c r="F1790" s="6" t="s">
        <v>24</v>
      </c>
      <c r="R1790" s="6" t="s">
        <v>24</v>
      </c>
      <c r="S1790" s="6" t="s">
        <v>24</v>
      </c>
      <c r="U1790" s="6" t="s">
        <v>24</v>
      </c>
      <c r="V1790" s="6" t="s">
        <v>24</v>
      </c>
    </row>
    <row r="1791" spans="6:22" x14ac:dyDescent="0.25">
      <c r="F1791" s="6" t="s">
        <v>24</v>
      </c>
      <c r="R1791" s="6" t="s">
        <v>24</v>
      </c>
      <c r="S1791" s="6" t="s">
        <v>24</v>
      </c>
      <c r="U1791" s="6" t="s">
        <v>24</v>
      </c>
      <c r="V1791" s="6" t="s">
        <v>24</v>
      </c>
    </row>
    <row r="1792" spans="6:22" x14ac:dyDescent="0.25">
      <c r="F1792" s="6" t="s">
        <v>24</v>
      </c>
      <c r="R1792" s="6" t="s">
        <v>24</v>
      </c>
      <c r="S1792" s="6" t="s">
        <v>24</v>
      </c>
      <c r="U1792" s="6" t="s">
        <v>24</v>
      </c>
      <c r="V1792" s="6" t="s">
        <v>24</v>
      </c>
    </row>
    <row r="1793" spans="6:22" x14ac:dyDescent="0.25">
      <c r="F1793" s="6" t="s">
        <v>24</v>
      </c>
      <c r="R1793" s="6" t="s">
        <v>24</v>
      </c>
      <c r="S1793" s="6" t="s">
        <v>24</v>
      </c>
      <c r="U1793" s="6" t="s">
        <v>24</v>
      </c>
      <c r="V1793" s="6" t="s">
        <v>24</v>
      </c>
    </row>
    <row r="1794" spans="6:22" x14ac:dyDescent="0.25">
      <c r="F1794" s="6" t="s">
        <v>24</v>
      </c>
      <c r="R1794" s="6" t="s">
        <v>24</v>
      </c>
      <c r="S1794" s="6" t="s">
        <v>24</v>
      </c>
      <c r="U1794" s="6" t="s">
        <v>24</v>
      </c>
      <c r="V1794" s="6" t="s">
        <v>24</v>
      </c>
    </row>
    <row r="1795" spans="6:22" x14ac:dyDescent="0.25">
      <c r="F1795" s="6" t="s">
        <v>24</v>
      </c>
      <c r="R1795" s="6" t="s">
        <v>24</v>
      </c>
      <c r="S1795" s="6" t="s">
        <v>24</v>
      </c>
      <c r="U1795" s="6" t="s">
        <v>24</v>
      </c>
      <c r="V1795" s="6" t="s">
        <v>24</v>
      </c>
    </row>
    <row r="1796" spans="6:22" x14ac:dyDescent="0.25">
      <c r="F1796" s="6" t="s">
        <v>24</v>
      </c>
      <c r="R1796" s="6" t="s">
        <v>24</v>
      </c>
      <c r="S1796" s="6" t="s">
        <v>24</v>
      </c>
      <c r="U1796" s="6" t="s">
        <v>24</v>
      </c>
      <c r="V1796" s="6" t="s">
        <v>24</v>
      </c>
    </row>
    <row r="1797" spans="6:22" x14ac:dyDescent="0.25">
      <c r="F1797" s="6" t="s">
        <v>24</v>
      </c>
      <c r="R1797" s="6" t="s">
        <v>24</v>
      </c>
      <c r="S1797" s="6" t="s">
        <v>24</v>
      </c>
      <c r="U1797" s="6" t="s">
        <v>24</v>
      </c>
      <c r="V1797" s="6" t="s">
        <v>24</v>
      </c>
    </row>
    <row r="1798" spans="6:22" x14ac:dyDescent="0.25">
      <c r="F1798" s="6" t="s">
        <v>24</v>
      </c>
      <c r="R1798" s="6" t="s">
        <v>24</v>
      </c>
      <c r="S1798" s="6" t="s">
        <v>24</v>
      </c>
      <c r="U1798" s="6" t="s">
        <v>24</v>
      </c>
      <c r="V1798" s="6" t="s">
        <v>24</v>
      </c>
    </row>
    <row r="1799" spans="6:22" x14ac:dyDescent="0.25">
      <c r="F1799" s="6" t="s">
        <v>24</v>
      </c>
      <c r="R1799" s="6" t="s">
        <v>24</v>
      </c>
      <c r="S1799" s="6" t="s">
        <v>24</v>
      </c>
      <c r="U1799" s="6" t="s">
        <v>24</v>
      </c>
      <c r="V1799" s="6" t="s">
        <v>24</v>
      </c>
    </row>
    <row r="1800" spans="6:22" x14ac:dyDescent="0.25">
      <c r="F1800" s="6" t="s">
        <v>24</v>
      </c>
      <c r="R1800" s="6" t="s">
        <v>24</v>
      </c>
      <c r="S1800" s="6" t="s">
        <v>24</v>
      </c>
      <c r="U1800" s="6" t="s">
        <v>24</v>
      </c>
      <c r="V1800" s="6" t="s">
        <v>24</v>
      </c>
    </row>
    <row r="1801" spans="6:22" x14ac:dyDescent="0.25">
      <c r="F1801" s="6" t="s">
        <v>24</v>
      </c>
      <c r="R1801" s="6" t="s">
        <v>24</v>
      </c>
      <c r="S1801" s="6" t="s">
        <v>24</v>
      </c>
      <c r="U1801" s="6" t="s">
        <v>24</v>
      </c>
      <c r="V1801" s="6" t="s">
        <v>24</v>
      </c>
    </row>
    <row r="1802" spans="6:22" x14ac:dyDescent="0.25">
      <c r="F1802" s="6" t="s">
        <v>24</v>
      </c>
      <c r="R1802" s="6" t="s">
        <v>24</v>
      </c>
      <c r="S1802" s="6" t="s">
        <v>24</v>
      </c>
      <c r="U1802" s="6" t="s">
        <v>24</v>
      </c>
      <c r="V1802" s="6" t="s">
        <v>24</v>
      </c>
    </row>
    <row r="1803" spans="6:22" x14ac:dyDescent="0.25">
      <c r="F1803" s="6" t="s">
        <v>24</v>
      </c>
      <c r="R1803" s="6" t="s">
        <v>24</v>
      </c>
      <c r="S1803" s="6" t="s">
        <v>24</v>
      </c>
      <c r="U1803" s="6" t="s">
        <v>24</v>
      </c>
      <c r="V1803" s="6" t="s">
        <v>24</v>
      </c>
    </row>
    <row r="1804" spans="6:22" x14ac:dyDescent="0.25">
      <c r="F1804" s="6" t="s">
        <v>24</v>
      </c>
      <c r="R1804" s="6" t="s">
        <v>24</v>
      </c>
      <c r="S1804" s="6" t="s">
        <v>24</v>
      </c>
      <c r="U1804" s="6" t="s">
        <v>24</v>
      </c>
      <c r="V1804" s="6" t="s">
        <v>24</v>
      </c>
    </row>
    <row r="1805" spans="6:22" x14ac:dyDescent="0.25">
      <c r="F1805" s="6" t="s">
        <v>24</v>
      </c>
      <c r="R1805" s="6" t="s">
        <v>24</v>
      </c>
      <c r="S1805" s="6" t="s">
        <v>24</v>
      </c>
      <c r="U1805" s="6" t="s">
        <v>24</v>
      </c>
      <c r="V1805" s="6" t="s">
        <v>24</v>
      </c>
    </row>
    <row r="1806" spans="6:22" x14ac:dyDescent="0.25">
      <c r="F1806" s="6" t="s">
        <v>24</v>
      </c>
      <c r="R1806" s="6" t="s">
        <v>24</v>
      </c>
      <c r="S1806" s="6" t="s">
        <v>24</v>
      </c>
      <c r="U1806" s="6" t="s">
        <v>24</v>
      </c>
      <c r="V1806" s="6" t="s">
        <v>24</v>
      </c>
    </row>
    <row r="1807" spans="6:22" x14ac:dyDescent="0.25">
      <c r="F1807" s="6" t="s">
        <v>24</v>
      </c>
      <c r="R1807" s="6" t="s">
        <v>24</v>
      </c>
      <c r="S1807" s="6" t="s">
        <v>24</v>
      </c>
      <c r="U1807" s="6" t="s">
        <v>24</v>
      </c>
      <c r="V1807" s="6" t="s">
        <v>24</v>
      </c>
    </row>
    <row r="1808" spans="6:22" x14ac:dyDescent="0.25">
      <c r="F1808" s="6" t="s">
        <v>24</v>
      </c>
      <c r="R1808" s="6" t="s">
        <v>24</v>
      </c>
      <c r="S1808" s="6" t="s">
        <v>24</v>
      </c>
      <c r="U1808" s="6" t="s">
        <v>24</v>
      </c>
      <c r="V1808" s="6" t="s">
        <v>24</v>
      </c>
    </row>
    <row r="1809" spans="6:22" x14ac:dyDescent="0.25">
      <c r="F1809" s="6" t="s">
        <v>24</v>
      </c>
      <c r="R1809" s="6" t="s">
        <v>24</v>
      </c>
      <c r="S1809" s="6" t="s">
        <v>24</v>
      </c>
      <c r="U1809" s="6" t="s">
        <v>24</v>
      </c>
      <c r="V1809" s="6" t="s">
        <v>24</v>
      </c>
    </row>
    <row r="1810" spans="6:22" x14ac:dyDescent="0.25">
      <c r="F1810" s="6" t="s">
        <v>24</v>
      </c>
      <c r="R1810" s="6" t="s">
        <v>24</v>
      </c>
      <c r="S1810" s="6" t="s">
        <v>24</v>
      </c>
      <c r="U1810" s="6" t="s">
        <v>24</v>
      </c>
      <c r="V1810" s="6" t="s">
        <v>24</v>
      </c>
    </row>
    <row r="1811" spans="6:22" x14ac:dyDescent="0.25">
      <c r="F1811" s="6" t="s">
        <v>24</v>
      </c>
      <c r="R1811" s="6" t="s">
        <v>24</v>
      </c>
      <c r="S1811" s="6" t="s">
        <v>24</v>
      </c>
      <c r="U1811" s="6" t="s">
        <v>24</v>
      </c>
      <c r="V1811" s="6" t="s">
        <v>24</v>
      </c>
    </row>
    <row r="1812" spans="6:22" x14ac:dyDescent="0.25">
      <c r="F1812" s="6" t="s">
        <v>24</v>
      </c>
      <c r="R1812" s="6" t="s">
        <v>24</v>
      </c>
      <c r="S1812" s="6" t="s">
        <v>24</v>
      </c>
      <c r="U1812" s="6" t="s">
        <v>24</v>
      </c>
      <c r="V1812" s="6" t="s">
        <v>24</v>
      </c>
    </row>
    <row r="1813" spans="6:22" x14ac:dyDescent="0.25">
      <c r="F1813" s="6" t="s">
        <v>24</v>
      </c>
      <c r="R1813" s="6" t="s">
        <v>24</v>
      </c>
      <c r="S1813" s="6" t="s">
        <v>24</v>
      </c>
      <c r="U1813" s="6" t="s">
        <v>24</v>
      </c>
      <c r="V1813" s="6" t="s">
        <v>24</v>
      </c>
    </row>
    <row r="1814" spans="6:22" x14ac:dyDescent="0.25">
      <c r="F1814" s="6" t="s">
        <v>24</v>
      </c>
      <c r="R1814" s="6" t="s">
        <v>24</v>
      </c>
      <c r="S1814" s="6" t="s">
        <v>24</v>
      </c>
      <c r="U1814" s="6" t="s">
        <v>24</v>
      </c>
      <c r="V1814" s="6" t="s">
        <v>24</v>
      </c>
    </row>
    <row r="1815" spans="6:22" x14ac:dyDescent="0.25">
      <c r="F1815" s="6" t="s">
        <v>24</v>
      </c>
      <c r="R1815" s="6" t="s">
        <v>24</v>
      </c>
      <c r="S1815" s="6" t="s">
        <v>24</v>
      </c>
      <c r="U1815" s="6" t="s">
        <v>24</v>
      </c>
      <c r="V1815" s="6" t="s">
        <v>24</v>
      </c>
    </row>
    <row r="1816" spans="6:22" x14ac:dyDescent="0.25">
      <c r="F1816" s="6" t="s">
        <v>24</v>
      </c>
      <c r="R1816" s="6" t="s">
        <v>24</v>
      </c>
      <c r="S1816" s="6" t="s">
        <v>24</v>
      </c>
      <c r="U1816" s="6" t="s">
        <v>24</v>
      </c>
      <c r="V1816" s="6" t="s">
        <v>24</v>
      </c>
    </row>
    <row r="1817" spans="6:22" x14ac:dyDescent="0.25">
      <c r="F1817" s="6" t="s">
        <v>24</v>
      </c>
      <c r="R1817" s="6" t="s">
        <v>24</v>
      </c>
      <c r="S1817" s="6" t="s">
        <v>24</v>
      </c>
      <c r="U1817" s="6" t="s">
        <v>24</v>
      </c>
      <c r="V1817" s="6" t="s">
        <v>24</v>
      </c>
    </row>
    <row r="1818" spans="6:22" x14ac:dyDescent="0.25">
      <c r="F1818" s="6" t="s">
        <v>24</v>
      </c>
      <c r="R1818" s="6" t="s">
        <v>24</v>
      </c>
      <c r="S1818" s="6" t="s">
        <v>24</v>
      </c>
      <c r="U1818" s="6" t="s">
        <v>24</v>
      </c>
      <c r="V1818" s="6" t="s">
        <v>24</v>
      </c>
    </row>
    <row r="1819" spans="6:22" x14ac:dyDescent="0.25">
      <c r="F1819" s="6" t="s">
        <v>24</v>
      </c>
      <c r="R1819" s="6" t="s">
        <v>24</v>
      </c>
      <c r="S1819" s="6" t="s">
        <v>24</v>
      </c>
      <c r="U1819" s="6" t="s">
        <v>24</v>
      </c>
      <c r="V1819" s="6" t="s">
        <v>24</v>
      </c>
    </row>
    <row r="1820" spans="6:22" x14ac:dyDescent="0.25">
      <c r="F1820" s="6" t="s">
        <v>24</v>
      </c>
      <c r="R1820" s="6" t="s">
        <v>24</v>
      </c>
      <c r="S1820" s="6" t="s">
        <v>24</v>
      </c>
      <c r="U1820" s="6" t="s">
        <v>24</v>
      </c>
      <c r="V1820" s="6" t="s">
        <v>24</v>
      </c>
    </row>
    <row r="1821" spans="6:22" x14ac:dyDescent="0.25">
      <c r="F1821" s="6" t="s">
        <v>24</v>
      </c>
      <c r="R1821" s="6" t="s">
        <v>24</v>
      </c>
      <c r="S1821" s="6" t="s">
        <v>24</v>
      </c>
      <c r="U1821" s="6" t="s">
        <v>24</v>
      </c>
      <c r="V1821" s="6" t="s">
        <v>24</v>
      </c>
    </row>
    <row r="1822" spans="6:22" x14ac:dyDescent="0.25">
      <c r="F1822" s="6" t="s">
        <v>24</v>
      </c>
      <c r="R1822" s="6" t="s">
        <v>24</v>
      </c>
      <c r="S1822" s="6" t="s">
        <v>24</v>
      </c>
      <c r="U1822" s="6" t="s">
        <v>24</v>
      </c>
      <c r="V1822" s="6" t="s">
        <v>24</v>
      </c>
    </row>
    <row r="1823" spans="6:22" x14ac:dyDescent="0.25">
      <c r="F1823" s="6" t="s">
        <v>24</v>
      </c>
      <c r="R1823" s="6" t="s">
        <v>24</v>
      </c>
      <c r="S1823" s="6" t="s">
        <v>24</v>
      </c>
      <c r="U1823" s="6" t="s">
        <v>24</v>
      </c>
      <c r="V1823" s="6" t="s">
        <v>24</v>
      </c>
    </row>
    <row r="1824" spans="6:22" x14ac:dyDescent="0.25">
      <c r="F1824" s="6" t="s">
        <v>24</v>
      </c>
      <c r="R1824" s="6" t="s">
        <v>24</v>
      </c>
      <c r="S1824" s="6" t="s">
        <v>24</v>
      </c>
      <c r="U1824" s="6" t="s">
        <v>24</v>
      </c>
      <c r="V1824" s="6" t="s">
        <v>24</v>
      </c>
    </row>
    <row r="1825" spans="6:22" x14ac:dyDescent="0.25">
      <c r="F1825" s="6" t="s">
        <v>24</v>
      </c>
      <c r="R1825" s="6" t="s">
        <v>24</v>
      </c>
      <c r="S1825" s="6" t="s">
        <v>24</v>
      </c>
      <c r="U1825" s="6" t="s">
        <v>24</v>
      </c>
      <c r="V1825" s="6" t="s">
        <v>24</v>
      </c>
    </row>
    <row r="1826" spans="6:22" x14ac:dyDescent="0.25">
      <c r="F1826" s="6" t="s">
        <v>24</v>
      </c>
      <c r="R1826" s="6" t="s">
        <v>24</v>
      </c>
      <c r="S1826" s="6" t="s">
        <v>24</v>
      </c>
      <c r="U1826" s="6" t="s">
        <v>24</v>
      </c>
      <c r="V1826" s="6" t="s">
        <v>24</v>
      </c>
    </row>
    <row r="1827" spans="6:22" x14ac:dyDescent="0.25">
      <c r="F1827" s="6" t="s">
        <v>24</v>
      </c>
      <c r="R1827" s="6" t="s">
        <v>24</v>
      </c>
      <c r="S1827" s="6" t="s">
        <v>24</v>
      </c>
      <c r="U1827" s="6" t="s">
        <v>24</v>
      </c>
      <c r="V1827" s="6" t="s">
        <v>24</v>
      </c>
    </row>
    <row r="1828" spans="6:22" x14ac:dyDescent="0.25">
      <c r="F1828" s="6" t="s">
        <v>24</v>
      </c>
      <c r="R1828" s="6" t="s">
        <v>24</v>
      </c>
      <c r="S1828" s="6" t="s">
        <v>24</v>
      </c>
      <c r="U1828" s="6" t="s">
        <v>24</v>
      </c>
      <c r="V1828" s="6" t="s">
        <v>24</v>
      </c>
    </row>
    <row r="1829" spans="6:22" x14ac:dyDescent="0.25">
      <c r="F1829" s="6" t="s">
        <v>24</v>
      </c>
      <c r="R1829" s="6" t="s">
        <v>24</v>
      </c>
      <c r="S1829" s="6" t="s">
        <v>24</v>
      </c>
      <c r="U1829" s="6" t="s">
        <v>24</v>
      </c>
      <c r="V1829" s="6" t="s">
        <v>24</v>
      </c>
    </row>
    <row r="1830" spans="6:22" x14ac:dyDescent="0.25">
      <c r="F1830" s="6" t="s">
        <v>24</v>
      </c>
      <c r="R1830" s="6" t="s">
        <v>24</v>
      </c>
      <c r="S1830" s="6" t="s">
        <v>24</v>
      </c>
      <c r="U1830" s="6" t="s">
        <v>24</v>
      </c>
      <c r="V1830" s="6" t="s">
        <v>24</v>
      </c>
    </row>
    <row r="1831" spans="6:22" x14ac:dyDescent="0.25">
      <c r="F1831" s="6" t="s">
        <v>24</v>
      </c>
      <c r="R1831" s="6" t="s">
        <v>24</v>
      </c>
      <c r="S1831" s="6" t="s">
        <v>24</v>
      </c>
      <c r="U1831" s="6" t="s">
        <v>24</v>
      </c>
      <c r="V1831" s="6" t="s">
        <v>24</v>
      </c>
    </row>
    <row r="1832" spans="6:22" x14ac:dyDescent="0.25">
      <c r="F1832" s="6" t="s">
        <v>24</v>
      </c>
      <c r="R1832" s="6" t="s">
        <v>24</v>
      </c>
      <c r="S1832" s="6" t="s">
        <v>24</v>
      </c>
      <c r="U1832" s="6" t="s">
        <v>24</v>
      </c>
      <c r="V1832" s="6" t="s">
        <v>24</v>
      </c>
    </row>
    <row r="1833" spans="6:22" x14ac:dyDescent="0.25">
      <c r="F1833" s="6" t="s">
        <v>24</v>
      </c>
      <c r="R1833" s="6" t="s">
        <v>24</v>
      </c>
      <c r="S1833" s="6" t="s">
        <v>24</v>
      </c>
      <c r="U1833" s="6" t="s">
        <v>24</v>
      </c>
      <c r="V1833" s="6" t="s">
        <v>24</v>
      </c>
    </row>
    <row r="1834" spans="6:22" x14ac:dyDescent="0.25">
      <c r="F1834" s="6" t="s">
        <v>24</v>
      </c>
      <c r="R1834" s="6" t="s">
        <v>24</v>
      </c>
      <c r="S1834" s="6" t="s">
        <v>24</v>
      </c>
      <c r="U1834" s="6" t="s">
        <v>24</v>
      </c>
      <c r="V1834" s="6" t="s">
        <v>24</v>
      </c>
    </row>
    <row r="1835" spans="6:22" x14ac:dyDescent="0.25">
      <c r="F1835" s="6" t="s">
        <v>24</v>
      </c>
      <c r="R1835" s="6" t="s">
        <v>24</v>
      </c>
      <c r="S1835" s="6" t="s">
        <v>24</v>
      </c>
      <c r="U1835" s="6" t="s">
        <v>24</v>
      </c>
      <c r="V1835" s="6" t="s">
        <v>24</v>
      </c>
    </row>
    <row r="1836" spans="6:22" x14ac:dyDescent="0.25">
      <c r="F1836" s="6" t="s">
        <v>24</v>
      </c>
      <c r="R1836" s="6" t="s">
        <v>24</v>
      </c>
      <c r="S1836" s="6" t="s">
        <v>24</v>
      </c>
      <c r="U1836" s="6" t="s">
        <v>24</v>
      </c>
      <c r="V1836" s="6" t="s">
        <v>24</v>
      </c>
    </row>
    <row r="1837" spans="6:22" x14ac:dyDescent="0.25">
      <c r="F1837" s="6" t="s">
        <v>24</v>
      </c>
      <c r="R1837" s="6" t="s">
        <v>24</v>
      </c>
      <c r="S1837" s="6" t="s">
        <v>24</v>
      </c>
      <c r="U1837" s="6" t="s">
        <v>24</v>
      </c>
      <c r="V1837" s="6" t="s">
        <v>24</v>
      </c>
    </row>
    <row r="1838" spans="6:22" x14ac:dyDescent="0.25">
      <c r="F1838" s="6" t="s">
        <v>24</v>
      </c>
      <c r="R1838" s="6" t="s">
        <v>24</v>
      </c>
      <c r="S1838" s="6" t="s">
        <v>24</v>
      </c>
      <c r="U1838" s="6" t="s">
        <v>24</v>
      </c>
      <c r="V1838" s="6" t="s">
        <v>24</v>
      </c>
    </row>
    <row r="1839" spans="6:22" x14ac:dyDescent="0.25">
      <c r="F1839" s="6" t="s">
        <v>24</v>
      </c>
      <c r="R1839" s="6" t="s">
        <v>24</v>
      </c>
      <c r="S1839" s="6" t="s">
        <v>24</v>
      </c>
      <c r="U1839" s="6" t="s">
        <v>24</v>
      </c>
      <c r="V1839" s="6" t="s">
        <v>24</v>
      </c>
    </row>
    <row r="1840" spans="6:22" x14ac:dyDescent="0.25">
      <c r="F1840" s="6" t="s">
        <v>24</v>
      </c>
      <c r="R1840" s="6" t="s">
        <v>24</v>
      </c>
      <c r="S1840" s="6" t="s">
        <v>24</v>
      </c>
      <c r="U1840" s="6" t="s">
        <v>24</v>
      </c>
      <c r="V1840" s="6" t="s">
        <v>24</v>
      </c>
    </row>
    <row r="1841" spans="6:22" x14ac:dyDescent="0.25">
      <c r="F1841" s="6" t="s">
        <v>24</v>
      </c>
      <c r="R1841" s="6" t="s">
        <v>24</v>
      </c>
      <c r="S1841" s="6" t="s">
        <v>24</v>
      </c>
      <c r="U1841" s="6" t="s">
        <v>24</v>
      </c>
      <c r="V1841" s="6" t="s">
        <v>24</v>
      </c>
    </row>
    <row r="1842" spans="6:22" x14ac:dyDescent="0.25">
      <c r="F1842" s="6" t="s">
        <v>24</v>
      </c>
      <c r="R1842" s="6" t="s">
        <v>24</v>
      </c>
      <c r="S1842" s="6" t="s">
        <v>24</v>
      </c>
      <c r="U1842" s="6" t="s">
        <v>24</v>
      </c>
      <c r="V1842" s="6" t="s">
        <v>24</v>
      </c>
    </row>
    <row r="1843" spans="6:22" x14ac:dyDescent="0.25">
      <c r="F1843" s="6" t="s">
        <v>24</v>
      </c>
      <c r="R1843" s="6" t="s">
        <v>24</v>
      </c>
      <c r="S1843" s="6" t="s">
        <v>24</v>
      </c>
      <c r="U1843" s="6" t="s">
        <v>24</v>
      </c>
      <c r="V1843" s="6" t="s">
        <v>24</v>
      </c>
    </row>
    <row r="1844" spans="6:22" x14ac:dyDescent="0.25">
      <c r="F1844" s="6" t="s">
        <v>24</v>
      </c>
      <c r="R1844" s="6" t="s">
        <v>24</v>
      </c>
      <c r="S1844" s="6" t="s">
        <v>24</v>
      </c>
      <c r="U1844" s="6" t="s">
        <v>24</v>
      </c>
      <c r="V1844" s="6" t="s">
        <v>24</v>
      </c>
    </row>
    <row r="1845" spans="6:22" x14ac:dyDescent="0.25">
      <c r="F1845" s="6" t="s">
        <v>24</v>
      </c>
      <c r="R1845" s="6" t="s">
        <v>24</v>
      </c>
      <c r="S1845" s="6" t="s">
        <v>24</v>
      </c>
      <c r="U1845" s="6" t="s">
        <v>24</v>
      </c>
      <c r="V1845" s="6" t="s">
        <v>24</v>
      </c>
    </row>
    <row r="1846" spans="6:22" x14ac:dyDescent="0.25">
      <c r="F1846" s="6" t="s">
        <v>24</v>
      </c>
      <c r="R1846" s="6" t="s">
        <v>24</v>
      </c>
      <c r="S1846" s="6" t="s">
        <v>24</v>
      </c>
      <c r="U1846" s="6" t="s">
        <v>24</v>
      </c>
      <c r="V1846" s="6" t="s">
        <v>24</v>
      </c>
    </row>
    <row r="1847" spans="6:22" x14ac:dyDescent="0.25">
      <c r="F1847" s="6" t="s">
        <v>24</v>
      </c>
      <c r="R1847" s="6" t="s">
        <v>24</v>
      </c>
      <c r="S1847" s="6" t="s">
        <v>24</v>
      </c>
      <c r="U1847" s="6" t="s">
        <v>24</v>
      </c>
      <c r="V1847" s="6" t="s">
        <v>24</v>
      </c>
    </row>
    <row r="1848" spans="6:22" x14ac:dyDescent="0.25">
      <c r="F1848" s="6" t="s">
        <v>24</v>
      </c>
      <c r="R1848" s="6" t="s">
        <v>24</v>
      </c>
      <c r="S1848" s="6" t="s">
        <v>24</v>
      </c>
      <c r="U1848" s="6" t="s">
        <v>24</v>
      </c>
      <c r="V1848" s="6" t="s">
        <v>24</v>
      </c>
    </row>
    <row r="1849" spans="6:22" x14ac:dyDescent="0.25">
      <c r="F1849" s="6" t="s">
        <v>24</v>
      </c>
      <c r="R1849" s="6" t="s">
        <v>24</v>
      </c>
      <c r="S1849" s="6" t="s">
        <v>24</v>
      </c>
      <c r="U1849" s="6" t="s">
        <v>24</v>
      </c>
      <c r="V1849" s="6" t="s">
        <v>24</v>
      </c>
    </row>
    <row r="1850" spans="6:22" x14ac:dyDescent="0.25">
      <c r="F1850" s="6" t="s">
        <v>24</v>
      </c>
      <c r="R1850" s="6" t="s">
        <v>24</v>
      </c>
      <c r="S1850" s="6" t="s">
        <v>24</v>
      </c>
      <c r="U1850" s="6" t="s">
        <v>24</v>
      </c>
      <c r="V1850" s="6" t="s">
        <v>24</v>
      </c>
    </row>
    <row r="1851" spans="6:22" x14ac:dyDescent="0.25">
      <c r="F1851" s="6" t="s">
        <v>24</v>
      </c>
      <c r="R1851" s="6" t="s">
        <v>24</v>
      </c>
      <c r="S1851" s="6" t="s">
        <v>24</v>
      </c>
      <c r="U1851" s="6" t="s">
        <v>24</v>
      </c>
      <c r="V1851" s="6" t="s">
        <v>24</v>
      </c>
    </row>
    <row r="1852" spans="6:22" x14ac:dyDescent="0.25">
      <c r="F1852" s="6" t="s">
        <v>24</v>
      </c>
      <c r="R1852" s="6" t="s">
        <v>24</v>
      </c>
      <c r="S1852" s="6" t="s">
        <v>24</v>
      </c>
      <c r="U1852" s="6" t="s">
        <v>24</v>
      </c>
      <c r="V1852" s="6" t="s">
        <v>24</v>
      </c>
    </row>
    <row r="1853" spans="6:22" x14ac:dyDescent="0.25">
      <c r="F1853" s="6" t="s">
        <v>24</v>
      </c>
      <c r="R1853" s="6" t="s">
        <v>24</v>
      </c>
      <c r="S1853" s="6" t="s">
        <v>24</v>
      </c>
      <c r="U1853" s="6" t="s">
        <v>24</v>
      </c>
      <c r="V1853" s="6" t="s">
        <v>24</v>
      </c>
    </row>
    <row r="1854" spans="6:22" x14ac:dyDescent="0.25">
      <c r="F1854" s="6" t="s">
        <v>24</v>
      </c>
      <c r="R1854" s="6" t="s">
        <v>24</v>
      </c>
      <c r="S1854" s="6" t="s">
        <v>24</v>
      </c>
      <c r="U1854" s="6" t="s">
        <v>24</v>
      </c>
      <c r="V1854" s="6" t="s">
        <v>24</v>
      </c>
    </row>
    <row r="1855" spans="6:22" x14ac:dyDescent="0.25">
      <c r="F1855" s="6" t="s">
        <v>24</v>
      </c>
      <c r="R1855" s="6" t="s">
        <v>24</v>
      </c>
      <c r="S1855" s="6" t="s">
        <v>24</v>
      </c>
      <c r="U1855" s="6" t="s">
        <v>24</v>
      </c>
      <c r="V1855" s="6" t="s">
        <v>24</v>
      </c>
    </row>
    <row r="1856" spans="6:22" x14ac:dyDescent="0.25">
      <c r="F1856" s="6" t="s">
        <v>24</v>
      </c>
      <c r="R1856" s="6" t="s">
        <v>24</v>
      </c>
      <c r="S1856" s="6" t="s">
        <v>24</v>
      </c>
      <c r="U1856" s="6" t="s">
        <v>24</v>
      </c>
      <c r="V1856" s="6" t="s">
        <v>24</v>
      </c>
    </row>
    <row r="1857" spans="6:22" x14ac:dyDescent="0.25">
      <c r="F1857" s="6" t="s">
        <v>24</v>
      </c>
      <c r="R1857" s="6" t="s">
        <v>24</v>
      </c>
      <c r="S1857" s="6" t="s">
        <v>24</v>
      </c>
      <c r="U1857" s="6" t="s">
        <v>24</v>
      </c>
      <c r="V1857" s="6" t="s">
        <v>24</v>
      </c>
    </row>
    <row r="1858" spans="6:22" x14ac:dyDescent="0.25">
      <c r="F1858" s="6" t="s">
        <v>24</v>
      </c>
      <c r="R1858" s="6" t="s">
        <v>24</v>
      </c>
      <c r="S1858" s="6" t="s">
        <v>24</v>
      </c>
      <c r="U1858" s="6" t="s">
        <v>24</v>
      </c>
      <c r="V1858" s="6" t="s">
        <v>24</v>
      </c>
    </row>
    <row r="1859" spans="6:22" x14ac:dyDescent="0.25">
      <c r="F1859" s="6" t="s">
        <v>24</v>
      </c>
      <c r="R1859" s="6" t="s">
        <v>24</v>
      </c>
      <c r="S1859" s="6" t="s">
        <v>24</v>
      </c>
      <c r="U1859" s="6" t="s">
        <v>24</v>
      </c>
      <c r="V1859" s="6" t="s">
        <v>24</v>
      </c>
    </row>
    <row r="1860" spans="6:22" x14ac:dyDescent="0.25">
      <c r="F1860" s="6" t="s">
        <v>24</v>
      </c>
      <c r="R1860" s="6" t="s">
        <v>24</v>
      </c>
      <c r="S1860" s="6" t="s">
        <v>24</v>
      </c>
      <c r="U1860" s="6" t="s">
        <v>24</v>
      </c>
      <c r="V1860" s="6" t="s">
        <v>24</v>
      </c>
    </row>
    <row r="1861" spans="6:22" x14ac:dyDescent="0.25">
      <c r="F1861" s="6" t="s">
        <v>24</v>
      </c>
      <c r="R1861" s="6" t="s">
        <v>24</v>
      </c>
      <c r="S1861" s="6" t="s">
        <v>24</v>
      </c>
      <c r="U1861" s="6" t="s">
        <v>24</v>
      </c>
      <c r="V1861" s="6" t="s">
        <v>24</v>
      </c>
    </row>
    <row r="1862" spans="6:22" x14ac:dyDescent="0.25">
      <c r="F1862" s="6" t="s">
        <v>24</v>
      </c>
      <c r="R1862" s="6" t="s">
        <v>24</v>
      </c>
      <c r="S1862" s="6" t="s">
        <v>24</v>
      </c>
      <c r="U1862" s="6" t="s">
        <v>24</v>
      </c>
      <c r="V1862" s="6" t="s">
        <v>24</v>
      </c>
    </row>
    <row r="1863" spans="6:22" x14ac:dyDescent="0.25">
      <c r="F1863" s="6" t="s">
        <v>24</v>
      </c>
      <c r="R1863" s="6" t="s">
        <v>24</v>
      </c>
      <c r="S1863" s="6" t="s">
        <v>24</v>
      </c>
      <c r="U1863" s="6" t="s">
        <v>24</v>
      </c>
      <c r="V1863" s="6" t="s">
        <v>24</v>
      </c>
    </row>
    <row r="1864" spans="6:22" x14ac:dyDescent="0.25">
      <c r="F1864" s="6" t="s">
        <v>24</v>
      </c>
      <c r="R1864" s="6" t="s">
        <v>24</v>
      </c>
      <c r="S1864" s="6" t="s">
        <v>24</v>
      </c>
      <c r="U1864" s="6" t="s">
        <v>24</v>
      </c>
      <c r="V1864" s="6" t="s">
        <v>24</v>
      </c>
    </row>
    <row r="1865" spans="6:22" x14ac:dyDescent="0.25">
      <c r="F1865" s="6" t="s">
        <v>24</v>
      </c>
      <c r="R1865" s="6" t="s">
        <v>24</v>
      </c>
      <c r="S1865" s="6" t="s">
        <v>24</v>
      </c>
      <c r="U1865" s="6" t="s">
        <v>24</v>
      </c>
      <c r="V1865" s="6" t="s">
        <v>24</v>
      </c>
    </row>
    <row r="1866" spans="6:22" x14ac:dyDescent="0.25">
      <c r="F1866" s="6" t="s">
        <v>24</v>
      </c>
      <c r="R1866" s="6" t="s">
        <v>24</v>
      </c>
      <c r="S1866" s="6" t="s">
        <v>24</v>
      </c>
      <c r="U1866" s="6" t="s">
        <v>24</v>
      </c>
      <c r="V1866" s="6" t="s">
        <v>24</v>
      </c>
    </row>
    <row r="1867" spans="6:22" x14ac:dyDescent="0.25">
      <c r="F1867" s="6" t="s">
        <v>24</v>
      </c>
      <c r="R1867" s="6" t="s">
        <v>24</v>
      </c>
      <c r="S1867" s="6" t="s">
        <v>24</v>
      </c>
      <c r="U1867" s="6" t="s">
        <v>24</v>
      </c>
      <c r="V1867" s="6" t="s">
        <v>24</v>
      </c>
    </row>
    <row r="1868" spans="6:22" x14ac:dyDescent="0.25">
      <c r="F1868" s="6" t="s">
        <v>24</v>
      </c>
      <c r="R1868" s="6" t="s">
        <v>24</v>
      </c>
      <c r="S1868" s="6" t="s">
        <v>24</v>
      </c>
      <c r="U1868" s="6" t="s">
        <v>24</v>
      </c>
      <c r="V1868" s="6" t="s">
        <v>24</v>
      </c>
    </row>
    <row r="1869" spans="6:22" x14ac:dyDescent="0.25">
      <c r="F1869" s="6" t="s">
        <v>24</v>
      </c>
      <c r="R1869" s="6" t="s">
        <v>24</v>
      </c>
      <c r="S1869" s="6" t="s">
        <v>24</v>
      </c>
      <c r="U1869" s="6" t="s">
        <v>24</v>
      </c>
      <c r="V1869" s="6" t="s">
        <v>24</v>
      </c>
    </row>
    <row r="1870" spans="6:22" x14ac:dyDescent="0.25">
      <c r="F1870" s="6" t="s">
        <v>24</v>
      </c>
      <c r="R1870" s="6" t="s">
        <v>24</v>
      </c>
      <c r="S1870" s="6" t="s">
        <v>24</v>
      </c>
      <c r="U1870" s="6" t="s">
        <v>24</v>
      </c>
      <c r="V1870" s="6" t="s">
        <v>24</v>
      </c>
    </row>
    <row r="1871" spans="6:22" x14ac:dyDescent="0.25">
      <c r="F1871" s="6" t="s">
        <v>24</v>
      </c>
      <c r="R1871" s="6" t="s">
        <v>24</v>
      </c>
      <c r="S1871" s="6" t="s">
        <v>24</v>
      </c>
      <c r="U1871" s="6" t="s">
        <v>24</v>
      </c>
      <c r="V1871" s="6" t="s">
        <v>24</v>
      </c>
    </row>
    <row r="1872" spans="6:22" x14ac:dyDescent="0.25">
      <c r="F1872" s="6" t="s">
        <v>24</v>
      </c>
      <c r="R1872" s="6" t="s">
        <v>24</v>
      </c>
      <c r="S1872" s="6" t="s">
        <v>24</v>
      </c>
      <c r="U1872" s="6" t="s">
        <v>24</v>
      </c>
      <c r="V1872" s="6" t="s">
        <v>24</v>
      </c>
    </row>
    <row r="1873" spans="6:22" x14ac:dyDescent="0.25">
      <c r="F1873" s="6" t="s">
        <v>24</v>
      </c>
      <c r="R1873" s="6" t="s">
        <v>24</v>
      </c>
      <c r="S1873" s="6" t="s">
        <v>24</v>
      </c>
      <c r="U1873" s="6" t="s">
        <v>24</v>
      </c>
      <c r="V1873" s="6" t="s">
        <v>24</v>
      </c>
    </row>
    <row r="1874" spans="6:22" x14ac:dyDescent="0.25">
      <c r="F1874" s="6" t="s">
        <v>24</v>
      </c>
      <c r="R1874" s="6" t="s">
        <v>24</v>
      </c>
      <c r="S1874" s="6" t="s">
        <v>24</v>
      </c>
      <c r="U1874" s="6" t="s">
        <v>24</v>
      </c>
      <c r="V1874" s="6" t="s">
        <v>24</v>
      </c>
    </row>
    <row r="1875" spans="6:22" x14ac:dyDescent="0.25">
      <c r="F1875" s="6" t="s">
        <v>24</v>
      </c>
      <c r="R1875" s="6" t="s">
        <v>24</v>
      </c>
      <c r="S1875" s="6" t="s">
        <v>24</v>
      </c>
      <c r="U1875" s="6" t="s">
        <v>24</v>
      </c>
      <c r="V1875" s="6" t="s">
        <v>24</v>
      </c>
    </row>
    <row r="1876" spans="6:22" x14ac:dyDescent="0.25">
      <c r="F1876" s="6" t="s">
        <v>24</v>
      </c>
      <c r="R1876" s="6" t="s">
        <v>24</v>
      </c>
      <c r="S1876" s="6" t="s">
        <v>24</v>
      </c>
      <c r="U1876" s="6" t="s">
        <v>24</v>
      </c>
      <c r="V1876" s="6" t="s">
        <v>24</v>
      </c>
    </row>
    <row r="1877" spans="6:22" x14ac:dyDescent="0.25">
      <c r="F1877" s="6" t="s">
        <v>24</v>
      </c>
      <c r="R1877" s="6" t="s">
        <v>24</v>
      </c>
      <c r="S1877" s="6" t="s">
        <v>24</v>
      </c>
      <c r="U1877" s="6" t="s">
        <v>24</v>
      </c>
      <c r="V1877" s="6" t="s">
        <v>24</v>
      </c>
    </row>
    <row r="1878" spans="6:22" x14ac:dyDescent="0.25">
      <c r="F1878" s="6" t="s">
        <v>24</v>
      </c>
      <c r="R1878" s="6" t="s">
        <v>24</v>
      </c>
      <c r="S1878" s="6" t="s">
        <v>24</v>
      </c>
      <c r="U1878" s="6" t="s">
        <v>24</v>
      </c>
      <c r="V1878" s="6" t="s">
        <v>24</v>
      </c>
    </row>
    <row r="1879" spans="6:22" x14ac:dyDescent="0.25">
      <c r="F1879" s="6" t="s">
        <v>24</v>
      </c>
      <c r="R1879" s="6" t="s">
        <v>24</v>
      </c>
      <c r="S1879" s="6" t="s">
        <v>24</v>
      </c>
      <c r="U1879" s="6" t="s">
        <v>24</v>
      </c>
      <c r="V1879" s="6" t="s">
        <v>24</v>
      </c>
    </row>
    <row r="1880" spans="6:22" x14ac:dyDescent="0.25">
      <c r="F1880" s="6" t="s">
        <v>24</v>
      </c>
      <c r="R1880" s="6" t="s">
        <v>24</v>
      </c>
      <c r="S1880" s="6" t="s">
        <v>24</v>
      </c>
      <c r="U1880" s="6" t="s">
        <v>24</v>
      </c>
      <c r="V1880" s="6" t="s">
        <v>24</v>
      </c>
    </row>
    <row r="1881" spans="6:22" x14ac:dyDescent="0.25">
      <c r="F1881" s="6" t="s">
        <v>24</v>
      </c>
      <c r="R1881" s="6" t="s">
        <v>24</v>
      </c>
      <c r="S1881" s="6" t="s">
        <v>24</v>
      </c>
      <c r="U1881" s="6" t="s">
        <v>24</v>
      </c>
      <c r="V1881" s="6" t="s">
        <v>24</v>
      </c>
    </row>
    <row r="1882" spans="6:22" x14ac:dyDescent="0.25">
      <c r="F1882" s="6" t="s">
        <v>24</v>
      </c>
      <c r="R1882" s="6" t="s">
        <v>24</v>
      </c>
      <c r="S1882" s="6" t="s">
        <v>24</v>
      </c>
      <c r="U1882" s="6" t="s">
        <v>24</v>
      </c>
      <c r="V1882" s="6" t="s">
        <v>24</v>
      </c>
    </row>
    <row r="1883" spans="6:22" x14ac:dyDescent="0.25">
      <c r="F1883" s="6" t="s">
        <v>24</v>
      </c>
      <c r="R1883" s="6" t="s">
        <v>24</v>
      </c>
      <c r="S1883" s="6" t="s">
        <v>24</v>
      </c>
      <c r="U1883" s="6" t="s">
        <v>24</v>
      </c>
      <c r="V1883" s="6" t="s">
        <v>24</v>
      </c>
    </row>
    <row r="1884" spans="6:22" x14ac:dyDescent="0.25">
      <c r="F1884" s="6" t="s">
        <v>24</v>
      </c>
      <c r="R1884" s="6" t="s">
        <v>24</v>
      </c>
      <c r="S1884" s="6" t="s">
        <v>24</v>
      </c>
      <c r="U1884" s="6" t="s">
        <v>24</v>
      </c>
      <c r="V1884" s="6" t="s">
        <v>24</v>
      </c>
    </row>
    <row r="1885" spans="6:22" x14ac:dyDescent="0.25">
      <c r="F1885" s="6" t="s">
        <v>24</v>
      </c>
      <c r="R1885" s="6" t="s">
        <v>24</v>
      </c>
      <c r="S1885" s="6" t="s">
        <v>24</v>
      </c>
      <c r="U1885" s="6" t="s">
        <v>24</v>
      </c>
      <c r="V1885" s="6" t="s">
        <v>24</v>
      </c>
    </row>
    <row r="1886" spans="6:22" x14ac:dyDescent="0.25">
      <c r="F1886" s="6" t="s">
        <v>24</v>
      </c>
      <c r="R1886" s="6" t="s">
        <v>24</v>
      </c>
      <c r="S1886" s="6" t="s">
        <v>24</v>
      </c>
      <c r="U1886" s="6" t="s">
        <v>24</v>
      </c>
      <c r="V1886" s="6" t="s">
        <v>24</v>
      </c>
    </row>
    <row r="1887" spans="6:22" x14ac:dyDescent="0.25">
      <c r="F1887" s="6" t="s">
        <v>24</v>
      </c>
      <c r="R1887" s="6" t="s">
        <v>24</v>
      </c>
      <c r="S1887" s="6" t="s">
        <v>24</v>
      </c>
      <c r="U1887" s="6" t="s">
        <v>24</v>
      </c>
      <c r="V1887" s="6" t="s">
        <v>24</v>
      </c>
    </row>
    <row r="1888" spans="6:22" x14ac:dyDescent="0.25">
      <c r="F1888" s="6" t="s">
        <v>24</v>
      </c>
      <c r="R1888" s="6" t="s">
        <v>24</v>
      </c>
      <c r="S1888" s="6" t="s">
        <v>24</v>
      </c>
      <c r="U1888" s="6" t="s">
        <v>24</v>
      </c>
      <c r="V1888" s="6" t="s">
        <v>24</v>
      </c>
    </row>
    <row r="1889" spans="6:22" x14ac:dyDescent="0.25">
      <c r="F1889" s="6" t="s">
        <v>24</v>
      </c>
      <c r="R1889" s="6" t="s">
        <v>24</v>
      </c>
      <c r="S1889" s="6" t="s">
        <v>24</v>
      </c>
      <c r="U1889" s="6" t="s">
        <v>24</v>
      </c>
      <c r="V1889" s="6" t="s">
        <v>24</v>
      </c>
    </row>
    <row r="1890" spans="6:22" x14ac:dyDescent="0.25">
      <c r="F1890" s="6" t="s">
        <v>24</v>
      </c>
      <c r="R1890" s="6" t="s">
        <v>24</v>
      </c>
      <c r="S1890" s="6" t="s">
        <v>24</v>
      </c>
      <c r="U1890" s="6" t="s">
        <v>24</v>
      </c>
      <c r="V1890" s="6" t="s">
        <v>24</v>
      </c>
    </row>
    <row r="1891" spans="6:22" x14ac:dyDescent="0.25">
      <c r="F1891" s="6" t="s">
        <v>24</v>
      </c>
      <c r="R1891" s="6" t="s">
        <v>24</v>
      </c>
      <c r="S1891" s="6" t="s">
        <v>24</v>
      </c>
      <c r="U1891" s="6" t="s">
        <v>24</v>
      </c>
      <c r="V1891" s="6" t="s">
        <v>24</v>
      </c>
    </row>
    <row r="1892" spans="6:22" x14ac:dyDescent="0.25">
      <c r="F1892" s="6" t="s">
        <v>24</v>
      </c>
      <c r="R1892" s="6" t="s">
        <v>24</v>
      </c>
      <c r="S1892" s="6" t="s">
        <v>24</v>
      </c>
      <c r="U1892" s="6" t="s">
        <v>24</v>
      </c>
      <c r="V1892" s="6" t="s">
        <v>24</v>
      </c>
    </row>
    <row r="1893" spans="6:22" x14ac:dyDescent="0.25">
      <c r="F1893" s="6" t="s">
        <v>24</v>
      </c>
      <c r="R1893" s="6" t="s">
        <v>24</v>
      </c>
      <c r="S1893" s="6" t="s">
        <v>24</v>
      </c>
      <c r="U1893" s="6" t="s">
        <v>24</v>
      </c>
      <c r="V1893" s="6" t="s">
        <v>24</v>
      </c>
    </row>
    <row r="1894" spans="6:22" x14ac:dyDescent="0.25">
      <c r="F1894" s="6" t="s">
        <v>24</v>
      </c>
      <c r="R1894" s="6" t="s">
        <v>24</v>
      </c>
      <c r="S1894" s="6" t="s">
        <v>24</v>
      </c>
      <c r="U1894" s="6" t="s">
        <v>24</v>
      </c>
      <c r="V1894" s="6" t="s">
        <v>24</v>
      </c>
    </row>
    <row r="1895" spans="6:22" x14ac:dyDescent="0.25">
      <c r="F1895" s="6" t="s">
        <v>24</v>
      </c>
      <c r="R1895" s="6" t="s">
        <v>24</v>
      </c>
      <c r="S1895" s="6" t="s">
        <v>24</v>
      </c>
      <c r="U1895" s="6" t="s">
        <v>24</v>
      </c>
      <c r="V1895" s="6" t="s">
        <v>24</v>
      </c>
    </row>
    <row r="1896" spans="6:22" x14ac:dyDescent="0.25">
      <c r="F1896" s="6" t="s">
        <v>24</v>
      </c>
      <c r="R1896" s="6" t="s">
        <v>24</v>
      </c>
      <c r="S1896" s="6" t="s">
        <v>24</v>
      </c>
      <c r="U1896" s="6" t="s">
        <v>24</v>
      </c>
      <c r="V1896" s="6" t="s">
        <v>24</v>
      </c>
    </row>
    <row r="1897" spans="6:22" x14ac:dyDescent="0.25">
      <c r="F1897" s="6" t="s">
        <v>24</v>
      </c>
      <c r="R1897" s="6" t="s">
        <v>24</v>
      </c>
      <c r="S1897" s="6" t="s">
        <v>24</v>
      </c>
      <c r="U1897" s="6" t="s">
        <v>24</v>
      </c>
      <c r="V1897" s="6" t="s">
        <v>24</v>
      </c>
    </row>
    <row r="1898" spans="6:22" x14ac:dyDescent="0.25">
      <c r="F1898" s="6" t="s">
        <v>24</v>
      </c>
      <c r="R1898" s="6" t="s">
        <v>24</v>
      </c>
      <c r="S1898" s="6" t="s">
        <v>24</v>
      </c>
      <c r="U1898" s="6" t="s">
        <v>24</v>
      </c>
      <c r="V1898" s="6" t="s">
        <v>24</v>
      </c>
    </row>
    <row r="1899" spans="6:22" x14ac:dyDescent="0.25">
      <c r="F1899" s="6" t="s">
        <v>24</v>
      </c>
      <c r="R1899" s="6" t="s">
        <v>24</v>
      </c>
      <c r="S1899" s="6" t="s">
        <v>24</v>
      </c>
      <c r="U1899" s="6" t="s">
        <v>24</v>
      </c>
      <c r="V1899" s="6" t="s">
        <v>24</v>
      </c>
    </row>
    <row r="1900" spans="6:22" x14ac:dyDescent="0.25">
      <c r="F1900" s="6" t="s">
        <v>24</v>
      </c>
      <c r="R1900" s="6" t="s">
        <v>24</v>
      </c>
      <c r="S1900" s="6" t="s">
        <v>24</v>
      </c>
      <c r="U1900" s="6" t="s">
        <v>24</v>
      </c>
      <c r="V1900" s="6" t="s">
        <v>24</v>
      </c>
    </row>
    <row r="1901" spans="6:22" x14ac:dyDescent="0.25">
      <c r="F1901" s="6" t="s">
        <v>24</v>
      </c>
      <c r="R1901" s="6" t="s">
        <v>24</v>
      </c>
      <c r="S1901" s="6" t="s">
        <v>24</v>
      </c>
      <c r="U1901" s="6" t="s">
        <v>24</v>
      </c>
      <c r="V1901" s="6" t="s">
        <v>24</v>
      </c>
    </row>
    <row r="1902" spans="6:22" x14ac:dyDescent="0.25">
      <c r="F1902" s="6" t="s">
        <v>24</v>
      </c>
      <c r="R1902" s="6" t="s">
        <v>24</v>
      </c>
      <c r="S1902" s="6" t="s">
        <v>24</v>
      </c>
      <c r="U1902" s="6" t="s">
        <v>24</v>
      </c>
      <c r="V1902" s="6" t="s">
        <v>24</v>
      </c>
    </row>
    <row r="1903" spans="6:22" x14ac:dyDescent="0.25">
      <c r="F1903" s="6" t="s">
        <v>24</v>
      </c>
      <c r="R1903" s="6" t="s">
        <v>24</v>
      </c>
      <c r="S1903" s="6" t="s">
        <v>24</v>
      </c>
      <c r="U1903" s="6" t="s">
        <v>24</v>
      </c>
      <c r="V1903" s="6" t="s">
        <v>24</v>
      </c>
    </row>
    <row r="1904" spans="6:22" x14ac:dyDescent="0.25">
      <c r="F1904" s="6" t="s">
        <v>24</v>
      </c>
      <c r="R1904" s="6" t="s">
        <v>24</v>
      </c>
      <c r="S1904" s="6" t="s">
        <v>24</v>
      </c>
      <c r="U1904" s="6" t="s">
        <v>24</v>
      </c>
      <c r="V1904" s="6" t="s">
        <v>24</v>
      </c>
    </row>
    <row r="1905" spans="6:22" x14ac:dyDescent="0.25">
      <c r="F1905" s="6" t="s">
        <v>24</v>
      </c>
      <c r="R1905" s="6" t="s">
        <v>24</v>
      </c>
      <c r="S1905" s="6" t="s">
        <v>24</v>
      </c>
      <c r="U1905" s="6" t="s">
        <v>24</v>
      </c>
      <c r="V1905" s="6" t="s">
        <v>24</v>
      </c>
    </row>
    <row r="1906" spans="6:22" x14ac:dyDescent="0.25">
      <c r="F1906" s="6" t="s">
        <v>24</v>
      </c>
      <c r="R1906" s="6" t="s">
        <v>24</v>
      </c>
      <c r="S1906" s="6" t="s">
        <v>24</v>
      </c>
      <c r="U1906" s="6" t="s">
        <v>24</v>
      </c>
      <c r="V1906" s="6" t="s">
        <v>24</v>
      </c>
    </row>
    <row r="1907" spans="6:22" x14ac:dyDescent="0.25">
      <c r="F1907" s="6" t="s">
        <v>24</v>
      </c>
      <c r="R1907" s="6" t="s">
        <v>24</v>
      </c>
      <c r="S1907" s="6" t="s">
        <v>24</v>
      </c>
      <c r="U1907" s="6" t="s">
        <v>24</v>
      </c>
      <c r="V1907" s="6" t="s">
        <v>24</v>
      </c>
    </row>
    <row r="1908" spans="6:22" x14ac:dyDescent="0.25">
      <c r="F1908" s="6" t="s">
        <v>24</v>
      </c>
      <c r="R1908" s="6" t="s">
        <v>24</v>
      </c>
      <c r="S1908" s="6" t="s">
        <v>24</v>
      </c>
      <c r="U1908" s="6" t="s">
        <v>24</v>
      </c>
      <c r="V1908" s="6" t="s">
        <v>24</v>
      </c>
    </row>
    <row r="1909" spans="6:22" x14ac:dyDescent="0.25">
      <c r="F1909" s="6" t="s">
        <v>24</v>
      </c>
      <c r="R1909" s="6" t="s">
        <v>24</v>
      </c>
      <c r="S1909" s="6" t="s">
        <v>24</v>
      </c>
      <c r="U1909" s="6" t="s">
        <v>24</v>
      </c>
      <c r="V1909" s="6" t="s">
        <v>24</v>
      </c>
    </row>
    <row r="1910" spans="6:22" x14ac:dyDescent="0.25">
      <c r="F1910" s="6" t="s">
        <v>24</v>
      </c>
      <c r="R1910" s="6" t="s">
        <v>24</v>
      </c>
      <c r="S1910" s="6" t="s">
        <v>24</v>
      </c>
      <c r="U1910" s="6" t="s">
        <v>24</v>
      </c>
      <c r="V1910" s="6" t="s">
        <v>24</v>
      </c>
    </row>
    <row r="1911" spans="6:22" x14ac:dyDescent="0.25">
      <c r="F1911" s="6" t="s">
        <v>24</v>
      </c>
      <c r="R1911" s="6" t="s">
        <v>24</v>
      </c>
      <c r="S1911" s="6" t="s">
        <v>24</v>
      </c>
      <c r="U1911" s="6" t="s">
        <v>24</v>
      </c>
      <c r="V1911" s="6" t="s">
        <v>24</v>
      </c>
    </row>
    <row r="1912" spans="6:22" x14ac:dyDescent="0.25">
      <c r="F1912" s="6" t="s">
        <v>24</v>
      </c>
      <c r="R1912" s="6" t="s">
        <v>24</v>
      </c>
      <c r="S1912" s="6" t="s">
        <v>24</v>
      </c>
      <c r="U1912" s="6" t="s">
        <v>24</v>
      </c>
      <c r="V1912" s="6" t="s">
        <v>24</v>
      </c>
    </row>
    <row r="1913" spans="6:22" x14ac:dyDescent="0.25">
      <c r="F1913" s="6" t="s">
        <v>24</v>
      </c>
      <c r="R1913" s="6" t="s">
        <v>24</v>
      </c>
      <c r="S1913" s="6" t="s">
        <v>24</v>
      </c>
      <c r="U1913" s="6" t="s">
        <v>24</v>
      </c>
      <c r="V1913" s="6" t="s">
        <v>24</v>
      </c>
    </row>
    <row r="1914" spans="6:22" x14ac:dyDescent="0.25">
      <c r="F1914" s="6" t="s">
        <v>24</v>
      </c>
      <c r="R1914" s="6" t="s">
        <v>24</v>
      </c>
      <c r="S1914" s="6" t="s">
        <v>24</v>
      </c>
      <c r="U1914" s="6" t="s">
        <v>24</v>
      </c>
      <c r="V1914" s="6" t="s">
        <v>24</v>
      </c>
    </row>
    <row r="1915" spans="6:22" x14ac:dyDescent="0.25">
      <c r="F1915" s="6" t="s">
        <v>24</v>
      </c>
      <c r="R1915" s="6" t="s">
        <v>24</v>
      </c>
      <c r="S1915" s="6" t="s">
        <v>24</v>
      </c>
      <c r="U1915" s="6" t="s">
        <v>24</v>
      </c>
      <c r="V1915" s="6" t="s">
        <v>24</v>
      </c>
    </row>
    <row r="1916" spans="6:22" x14ac:dyDescent="0.25">
      <c r="F1916" s="6" t="s">
        <v>24</v>
      </c>
      <c r="R1916" s="6" t="s">
        <v>24</v>
      </c>
      <c r="S1916" s="6" t="s">
        <v>24</v>
      </c>
      <c r="U1916" s="6" t="s">
        <v>24</v>
      </c>
      <c r="V1916" s="6" t="s">
        <v>24</v>
      </c>
    </row>
    <row r="1917" spans="6:22" x14ac:dyDescent="0.25">
      <c r="F1917" s="6" t="s">
        <v>24</v>
      </c>
      <c r="R1917" s="6" t="s">
        <v>24</v>
      </c>
      <c r="S1917" s="6" t="s">
        <v>24</v>
      </c>
      <c r="U1917" s="6" t="s">
        <v>24</v>
      </c>
      <c r="V1917" s="6" t="s">
        <v>24</v>
      </c>
    </row>
    <row r="1918" spans="6:22" x14ac:dyDescent="0.25">
      <c r="F1918" s="6" t="s">
        <v>24</v>
      </c>
      <c r="R1918" s="6" t="s">
        <v>24</v>
      </c>
      <c r="S1918" s="6" t="s">
        <v>24</v>
      </c>
      <c r="U1918" s="6" t="s">
        <v>24</v>
      </c>
      <c r="V1918" s="6" t="s">
        <v>24</v>
      </c>
    </row>
    <row r="1919" spans="6:22" x14ac:dyDescent="0.25">
      <c r="F1919" s="6" t="s">
        <v>24</v>
      </c>
      <c r="R1919" s="6" t="s">
        <v>24</v>
      </c>
      <c r="S1919" s="6" t="s">
        <v>24</v>
      </c>
      <c r="U1919" s="6" t="s">
        <v>24</v>
      </c>
      <c r="V1919" s="6" t="s">
        <v>24</v>
      </c>
    </row>
    <row r="1920" spans="6:22" x14ac:dyDescent="0.25">
      <c r="F1920" s="6" t="s">
        <v>24</v>
      </c>
      <c r="R1920" s="6" t="s">
        <v>24</v>
      </c>
      <c r="S1920" s="6" t="s">
        <v>24</v>
      </c>
      <c r="U1920" s="6" t="s">
        <v>24</v>
      </c>
      <c r="V1920" s="6" t="s">
        <v>24</v>
      </c>
    </row>
    <row r="1921" spans="6:22" x14ac:dyDescent="0.25">
      <c r="F1921" s="6" t="s">
        <v>24</v>
      </c>
      <c r="R1921" s="6" t="s">
        <v>24</v>
      </c>
      <c r="S1921" s="6" t="s">
        <v>24</v>
      </c>
      <c r="U1921" s="6" t="s">
        <v>24</v>
      </c>
      <c r="V1921" s="6" t="s">
        <v>24</v>
      </c>
    </row>
    <row r="1922" spans="6:22" x14ac:dyDescent="0.25">
      <c r="F1922" s="6" t="s">
        <v>24</v>
      </c>
      <c r="R1922" s="6" t="s">
        <v>24</v>
      </c>
      <c r="S1922" s="6" t="s">
        <v>24</v>
      </c>
      <c r="U1922" s="6" t="s">
        <v>24</v>
      </c>
      <c r="V1922" s="6" t="s">
        <v>24</v>
      </c>
    </row>
    <row r="1923" spans="6:22" x14ac:dyDescent="0.25">
      <c r="F1923" s="6" t="s">
        <v>24</v>
      </c>
      <c r="R1923" s="6" t="s">
        <v>24</v>
      </c>
      <c r="S1923" s="6" t="s">
        <v>24</v>
      </c>
      <c r="U1923" s="6" t="s">
        <v>24</v>
      </c>
      <c r="V1923" s="6" t="s">
        <v>24</v>
      </c>
    </row>
    <row r="1924" spans="6:22" x14ac:dyDescent="0.25">
      <c r="F1924" s="6" t="s">
        <v>24</v>
      </c>
      <c r="R1924" s="6" t="s">
        <v>24</v>
      </c>
      <c r="S1924" s="6" t="s">
        <v>24</v>
      </c>
      <c r="U1924" s="6" t="s">
        <v>24</v>
      </c>
      <c r="V1924" s="6" t="s">
        <v>24</v>
      </c>
    </row>
    <row r="1925" spans="6:22" x14ac:dyDescent="0.25">
      <c r="F1925" s="6" t="s">
        <v>24</v>
      </c>
      <c r="R1925" s="6" t="s">
        <v>24</v>
      </c>
      <c r="S1925" s="6" t="s">
        <v>24</v>
      </c>
      <c r="U1925" s="6" t="s">
        <v>24</v>
      </c>
      <c r="V1925" s="6" t="s">
        <v>24</v>
      </c>
    </row>
    <row r="1926" spans="6:22" x14ac:dyDescent="0.25">
      <c r="F1926" s="6" t="s">
        <v>24</v>
      </c>
      <c r="R1926" s="6" t="s">
        <v>24</v>
      </c>
      <c r="S1926" s="6" t="s">
        <v>24</v>
      </c>
      <c r="U1926" s="6" t="s">
        <v>24</v>
      </c>
      <c r="V1926" s="6" t="s">
        <v>24</v>
      </c>
    </row>
    <row r="1927" spans="6:22" x14ac:dyDescent="0.25">
      <c r="F1927" s="6" t="s">
        <v>24</v>
      </c>
      <c r="R1927" s="6" t="s">
        <v>24</v>
      </c>
      <c r="S1927" s="6" t="s">
        <v>24</v>
      </c>
      <c r="U1927" s="6" t="s">
        <v>24</v>
      </c>
      <c r="V1927" s="6" t="s">
        <v>24</v>
      </c>
    </row>
    <row r="1928" spans="6:22" x14ac:dyDescent="0.25">
      <c r="F1928" s="6" t="s">
        <v>24</v>
      </c>
      <c r="R1928" s="6" t="s">
        <v>24</v>
      </c>
      <c r="S1928" s="6" t="s">
        <v>24</v>
      </c>
      <c r="U1928" s="6" t="s">
        <v>24</v>
      </c>
      <c r="V1928" s="6" t="s">
        <v>24</v>
      </c>
    </row>
    <row r="1929" spans="6:22" x14ac:dyDescent="0.25">
      <c r="F1929" s="6" t="s">
        <v>24</v>
      </c>
      <c r="R1929" s="6" t="s">
        <v>24</v>
      </c>
      <c r="S1929" s="6" t="s">
        <v>24</v>
      </c>
      <c r="U1929" s="6" t="s">
        <v>24</v>
      </c>
      <c r="V1929" s="6" t="s">
        <v>24</v>
      </c>
    </row>
    <row r="1930" spans="6:22" x14ac:dyDescent="0.25">
      <c r="F1930" s="6" t="s">
        <v>24</v>
      </c>
      <c r="R1930" s="6" t="s">
        <v>24</v>
      </c>
      <c r="S1930" s="6" t="s">
        <v>24</v>
      </c>
      <c r="U1930" s="6" t="s">
        <v>24</v>
      </c>
      <c r="V1930" s="6" t="s">
        <v>24</v>
      </c>
    </row>
    <row r="1931" spans="6:22" x14ac:dyDescent="0.25">
      <c r="F1931" s="6" t="s">
        <v>24</v>
      </c>
      <c r="R1931" s="6" t="s">
        <v>24</v>
      </c>
      <c r="S1931" s="6" t="s">
        <v>24</v>
      </c>
      <c r="U1931" s="6" t="s">
        <v>24</v>
      </c>
      <c r="V1931" s="6" t="s">
        <v>24</v>
      </c>
    </row>
    <row r="1932" spans="6:22" x14ac:dyDescent="0.25">
      <c r="F1932" s="6" t="s">
        <v>24</v>
      </c>
      <c r="R1932" s="6" t="s">
        <v>24</v>
      </c>
      <c r="S1932" s="6" t="s">
        <v>24</v>
      </c>
      <c r="U1932" s="6" t="s">
        <v>24</v>
      </c>
      <c r="V1932" s="6" t="s">
        <v>24</v>
      </c>
    </row>
    <row r="1933" spans="6:22" x14ac:dyDescent="0.25">
      <c r="F1933" s="6" t="s">
        <v>24</v>
      </c>
      <c r="R1933" s="6" t="s">
        <v>24</v>
      </c>
      <c r="S1933" s="6" t="s">
        <v>24</v>
      </c>
      <c r="U1933" s="6" t="s">
        <v>24</v>
      </c>
      <c r="V1933" s="6" t="s">
        <v>24</v>
      </c>
    </row>
    <row r="1934" spans="6:22" x14ac:dyDescent="0.25">
      <c r="F1934" s="6" t="s">
        <v>24</v>
      </c>
      <c r="R1934" s="6" t="s">
        <v>24</v>
      </c>
      <c r="S1934" s="6" t="s">
        <v>24</v>
      </c>
      <c r="U1934" s="6" t="s">
        <v>24</v>
      </c>
      <c r="V1934" s="6" t="s">
        <v>24</v>
      </c>
    </row>
    <row r="1935" spans="6:22" x14ac:dyDescent="0.25">
      <c r="F1935" s="6" t="s">
        <v>24</v>
      </c>
      <c r="R1935" s="6" t="s">
        <v>24</v>
      </c>
      <c r="S1935" s="6" t="s">
        <v>24</v>
      </c>
      <c r="U1935" s="6" t="s">
        <v>24</v>
      </c>
      <c r="V1935" s="6" t="s">
        <v>24</v>
      </c>
    </row>
    <row r="1936" spans="6:22" x14ac:dyDescent="0.25">
      <c r="F1936" s="6" t="s">
        <v>24</v>
      </c>
      <c r="R1936" s="6" t="s">
        <v>24</v>
      </c>
      <c r="S1936" s="6" t="s">
        <v>24</v>
      </c>
      <c r="U1936" s="6" t="s">
        <v>24</v>
      </c>
      <c r="V1936" s="6" t="s">
        <v>24</v>
      </c>
    </row>
    <row r="1937" spans="6:22" x14ac:dyDescent="0.25">
      <c r="F1937" s="6" t="s">
        <v>24</v>
      </c>
      <c r="R1937" s="6" t="s">
        <v>24</v>
      </c>
      <c r="S1937" s="6" t="s">
        <v>24</v>
      </c>
      <c r="U1937" s="6" t="s">
        <v>24</v>
      </c>
      <c r="V1937" s="6" t="s">
        <v>24</v>
      </c>
    </row>
    <row r="1938" spans="6:22" x14ac:dyDescent="0.25">
      <c r="F1938" s="6" t="s">
        <v>24</v>
      </c>
      <c r="R1938" s="6" t="s">
        <v>24</v>
      </c>
      <c r="S1938" s="6" t="s">
        <v>24</v>
      </c>
      <c r="U1938" s="6" t="s">
        <v>24</v>
      </c>
      <c r="V1938" s="6" t="s">
        <v>24</v>
      </c>
    </row>
    <row r="1939" spans="6:22" x14ac:dyDescent="0.25">
      <c r="F1939" s="6" t="s">
        <v>24</v>
      </c>
      <c r="R1939" s="6" t="s">
        <v>24</v>
      </c>
      <c r="S1939" s="6" t="s">
        <v>24</v>
      </c>
      <c r="U1939" s="6" t="s">
        <v>24</v>
      </c>
      <c r="V1939" s="6" t="s">
        <v>24</v>
      </c>
    </row>
    <row r="1940" spans="6:22" x14ac:dyDescent="0.25">
      <c r="F1940" s="6" t="s">
        <v>24</v>
      </c>
      <c r="R1940" s="6" t="s">
        <v>24</v>
      </c>
      <c r="S1940" s="6" t="s">
        <v>24</v>
      </c>
      <c r="U1940" s="6" t="s">
        <v>24</v>
      </c>
      <c r="V1940" s="6" t="s">
        <v>24</v>
      </c>
    </row>
    <row r="1941" spans="6:22" x14ac:dyDescent="0.25">
      <c r="F1941" s="6" t="s">
        <v>24</v>
      </c>
      <c r="R1941" s="6" t="s">
        <v>24</v>
      </c>
      <c r="S1941" s="6" t="s">
        <v>24</v>
      </c>
      <c r="U1941" s="6" t="s">
        <v>24</v>
      </c>
      <c r="V1941" s="6" t="s">
        <v>24</v>
      </c>
    </row>
    <row r="1942" spans="6:22" x14ac:dyDescent="0.25">
      <c r="F1942" s="6" t="s">
        <v>24</v>
      </c>
      <c r="R1942" s="6" t="s">
        <v>24</v>
      </c>
      <c r="S1942" s="6" t="s">
        <v>24</v>
      </c>
      <c r="U1942" s="6" t="s">
        <v>24</v>
      </c>
      <c r="V1942" s="6" t="s">
        <v>24</v>
      </c>
    </row>
    <row r="1943" spans="6:22" x14ac:dyDescent="0.25">
      <c r="F1943" s="6" t="s">
        <v>24</v>
      </c>
      <c r="R1943" s="6" t="s">
        <v>24</v>
      </c>
      <c r="S1943" s="6" t="s">
        <v>24</v>
      </c>
      <c r="U1943" s="6" t="s">
        <v>24</v>
      </c>
      <c r="V1943" s="6" t="s">
        <v>24</v>
      </c>
    </row>
    <row r="1944" spans="6:22" x14ac:dyDescent="0.25">
      <c r="F1944" s="6" t="s">
        <v>24</v>
      </c>
      <c r="R1944" s="6" t="s">
        <v>24</v>
      </c>
      <c r="S1944" s="6" t="s">
        <v>24</v>
      </c>
      <c r="U1944" s="6" t="s">
        <v>24</v>
      </c>
      <c r="V1944" s="6" t="s">
        <v>24</v>
      </c>
    </row>
    <row r="1945" spans="6:22" x14ac:dyDescent="0.25">
      <c r="F1945" s="6" t="s">
        <v>24</v>
      </c>
      <c r="R1945" s="6" t="s">
        <v>24</v>
      </c>
      <c r="S1945" s="6" t="s">
        <v>24</v>
      </c>
      <c r="U1945" s="6" t="s">
        <v>24</v>
      </c>
      <c r="V1945" s="6" t="s">
        <v>24</v>
      </c>
    </row>
    <row r="1946" spans="6:22" x14ac:dyDescent="0.25">
      <c r="F1946" s="6" t="s">
        <v>24</v>
      </c>
      <c r="R1946" s="6" t="s">
        <v>24</v>
      </c>
      <c r="S1946" s="6" t="s">
        <v>24</v>
      </c>
      <c r="U1946" s="6" t="s">
        <v>24</v>
      </c>
      <c r="V1946" s="6" t="s">
        <v>24</v>
      </c>
    </row>
    <row r="1947" spans="6:22" x14ac:dyDescent="0.25">
      <c r="F1947" s="6" t="s">
        <v>24</v>
      </c>
      <c r="R1947" s="6" t="s">
        <v>24</v>
      </c>
      <c r="S1947" s="6" t="s">
        <v>24</v>
      </c>
      <c r="U1947" s="6" t="s">
        <v>24</v>
      </c>
      <c r="V1947" s="6" t="s">
        <v>24</v>
      </c>
    </row>
    <row r="1948" spans="6:22" x14ac:dyDescent="0.25">
      <c r="F1948" s="6" t="s">
        <v>24</v>
      </c>
      <c r="R1948" s="6" t="s">
        <v>24</v>
      </c>
      <c r="S1948" s="6" t="s">
        <v>24</v>
      </c>
      <c r="U1948" s="6" t="s">
        <v>24</v>
      </c>
      <c r="V1948" s="6" t="s">
        <v>24</v>
      </c>
    </row>
    <row r="1949" spans="6:22" x14ac:dyDescent="0.25">
      <c r="F1949" s="6" t="s">
        <v>24</v>
      </c>
      <c r="R1949" s="6" t="s">
        <v>24</v>
      </c>
      <c r="S1949" s="6" t="s">
        <v>24</v>
      </c>
      <c r="U1949" s="6" t="s">
        <v>24</v>
      </c>
      <c r="V1949" s="6" t="s">
        <v>24</v>
      </c>
    </row>
    <row r="1950" spans="6:22" x14ac:dyDescent="0.25">
      <c r="F1950" s="6" t="s">
        <v>24</v>
      </c>
      <c r="R1950" s="6" t="s">
        <v>24</v>
      </c>
      <c r="S1950" s="6" t="s">
        <v>24</v>
      </c>
      <c r="U1950" s="6" t="s">
        <v>24</v>
      </c>
      <c r="V1950" s="6" t="s">
        <v>24</v>
      </c>
    </row>
    <row r="1951" spans="6:22" x14ac:dyDescent="0.25">
      <c r="F1951" s="6" t="s">
        <v>24</v>
      </c>
      <c r="R1951" s="6" t="s">
        <v>24</v>
      </c>
      <c r="S1951" s="6" t="s">
        <v>24</v>
      </c>
      <c r="U1951" s="6" t="s">
        <v>24</v>
      </c>
      <c r="V1951" s="6" t="s">
        <v>24</v>
      </c>
    </row>
    <row r="1952" spans="6:22" x14ac:dyDescent="0.25">
      <c r="F1952" s="6" t="s">
        <v>24</v>
      </c>
      <c r="R1952" s="6" t="s">
        <v>24</v>
      </c>
      <c r="S1952" s="6" t="s">
        <v>24</v>
      </c>
      <c r="U1952" s="6" t="s">
        <v>24</v>
      </c>
      <c r="V1952" s="6" t="s">
        <v>24</v>
      </c>
    </row>
    <row r="1953" spans="6:22" x14ac:dyDescent="0.25">
      <c r="F1953" s="6" t="s">
        <v>24</v>
      </c>
      <c r="R1953" s="6" t="s">
        <v>24</v>
      </c>
      <c r="S1953" s="6" t="s">
        <v>24</v>
      </c>
      <c r="U1953" s="6" t="s">
        <v>24</v>
      </c>
      <c r="V1953" s="6" t="s">
        <v>24</v>
      </c>
    </row>
    <row r="1954" spans="6:22" x14ac:dyDescent="0.25">
      <c r="F1954" s="6" t="s">
        <v>24</v>
      </c>
      <c r="R1954" s="6" t="s">
        <v>24</v>
      </c>
      <c r="S1954" s="6" t="s">
        <v>24</v>
      </c>
      <c r="U1954" s="6" t="s">
        <v>24</v>
      </c>
      <c r="V1954" s="6" t="s">
        <v>24</v>
      </c>
    </row>
    <row r="1955" spans="6:22" x14ac:dyDescent="0.25">
      <c r="F1955" s="6" t="s">
        <v>24</v>
      </c>
      <c r="R1955" s="6" t="s">
        <v>24</v>
      </c>
      <c r="S1955" s="6" t="s">
        <v>24</v>
      </c>
      <c r="U1955" s="6" t="s">
        <v>24</v>
      </c>
      <c r="V1955" s="6" t="s">
        <v>24</v>
      </c>
    </row>
    <row r="1956" spans="6:22" x14ac:dyDescent="0.25">
      <c r="F1956" s="6" t="s">
        <v>24</v>
      </c>
      <c r="R1956" s="6" t="s">
        <v>24</v>
      </c>
      <c r="S1956" s="6" t="s">
        <v>24</v>
      </c>
      <c r="U1956" s="6" t="s">
        <v>24</v>
      </c>
      <c r="V1956" s="6" t="s">
        <v>24</v>
      </c>
    </row>
    <row r="1957" spans="6:22" x14ac:dyDescent="0.25">
      <c r="F1957" s="6" t="s">
        <v>24</v>
      </c>
      <c r="R1957" s="6" t="s">
        <v>24</v>
      </c>
      <c r="S1957" s="6" t="s">
        <v>24</v>
      </c>
      <c r="U1957" s="6" t="s">
        <v>24</v>
      </c>
      <c r="V1957" s="6" t="s">
        <v>24</v>
      </c>
    </row>
    <row r="1958" spans="6:22" x14ac:dyDescent="0.25">
      <c r="F1958" s="6" t="s">
        <v>24</v>
      </c>
      <c r="R1958" s="6" t="s">
        <v>24</v>
      </c>
      <c r="S1958" s="6" t="s">
        <v>24</v>
      </c>
      <c r="U1958" s="6" t="s">
        <v>24</v>
      </c>
      <c r="V1958" s="6" t="s">
        <v>24</v>
      </c>
    </row>
    <row r="1959" spans="6:22" x14ac:dyDescent="0.25">
      <c r="F1959" s="6" t="s">
        <v>24</v>
      </c>
      <c r="R1959" s="6" t="s">
        <v>24</v>
      </c>
      <c r="S1959" s="6" t="s">
        <v>24</v>
      </c>
      <c r="U1959" s="6" t="s">
        <v>24</v>
      </c>
      <c r="V1959" s="6" t="s">
        <v>24</v>
      </c>
    </row>
    <row r="1960" spans="6:22" x14ac:dyDescent="0.25">
      <c r="F1960" s="6" t="s">
        <v>24</v>
      </c>
      <c r="R1960" s="6" t="s">
        <v>24</v>
      </c>
      <c r="S1960" s="6" t="s">
        <v>24</v>
      </c>
      <c r="U1960" s="6" t="s">
        <v>24</v>
      </c>
      <c r="V1960" s="6" t="s">
        <v>24</v>
      </c>
    </row>
    <row r="1961" spans="6:22" x14ac:dyDescent="0.25">
      <c r="F1961" s="6" t="s">
        <v>24</v>
      </c>
      <c r="R1961" s="6" t="s">
        <v>24</v>
      </c>
      <c r="S1961" s="6" t="s">
        <v>24</v>
      </c>
      <c r="U1961" s="6" t="s">
        <v>24</v>
      </c>
      <c r="V1961" s="6" t="s">
        <v>24</v>
      </c>
    </row>
    <row r="1962" spans="6:22" x14ac:dyDescent="0.25">
      <c r="F1962" s="6" t="s">
        <v>24</v>
      </c>
      <c r="R1962" s="6" t="s">
        <v>24</v>
      </c>
      <c r="S1962" s="6" t="s">
        <v>24</v>
      </c>
      <c r="U1962" s="6" t="s">
        <v>24</v>
      </c>
      <c r="V1962" s="6" t="s">
        <v>24</v>
      </c>
    </row>
    <row r="1963" spans="6:22" x14ac:dyDescent="0.25">
      <c r="F1963" s="6" t="s">
        <v>24</v>
      </c>
      <c r="R1963" s="6" t="s">
        <v>24</v>
      </c>
      <c r="S1963" s="6" t="s">
        <v>24</v>
      </c>
      <c r="U1963" s="6" t="s">
        <v>24</v>
      </c>
      <c r="V1963" s="6" t="s">
        <v>24</v>
      </c>
    </row>
    <row r="1964" spans="6:22" x14ac:dyDescent="0.25">
      <c r="F1964" s="6" t="s">
        <v>24</v>
      </c>
      <c r="R1964" s="6" t="s">
        <v>24</v>
      </c>
      <c r="S1964" s="6" t="s">
        <v>24</v>
      </c>
      <c r="U1964" s="6" t="s">
        <v>24</v>
      </c>
      <c r="V1964" s="6" t="s">
        <v>24</v>
      </c>
    </row>
    <row r="1965" spans="6:22" x14ac:dyDescent="0.25">
      <c r="F1965" s="6" t="s">
        <v>24</v>
      </c>
      <c r="R1965" s="6" t="s">
        <v>24</v>
      </c>
      <c r="S1965" s="6" t="s">
        <v>24</v>
      </c>
      <c r="U1965" s="6" t="s">
        <v>24</v>
      </c>
      <c r="V1965" s="6" t="s">
        <v>24</v>
      </c>
    </row>
    <row r="1966" spans="6:22" x14ac:dyDescent="0.25">
      <c r="F1966" s="6" t="s">
        <v>24</v>
      </c>
      <c r="R1966" s="6" t="s">
        <v>24</v>
      </c>
      <c r="S1966" s="6" t="s">
        <v>24</v>
      </c>
      <c r="U1966" s="6" t="s">
        <v>24</v>
      </c>
      <c r="V1966" s="6" t="s">
        <v>24</v>
      </c>
    </row>
    <row r="1967" spans="6:22" x14ac:dyDescent="0.25">
      <c r="F1967" s="6" t="s">
        <v>24</v>
      </c>
      <c r="R1967" s="6" t="s">
        <v>24</v>
      </c>
      <c r="S1967" s="6" t="s">
        <v>24</v>
      </c>
      <c r="U1967" s="6" t="s">
        <v>24</v>
      </c>
      <c r="V1967" s="6" t="s">
        <v>24</v>
      </c>
    </row>
    <row r="1968" spans="6:22" x14ac:dyDescent="0.25">
      <c r="F1968" s="6" t="s">
        <v>24</v>
      </c>
      <c r="R1968" s="6" t="s">
        <v>24</v>
      </c>
      <c r="S1968" s="6" t="s">
        <v>24</v>
      </c>
      <c r="U1968" s="6" t="s">
        <v>24</v>
      </c>
      <c r="V1968" s="6" t="s">
        <v>24</v>
      </c>
    </row>
    <row r="1969" spans="6:22" x14ac:dyDescent="0.25">
      <c r="F1969" s="6" t="s">
        <v>24</v>
      </c>
      <c r="R1969" s="6" t="s">
        <v>24</v>
      </c>
      <c r="S1969" s="6" t="s">
        <v>24</v>
      </c>
      <c r="U1969" s="6" t="s">
        <v>24</v>
      </c>
      <c r="V1969" s="6" t="s">
        <v>24</v>
      </c>
    </row>
    <row r="1970" spans="6:22" x14ac:dyDescent="0.25">
      <c r="F1970" s="6" t="s">
        <v>24</v>
      </c>
      <c r="R1970" s="6" t="s">
        <v>24</v>
      </c>
      <c r="S1970" s="6" t="s">
        <v>24</v>
      </c>
      <c r="U1970" s="6" t="s">
        <v>24</v>
      </c>
      <c r="V1970" s="6" t="s">
        <v>24</v>
      </c>
    </row>
    <row r="1971" spans="6:22" x14ac:dyDescent="0.25">
      <c r="F1971" s="6" t="s">
        <v>24</v>
      </c>
      <c r="R1971" s="6" t="s">
        <v>24</v>
      </c>
      <c r="S1971" s="6" t="s">
        <v>24</v>
      </c>
      <c r="U1971" s="6" t="s">
        <v>24</v>
      </c>
      <c r="V1971" s="6" t="s">
        <v>24</v>
      </c>
    </row>
    <row r="1972" spans="6:22" x14ac:dyDescent="0.25">
      <c r="F1972" s="6" t="s">
        <v>24</v>
      </c>
      <c r="R1972" s="6" t="s">
        <v>24</v>
      </c>
      <c r="S1972" s="6" t="s">
        <v>24</v>
      </c>
      <c r="U1972" s="6" t="s">
        <v>24</v>
      </c>
      <c r="V1972" s="6" t="s">
        <v>24</v>
      </c>
    </row>
    <row r="1973" spans="6:22" x14ac:dyDescent="0.25">
      <c r="F1973" s="6" t="s">
        <v>24</v>
      </c>
      <c r="R1973" s="6" t="s">
        <v>24</v>
      </c>
      <c r="S1973" s="6" t="s">
        <v>24</v>
      </c>
      <c r="U1973" s="6" t="s">
        <v>24</v>
      </c>
      <c r="V1973" s="6" t="s">
        <v>24</v>
      </c>
    </row>
    <row r="1974" spans="6:22" x14ac:dyDescent="0.25">
      <c r="F1974" s="6" t="s">
        <v>24</v>
      </c>
      <c r="R1974" s="6" t="s">
        <v>24</v>
      </c>
      <c r="S1974" s="6" t="s">
        <v>24</v>
      </c>
      <c r="U1974" s="6" t="s">
        <v>24</v>
      </c>
      <c r="V1974" s="6" t="s">
        <v>24</v>
      </c>
    </row>
    <row r="1975" spans="6:22" x14ac:dyDescent="0.25">
      <c r="F1975" s="6" t="s">
        <v>24</v>
      </c>
      <c r="R1975" s="6" t="s">
        <v>24</v>
      </c>
      <c r="S1975" s="6" t="s">
        <v>24</v>
      </c>
      <c r="U1975" s="6" t="s">
        <v>24</v>
      </c>
      <c r="V1975" s="6" t="s">
        <v>24</v>
      </c>
    </row>
    <row r="1976" spans="6:22" x14ac:dyDescent="0.25">
      <c r="F1976" s="6" t="s">
        <v>24</v>
      </c>
      <c r="R1976" s="6" t="s">
        <v>24</v>
      </c>
      <c r="S1976" s="6" t="s">
        <v>24</v>
      </c>
      <c r="U1976" s="6" t="s">
        <v>24</v>
      </c>
      <c r="V1976" s="6" t="s">
        <v>24</v>
      </c>
    </row>
    <row r="1977" spans="6:22" x14ac:dyDescent="0.25">
      <c r="F1977" s="6" t="s">
        <v>24</v>
      </c>
      <c r="R1977" s="6" t="s">
        <v>24</v>
      </c>
      <c r="S1977" s="6" t="s">
        <v>24</v>
      </c>
      <c r="U1977" s="6" t="s">
        <v>24</v>
      </c>
      <c r="V1977" s="6" t="s">
        <v>24</v>
      </c>
    </row>
    <row r="1978" spans="6:22" x14ac:dyDescent="0.25">
      <c r="F1978" s="6" t="s">
        <v>24</v>
      </c>
      <c r="R1978" s="6" t="s">
        <v>24</v>
      </c>
      <c r="S1978" s="6" t="s">
        <v>24</v>
      </c>
      <c r="U1978" s="6" t="s">
        <v>24</v>
      </c>
      <c r="V1978" s="6" t="s">
        <v>24</v>
      </c>
    </row>
    <row r="1979" spans="6:22" x14ac:dyDescent="0.25">
      <c r="F1979" s="6" t="s">
        <v>24</v>
      </c>
      <c r="R1979" s="6" t="s">
        <v>24</v>
      </c>
      <c r="S1979" s="6" t="s">
        <v>24</v>
      </c>
      <c r="U1979" s="6" t="s">
        <v>24</v>
      </c>
      <c r="V1979" s="6" t="s">
        <v>24</v>
      </c>
    </row>
    <row r="1980" spans="6:22" x14ac:dyDescent="0.25">
      <c r="F1980" s="6" t="s">
        <v>24</v>
      </c>
      <c r="R1980" s="6" t="s">
        <v>24</v>
      </c>
      <c r="S1980" s="6" t="s">
        <v>24</v>
      </c>
      <c r="U1980" s="6" t="s">
        <v>24</v>
      </c>
      <c r="V1980" s="6" t="s">
        <v>24</v>
      </c>
    </row>
    <row r="1981" spans="6:22" x14ac:dyDescent="0.25">
      <c r="F1981" s="6" t="s">
        <v>24</v>
      </c>
      <c r="R1981" s="6" t="s">
        <v>24</v>
      </c>
      <c r="S1981" s="6" t="s">
        <v>24</v>
      </c>
      <c r="U1981" s="6" t="s">
        <v>24</v>
      </c>
      <c r="V1981" s="6" t="s">
        <v>24</v>
      </c>
    </row>
    <row r="1982" spans="6:22" x14ac:dyDescent="0.25">
      <c r="F1982" s="6" t="s">
        <v>24</v>
      </c>
      <c r="R1982" s="6" t="s">
        <v>24</v>
      </c>
      <c r="S1982" s="6" t="s">
        <v>24</v>
      </c>
      <c r="U1982" s="6" t="s">
        <v>24</v>
      </c>
      <c r="V1982" s="6" t="s">
        <v>24</v>
      </c>
    </row>
    <row r="1983" spans="6:22" x14ac:dyDescent="0.25">
      <c r="F1983" s="6" t="s">
        <v>24</v>
      </c>
      <c r="R1983" s="6" t="s">
        <v>24</v>
      </c>
      <c r="S1983" s="6" t="s">
        <v>24</v>
      </c>
      <c r="U1983" s="6" t="s">
        <v>24</v>
      </c>
      <c r="V1983" s="6" t="s">
        <v>24</v>
      </c>
    </row>
    <row r="1984" spans="6:22" x14ac:dyDescent="0.25">
      <c r="F1984" s="6" t="s">
        <v>24</v>
      </c>
      <c r="R1984" s="6" t="s">
        <v>24</v>
      </c>
      <c r="S1984" s="6" t="s">
        <v>24</v>
      </c>
      <c r="U1984" s="6" t="s">
        <v>24</v>
      </c>
      <c r="V1984" s="6" t="s">
        <v>24</v>
      </c>
    </row>
    <row r="1985" spans="6:22" x14ac:dyDescent="0.25">
      <c r="F1985" s="6" t="s">
        <v>24</v>
      </c>
      <c r="R1985" s="6" t="s">
        <v>24</v>
      </c>
      <c r="S1985" s="6" t="s">
        <v>24</v>
      </c>
      <c r="U1985" s="6" t="s">
        <v>24</v>
      </c>
      <c r="V1985" s="6" t="s">
        <v>24</v>
      </c>
    </row>
    <row r="1986" spans="6:22" x14ac:dyDescent="0.25">
      <c r="F1986" s="6" t="s">
        <v>24</v>
      </c>
      <c r="R1986" s="6" t="s">
        <v>24</v>
      </c>
      <c r="S1986" s="6" t="s">
        <v>24</v>
      </c>
      <c r="U1986" s="6" t="s">
        <v>24</v>
      </c>
      <c r="V1986" s="6" t="s">
        <v>24</v>
      </c>
    </row>
    <row r="1987" spans="6:22" x14ac:dyDescent="0.25">
      <c r="F1987" s="6" t="s">
        <v>24</v>
      </c>
      <c r="R1987" s="6" t="s">
        <v>24</v>
      </c>
      <c r="S1987" s="6" t="s">
        <v>24</v>
      </c>
      <c r="U1987" s="6" t="s">
        <v>24</v>
      </c>
      <c r="V1987" s="6" t="s">
        <v>24</v>
      </c>
    </row>
    <row r="1988" spans="6:22" x14ac:dyDescent="0.25">
      <c r="F1988" s="6" t="s">
        <v>24</v>
      </c>
      <c r="R1988" s="6" t="s">
        <v>24</v>
      </c>
      <c r="S1988" s="6" t="s">
        <v>24</v>
      </c>
      <c r="U1988" s="6" t="s">
        <v>24</v>
      </c>
      <c r="V1988" s="6" t="s">
        <v>24</v>
      </c>
    </row>
    <row r="1989" spans="6:22" x14ac:dyDescent="0.25">
      <c r="F1989" s="6" t="s">
        <v>24</v>
      </c>
      <c r="R1989" s="6" t="s">
        <v>24</v>
      </c>
      <c r="S1989" s="6" t="s">
        <v>24</v>
      </c>
      <c r="U1989" s="6" t="s">
        <v>24</v>
      </c>
      <c r="V1989" s="6" t="s">
        <v>24</v>
      </c>
    </row>
    <row r="1990" spans="6:22" x14ac:dyDescent="0.25">
      <c r="F1990" s="6" t="s">
        <v>24</v>
      </c>
      <c r="R1990" s="6" t="s">
        <v>24</v>
      </c>
      <c r="S1990" s="6" t="s">
        <v>24</v>
      </c>
      <c r="U1990" s="6" t="s">
        <v>24</v>
      </c>
      <c r="V1990" s="6" t="s">
        <v>24</v>
      </c>
    </row>
    <row r="1991" spans="6:22" x14ac:dyDescent="0.25">
      <c r="F1991" s="6" t="s">
        <v>24</v>
      </c>
      <c r="R1991" s="6" t="s">
        <v>24</v>
      </c>
      <c r="S1991" s="6" t="s">
        <v>24</v>
      </c>
      <c r="U1991" s="6" t="s">
        <v>24</v>
      </c>
      <c r="V1991" s="6" t="s">
        <v>24</v>
      </c>
    </row>
    <row r="1992" spans="6:22" x14ac:dyDescent="0.25">
      <c r="F1992" s="6" t="s">
        <v>24</v>
      </c>
      <c r="R1992" s="6" t="s">
        <v>24</v>
      </c>
      <c r="S1992" s="6" t="s">
        <v>24</v>
      </c>
      <c r="U1992" s="6" t="s">
        <v>24</v>
      </c>
      <c r="V1992" s="6" t="s">
        <v>24</v>
      </c>
    </row>
    <row r="1993" spans="6:22" x14ac:dyDescent="0.25">
      <c r="F1993" s="6" t="s">
        <v>24</v>
      </c>
      <c r="R1993" s="6" t="s">
        <v>24</v>
      </c>
      <c r="S1993" s="6" t="s">
        <v>24</v>
      </c>
      <c r="U1993" s="6" t="s">
        <v>24</v>
      </c>
      <c r="V1993" s="6" t="s">
        <v>24</v>
      </c>
    </row>
    <row r="1994" spans="6:22" x14ac:dyDescent="0.25">
      <c r="F1994" s="6" t="s">
        <v>24</v>
      </c>
      <c r="R1994" s="6" t="s">
        <v>24</v>
      </c>
      <c r="S1994" s="6" t="s">
        <v>24</v>
      </c>
      <c r="U1994" s="6" t="s">
        <v>24</v>
      </c>
      <c r="V1994" s="6" t="s">
        <v>24</v>
      </c>
    </row>
    <row r="1995" spans="6:22" x14ac:dyDescent="0.25">
      <c r="F1995" s="6" t="s">
        <v>24</v>
      </c>
      <c r="R1995" s="6" t="s">
        <v>24</v>
      </c>
      <c r="S1995" s="6" t="s">
        <v>24</v>
      </c>
      <c r="U1995" s="6" t="s">
        <v>24</v>
      </c>
      <c r="V1995" s="6" t="s">
        <v>24</v>
      </c>
    </row>
    <row r="1996" spans="6:22" x14ac:dyDescent="0.25">
      <c r="F1996" s="6" t="s">
        <v>24</v>
      </c>
      <c r="R1996" s="6" t="s">
        <v>24</v>
      </c>
      <c r="S1996" s="6" t="s">
        <v>24</v>
      </c>
      <c r="U1996" s="6" t="s">
        <v>24</v>
      </c>
      <c r="V1996" s="6" t="s">
        <v>24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ImportedChkList">
    <tabColor rgb="FFFF0000"/>
  </sheetPr>
  <dimension ref="A1:X6"/>
  <sheetViews>
    <sheetView workbookViewId="0">
      <selection sqref="A1:X6"/>
    </sheetView>
  </sheetViews>
  <sheetFormatPr baseColWidth="10" defaultColWidth="11.42578125" defaultRowHeight="15" x14ac:dyDescent="0.25"/>
  <cols>
    <col min="1" max="1" width="10.7109375" style="33" bestFit="1" customWidth="1"/>
    <col min="2" max="10" width="5.42578125" style="6" bestFit="1" customWidth="1"/>
    <col min="11" max="24" width="6.42578125" style="6" bestFit="1" customWidth="1"/>
    <col min="25" max="16384" width="11.42578125" style="6"/>
  </cols>
  <sheetData>
    <row r="1" spans="1:24" x14ac:dyDescent="0.25">
      <c r="A1" s="33" t="s">
        <v>0</v>
      </c>
      <c r="B1" s="6" t="s">
        <v>47</v>
      </c>
      <c r="C1" s="6" t="s">
        <v>48</v>
      </c>
      <c r="D1" s="6" t="s">
        <v>49</v>
      </c>
      <c r="E1" s="6" t="s">
        <v>50</v>
      </c>
      <c r="F1" s="6" t="s">
        <v>51</v>
      </c>
      <c r="G1" s="6" t="s">
        <v>52</v>
      </c>
      <c r="H1" s="6" t="s">
        <v>53</v>
      </c>
      <c r="I1" s="6" t="s">
        <v>54</v>
      </c>
      <c r="J1" s="6" t="s">
        <v>55</v>
      </c>
      <c r="K1" s="6" t="s">
        <v>56</v>
      </c>
      <c r="L1" s="6" t="s">
        <v>57</v>
      </c>
      <c r="M1" s="6" t="s">
        <v>58</v>
      </c>
      <c r="N1" s="6" t="s">
        <v>59</v>
      </c>
      <c r="O1" s="6" t="s">
        <v>60</v>
      </c>
      <c r="P1" s="6" t="s">
        <v>61</v>
      </c>
      <c r="Q1" s="6" t="s">
        <v>62</v>
      </c>
      <c r="R1" s="6" t="s">
        <v>63</v>
      </c>
      <c r="S1" s="6" t="s">
        <v>64</v>
      </c>
      <c r="T1" s="6" t="s">
        <v>65</v>
      </c>
      <c r="U1" s="6" t="s">
        <v>66</v>
      </c>
      <c r="V1" s="6" t="s">
        <v>67</v>
      </c>
      <c r="W1" s="6" t="s">
        <v>116</v>
      </c>
      <c r="X1" s="6" t="s">
        <v>117</v>
      </c>
    </row>
    <row r="2" spans="1:24" x14ac:dyDescent="0.25">
      <c r="A2" s="33">
        <v>43798</v>
      </c>
      <c r="B2" s="6" t="s">
        <v>23</v>
      </c>
      <c r="C2" s="6" t="s">
        <v>23</v>
      </c>
      <c r="D2" s="6" t="s">
        <v>23</v>
      </c>
      <c r="E2" s="6" t="s">
        <v>23</v>
      </c>
      <c r="F2" s="6" t="s">
        <v>23</v>
      </c>
      <c r="G2" s="6" t="s">
        <v>23</v>
      </c>
      <c r="H2" s="6" t="s">
        <v>23</v>
      </c>
      <c r="I2" s="6" t="s">
        <v>23</v>
      </c>
      <c r="J2" s="6" t="s">
        <v>23</v>
      </c>
      <c r="K2" s="6" t="s">
        <v>23</v>
      </c>
      <c r="M2" s="6" t="s">
        <v>23</v>
      </c>
      <c r="N2" s="6" t="s">
        <v>23</v>
      </c>
      <c r="O2" s="6" t="s">
        <v>23</v>
      </c>
      <c r="P2" s="6" t="s">
        <v>23</v>
      </c>
      <c r="Q2" s="6" t="s">
        <v>23</v>
      </c>
      <c r="R2" s="6" t="s">
        <v>23</v>
      </c>
      <c r="S2" s="6" t="s">
        <v>23</v>
      </c>
      <c r="T2" s="6" t="s">
        <v>23</v>
      </c>
      <c r="U2" s="6" t="s">
        <v>23</v>
      </c>
      <c r="V2" s="6" t="s">
        <v>70</v>
      </c>
      <c r="W2" s="6" t="s">
        <v>23</v>
      </c>
    </row>
    <row r="3" spans="1:24" x14ac:dyDescent="0.25">
      <c r="A3" s="33">
        <v>43801</v>
      </c>
      <c r="B3" s="6" t="s">
        <v>23</v>
      </c>
      <c r="C3" s="6" t="s">
        <v>23</v>
      </c>
      <c r="D3" s="6" t="s">
        <v>23</v>
      </c>
      <c r="E3" s="6" t="s">
        <v>23</v>
      </c>
      <c r="F3" s="6" t="s">
        <v>23</v>
      </c>
      <c r="G3" s="6" t="s">
        <v>23</v>
      </c>
      <c r="H3" s="6" t="s">
        <v>23</v>
      </c>
      <c r="I3" s="6" t="s">
        <v>23</v>
      </c>
      <c r="J3" s="6" t="s">
        <v>23</v>
      </c>
      <c r="K3" s="6" t="s">
        <v>23</v>
      </c>
      <c r="M3" s="6" t="s">
        <v>23</v>
      </c>
      <c r="N3" s="6" t="s">
        <v>23</v>
      </c>
      <c r="O3" s="6" t="s">
        <v>23</v>
      </c>
      <c r="P3" s="6" t="s">
        <v>23</v>
      </c>
      <c r="Q3" s="6" t="s">
        <v>23</v>
      </c>
      <c r="R3" s="6" t="s">
        <v>23</v>
      </c>
      <c r="S3" s="6" t="s">
        <v>23</v>
      </c>
      <c r="T3" s="6" t="s">
        <v>23</v>
      </c>
      <c r="U3" s="6" t="s">
        <v>23</v>
      </c>
      <c r="V3" s="6" t="s">
        <v>70</v>
      </c>
      <c r="W3" s="6" t="s">
        <v>23</v>
      </c>
    </row>
    <row r="4" spans="1:24" x14ac:dyDescent="0.25">
      <c r="A4" s="33">
        <v>43802</v>
      </c>
      <c r="B4" s="6" t="s">
        <v>23</v>
      </c>
      <c r="C4" s="6" t="s">
        <v>23</v>
      </c>
      <c r="D4" s="6" t="s">
        <v>23</v>
      </c>
      <c r="E4" s="6" t="s">
        <v>23</v>
      </c>
      <c r="F4" s="6" t="s">
        <v>23</v>
      </c>
      <c r="G4" s="6" t="s">
        <v>23</v>
      </c>
      <c r="H4" s="6" t="s">
        <v>23</v>
      </c>
      <c r="I4" s="6" t="s">
        <v>23</v>
      </c>
      <c r="J4" s="6" t="s">
        <v>23</v>
      </c>
      <c r="K4" s="6" t="s">
        <v>23</v>
      </c>
      <c r="M4" s="6" t="s">
        <v>23</v>
      </c>
      <c r="N4" s="6" t="s">
        <v>23</v>
      </c>
      <c r="O4" s="6" t="s">
        <v>23</v>
      </c>
      <c r="P4" s="6" t="s">
        <v>23</v>
      </c>
      <c r="Q4" s="6" t="s">
        <v>23</v>
      </c>
      <c r="R4" s="6" t="s">
        <v>23</v>
      </c>
      <c r="S4" s="6" t="s">
        <v>23</v>
      </c>
      <c r="T4" s="6" t="s">
        <v>23</v>
      </c>
      <c r="U4" s="6" t="s">
        <v>23</v>
      </c>
      <c r="V4" s="6" t="s">
        <v>70</v>
      </c>
      <c r="W4" s="6" t="s">
        <v>23</v>
      </c>
    </row>
    <row r="5" spans="1:24" x14ac:dyDescent="0.25">
      <c r="A5" s="33">
        <v>43803</v>
      </c>
      <c r="B5" s="6" t="s">
        <v>23</v>
      </c>
      <c r="C5" s="6" t="s">
        <v>23</v>
      </c>
      <c r="D5" s="6" t="s">
        <v>23</v>
      </c>
      <c r="E5" s="6" t="s">
        <v>23</v>
      </c>
      <c r="F5" s="6" t="s">
        <v>23</v>
      </c>
      <c r="G5" s="6" t="s">
        <v>23</v>
      </c>
      <c r="H5" s="6" t="s">
        <v>23</v>
      </c>
      <c r="I5" s="6" t="s">
        <v>23</v>
      </c>
      <c r="J5" s="6" t="s">
        <v>23</v>
      </c>
      <c r="K5" s="6" t="s">
        <v>23</v>
      </c>
      <c r="M5" s="6" t="s">
        <v>23</v>
      </c>
      <c r="N5" s="6" t="s">
        <v>23</v>
      </c>
      <c r="O5" s="6" t="s">
        <v>23</v>
      </c>
      <c r="P5" s="6" t="s">
        <v>23</v>
      </c>
      <c r="Q5" s="6" t="s">
        <v>23</v>
      </c>
      <c r="R5" s="6" t="s">
        <v>23</v>
      </c>
      <c r="S5" s="6" t="s">
        <v>23</v>
      </c>
      <c r="T5" s="6" t="s">
        <v>23</v>
      </c>
      <c r="U5" s="6" t="s">
        <v>23</v>
      </c>
      <c r="V5" s="6" t="s">
        <v>70</v>
      </c>
      <c r="W5" s="6" t="s">
        <v>23</v>
      </c>
    </row>
    <row r="6" spans="1:24" x14ac:dyDescent="0.25">
      <c r="A6" s="33">
        <v>43804</v>
      </c>
      <c r="B6" s="6" t="s">
        <v>23</v>
      </c>
      <c r="C6" s="6" t="s">
        <v>23</v>
      </c>
      <c r="D6" s="6" t="s">
        <v>23</v>
      </c>
      <c r="E6" s="6" t="s">
        <v>23</v>
      </c>
      <c r="F6" s="6" t="s">
        <v>23</v>
      </c>
      <c r="G6" s="6" t="s">
        <v>23</v>
      </c>
      <c r="H6" s="6" t="s">
        <v>23</v>
      </c>
      <c r="I6" s="6" t="s">
        <v>23</v>
      </c>
      <c r="J6" s="6" t="s">
        <v>23</v>
      </c>
      <c r="K6" s="6" t="s">
        <v>23</v>
      </c>
      <c r="M6" s="6" t="s">
        <v>23</v>
      </c>
      <c r="N6" s="6" t="s">
        <v>23</v>
      </c>
      <c r="O6" s="6" t="s">
        <v>23</v>
      </c>
      <c r="P6" s="6" t="s">
        <v>23</v>
      </c>
      <c r="Q6" s="6" t="s">
        <v>23</v>
      </c>
      <c r="R6" s="6" t="s">
        <v>23</v>
      </c>
      <c r="S6" s="6" t="s">
        <v>23</v>
      </c>
      <c r="T6" s="6" t="s">
        <v>23</v>
      </c>
      <c r="U6" s="6" t="s">
        <v>23</v>
      </c>
      <c r="V6" s="6" t="s">
        <v>70</v>
      </c>
      <c r="W6" s="6" t="s">
        <v>23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E366"/>
  <sheetViews>
    <sheetView workbookViewId="0">
      <selection activeCell="A2" sqref="A2"/>
    </sheetView>
  </sheetViews>
  <sheetFormatPr baseColWidth="10" defaultRowHeight="15" x14ac:dyDescent="0.25"/>
  <cols>
    <col min="1" max="1" width="10.7109375" style="38" bestFit="1" customWidth="1"/>
    <col min="2" max="2" width="20.85546875" style="39" bestFit="1" customWidth="1"/>
    <col min="3" max="3" width="8.5703125" bestFit="1" customWidth="1"/>
    <col min="4" max="4" width="9.140625" bestFit="1" customWidth="1"/>
    <col min="5" max="5" width="22.140625" style="39" bestFit="1" customWidth="1"/>
  </cols>
  <sheetData>
    <row r="1" spans="1:5" x14ac:dyDescent="0.25">
      <c r="A1" s="38" t="s">
        <v>0</v>
      </c>
      <c r="B1" s="39" t="s">
        <v>113</v>
      </c>
      <c r="C1" t="s">
        <v>18</v>
      </c>
      <c r="D1" t="s">
        <v>114</v>
      </c>
      <c r="E1" s="39" t="s">
        <v>115</v>
      </c>
    </row>
    <row r="2" spans="1:5" x14ac:dyDescent="0.25">
      <c r="A2" s="38">
        <v>43622</v>
      </c>
      <c r="B2" s="39">
        <v>3.6904761904761905E-2</v>
      </c>
      <c r="C2" t="s">
        <v>140</v>
      </c>
      <c r="D2">
        <v>2019</v>
      </c>
      <c r="E2" s="39">
        <v>3.6904761904761905E-2</v>
      </c>
    </row>
    <row r="3" spans="1:5" x14ac:dyDescent="0.25">
      <c r="A3" s="38">
        <v>43623</v>
      </c>
      <c r="B3" s="39">
        <v>0.14761904761904762</v>
      </c>
      <c r="C3" t="s">
        <v>140</v>
      </c>
      <c r="D3">
        <v>2019</v>
      </c>
      <c r="E3" s="39">
        <v>3.6904761904761905E-2</v>
      </c>
    </row>
    <row r="4" spans="1:5" x14ac:dyDescent="0.25">
      <c r="A4" s="38">
        <v>43627</v>
      </c>
      <c r="B4" s="39">
        <v>0.13690476190476189</v>
      </c>
      <c r="C4" t="s">
        <v>141</v>
      </c>
      <c r="D4">
        <v>2019</v>
      </c>
      <c r="E4" s="39">
        <v>0.2723214285714286</v>
      </c>
    </row>
    <row r="5" spans="1:5" x14ac:dyDescent="0.25">
      <c r="A5" s="38">
        <v>43628</v>
      </c>
      <c r="B5" s="39">
        <v>0.66428571428571426</v>
      </c>
      <c r="C5" t="s">
        <v>141</v>
      </c>
      <c r="D5">
        <v>2019</v>
      </c>
      <c r="E5" s="39">
        <v>0.2723214285714286</v>
      </c>
    </row>
    <row r="6" spans="1:5" x14ac:dyDescent="0.25">
      <c r="A6" s="38">
        <v>43629</v>
      </c>
      <c r="B6" s="39">
        <v>8.5714285714285701E-2</v>
      </c>
      <c r="C6" t="s">
        <v>141</v>
      </c>
      <c r="D6">
        <v>2019</v>
      </c>
      <c r="E6" s="39">
        <v>0.2723214285714286</v>
      </c>
    </row>
    <row r="7" spans="1:5" x14ac:dyDescent="0.25">
      <c r="A7" s="38">
        <v>43630</v>
      </c>
      <c r="B7" s="39">
        <v>0.20238095238095236</v>
      </c>
      <c r="C7" t="s">
        <v>141</v>
      </c>
      <c r="D7">
        <v>2019</v>
      </c>
      <c r="E7" s="39">
        <v>0.2723214285714286</v>
      </c>
    </row>
    <row r="8" spans="1:5" x14ac:dyDescent="0.25">
      <c r="A8" s="38">
        <v>43633</v>
      </c>
      <c r="B8" s="39">
        <v>0.20357142857142854</v>
      </c>
      <c r="C8" t="s">
        <v>142</v>
      </c>
      <c r="D8">
        <v>2019</v>
      </c>
      <c r="E8" s="39">
        <v>5.9523809523809514E-2</v>
      </c>
    </row>
    <row r="9" spans="1:5" x14ac:dyDescent="0.25">
      <c r="A9" s="38">
        <v>43634</v>
      </c>
      <c r="B9" s="39">
        <v>9.4047619047619047E-2</v>
      </c>
      <c r="C9" t="s">
        <v>142</v>
      </c>
      <c r="D9">
        <v>2019</v>
      </c>
      <c r="E9" s="39">
        <v>5.9523809523809514E-2</v>
      </c>
    </row>
    <row r="10" spans="1:5" x14ac:dyDescent="0.25">
      <c r="A10" s="38">
        <v>43642</v>
      </c>
      <c r="B10" s="39">
        <v>9.166666666666666E-2</v>
      </c>
      <c r="C10" t="s">
        <v>30</v>
      </c>
      <c r="D10">
        <v>2019</v>
      </c>
      <c r="E10" s="39">
        <v>0.11523809523809522</v>
      </c>
    </row>
    <row r="11" spans="1:5" x14ac:dyDescent="0.25">
      <c r="A11" s="38">
        <v>43643</v>
      </c>
      <c r="B11" s="39">
        <v>4.7619047619047616E-2</v>
      </c>
      <c r="C11" t="s">
        <v>30</v>
      </c>
      <c r="D11">
        <v>2019</v>
      </c>
      <c r="E11" s="39">
        <v>0.11523809523809522</v>
      </c>
    </row>
    <row r="12" spans="1:5" x14ac:dyDescent="0.25">
      <c r="A12" s="38">
        <v>43644</v>
      </c>
      <c r="B12" s="39">
        <v>0.43690476190476185</v>
      </c>
      <c r="C12" t="s">
        <v>30</v>
      </c>
      <c r="D12">
        <v>2019</v>
      </c>
      <c r="E12" s="39">
        <v>0.11523809523809522</v>
      </c>
    </row>
    <row r="13" spans="1:5" x14ac:dyDescent="0.25">
      <c r="A13" s="38">
        <v>43647</v>
      </c>
      <c r="B13" s="39">
        <v>1.3095238095238094E-2</v>
      </c>
      <c r="C13" t="s">
        <v>149</v>
      </c>
      <c r="D13">
        <v>2019</v>
      </c>
      <c r="E13" s="39">
        <v>0.36380952380952375</v>
      </c>
    </row>
    <row r="14" spans="1:5" x14ac:dyDescent="0.25">
      <c r="A14" s="38">
        <v>43648</v>
      </c>
      <c r="B14" s="39">
        <v>0.90476190476190477</v>
      </c>
      <c r="C14" t="s">
        <v>149</v>
      </c>
      <c r="D14">
        <v>2019</v>
      </c>
      <c r="E14" s="39">
        <v>0.36380952380952375</v>
      </c>
    </row>
    <row r="15" spans="1:5" x14ac:dyDescent="0.25">
      <c r="A15" s="38">
        <v>43649</v>
      </c>
      <c r="B15" s="39">
        <v>0.66666666666666663</v>
      </c>
      <c r="C15" t="s">
        <v>149</v>
      </c>
      <c r="D15">
        <v>2019</v>
      </c>
      <c r="E15" s="39">
        <v>0.36380952380952375</v>
      </c>
    </row>
    <row r="16" spans="1:5" x14ac:dyDescent="0.25">
      <c r="A16" s="38">
        <v>43650</v>
      </c>
      <c r="B16" s="39">
        <v>8.3333333333333329E-2</v>
      </c>
      <c r="C16" t="s">
        <v>149</v>
      </c>
      <c r="D16">
        <v>2019</v>
      </c>
      <c r="E16" s="39">
        <v>0.36380952380952375</v>
      </c>
    </row>
    <row r="17" spans="1:5" x14ac:dyDescent="0.25">
      <c r="A17" s="38">
        <v>43651</v>
      </c>
      <c r="B17" s="39">
        <v>0.15119047619047618</v>
      </c>
      <c r="C17" t="s">
        <v>149</v>
      </c>
      <c r="D17">
        <v>2019</v>
      </c>
      <c r="E17" s="39">
        <v>0.36380952380952375</v>
      </c>
    </row>
    <row r="18" spans="1:5" x14ac:dyDescent="0.25">
      <c r="A18" s="38">
        <v>43654</v>
      </c>
      <c r="B18" s="39">
        <v>0.11785714285714285</v>
      </c>
      <c r="C18" t="s">
        <v>31</v>
      </c>
      <c r="D18">
        <v>2019</v>
      </c>
      <c r="E18" s="39">
        <v>0.24928571428571425</v>
      </c>
    </row>
    <row r="19" spans="1:5" x14ac:dyDescent="0.25">
      <c r="A19" s="38">
        <v>43655</v>
      </c>
      <c r="B19" s="39">
        <v>0.16309523809523807</v>
      </c>
      <c r="C19" t="s">
        <v>31</v>
      </c>
      <c r="D19">
        <v>2019</v>
      </c>
      <c r="E19" s="39">
        <v>0.24928571428571425</v>
      </c>
    </row>
    <row r="20" spans="1:5" x14ac:dyDescent="0.25">
      <c r="A20" s="38">
        <v>43656</v>
      </c>
      <c r="B20" s="39">
        <v>0.17499999999999999</v>
      </c>
      <c r="C20" t="s">
        <v>31</v>
      </c>
      <c r="D20">
        <v>2019</v>
      </c>
      <c r="E20" s="39">
        <v>0.24928571428571425</v>
      </c>
    </row>
    <row r="21" spans="1:5" x14ac:dyDescent="0.25">
      <c r="A21" s="38">
        <v>43658</v>
      </c>
      <c r="B21" s="39">
        <v>0.79047619047619033</v>
      </c>
      <c r="C21" t="s">
        <v>31</v>
      </c>
      <c r="D21">
        <v>2019</v>
      </c>
      <c r="E21" s="39">
        <v>0.24928571428571425</v>
      </c>
    </row>
    <row r="22" spans="1:5" x14ac:dyDescent="0.25">
      <c r="A22" s="38">
        <v>43661</v>
      </c>
      <c r="B22" s="39">
        <v>0.17142857142857143</v>
      </c>
      <c r="C22" t="s">
        <v>32</v>
      </c>
      <c r="D22">
        <v>2019</v>
      </c>
      <c r="E22" s="39">
        <v>0.24857142857142858</v>
      </c>
    </row>
    <row r="23" spans="1:5" x14ac:dyDescent="0.25">
      <c r="A23" s="38">
        <v>43662</v>
      </c>
      <c r="B23" s="39">
        <v>0.10476190476190475</v>
      </c>
      <c r="C23" t="s">
        <v>32</v>
      </c>
      <c r="D23">
        <v>2019</v>
      </c>
      <c r="E23" s="39">
        <v>0.24857142857142858</v>
      </c>
    </row>
    <row r="24" spans="1:5" x14ac:dyDescent="0.25">
      <c r="A24" s="38">
        <v>43663</v>
      </c>
      <c r="B24" s="39">
        <v>0.77976190476190466</v>
      </c>
      <c r="C24" t="s">
        <v>32</v>
      </c>
      <c r="D24">
        <v>2019</v>
      </c>
      <c r="E24" s="39">
        <v>0.24857142857142858</v>
      </c>
    </row>
    <row r="25" spans="1:5" x14ac:dyDescent="0.25">
      <c r="A25" s="38">
        <v>43665</v>
      </c>
      <c r="B25" s="39">
        <v>0.18690476190476191</v>
      </c>
      <c r="C25" t="s">
        <v>32</v>
      </c>
      <c r="D25">
        <v>2019</v>
      </c>
      <c r="E25" s="39">
        <v>0.24857142857142858</v>
      </c>
    </row>
    <row r="26" spans="1:5" x14ac:dyDescent="0.25">
      <c r="A26" s="38">
        <v>43668</v>
      </c>
      <c r="B26" s="39">
        <v>0.17261904761904762</v>
      </c>
      <c r="C26" t="s">
        <v>33</v>
      </c>
      <c r="D26">
        <v>2019</v>
      </c>
      <c r="E26" s="39">
        <v>0.40214285714285708</v>
      </c>
    </row>
    <row r="27" spans="1:5" x14ac:dyDescent="0.25">
      <c r="A27" s="38">
        <v>43669</v>
      </c>
      <c r="B27" s="39">
        <v>0.16190476190476188</v>
      </c>
      <c r="C27" t="s">
        <v>33</v>
      </c>
      <c r="D27">
        <v>2019</v>
      </c>
      <c r="E27" s="39">
        <v>0.40214285714285708</v>
      </c>
    </row>
    <row r="28" spans="1:5" x14ac:dyDescent="0.25">
      <c r="A28" s="38">
        <v>43670</v>
      </c>
      <c r="B28" s="39">
        <v>0.72857142857142854</v>
      </c>
      <c r="C28" t="s">
        <v>33</v>
      </c>
      <c r="D28">
        <v>2019</v>
      </c>
      <c r="E28" s="39">
        <v>0.40214285714285708</v>
      </c>
    </row>
    <row r="29" spans="1:5" x14ac:dyDescent="0.25">
      <c r="A29" s="38">
        <v>43671</v>
      </c>
      <c r="B29" s="39">
        <v>4.880952380952381E-2</v>
      </c>
      <c r="C29" t="s">
        <v>33</v>
      </c>
      <c r="D29">
        <v>2019</v>
      </c>
      <c r="E29" s="39">
        <v>0.40214285714285708</v>
      </c>
    </row>
    <row r="30" spans="1:5" x14ac:dyDescent="0.25">
      <c r="A30" s="38">
        <v>43672</v>
      </c>
      <c r="B30" s="39">
        <v>0.89880952380952384</v>
      </c>
      <c r="C30" t="s">
        <v>33</v>
      </c>
      <c r="D30">
        <v>2019</v>
      </c>
      <c r="E30" s="39">
        <v>0.40214285714285708</v>
      </c>
    </row>
    <row r="31" spans="1:5" x14ac:dyDescent="0.25">
      <c r="A31" s="38">
        <v>43704</v>
      </c>
      <c r="B31" s="39">
        <v>1.2047619047619047</v>
      </c>
      <c r="C31" t="s">
        <v>101</v>
      </c>
      <c r="D31">
        <v>2019</v>
      </c>
      <c r="E31" s="39">
        <v>0.44261904761904758</v>
      </c>
    </row>
    <row r="32" spans="1:5" x14ac:dyDescent="0.25">
      <c r="A32" s="38">
        <v>43705</v>
      </c>
      <c r="B32" s="39">
        <v>0.64761904761904754</v>
      </c>
      <c r="C32" t="s">
        <v>101</v>
      </c>
      <c r="D32">
        <v>2019</v>
      </c>
      <c r="E32" s="39">
        <v>0.44261904761904758</v>
      </c>
    </row>
    <row r="33" spans="1:5" x14ac:dyDescent="0.25">
      <c r="A33" s="38">
        <v>43706</v>
      </c>
      <c r="B33" s="39">
        <v>0.18333333333333332</v>
      </c>
      <c r="C33" t="s">
        <v>101</v>
      </c>
      <c r="D33">
        <v>2019</v>
      </c>
      <c r="E33" s="39">
        <v>0.44261904761904758</v>
      </c>
    </row>
    <row r="34" spans="1:5" x14ac:dyDescent="0.25">
      <c r="A34" s="38">
        <v>43707</v>
      </c>
      <c r="B34" s="39">
        <v>0.17738095238095236</v>
      </c>
      <c r="C34" t="s">
        <v>101</v>
      </c>
      <c r="D34">
        <v>2019</v>
      </c>
      <c r="E34" s="39">
        <v>0.44261904761904758</v>
      </c>
    </row>
    <row r="35" spans="1:5" x14ac:dyDescent="0.25">
      <c r="A35" s="38">
        <v>43710</v>
      </c>
      <c r="B35" s="39">
        <v>8.5714285714285715E-2</v>
      </c>
      <c r="C35" t="s">
        <v>102</v>
      </c>
      <c r="D35">
        <v>2019</v>
      </c>
      <c r="E35" s="39">
        <v>0.28095238095238095</v>
      </c>
    </row>
    <row r="36" spans="1:5" x14ac:dyDescent="0.25">
      <c r="A36" s="38">
        <v>43711</v>
      </c>
      <c r="B36" s="39">
        <v>0.16071428571428567</v>
      </c>
      <c r="C36" t="s">
        <v>102</v>
      </c>
      <c r="D36">
        <v>2019</v>
      </c>
      <c r="E36" s="39">
        <v>0.28095238095238095</v>
      </c>
    </row>
    <row r="37" spans="1:5" x14ac:dyDescent="0.25">
      <c r="A37" s="38">
        <v>43712</v>
      </c>
      <c r="B37" s="39">
        <v>0.81547619047619047</v>
      </c>
      <c r="C37" t="s">
        <v>102</v>
      </c>
      <c r="D37">
        <v>2019</v>
      </c>
      <c r="E37" s="39">
        <v>0.28095238095238095</v>
      </c>
    </row>
    <row r="38" spans="1:5" x14ac:dyDescent="0.25">
      <c r="A38" s="38">
        <v>43713</v>
      </c>
      <c r="B38" s="39">
        <v>0.24880952380952381</v>
      </c>
      <c r="C38" t="s">
        <v>102</v>
      </c>
      <c r="D38">
        <v>2019</v>
      </c>
      <c r="E38" s="39">
        <v>0.28095238095238095</v>
      </c>
    </row>
    <row r="39" spans="1:5" x14ac:dyDescent="0.25">
      <c r="A39" s="38">
        <v>43714</v>
      </c>
      <c r="B39" s="39">
        <v>9.4047619047619047E-2</v>
      </c>
      <c r="C39" t="s">
        <v>102</v>
      </c>
      <c r="D39">
        <v>2019</v>
      </c>
      <c r="E39" s="39">
        <v>0.28095238095238095</v>
      </c>
    </row>
    <row r="40" spans="1:5" x14ac:dyDescent="0.25">
      <c r="A40" s="38">
        <v>43717</v>
      </c>
      <c r="B40" s="39">
        <v>0.13333333333333333</v>
      </c>
      <c r="C40" t="s">
        <v>104</v>
      </c>
      <c r="D40">
        <v>2019</v>
      </c>
      <c r="E40" s="39">
        <v>0.31976190476190469</v>
      </c>
    </row>
    <row r="41" spans="1:5" x14ac:dyDescent="0.25">
      <c r="A41" s="38">
        <v>43718</v>
      </c>
      <c r="B41" s="39">
        <v>0.14166666666666666</v>
      </c>
      <c r="C41" t="s">
        <v>104</v>
      </c>
      <c r="D41">
        <v>2019</v>
      </c>
      <c r="E41" s="39">
        <v>0.31976190476190469</v>
      </c>
    </row>
    <row r="42" spans="1:5" x14ac:dyDescent="0.25">
      <c r="A42" s="38">
        <v>43719</v>
      </c>
      <c r="B42" s="39">
        <v>1.0166666666666664</v>
      </c>
      <c r="C42" t="s">
        <v>104</v>
      </c>
      <c r="D42">
        <v>2019</v>
      </c>
      <c r="E42" s="39">
        <v>0.31976190476190469</v>
      </c>
    </row>
    <row r="43" spans="1:5" x14ac:dyDescent="0.25">
      <c r="A43" s="38">
        <v>43720</v>
      </c>
      <c r="B43" s="39">
        <v>0.14523809523809522</v>
      </c>
      <c r="C43" t="s">
        <v>104</v>
      </c>
      <c r="D43">
        <v>2019</v>
      </c>
      <c r="E43" s="39">
        <v>0.31976190476190469</v>
      </c>
    </row>
    <row r="44" spans="1:5" x14ac:dyDescent="0.25">
      <c r="A44" s="38">
        <v>43721</v>
      </c>
      <c r="B44" s="39">
        <v>0.16190476190476188</v>
      </c>
      <c r="C44" t="s">
        <v>104</v>
      </c>
      <c r="D44">
        <v>2019</v>
      </c>
      <c r="E44" s="39">
        <v>0.31976190476190469</v>
      </c>
    </row>
    <row r="45" spans="1:5" x14ac:dyDescent="0.25">
      <c r="A45" s="38">
        <v>43724</v>
      </c>
      <c r="B45" s="39">
        <v>0.3</v>
      </c>
      <c r="C45" t="s">
        <v>105</v>
      </c>
      <c r="D45">
        <v>2019</v>
      </c>
      <c r="E45" s="39">
        <v>0.17190476190476189</v>
      </c>
    </row>
    <row r="46" spans="1:5" x14ac:dyDescent="0.25">
      <c r="A46" s="38">
        <v>43725</v>
      </c>
      <c r="B46" s="39">
        <v>0.21309523809523806</v>
      </c>
      <c r="C46" t="s">
        <v>105</v>
      </c>
      <c r="D46">
        <v>2019</v>
      </c>
      <c r="E46" s="39">
        <v>0.17190476190476189</v>
      </c>
    </row>
    <row r="47" spans="1:5" x14ac:dyDescent="0.25">
      <c r="A47" s="38">
        <v>43726</v>
      </c>
      <c r="B47" s="39">
        <v>8.0952380952380942E-2</v>
      </c>
      <c r="C47" t="s">
        <v>105</v>
      </c>
      <c r="D47">
        <v>2019</v>
      </c>
      <c r="E47" s="39">
        <v>0.17190476190476189</v>
      </c>
    </row>
    <row r="48" spans="1:5" x14ac:dyDescent="0.25">
      <c r="A48" s="38">
        <v>43727</v>
      </c>
      <c r="B48" s="39">
        <v>2.6190476190476188E-2</v>
      </c>
      <c r="C48" t="s">
        <v>105</v>
      </c>
      <c r="D48">
        <v>2019</v>
      </c>
      <c r="E48" s="39">
        <v>0.17190476190476189</v>
      </c>
    </row>
    <row r="49" spans="1:5" x14ac:dyDescent="0.25">
      <c r="A49" s="38">
        <v>43728</v>
      </c>
      <c r="B49" s="39">
        <v>0.23928571428571427</v>
      </c>
      <c r="C49" t="s">
        <v>105</v>
      </c>
      <c r="D49">
        <v>2019</v>
      </c>
      <c r="E49" s="39">
        <v>0.17190476190476189</v>
      </c>
    </row>
    <row r="50" spans="1:5" x14ac:dyDescent="0.25">
      <c r="A50" s="38">
        <v>43731</v>
      </c>
      <c r="B50" s="39">
        <v>0.58690476190476193</v>
      </c>
      <c r="C50" t="s">
        <v>109</v>
      </c>
      <c r="D50">
        <v>2019</v>
      </c>
      <c r="E50" s="39">
        <v>0.29166666666666663</v>
      </c>
    </row>
    <row r="51" spans="1:5" x14ac:dyDescent="0.25">
      <c r="A51" s="38">
        <v>43732</v>
      </c>
      <c r="B51" s="39">
        <v>0.43452380952380948</v>
      </c>
      <c r="C51" t="s">
        <v>109</v>
      </c>
      <c r="D51">
        <v>2019</v>
      </c>
      <c r="E51" s="39">
        <v>0.29166666666666663</v>
      </c>
    </row>
    <row r="52" spans="1:5" x14ac:dyDescent="0.25">
      <c r="A52" s="38">
        <v>43733</v>
      </c>
      <c r="B52" s="39">
        <v>0.14880952380952381</v>
      </c>
      <c r="C52" t="s">
        <v>109</v>
      </c>
      <c r="D52">
        <v>2019</v>
      </c>
      <c r="E52" s="39">
        <v>0.29166666666666663</v>
      </c>
    </row>
    <row r="53" spans="1:5" x14ac:dyDescent="0.25">
      <c r="A53" s="38">
        <v>43734</v>
      </c>
      <c r="B53" s="39">
        <v>0.15476190476190474</v>
      </c>
      <c r="C53" t="s">
        <v>109</v>
      </c>
      <c r="D53">
        <v>2019</v>
      </c>
      <c r="E53" s="39">
        <v>0.29166666666666663</v>
      </c>
    </row>
    <row r="54" spans="1:5" x14ac:dyDescent="0.25">
      <c r="A54" s="38">
        <v>43735</v>
      </c>
      <c r="B54" s="39">
        <v>0.13333333333333333</v>
      </c>
      <c r="C54" t="s">
        <v>109</v>
      </c>
      <c r="D54">
        <v>2019</v>
      </c>
      <c r="E54" s="39">
        <v>0.29166666666666663</v>
      </c>
    </row>
    <row r="55" spans="1:5" x14ac:dyDescent="0.25">
      <c r="A55" s="38">
        <v>43738</v>
      </c>
      <c r="B55" s="39">
        <v>0.12499999999999997</v>
      </c>
      <c r="C55" t="s">
        <v>119</v>
      </c>
      <c r="D55">
        <v>2019</v>
      </c>
      <c r="E55" s="39">
        <v>0.35642857142857137</v>
      </c>
    </row>
    <row r="56" spans="1:5" x14ac:dyDescent="0.25">
      <c r="A56" s="38">
        <v>43739</v>
      </c>
      <c r="B56" s="39">
        <v>0.75476190476190474</v>
      </c>
      <c r="C56" t="s">
        <v>119</v>
      </c>
      <c r="D56">
        <v>2019</v>
      </c>
      <c r="E56" s="39">
        <v>0.35642857142857137</v>
      </c>
    </row>
    <row r="57" spans="1:5" x14ac:dyDescent="0.25">
      <c r="A57" s="38">
        <v>43740</v>
      </c>
      <c r="B57" s="39">
        <v>0.47857142857142854</v>
      </c>
      <c r="C57" t="s">
        <v>119</v>
      </c>
      <c r="D57">
        <v>2019</v>
      </c>
      <c r="E57" s="39">
        <v>0.35642857142857137</v>
      </c>
    </row>
    <row r="58" spans="1:5" x14ac:dyDescent="0.25">
      <c r="A58" s="38">
        <v>43741</v>
      </c>
      <c r="B58" s="39">
        <v>0.2095238095238095</v>
      </c>
      <c r="C58" t="s">
        <v>119</v>
      </c>
      <c r="D58">
        <v>2019</v>
      </c>
      <c r="E58" s="39">
        <v>0.35642857142857137</v>
      </c>
    </row>
    <row r="59" spans="1:5" x14ac:dyDescent="0.25">
      <c r="A59" s="38">
        <v>43742</v>
      </c>
      <c r="B59" s="39">
        <v>0.21428571428571427</v>
      </c>
      <c r="C59" t="s">
        <v>119</v>
      </c>
      <c r="D59">
        <v>2019</v>
      </c>
      <c r="E59" s="39">
        <v>0.35642857142857137</v>
      </c>
    </row>
    <row r="60" spans="1:5" x14ac:dyDescent="0.25">
      <c r="A60" s="38">
        <v>43745</v>
      </c>
      <c r="B60" s="39">
        <v>9.7619047619047605E-2</v>
      </c>
      <c r="C60" t="s">
        <v>120</v>
      </c>
      <c r="D60">
        <v>2019</v>
      </c>
      <c r="E60" s="39">
        <v>0.39119047619047626</v>
      </c>
    </row>
    <row r="61" spans="1:5" x14ac:dyDescent="0.25">
      <c r="A61" s="38">
        <v>43746</v>
      </c>
      <c r="B61" s="39">
        <v>0.74047619047619051</v>
      </c>
      <c r="C61" t="s">
        <v>120</v>
      </c>
      <c r="D61">
        <v>2019</v>
      </c>
      <c r="E61" s="39">
        <v>0.39119047619047626</v>
      </c>
    </row>
    <row r="62" spans="1:5" x14ac:dyDescent="0.25">
      <c r="A62" s="38">
        <v>43747</v>
      </c>
      <c r="B62" s="39">
        <v>0.3</v>
      </c>
      <c r="C62" t="s">
        <v>120</v>
      </c>
      <c r="D62">
        <v>2019</v>
      </c>
      <c r="E62" s="39">
        <v>0.39119047619047626</v>
      </c>
    </row>
    <row r="63" spans="1:5" x14ac:dyDescent="0.25">
      <c r="A63" s="38">
        <v>43748</v>
      </c>
      <c r="B63" s="39">
        <v>0.13214285714285715</v>
      </c>
      <c r="C63" t="s">
        <v>120</v>
      </c>
      <c r="D63">
        <v>2019</v>
      </c>
      <c r="E63" s="39">
        <v>0.39119047619047626</v>
      </c>
    </row>
    <row r="64" spans="1:5" x14ac:dyDescent="0.25">
      <c r="A64" s="38">
        <v>43749</v>
      </c>
      <c r="B64" s="39">
        <v>0.68571428571428583</v>
      </c>
      <c r="C64" t="s">
        <v>120</v>
      </c>
      <c r="D64">
        <v>2019</v>
      </c>
      <c r="E64" s="39">
        <v>0.39119047619047626</v>
      </c>
    </row>
    <row r="65" spans="1:5" x14ac:dyDescent="0.25">
      <c r="A65" s="38">
        <v>43752</v>
      </c>
      <c r="B65" s="39">
        <v>0.36785714285714283</v>
      </c>
      <c r="C65" t="s">
        <v>123</v>
      </c>
      <c r="D65">
        <v>2019</v>
      </c>
      <c r="E65" s="39">
        <v>0.27238095238095233</v>
      </c>
    </row>
    <row r="66" spans="1:5" x14ac:dyDescent="0.25">
      <c r="A66" s="38">
        <v>43753</v>
      </c>
      <c r="B66" s="39">
        <v>0.20833333333333329</v>
      </c>
      <c r="C66" t="s">
        <v>123</v>
      </c>
      <c r="D66">
        <v>2019</v>
      </c>
      <c r="E66" s="39">
        <v>0.27238095238095233</v>
      </c>
    </row>
    <row r="67" spans="1:5" x14ac:dyDescent="0.25">
      <c r="A67" s="38">
        <v>43754</v>
      </c>
      <c r="B67" s="39">
        <v>0.20238095238095236</v>
      </c>
      <c r="C67" t="s">
        <v>123</v>
      </c>
      <c r="D67">
        <v>2019</v>
      </c>
      <c r="E67" s="39">
        <v>0.27238095238095233</v>
      </c>
    </row>
    <row r="68" spans="1:5" x14ac:dyDescent="0.25">
      <c r="A68" s="38">
        <v>43755</v>
      </c>
      <c r="B68" s="39">
        <v>4.2857142857142858E-2</v>
      </c>
      <c r="C68" t="s">
        <v>123</v>
      </c>
      <c r="D68">
        <v>2019</v>
      </c>
      <c r="E68" s="39">
        <v>0.27238095238095233</v>
      </c>
    </row>
    <row r="69" spans="1:5" x14ac:dyDescent="0.25">
      <c r="A69" s="38">
        <v>43756</v>
      </c>
      <c r="B69" s="39">
        <v>0.54047619047619044</v>
      </c>
      <c r="C69" t="s">
        <v>123</v>
      </c>
      <c r="D69">
        <v>2019</v>
      </c>
      <c r="E69" s="39">
        <v>0.27238095238095233</v>
      </c>
    </row>
    <row r="70" spans="1:5" x14ac:dyDescent="0.25">
      <c r="A70" s="38">
        <v>43759</v>
      </c>
      <c r="B70" s="39">
        <v>0.79999999999999993</v>
      </c>
      <c r="C70" t="s">
        <v>124</v>
      </c>
      <c r="D70">
        <v>2019</v>
      </c>
      <c r="E70" s="39">
        <v>0.35214285714285704</v>
      </c>
    </row>
    <row r="71" spans="1:5" x14ac:dyDescent="0.25">
      <c r="A71" s="38">
        <v>43760</v>
      </c>
      <c r="B71" s="39">
        <v>0.40476190476190471</v>
      </c>
      <c r="C71" t="s">
        <v>124</v>
      </c>
      <c r="D71">
        <v>2019</v>
      </c>
      <c r="E71" s="39">
        <v>0.35214285714285704</v>
      </c>
    </row>
    <row r="72" spans="1:5" x14ac:dyDescent="0.25">
      <c r="A72" s="38">
        <v>43761</v>
      </c>
      <c r="B72" s="39">
        <v>0.34761904761904761</v>
      </c>
      <c r="C72" t="s">
        <v>124</v>
      </c>
      <c r="D72">
        <v>2019</v>
      </c>
      <c r="E72" s="39">
        <v>0.35214285714285704</v>
      </c>
    </row>
    <row r="73" spans="1:5" x14ac:dyDescent="0.25">
      <c r="A73" s="38">
        <v>43762</v>
      </c>
      <c r="B73" s="39">
        <v>9.8809523809523805E-2</v>
      </c>
      <c r="C73" t="s">
        <v>124</v>
      </c>
      <c r="D73">
        <v>2019</v>
      </c>
      <c r="E73" s="39">
        <v>0.35214285714285704</v>
      </c>
    </row>
    <row r="74" spans="1:5" x14ac:dyDescent="0.25">
      <c r="A74" s="38">
        <v>43763</v>
      </c>
      <c r="B74" s="39">
        <v>0.10952380952380951</v>
      </c>
      <c r="C74" t="s">
        <v>124</v>
      </c>
      <c r="D74">
        <v>2019</v>
      </c>
      <c r="E74" s="39">
        <v>0.35214285714285704</v>
      </c>
    </row>
    <row r="75" spans="1:5" x14ac:dyDescent="0.25">
      <c r="A75" s="38">
        <v>43766</v>
      </c>
      <c r="B75" s="39">
        <v>0.12619047619047616</v>
      </c>
      <c r="C75" t="s">
        <v>125</v>
      </c>
      <c r="D75">
        <v>2019</v>
      </c>
      <c r="E75" s="39">
        <v>0.15803571428571422</v>
      </c>
    </row>
    <row r="76" spans="1:5" x14ac:dyDescent="0.25">
      <c r="A76" s="38">
        <v>43767</v>
      </c>
      <c r="B76" s="39">
        <v>0.18333333333333332</v>
      </c>
      <c r="C76" t="s">
        <v>125</v>
      </c>
      <c r="D76">
        <v>2019</v>
      </c>
      <c r="E76" s="39">
        <v>0.15803571428571422</v>
      </c>
    </row>
    <row r="77" spans="1:5" x14ac:dyDescent="0.25">
      <c r="A77" s="38">
        <v>43768</v>
      </c>
      <c r="B77" s="39">
        <v>0.20238095238095236</v>
      </c>
      <c r="C77" t="s">
        <v>125</v>
      </c>
      <c r="D77">
        <v>2019</v>
      </c>
      <c r="E77" s="39">
        <v>0.15803571428571422</v>
      </c>
    </row>
    <row r="78" spans="1:5" x14ac:dyDescent="0.25">
      <c r="A78" s="38">
        <v>43769</v>
      </c>
      <c r="B78" s="39">
        <v>0.12023809523809523</v>
      </c>
      <c r="C78" t="s">
        <v>125</v>
      </c>
      <c r="D78">
        <v>2019</v>
      </c>
      <c r="E78" s="39">
        <v>0.15803571428571422</v>
      </c>
    </row>
    <row r="79" spans="1:5" x14ac:dyDescent="0.25">
      <c r="A79" s="38">
        <v>43773</v>
      </c>
      <c r="B79" s="39">
        <v>0.34642857142857142</v>
      </c>
      <c r="C79" t="s">
        <v>126</v>
      </c>
      <c r="D79">
        <v>2019</v>
      </c>
      <c r="E79" s="39">
        <v>0.19476190476190475</v>
      </c>
    </row>
    <row r="80" spans="1:5" x14ac:dyDescent="0.25">
      <c r="A80" s="38">
        <v>43774</v>
      </c>
      <c r="B80" s="39">
        <v>0.17023809523809522</v>
      </c>
      <c r="C80" t="s">
        <v>126</v>
      </c>
      <c r="D80">
        <v>2019</v>
      </c>
      <c r="E80" s="39">
        <v>0.19476190476190475</v>
      </c>
    </row>
    <row r="81" spans="1:5" x14ac:dyDescent="0.25">
      <c r="A81" s="38">
        <v>43775</v>
      </c>
      <c r="B81" s="39">
        <v>0.16428571428571428</v>
      </c>
      <c r="C81" t="s">
        <v>126</v>
      </c>
      <c r="D81">
        <v>2019</v>
      </c>
      <c r="E81" s="39">
        <v>0.19476190476190475</v>
      </c>
    </row>
    <row r="82" spans="1:5" x14ac:dyDescent="0.25">
      <c r="A82" s="38">
        <v>43776</v>
      </c>
      <c r="B82" s="39">
        <v>0.11785714285714284</v>
      </c>
      <c r="C82" t="s">
        <v>126</v>
      </c>
      <c r="D82">
        <v>2019</v>
      </c>
      <c r="E82" s="39">
        <v>0.19476190476190475</v>
      </c>
    </row>
    <row r="83" spans="1:5" x14ac:dyDescent="0.25">
      <c r="A83" s="38">
        <v>43777</v>
      </c>
      <c r="B83" s="39">
        <v>0.17499999999999999</v>
      </c>
      <c r="C83" t="s">
        <v>126</v>
      </c>
      <c r="D83">
        <v>2019</v>
      </c>
      <c r="E83" s="39">
        <v>0.19476190476190475</v>
      </c>
    </row>
    <row r="84" spans="1:5" x14ac:dyDescent="0.25">
      <c r="A84" s="38">
        <v>43781</v>
      </c>
      <c r="B84" s="39">
        <v>0.11190476190476191</v>
      </c>
      <c r="C84" t="s">
        <v>128</v>
      </c>
      <c r="D84">
        <v>2019</v>
      </c>
      <c r="E84" s="39">
        <v>0.19553571428571428</v>
      </c>
    </row>
    <row r="85" spans="1:5" x14ac:dyDescent="0.25">
      <c r="A85" s="38">
        <v>43782</v>
      </c>
      <c r="B85" s="39">
        <v>0.2119047619047619</v>
      </c>
      <c r="C85" t="s">
        <v>128</v>
      </c>
      <c r="D85">
        <v>2019</v>
      </c>
      <c r="E85" s="39">
        <v>0.19553571428571428</v>
      </c>
    </row>
    <row r="86" spans="1:5" x14ac:dyDescent="0.25">
      <c r="A86" s="38">
        <v>43783</v>
      </c>
      <c r="B86" s="39">
        <v>0.34404761904761905</v>
      </c>
      <c r="C86" t="s">
        <v>128</v>
      </c>
      <c r="D86">
        <v>2019</v>
      </c>
      <c r="E86" s="39">
        <v>0.19553571428571428</v>
      </c>
    </row>
    <row r="87" spans="1:5" x14ac:dyDescent="0.25">
      <c r="A87" s="38">
        <v>43784</v>
      </c>
      <c r="B87" s="39">
        <v>0.1142857142857143</v>
      </c>
      <c r="C87" t="s">
        <v>128</v>
      </c>
      <c r="D87">
        <v>2019</v>
      </c>
      <c r="E87" s="39">
        <v>0.19553571428571428</v>
      </c>
    </row>
    <row r="88" spans="1:5" x14ac:dyDescent="0.25">
      <c r="A88" s="38">
        <v>43787</v>
      </c>
      <c r="B88" s="39">
        <v>0.12857142857142856</v>
      </c>
      <c r="C88" t="s">
        <v>129</v>
      </c>
      <c r="D88">
        <v>2019</v>
      </c>
      <c r="E88" s="39">
        <v>0.19309523809523804</v>
      </c>
    </row>
    <row r="89" spans="1:5" x14ac:dyDescent="0.25">
      <c r="A89" s="38">
        <v>43788</v>
      </c>
      <c r="B89" s="39">
        <v>0.31190476190476185</v>
      </c>
      <c r="C89" t="s">
        <v>129</v>
      </c>
      <c r="D89">
        <v>2019</v>
      </c>
      <c r="E89" s="39">
        <v>0.19309523809523804</v>
      </c>
    </row>
    <row r="90" spans="1:5" x14ac:dyDescent="0.25">
      <c r="A90" s="38">
        <v>43789</v>
      </c>
      <c r="B90" s="39">
        <v>0.20238095238095233</v>
      </c>
      <c r="C90" t="s">
        <v>129</v>
      </c>
      <c r="D90">
        <v>2019</v>
      </c>
      <c r="E90" s="39">
        <v>0.19309523809523804</v>
      </c>
    </row>
    <row r="91" spans="1:5" x14ac:dyDescent="0.25">
      <c r="A91" s="38">
        <v>43790</v>
      </c>
      <c r="B91" s="39">
        <v>0.19523809523809521</v>
      </c>
      <c r="C91" t="s">
        <v>129</v>
      </c>
      <c r="D91">
        <v>2019</v>
      </c>
      <c r="E91" s="39">
        <v>0.19309523809523804</v>
      </c>
    </row>
    <row r="92" spans="1:5" x14ac:dyDescent="0.25">
      <c r="A92" s="38">
        <v>43791</v>
      </c>
      <c r="B92" s="39">
        <v>0.12738095238095237</v>
      </c>
      <c r="C92" t="s">
        <v>129</v>
      </c>
      <c r="D92">
        <v>2019</v>
      </c>
      <c r="E92" s="39">
        <v>0.19309523809523804</v>
      </c>
    </row>
    <row r="93" spans="1:5" x14ac:dyDescent="0.25">
      <c r="A93" s="38">
        <v>43794</v>
      </c>
      <c r="B93" s="39">
        <v>0.11666666666666667</v>
      </c>
      <c r="C93" t="s">
        <v>130</v>
      </c>
      <c r="D93">
        <v>2019</v>
      </c>
      <c r="E93" s="39">
        <v>0.1630952380952381</v>
      </c>
    </row>
    <row r="94" spans="1:5" x14ac:dyDescent="0.25">
      <c r="A94" s="38">
        <v>43795</v>
      </c>
      <c r="B94" s="39">
        <v>0.14404761904761906</v>
      </c>
      <c r="C94" t="s">
        <v>130</v>
      </c>
      <c r="D94">
        <v>2019</v>
      </c>
      <c r="E94" s="39">
        <v>0.1630952380952381</v>
      </c>
    </row>
    <row r="95" spans="1:5" x14ac:dyDescent="0.25">
      <c r="A95" s="38">
        <v>43796</v>
      </c>
      <c r="B95" s="39">
        <v>0.24880952380952381</v>
      </c>
      <c r="C95" t="s">
        <v>130</v>
      </c>
      <c r="D95">
        <v>2019</v>
      </c>
      <c r="E95" s="39">
        <v>0.1630952380952381</v>
      </c>
    </row>
    <row r="96" spans="1:5" x14ac:dyDescent="0.25">
      <c r="A96" s="38">
        <v>43797</v>
      </c>
      <c r="B96" s="39">
        <v>0.16190476190476188</v>
      </c>
      <c r="C96" t="s">
        <v>130</v>
      </c>
      <c r="D96">
        <v>2019</v>
      </c>
      <c r="E96" s="39">
        <v>0.1630952380952381</v>
      </c>
    </row>
    <row r="97" spans="1:5" x14ac:dyDescent="0.25">
      <c r="A97" s="38">
        <v>43798</v>
      </c>
      <c r="B97" s="39">
        <v>0.14404761904761904</v>
      </c>
      <c r="C97" t="s">
        <v>130</v>
      </c>
      <c r="D97">
        <v>2019</v>
      </c>
      <c r="E97" s="39">
        <v>0.1630952380952381</v>
      </c>
    </row>
    <row r="98" spans="1:5" x14ac:dyDescent="0.25">
      <c r="A98" s="38">
        <v>43801</v>
      </c>
      <c r="B98" s="39">
        <v>0.3166666666666666</v>
      </c>
      <c r="C98" t="s">
        <v>131</v>
      </c>
      <c r="D98">
        <v>2019</v>
      </c>
      <c r="E98" s="39">
        <v>0.17523809523809522</v>
      </c>
    </row>
    <row r="99" spans="1:5" x14ac:dyDescent="0.25">
      <c r="A99" s="38">
        <v>43802</v>
      </c>
      <c r="B99" s="39">
        <v>0.30238095238095236</v>
      </c>
      <c r="C99" t="s">
        <v>131</v>
      </c>
      <c r="D99">
        <v>2019</v>
      </c>
      <c r="E99" s="39">
        <v>0.17523809523809522</v>
      </c>
    </row>
    <row r="100" spans="1:5" x14ac:dyDescent="0.25">
      <c r="A100" s="38">
        <v>43803</v>
      </c>
      <c r="B100" s="39">
        <v>0.20119047619047617</v>
      </c>
      <c r="C100" t="s">
        <v>131</v>
      </c>
      <c r="D100">
        <v>2019</v>
      </c>
      <c r="E100" s="39">
        <v>0.17523809523809522</v>
      </c>
    </row>
    <row r="101" spans="1:5" x14ac:dyDescent="0.25">
      <c r="A101" s="38">
        <v>43804</v>
      </c>
      <c r="B101" s="39">
        <v>5.5952380952380955E-2</v>
      </c>
      <c r="C101" t="s">
        <v>131</v>
      </c>
      <c r="D101">
        <v>2019</v>
      </c>
      <c r="E101" s="39">
        <v>0.17523809523809522</v>
      </c>
    </row>
    <row r="102" spans="1:5" x14ac:dyDescent="0.25">
      <c r="C102" t="s">
        <v>24</v>
      </c>
    </row>
    <row r="103" spans="1:5" x14ac:dyDescent="0.25">
      <c r="C103" t="s">
        <v>24</v>
      </c>
    </row>
    <row r="104" spans="1:5" x14ac:dyDescent="0.25">
      <c r="C104" t="s">
        <v>24</v>
      </c>
    </row>
    <row r="105" spans="1:5" x14ac:dyDescent="0.25">
      <c r="C105" t="s">
        <v>24</v>
      </c>
    </row>
    <row r="106" spans="1:5" x14ac:dyDescent="0.25">
      <c r="C106" t="s">
        <v>24</v>
      </c>
    </row>
    <row r="107" spans="1:5" x14ac:dyDescent="0.25">
      <c r="C107" t="s">
        <v>24</v>
      </c>
    </row>
    <row r="108" spans="1:5" x14ac:dyDescent="0.25">
      <c r="C108" t="s">
        <v>24</v>
      </c>
    </row>
    <row r="109" spans="1:5" x14ac:dyDescent="0.25">
      <c r="C109" t="s">
        <v>24</v>
      </c>
    </row>
    <row r="110" spans="1:5" x14ac:dyDescent="0.25">
      <c r="C110" t="s">
        <v>24</v>
      </c>
    </row>
    <row r="111" spans="1:5" x14ac:dyDescent="0.25">
      <c r="C111" t="s">
        <v>24</v>
      </c>
    </row>
    <row r="112" spans="1:5" x14ac:dyDescent="0.25">
      <c r="C112" t="s">
        <v>24</v>
      </c>
    </row>
    <row r="113" spans="3:3" x14ac:dyDescent="0.25">
      <c r="C113" t="s">
        <v>24</v>
      </c>
    </row>
    <row r="114" spans="3:3" x14ac:dyDescent="0.25">
      <c r="C114" t="s">
        <v>24</v>
      </c>
    </row>
    <row r="115" spans="3:3" x14ac:dyDescent="0.25">
      <c r="C115" t="s">
        <v>24</v>
      </c>
    </row>
    <row r="116" spans="3:3" x14ac:dyDescent="0.25">
      <c r="C116" t="s">
        <v>24</v>
      </c>
    </row>
    <row r="117" spans="3:3" x14ac:dyDescent="0.25">
      <c r="C117" t="s">
        <v>24</v>
      </c>
    </row>
    <row r="118" spans="3:3" x14ac:dyDescent="0.25">
      <c r="C118" t="s">
        <v>24</v>
      </c>
    </row>
    <row r="119" spans="3:3" x14ac:dyDescent="0.25">
      <c r="C119" t="s">
        <v>24</v>
      </c>
    </row>
    <row r="120" spans="3:3" x14ac:dyDescent="0.25">
      <c r="C120" t="s">
        <v>24</v>
      </c>
    </row>
    <row r="121" spans="3:3" x14ac:dyDescent="0.25">
      <c r="C121" t="s">
        <v>24</v>
      </c>
    </row>
    <row r="122" spans="3:3" x14ac:dyDescent="0.25">
      <c r="C122" t="s">
        <v>24</v>
      </c>
    </row>
    <row r="123" spans="3:3" x14ac:dyDescent="0.25">
      <c r="C123" t="s">
        <v>24</v>
      </c>
    </row>
    <row r="124" spans="3:3" x14ac:dyDescent="0.25">
      <c r="C124" t="s">
        <v>24</v>
      </c>
    </row>
    <row r="125" spans="3:3" x14ac:dyDescent="0.25">
      <c r="C125" t="s">
        <v>24</v>
      </c>
    </row>
    <row r="126" spans="3:3" x14ac:dyDescent="0.25">
      <c r="C126" t="s">
        <v>24</v>
      </c>
    </row>
    <row r="127" spans="3:3" x14ac:dyDescent="0.25">
      <c r="C127" t="s">
        <v>24</v>
      </c>
    </row>
    <row r="128" spans="3:3" x14ac:dyDescent="0.25">
      <c r="C128" t="s">
        <v>24</v>
      </c>
    </row>
    <row r="129" spans="3:3" x14ac:dyDescent="0.25">
      <c r="C129" t="s">
        <v>24</v>
      </c>
    </row>
    <row r="130" spans="3:3" x14ac:dyDescent="0.25">
      <c r="C130" t="s">
        <v>24</v>
      </c>
    </row>
    <row r="131" spans="3:3" x14ac:dyDescent="0.25">
      <c r="C131" t="s">
        <v>24</v>
      </c>
    </row>
    <row r="132" spans="3:3" x14ac:dyDescent="0.25">
      <c r="C132" t="s">
        <v>24</v>
      </c>
    </row>
    <row r="133" spans="3:3" x14ac:dyDescent="0.25">
      <c r="C133" t="s">
        <v>24</v>
      </c>
    </row>
    <row r="134" spans="3:3" x14ac:dyDescent="0.25">
      <c r="C134" t="s">
        <v>24</v>
      </c>
    </row>
    <row r="135" spans="3:3" x14ac:dyDescent="0.25">
      <c r="C135" t="s">
        <v>24</v>
      </c>
    </row>
    <row r="136" spans="3:3" x14ac:dyDescent="0.25">
      <c r="C136" t="s">
        <v>24</v>
      </c>
    </row>
    <row r="137" spans="3:3" x14ac:dyDescent="0.25">
      <c r="C137" t="s">
        <v>24</v>
      </c>
    </row>
    <row r="138" spans="3:3" x14ac:dyDescent="0.25">
      <c r="C138" t="s">
        <v>24</v>
      </c>
    </row>
    <row r="139" spans="3:3" x14ac:dyDescent="0.25">
      <c r="C139" t="s">
        <v>24</v>
      </c>
    </row>
    <row r="140" spans="3:3" x14ac:dyDescent="0.25">
      <c r="C140" t="s">
        <v>24</v>
      </c>
    </row>
    <row r="141" spans="3:3" x14ac:dyDescent="0.25">
      <c r="C141" t="s">
        <v>24</v>
      </c>
    </row>
    <row r="142" spans="3:3" x14ac:dyDescent="0.25">
      <c r="C142" t="s">
        <v>24</v>
      </c>
    </row>
    <row r="143" spans="3:3" x14ac:dyDescent="0.25">
      <c r="C143" t="s">
        <v>24</v>
      </c>
    </row>
    <row r="144" spans="3:3" x14ac:dyDescent="0.25">
      <c r="C144" t="s">
        <v>24</v>
      </c>
    </row>
    <row r="145" spans="3:3" x14ac:dyDescent="0.25">
      <c r="C145" t="s">
        <v>24</v>
      </c>
    </row>
    <row r="146" spans="3:3" x14ac:dyDescent="0.25">
      <c r="C146" t="s">
        <v>24</v>
      </c>
    </row>
    <row r="147" spans="3:3" x14ac:dyDescent="0.25">
      <c r="C147" t="s">
        <v>24</v>
      </c>
    </row>
    <row r="148" spans="3:3" x14ac:dyDescent="0.25">
      <c r="C148" t="s">
        <v>24</v>
      </c>
    </row>
    <row r="149" spans="3:3" x14ac:dyDescent="0.25">
      <c r="C149" t="s">
        <v>24</v>
      </c>
    </row>
    <row r="150" spans="3:3" x14ac:dyDescent="0.25">
      <c r="C150" t="s">
        <v>24</v>
      </c>
    </row>
    <row r="151" spans="3:3" x14ac:dyDescent="0.25">
      <c r="C151" t="s">
        <v>24</v>
      </c>
    </row>
    <row r="152" spans="3:3" x14ac:dyDescent="0.25">
      <c r="C152" t="s">
        <v>24</v>
      </c>
    </row>
    <row r="153" spans="3:3" x14ac:dyDescent="0.25">
      <c r="C153" t="s">
        <v>24</v>
      </c>
    </row>
    <row r="154" spans="3:3" x14ac:dyDescent="0.25">
      <c r="C154" t="s">
        <v>24</v>
      </c>
    </row>
    <row r="155" spans="3:3" x14ac:dyDescent="0.25">
      <c r="C155" t="s">
        <v>24</v>
      </c>
    </row>
    <row r="156" spans="3:3" x14ac:dyDescent="0.25">
      <c r="C156" t="s">
        <v>24</v>
      </c>
    </row>
    <row r="157" spans="3:3" x14ac:dyDescent="0.25">
      <c r="C157" t="s">
        <v>24</v>
      </c>
    </row>
    <row r="158" spans="3:3" x14ac:dyDescent="0.25">
      <c r="C158" t="s">
        <v>24</v>
      </c>
    </row>
    <row r="159" spans="3:3" x14ac:dyDescent="0.25">
      <c r="C159" t="s">
        <v>24</v>
      </c>
    </row>
    <row r="160" spans="3:3" x14ac:dyDescent="0.25">
      <c r="C160" t="s">
        <v>24</v>
      </c>
    </row>
    <row r="161" spans="3:3" x14ac:dyDescent="0.25">
      <c r="C161" t="s">
        <v>24</v>
      </c>
    </row>
    <row r="162" spans="3:3" x14ac:dyDescent="0.25">
      <c r="C162" t="s">
        <v>24</v>
      </c>
    </row>
    <row r="163" spans="3:3" x14ac:dyDescent="0.25">
      <c r="C163" t="s">
        <v>24</v>
      </c>
    </row>
    <row r="164" spans="3:3" x14ac:dyDescent="0.25">
      <c r="C164" t="s">
        <v>24</v>
      </c>
    </row>
    <row r="165" spans="3:3" x14ac:dyDescent="0.25">
      <c r="C165" t="s">
        <v>24</v>
      </c>
    </row>
    <row r="166" spans="3:3" x14ac:dyDescent="0.25">
      <c r="C166" t="s">
        <v>24</v>
      </c>
    </row>
    <row r="167" spans="3:3" x14ac:dyDescent="0.25">
      <c r="C167" t="s">
        <v>24</v>
      </c>
    </row>
    <row r="168" spans="3:3" x14ac:dyDescent="0.25">
      <c r="C168" t="s">
        <v>24</v>
      </c>
    </row>
    <row r="169" spans="3:3" x14ac:dyDescent="0.25">
      <c r="C169" t="s">
        <v>24</v>
      </c>
    </row>
    <row r="170" spans="3:3" x14ac:dyDescent="0.25">
      <c r="C170" t="s">
        <v>24</v>
      </c>
    </row>
    <row r="171" spans="3:3" x14ac:dyDescent="0.25">
      <c r="C171" t="s">
        <v>24</v>
      </c>
    </row>
    <row r="172" spans="3:3" x14ac:dyDescent="0.25">
      <c r="C172" t="s">
        <v>24</v>
      </c>
    </row>
    <row r="173" spans="3:3" x14ac:dyDescent="0.25">
      <c r="C173" t="s">
        <v>24</v>
      </c>
    </row>
    <row r="174" spans="3:3" x14ac:dyDescent="0.25">
      <c r="C174" t="s">
        <v>24</v>
      </c>
    </row>
    <row r="175" spans="3:3" x14ac:dyDescent="0.25">
      <c r="C175" t="s">
        <v>24</v>
      </c>
    </row>
    <row r="176" spans="3:3" x14ac:dyDescent="0.25">
      <c r="C176" t="s">
        <v>24</v>
      </c>
    </row>
    <row r="177" spans="3:3" x14ac:dyDescent="0.25">
      <c r="C177" t="s">
        <v>24</v>
      </c>
    </row>
    <row r="178" spans="3:3" x14ac:dyDescent="0.25">
      <c r="C178" t="s">
        <v>24</v>
      </c>
    </row>
    <row r="179" spans="3:3" x14ac:dyDescent="0.25">
      <c r="C179" t="s">
        <v>24</v>
      </c>
    </row>
    <row r="180" spans="3:3" x14ac:dyDescent="0.25">
      <c r="C180" t="s">
        <v>24</v>
      </c>
    </row>
    <row r="181" spans="3:3" x14ac:dyDescent="0.25">
      <c r="C181" t="s">
        <v>24</v>
      </c>
    </row>
    <row r="182" spans="3:3" x14ac:dyDescent="0.25">
      <c r="C182" t="s">
        <v>24</v>
      </c>
    </row>
    <row r="183" spans="3:3" x14ac:dyDescent="0.25">
      <c r="C183" t="s">
        <v>24</v>
      </c>
    </row>
    <row r="184" spans="3:3" x14ac:dyDescent="0.25">
      <c r="C184" t="s">
        <v>24</v>
      </c>
    </row>
    <row r="185" spans="3:3" x14ac:dyDescent="0.25">
      <c r="C185" t="s">
        <v>24</v>
      </c>
    </row>
    <row r="186" spans="3:3" x14ac:dyDescent="0.25">
      <c r="C186" t="s">
        <v>24</v>
      </c>
    </row>
    <row r="187" spans="3:3" x14ac:dyDescent="0.25">
      <c r="C187" t="s">
        <v>24</v>
      </c>
    </row>
    <row r="188" spans="3:3" x14ac:dyDescent="0.25">
      <c r="C188" t="s">
        <v>24</v>
      </c>
    </row>
    <row r="189" spans="3:3" x14ac:dyDescent="0.25">
      <c r="C189" t="s">
        <v>24</v>
      </c>
    </row>
    <row r="190" spans="3:3" x14ac:dyDescent="0.25">
      <c r="C190" t="s">
        <v>24</v>
      </c>
    </row>
    <row r="191" spans="3:3" x14ac:dyDescent="0.25">
      <c r="C191" t="s">
        <v>24</v>
      </c>
    </row>
    <row r="192" spans="3:3" x14ac:dyDescent="0.25">
      <c r="C192" t="s">
        <v>24</v>
      </c>
    </row>
    <row r="193" spans="3:3" x14ac:dyDescent="0.25">
      <c r="C193" t="s">
        <v>24</v>
      </c>
    </row>
    <row r="194" spans="3:3" x14ac:dyDescent="0.25">
      <c r="C194" t="s">
        <v>24</v>
      </c>
    </row>
    <row r="195" spans="3:3" x14ac:dyDescent="0.25">
      <c r="C195" t="s">
        <v>24</v>
      </c>
    </row>
    <row r="196" spans="3:3" x14ac:dyDescent="0.25">
      <c r="C196" t="s">
        <v>24</v>
      </c>
    </row>
    <row r="197" spans="3:3" x14ac:dyDescent="0.25">
      <c r="C197" t="s">
        <v>24</v>
      </c>
    </row>
    <row r="198" spans="3:3" x14ac:dyDescent="0.25">
      <c r="C198" t="s">
        <v>24</v>
      </c>
    </row>
    <row r="199" spans="3:3" x14ac:dyDescent="0.25">
      <c r="C199" t="s">
        <v>24</v>
      </c>
    </row>
    <row r="200" spans="3:3" x14ac:dyDescent="0.25">
      <c r="C200" t="s">
        <v>24</v>
      </c>
    </row>
    <row r="201" spans="3:3" x14ac:dyDescent="0.25">
      <c r="C201" t="s">
        <v>24</v>
      </c>
    </row>
    <row r="202" spans="3:3" x14ac:dyDescent="0.25">
      <c r="C202" t="s">
        <v>24</v>
      </c>
    </row>
    <row r="203" spans="3:3" x14ac:dyDescent="0.25">
      <c r="C203" t="s">
        <v>24</v>
      </c>
    </row>
    <row r="204" spans="3:3" x14ac:dyDescent="0.25">
      <c r="C204" t="s">
        <v>24</v>
      </c>
    </row>
    <row r="205" spans="3:3" x14ac:dyDescent="0.25">
      <c r="C205" t="s">
        <v>24</v>
      </c>
    </row>
    <row r="206" spans="3:3" x14ac:dyDescent="0.25">
      <c r="C206" t="s">
        <v>24</v>
      </c>
    </row>
    <row r="207" spans="3:3" x14ac:dyDescent="0.25">
      <c r="C207" t="s">
        <v>24</v>
      </c>
    </row>
    <row r="208" spans="3:3" x14ac:dyDescent="0.25">
      <c r="C208" t="s">
        <v>24</v>
      </c>
    </row>
    <row r="209" spans="3:3" x14ac:dyDescent="0.25">
      <c r="C209" t="s">
        <v>24</v>
      </c>
    </row>
    <row r="210" spans="3:3" x14ac:dyDescent="0.25">
      <c r="C210" t="s">
        <v>24</v>
      </c>
    </row>
    <row r="211" spans="3:3" x14ac:dyDescent="0.25">
      <c r="C211" t="s">
        <v>24</v>
      </c>
    </row>
    <row r="212" spans="3:3" x14ac:dyDescent="0.25">
      <c r="C212" t="s">
        <v>24</v>
      </c>
    </row>
    <row r="213" spans="3:3" x14ac:dyDescent="0.25">
      <c r="C213" t="s">
        <v>24</v>
      </c>
    </row>
    <row r="214" spans="3:3" x14ac:dyDescent="0.25">
      <c r="C214" t="s">
        <v>24</v>
      </c>
    </row>
    <row r="215" spans="3:3" x14ac:dyDescent="0.25">
      <c r="C215" t="s">
        <v>24</v>
      </c>
    </row>
    <row r="216" spans="3:3" x14ac:dyDescent="0.25">
      <c r="C216" t="s">
        <v>24</v>
      </c>
    </row>
    <row r="217" spans="3:3" x14ac:dyDescent="0.25">
      <c r="C217" t="s">
        <v>24</v>
      </c>
    </row>
    <row r="218" spans="3:3" x14ac:dyDescent="0.25">
      <c r="C218" t="s">
        <v>24</v>
      </c>
    </row>
    <row r="219" spans="3:3" x14ac:dyDescent="0.25">
      <c r="C219" t="s">
        <v>24</v>
      </c>
    </row>
    <row r="220" spans="3:3" x14ac:dyDescent="0.25">
      <c r="C220" t="s">
        <v>24</v>
      </c>
    </row>
    <row r="221" spans="3:3" x14ac:dyDescent="0.25">
      <c r="C221" t="s">
        <v>24</v>
      </c>
    </row>
    <row r="222" spans="3:3" x14ac:dyDescent="0.25">
      <c r="C222" t="s">
        <v>24</v>
      </c>
    </row>
    <row r="223" spans="3:3" x14ac:dyDescent="0.25">
      <c r="C223" t="s">
        <v>24</v>
      </c>
    </row>
    <row r="224" spans="3:3" x14ac:dyDescent="0.25">
      <c r="C224" t="s">
        <v>24</v>
      </c>
    </row>
    <row r="225" spans="3:3" x14ac:dyDescent="0.25">
      <c r="C225" t="s">
        <v>24</v>
      </c>
    </row>
    <row r="226" spans="3:3" x14ac:dyDescent="0.25">
      <c r="C226" t="s">
        <v>24</v>
      </c>
    </row>
    <row r="227" spans="3:3" x14ac:dyDescent="0.25">
      <c r="C227" t="s">
        <v>24</v>
      </c>
    </row>
    <row r="228" spans="3:3" x14ac:dyDescent="0.25">
      <c r="C228" t="s">
        <v>24</v>
      </c>
    </row>
    <row r="229" spans="3:3" x14ac:dyDescent="0.25">
      <c r="C229" t="s">
        <v>24</v>
      </c>
    </row>
    <row r="230" spans="3:3" x14ac:dyDescent="0.25">
      <c r="C230" t="s">
        <v>24</v>
      </c>
    </row>
    <row r="231" spans="3:3" x14ac:dyDescent="0.25">
      <c r="C231" t="s">
        <v>24</v>
      </c>
    </row>
    <row r="232" spans="3:3" x14ac:dyDescent="0.25">
      <c r="C232" t="s">
        <v>24</v>
      </c>
    </row>
    <row r="233" spans="3:3" x14ac:dyDescent="0.25">
      <c r="C233" t="s">
        <v>24</v>
      </c>
    </row>
    <row r="234" spans="3:3" x14ac:dyDescent="0.25">
      <c r="C234" t="s">
        <v>24</v>
      </c>
    </row>
    <row r="235" spans="3:3" x14ac:dyDescent="0.25">
      <c r="C235" t="s">
        <v>24</v>
      </c>
    </row>
    <row r="236" spans="3:3" x14ac:dyDescent="0.25">
      <c r="C236" t="s">
        <v>24</v>
      </c>
    </row>
    <row r="237" spans="3:3" x14ac:dyDescent="0.25">
      <c r="C237" t="s">
        <v>24</v>
      </c>
    </row>
    <row r="238" spans="3:3" x14ac:dyDescent="0.25">
      <c r="C238" t="s">
        <v>24</v>
      </c>
    </row>
    <row r="239" spans="3:3" x14ac:dyDescent="0.25">
      <c r="C239" t="s">
        <v>24</v>
      </c>
    </row>
    <row r="240" spans="3:3" x14ac:dyDescent="0.25">
      <c r="C240" t="s">
        <v>24</v>
      </c>
    </row>
    <row r="241" spans="3:3" x14ac:dyDescent="0.25">
      <c r="C241" t="s">
        <v>24</v>
      </c>
    </row>
    <row r="242" spans="3:3" x14ac:dyDescent="0.25">
      <c r="C242" t="s">
        <v>24</v>
      </c>
    </row>
    <row r="243" spans="3:3" x14ac:dyDescent="0.25">
      <c r="C243" t="s">
        <v>24</v>
      </c>
    </row>
    <row r="244" spans="3:3" x14ac:dyDescent="0.25">
      <c r="C244" t="s">
        <v>24</v>
      </c>
    </row>
    <row r="245" spans="3:3" x14ac:dyDescent="0.25">
      <c r="C245" t="s">
        <v>24</v>
      </c>
    </row>
    <row r="246" spans="3:3" x14ac:dyDescent="0.25">
      <c r="C246" t="s">
        <v>24</v>
      </c>
    </row>
    <row r="247" spans="3:3" x14ac:dyDescent="0.25">
      <c r="C247" t="s">
        <v>24</v>
      </c>
    </row>
    <row r="248" spans="3:3" x14ac:dyDescent="0.25">
      <c r="C248" t="s">
        <v>24</v>
      </c>
    </row>
    <row r="249" spans="3:3" x14ac:dyDescent="0.25">
      <c r="C249" t="s">
        <v>24</v>
      </c>
    </row>
    <row r="250" spans="3:3" x14ac:dyDescent="0.25">
      <c r="C250" t="s">
        <v>24</v>
      </c>
    </row>
    <row r="251" spans="3:3" x14ac:dyDescent="0.25">
      <c r="C251" t="s">
        <v>24</v>
      </c>
    </row>
    <row r="252" spans="3:3" x14ac:dyDescent="0.25">
      <c r="C252" t="s">
        <v>24</v>
      </c>
    </row>
    <row r="253" spans="3:3" x14ac:dyDescent="0.25">
      <c r="C253" t="s">
        <v>24</v>
      </c>
    </row>
    <row r="254" spans="3:3" x14ac:dyDescent="0.25">
      <c r="C254" t="s">
        <v>24</v>
      </c>
    </row>
    <row r="255" spans="3:3" x14ac:dyDescent="0.25">
      <c r="C255" t="s">
        <v>24</v>
      </c>
    </row>
    <row r="256" spans="3:3" x14ac:dyDescent="0.25">
      <c r="C256" t="s">
        <v>24</v>
      </c>
    </row>
    <row r="257" spans="3:3" x14ac:dyDescent="0.25">
      <c r="C257" t="s">
        <v>24</v>
      </c>
    </row>
    <row r="258" spans="3:3" x14ac:dyDescent="0.25">
      <c r="C258" t="s">
        <v>24</v>
      </c>
    </row>
    <row r="259" spans="3:3" x14ac:dyDescent="0.25">
      <c r="C259" t="s">
        <v>24</v>
      </c>
    </row>
    <row r="260" spans="3:3" x14ac:dyDescent="0.25">
      <c r="C260" t="s">
        <v>24</v>
      </c>
    </row>
    <row r="261" spans="3:3" x14ac:dyDescent="0.25">
      <c r="C261" t="s">
        <v>24</v>
      </c>
    </row>
    <row r="262" spans="3:3" x14ac:dyDescent="0.25">
      <c r="C262" t="s">
        <v>24</v>
      </c>
    </row>
    <row r="263" spans="3:3" x14ac:dyDescent="0.25">
      <c r="C263" t="s">
        <v>24</v>
      </c>
    </row>
    <row r="264" spans="3:3" x14ac:dyDescent="0.25">
      <c r="C264" t="s">
        <v>24</v>
      </c>
    </row>
    <row r="265" spans="3:3" x14ac:dyDescent="0.25">
      <c r="C265" t="s">
        <v>24</v>
      </c>
    </row>
    <row r="266" spans="3:3" x14ac:dyDescent="0.25">
      <c r="C266" t="s">
        <v>24</v>
      </c>
    </row>
    <row r="267" spans="3:3" x14ac:dyDescent="0.25">
      <c r="C267" t="s">
        <v>24</v>
      </c>
    </row>
    <row r="268" spans="3:3" x14ac:dyDescent="0.25">
      <c r="C268" t="s">
        <v>24</v>
      </c>
    </row>
    <row r="269" spans="3:3" x14ac:dyDescent="0.25">
      <c r="C269" t="s">
        <v>24</v>
      </c>
    </row>
    <row r="270" spans="3:3" x14ac:dyDescent="0.25">
      <c r="C270" t="s">
        <v>24</v>
      </c>
    </row>
    <row r="271" spans="3:3" x14ac:dyDescent="0.25">
      <c r="C271" t="s">
        <v>24</v>
      </c>
    </row>
    <row r="272" spans="3:3" x14ac:dyDescent="0.25">
      <c r="C272" t="s">
        <v>24</v>
      </c>
    </row>
    <row r="273" spans="3:3" x14ac:dyDescent="0.25">
      <c r="C273" t="s">
        <v>24</v>
      </c>
    </row>
    <row r="274" spans="3:3" x14ac:dyDescent="0.25">
      <c r="C274" t="s">
        <v>24</v>
      </c>
    </row>
    <row r="275" spans="3:3" x14ac:dyDescent="0.25">
      <c r="C275" t="s">
        <v>24</v>
      </c>
    </row>
    <row r="276" spans="3:3" x14ac:dyDescent="0.25">
      <c r="C276" t="s">
        <v>24</v>
      </c>
    </row>
    <row r="277" spans="3:3" x14ac:dyDescent="0.25">
      <c r="C277" t="s">
        <v>24</v>
      </c>
    </row>
    <row r="278" spans="3:3" x14ac:dyDescent="0.25">
      <c r="C278" t="s">
        <v>24</v>
      </c>
    </row>
    <row r="279" spans="3:3" x14ac:dyDescent="0.25">
      <c r="C279" t="s">
        <v>24</v>
      </c>
    </row>
    <row r="280" spans="3:3" x14ac:dyDescent="0.25">
      <c r="C280" t="s">
        <v>24</v>
      </c>
    </row>
    <row r="281" spans="3:3" x14ac:dyDescent="0.25">
      <c r="C281" t="s">
        <v>24</v>
      </c>
    </row>
    <row r="282" spans="3:3" x14ac:dyDescent="0.25">
      <c r="C282" t="s">
        <v>24</v>
      </c>
    </row>
    <row r="283" spans="3:3" x14ac:dyDescent="0.25">
      <c r="C283" t="s">
        <v>24</v>
      </c>
    </row>
    <row r="284" spans="3:3" x14ac:dyDescent="0.25">
      <c r="C284" t="s">
        <v>24</v>
      </c>
    </row>
    <row r="285" spans="3:3" x14ac:dyDescent="0.25">
      <c r="C285" t="s">
        <v>24</v>
      </c>
    </row>
    <row r="286" spans="3:3" x14ac:dyDescent="0.25">
      <c r="C286" t="s">
        <v>24</v>
      </c>
    </row>
    <row r="287" spans="3:3" x14ac:dyDescent="0.25">
      <c r="C287" t="s">
        <v>24</v>
      </c>
    </row>
    <row r="288" spans="3:3" x14ac:dyDescent="0.25">
      <c r="C288" t="s">
        <v>24</v>
      </c>
    </row>
    <row r="289" spans="3:3" x14ac:dyDescent="0.25">
      <c r="C289" t="s">
        <v>24</v>
      </c>
    </row>
    <row r="290" spans="3:3" x14ac:dyDescent="0.25">
      <c r="C290" t="s">
        <v>24</v>
      </c>
    </row>
    <row r="291" spans="3:3" x14ac:dyDescent="0.25">
      <c r="C291" t="s">
        <v>24</v>
      </c>
    </row>
    <row r="292" spans="3:3" x14ac:dyDescent="0.25">
      <c r="C292" t="s">
        <v>24</v>
      </c>
    </row>
    <row r="293" spans="3:3" x14ac:dyDescent="0.25">
      <c r="C293" t="s">
        <v>24</v>
      </c>
    </row>
    <row r="294" spans="3:3" x14ac:dyDescent="0.25">
      <c r="C294" t="s">
        <v>24</v>
      </c>
    </row>
    <row r="295" spans="3:3" x14ac:dyDescent="0.25">
      <c r="C295" t="s">
        <v>24</v>
      </c>
    </row>
    <row r="296" spans="3:3" x14ac:dyDescent="0.25">
      <c r="C296" t="s">
        <v>24</v>
      </c>
    </row>
    <row r="297" spans="3:3" x14ac:dyDescent="0.25">
      <c r="C297" t="s">
        <v>24</v>
      </c>
    </row>
    <row r="298" spans="3:3" x14ac:dyDescent="0.25">
      <c r="C298" t="s">
        <v>24</v>
      </c>
    </row>
    <row r="299" spans="3:3" x14ac:dyDescent="0.25">
      <c r="C299" t="s">
        <v>24</v>
      </c>
    </row>
    <row r="300" spans="3:3" x14ac:dyDescent="0.25">
      <c r="C300" t="s">
        <v>24</v>
      </c>
    </row>
    <row r="301" spans="3:3" x14ac:dyDescent="0.25">
      <c r="C301" t="s">
        <v>24</v>
      </c>
    </row>
    <row r="302" spans="3:3" x14ac:dyDescent="0.25">
      <c r="C302" t="s">
        <v>24</v>
      </c>
    </row>
    <row r="303" spans="3:3" x14ac:dyDescent="0.25">
      <c r="C303" t="s">
        <v>24</v>
      </c>
    </row>
    <row r="304" spans="3:3" x14ac:dyDescent="0.25">
      <c r="C304" t="s">
        <v>24</v>
      </c>
    </row>
    <row r="305" spans="3:3" x14ac:dyDescent="0.25">
      <c r="C305" t="s">
        <v>24</v>
      </c>
    </row>
    <row r="306" spans="3:3" x14ac:dyDescent="0.25">
      <c r="C306" t="s">
        <v>24</v>
      </c>
    </row>
    <row r="307" spans="3:3" x14ac:dyDescent="0.25">
      <c r="C307" t="s">
        <v>24</v>
      </c>
    </row>
    <row r="308" spans="3:3" x14ac:dyDescent="0.25">
      <c r="C308" t="s">
        <v>24</v>
      </c>
    </row>
    <row r="309" spans="3:3" x14ac:dyDescent="0.25">
      <c r="C309" t="s">
        <v>24</v>
      </c>
    </row>
    <row r="310" spans="3:3" x14ac:dyDescent="0.25">
      <c r="C310" t="s">
        <v>24</v>
      </c>
    </row>
    <row r="311" spans="3:3" x14ac:dyDescent="0.25">
      <c r="C311" t="s">
        <v>24</v>
      </c>
    </row>
    <row r="312" spans="3:3" x14ac:dyDescent="0.25">
      <c r="C312" t="s">
        <v>24</v>
      </c>
    </row>
    <row r="313" spans="3:3" x14ac:dyDescent="0.25">
      <c r="C313" t="s">
        <v>24</v>
      </c>
    </row>
    <row r="314" spans="3:3" x14ac:dyDescent="0.25">
      <c r="C314" t="s">
        <v>24</v>
      </c>
    </row>
    <row r="315" spans="3:3" x14ac:dyDescent="0.25">
      <c r="C315" t="s">
        <v>24</v>
      </c>
    </row>
    <row r="316" spans="3:3" x14ac:dyDescent="0.25">
      <c r="C316" t="s">
        <v>24</v>
      </c>
    </row>
    <row r="317" spans="3:3" x14ac:dyDescent="0.25">
      <c r="C317" t="s">
        <v>24</v>
      </c>
    </row>
    <row r="318" spans="3:3" x14ac:dyDescent="0.25">
      <c r="C318" t="s">
        <v>24</v>
      </c>
    </row>
    <row r="319" spans="3:3" x14ac:dyDescent="0.25">
      <c r="C319" t="s">
        <v>24</v>
      </c>
    </row>
    <row r="320" spans="3:3" x14ac:dyDescent="0.25">
      <c r="C320" t="s">
        <v>24</v>
      </c>
    </row>
    <row r="321" spans="3:3" x14ac:dyDescent="0.25">
      <c r="C321" t="s">
        <v>24</v>
      </c>
    </row>
    <row r="322" spans="3:3" x14ac:dyDescent="0.25">
      <c r="C322" t="s">
        <v>24</v>
      </c>
    </row>
    <row r="323" spans="3:3" x14ac:dyDescent="0.25">
      <c r="C323" t="s">
        <v>24</v>
      </c>
    </row>
    <row r="324" spans="3:3" x14ac:dyDescent="0.25">
      <c r="C324" t="s">
        <v>24</v>
      </c>
    </row>
    <row r="325" spans="3:3" x14ac:dyDescent="0.25">
      <c r="C325" t="s">
        <v>24</v>
      </c>
    </row>
    <row r="326" spans="3:3" x14ac:dyDescent="0.25">
      <c r="C326" t="s">
        <v>24</v>
      </c>
    </row>
    <row r="327" spans="3:3" x14ac:dyDescent="0.25">
      <c r="C327" t="s">
        <v>24</v>
      </c>
    </row>
    <row r="328" spans="3:3" x14ac:dyDescent="0.25">
      <c r="C328" t="s">
        <v>24</v>
      </c>
    </row>
    <row r="329" spans="3:3" x14ac:dyDescent="0.25">
      <c r="C329" t="s">
        <v>24</v>
      </c>
    </row>
    <row r="330" spans="3:3" x14ac:dyDescent="0.25">
      <c r="C330" t="s">
        <v>24</v>
      </c>
    </row>
    <row r="331" spans="3:3" x14ac:dyDescent="0.25">
      <c r="C331" t="s">
        <v>24</v>
      </c>
    </row>
    <row r="332" spans="3:3" x14ac:dyDescent="0.25">
      <c r="C332" t="s">
        <v>24</v>
      </c>
    </row>
    <row r="333" spans="3:3" x14ac:dyDescent="0.25">
      <c r="C333" t="s">
        <v>24</v>
      </c>
    </row>
    <row r="334" spans="3:3" x14ac:dyDescent="0.25">
      <c r="C334" t="s">
        <v>24</v>
      </c>
    </row>
    <row r="335" spans="3:3" x14ac:dyDescent="0.25">
      <c r="C335" t="s">
        <v>24</v>
      </c>
    </row>
    <row r="336" spans="3:3" x14ac:dyDescent="0.25">
      <c r="C336" t="s">
        <v>24</v>
      </c>
    </row>
    <row r="337" spans="3:3" x14ac:dyDescent="0.25">
      <c r="C337" t="s">
        <v>24</v>
      </c>
    </row>
    <row r="338" spans="3:3" x14ac:dyDescent="0.25">
      <c r="C338" t="s">
        <v>24</v>
      </c>
    </row>
    <row r="339" spans="3:3" x14ac:dyDescent="0.25">
      <c r="C339" t="s">
        <v>24</v>
      </c>
    </row>
    <row r="340" spans="3:3" x14ac:dyDescent="0.25">
      <c r="C340" t="s">
        <v>24</v>
      </c>
    </row>
    <row r="341" spans="3:3" x14ac:dyDescent="0.25">
      <c r="C341" t="s">
        <v>24</v>
      </c>
    </row>
    <row r="342" spans="3:3" x14ac:dyDescent="0.25">
      <c r="C342" t="s">
        <v>24</v>
      </c>
    </row>
    <row r="343" spans="3:3" x14ac:dyDescent="0.25">
      <c r="C343" t="s">
        <v>24</v>
      </c>
    </row>
    <row r="344" spans="3:3" x14ac:dyDescent="0.25">
      <c r="C344" t="s">
        <v>24</v>
      </c>
    </row>
    <row r="345" spans="3:3" x14ac:dyDescent="0.25">
      <c r="C345" t="s">
        <v>24</v>
      </c>
    </row>
    <row r="346" spans="3:3" x14ac:dyDescent="0.25">
      <c r="C346" t="s">
        <v>24</v>
      </c>
    </row>
    <row r="347" spans="3:3" x14ac:dyDescent="0.25">
      <c r="C347" t="s">
        <v>24</v>
      </c>
    </row>
    <row r="348" spans="3:3" x14ac:dyDescent="0.25">
      <c r="C348" t="s">
        <v>24</v>
      </c>
    </row>
    <row r="349" spans="3:3" x14ac:dyDescent="0.25">
      <c r="C349" t="s">
        <v>24</v>
      </c>
    </row>
    <row r="350" spans="3:3" x14ac:dyDescent="0.25">
      <c r="C350" t="s">
        <v>24</v>
      </c>
    </row>
    <row r="351" spans="3:3" x14ac:dyDescent="0.25">
      <c r="C351" t="s">
        <v>24</v>
      </c>
    </row>
    <row r="352" spans="3:3" x14ac:dyDescent="0.25">
      <c r="C352" t="s">
        <v>24</v>
      </c>
    </row>
    <row r="353" spans="3:3" x14ac:dyDescent="0.25">
      <c r="C353" t="s">
        <v>24</v>
      </c>
    </row>
    <row r="354" spans="3:3" x14ac:dyDescent="0.25">
      <c r="C354" t="s">
        <v>24</v>
      </c>
    </row>
    <row r="355" spans="3:3" x14ac:dyDescent="0.25">
      <c r="C355" t="s">
        <v>24</v>
      </c>
    </row>
    <row r="356" spans="3:3" x14ac:dyDescent="0.25">
      <c r="C356" t="s">
        <v>24</v>
      </c>
    </row>
    <row r="357" spans="3:3" x14ac:dyDescent="0.25">
      <c r="C357" t="s">
        <v>24</v>
      </c>
    </row>
    <row r="358" spans="3:3" x14ac:dyDescent="0.25">
      <c r="C358" t="s">
        <v>24</v>
      </c>
    </row>
    <row r="359" spans="3:3" x14ac:dyDescent="0.25">
      <c r="C359" t="s">
        <v>24</v>
      </c>
    </row>
    <row r="360" spans="3:3" x14ac:dyDescent="0.25">
      <c r="C360" t="s">
        <v>24</v>
      </c>
    </row>
    <row r="361" spans="3:3" x14ac:dyDescent="0.25">
      <c r="C361" t="s">
        <v>24</v>
      </c>
    </row>
    <row r="362" spans="3:3" x14ac:dyDescent="0.25">
      <c r="C362" t="s">
        <v>24</v>
      </c>
    </row>
    <row r="363" spans="3:3" x14ac:dyDescent="0.25">
      <c r="C363" t="s">
        <v>24</v>
      </c>
    </row>
    <row r="364" spans="3:3" x14ac:dyDescent="0.25">
      <c r="C364" t="s">
        <v>24</v>
      </c>
    </row>
    <row r="365" spans="3:3" x14ac:dyDescent="0.25">
      <c r="C365" t="s">
        <v>24</v>
      </c>
    </row>
    <row r="366" spans="3:3" x14ac:dyDescent="0.25">
      <c r="C366" t="s">
        <v>24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Variables">
    <tabColor rgb="FFFF0000"/>
  </sheetPr>
  <dimension ref="A1:B4"/>
  <sheetViews>
    <sheetView workbookViewId="0">
      <selection activeCell="C1" sqref="C1"/>
    </sheetView>
  </sheetViews>
  <sheetFormatPr baseColWidth="10" defaultColWidth="11.42578125" defaultRowHeight="15" x14ac:dyDescent="0.25"/>
  <cols>
    <col min="1" max="1" width="11.42578125" style="6"/>
    <col min="2" max="2" width="17.7109375" style="6" bestFit="1" customWidth="1"/>
    <col min="3" max="16384" width="11.42578125" style="6"/>
  </cols>
  <sheetData>
    <row r="1" spans="1:2" x14ac:dyDescent="0.25">
      <c r="A1" s="6" t="s">
        <v>68</v>
      </c>
      <c r="B1" s="6" t="s">
        <v>86</v>
      </c>
    </row>
    <row r="2" spans="1:2" x14ac:dyDescent="0.25">
      <c r="A2" s="33">
        <f ca="1">TODAY()</f>
        <v>43804</v>
      </c>
      <c r="B2" s="6" t="s">
        <v>23</v>
      </c>
    </row>
    <row r="3" spans="1:2" x14ac:dyDescent="0.25">
      <c r="B3" s="6" t="s">
        <v>70</v>
      </c>
    </row>
    <row r="4" spans="1:2" x14ac:dyDescent="0.25">
      <c r="B4" s="6" t="s">
        <v>69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Affichage</vt:lpstr>
      <vt:lpstr>Instructions</vt:lpstr>
      <vt:lpstr>TDyn</vt:lpstr>
      <vt:lpstr>ImportedData</vt:lpstr>
      <vt:lpstr>ImportedChkList</vt:lpstr>
      <vt:lpstr>ImportedVolume</vt:lpstr>
      <vt:lpstr>Variables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2019-07-30T09:51:57Z</dcterms:created>
  <dcterms:modified xsi:type="dcterms:W3CDTF">2019-12-05T17:00:32Z</dcterms:modified>
</cp:coreProperties>
</file>