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cozzolino\Desktop\"/>
    </mc:Choice>
  </mc:AlternateContent>
  <bookViews>
    <workbookView xWindow="-120" yWindow="-120" windowWidth="24240" windowHeight="13140" tabRatio="622" activeTab="3"/>
  </bookViews>
  <sheets>
    <sheet name="Tally_tbg_Chantier" sheetId="338" r:id="rId1"/>
    <sheet name="Résumé_tally_tbg" sheetId="339" r:id="rId2"/>
    <sheet name="Tally_SR_Chantier" sheetId="334" r:id="rId3"/>
    <sheet name="Résumé_tally_SR" sheetId="337" r:id="rId4"/>
  </sheets>
  <externalReferences>
    <externalReference r:id="rId5"/>
    <externalReference r:id="rId6"/>
  </externalReferences>
  <definedNames>
    <definedName name="_xlnm.Print_Area" localSheetId="2">Tally_SR_Chantier!$A$1:$P$32</definedName>
    <definedName name="_xlnm.Print_Area" localSheetId="0">Tally_tbg_Chantier!#REF!</definedName>
  </definedNames>
  <calcPr calcId="162913"/>
</workbook>
</file>

<file path=xl/calcChain.xml><?xml version="1.0" encoding="utf-8"?>
<calcChain xmlns="http://schemas.openxmlformats.org/spreadsheetml/2006/main">
  <c r="N63" i="334" l="1"/>
  <c r="O63" i="334" s="1"/>
  <c r="L63" i="334"/>
  <c r="P63" i="334" s="1"/>
  <c r="I63" i="334"/>
  <c r="N62" i="334"/>
  <c r="O62" i="334" s="1"/>
  <c r="L62" i="334"/>
  <c r="P62" i="334" s="1"/>
  <c r="I62" i="334"/>
  <c r="N61" i="334"/>
  <c r="O61" i="334" s="1"/>
  <c r="L61" i="334"/>
  <c r="P61" i="334" s="1"/>
  <c r="I61" i="334"/>
  <c r="N60" i="334"/>
  <c r="O60" i="334" s="1"/>
  <c r="L60" i="334"/>
  <c r="P60" i="334" s="1"/>
  <c r="I60" i="334"/>
  <c r="N59" i="334"/>
  <c r="O59" i="334" s="1"/>
  <c r="L59" i="334"/>
  <c r="P59" i="334" s="1"/>
  <c r="I59" i="334"/>
  <c r="N58" i="334"/>
  <c r="O58" i="334" s="1"/>
  <c r="L58" i="334"/>
  <c r="P58" i="334" s="1"/>
  <c r="I58" i="334"/>
  <c r="N57" i="334"/>
  <c r="O57" i="334" s="1"/>
  <c r="L57" i="334"/>
  <c r="P57" i="334" s="1"/>
  <c r="I57" i="334"/>
  <c r="N56" i="334"/>
  <c r="O56" i="334" s="1"/>
  <c r="L56" i="334"/>
  <c r="P56" i="334" s="1"/>
  <c r="I56" i="334"/>
  <c r="N55" i="334"/>
  <c r="O55" i="334" s="1"/>
  <c r="L55" i="334"/>
  <c r="P55" i="334" s="1"/>
  <c r="I55" i="334"/>
  <c r="N54" i="334"/>
  <c r="O54" i="334" s="1"/>
  <c r="L54" i="334"/>
  <c r="P54" i="334" s="1"/>
  <c r="I54" i="334"/>
  <c r="N53" i="334"/>
  <c r="O53" i="334" s="1"/>
  <c r="L53" i="334"/>
  <c r="P53" i="334" s="1"/>
  <c r="I53" i="334"/>
  <c r="N52" i="334"/>
  <c r="O52" i="334" s="1"/>
  <c r="L52" i="334"/>
  <c r="P52" i="334" s="1"/>
  <c r="I52" i="334"/>
  <c r="N51" i="334"/>
  <c r="O51" i="334" s="1"/>
  <c r="L51" i="334"/>
  <c r="P51" i="334" s="1"/>
  <c r="I51" i="334"/>
  <c r="N50" i="334"/>
  <c r="O50" i="334" s="1"/>
  <c r="L50" i="334"/>
  <c r="P50" i="334" s="1"/>
  <c r="I50" i="334"/>
  <c r="N49" i="334"/>
  <c r="O49" i="334" s="1"/>
  <c r="L49" i="334"/>
  <c r="P49" i="334" s="1"/>
  <c r="I49" i="334"/>
  <c r="N48" i="334"/>
  <c r="O48" i="334" s="1"/>
  <c r="L48" i="334"/>
  <c r="P48" i="334" s="1"/>
  <c r="I48" i="334"/>
  <c r="N47" i="334"/>
  <c r="O47" i="334" s="1"/>
  <c r="L47" i="334"/>
  <c r="P47" i="334" s="1"/>
  <c r="I47" i="334"/>
  <c r="N46" i="334"/>
  <c r="O46" i="334" s="1"/>
  <c r="L46" i="334"/>
  <c r="P46" i="334" s="1"/>
  <c r="I46" i="334"/>
  <c r="N45" i="334"/>
  <c r="O45" i="334" s="1"/>
  <c r="L45" i="334"/>
  <c r="P45" i="334" s="1"/>
  <c r="I45" i="334"/>
  <c r="N44" i="334"/>
  <c r="O44" i="334" s="1"/>
  <c r="L44" i="334"/>
  <c r="P44" i="334" s="1"/>
  <c r="I44" i="334"/>
  <c r="N43" i="334"/>
  <c r="O43" i="334" s="1"/>
  <c r="L43" i="334"/>
  <c r="P43" i="334" s="1"/>
  <c r="I43" i="334"/>
  <c r="N42" i="334"/>
  <c r="O42" i="334" s="1"/>
  <c r="L42" i="334"/>
  <c r="P42" i="334" s="1"/>
  <c r="I42" i="334"/>
  <c r="N41" i="334"/>
  <c r="O41" i="334" s="1"/>
  <c r="L41" i="334"/>
  <c r="P41" i="334" s="1"/>
  <c r="I41" i="334"/>
  <c r="N40" i="334"/>
  <c r="O40" i="334" s="1"/>
  <c r="L40" i="334"/>
  <c r="P40" i="334" s="1"/>
  <c r="I40" i="334"/>
  <c r="N39" i="334"/>
  <c r="O39" i="334" s="1"/>
  <c r="L39" i="334"/>
  <c r="P39" i="334" s="1"/>
  <c r="I39" i="334"/>
  <c r="N38" i="334"/>
  <c r="O38" i="334" s="1"/>
  <c r="L38" i="334"/>
  <c r="P38" i="334" s="1"/>
  <c r="I38" i="334"/>
  <c r="N37" i="334"/>
  <c r="O37" i="334" s="1"/>
  <c r="L37" i="334"/>
  <c r="P37" i="334" s="1"/>
  <c r="I37" i="334"/>
  <c r="N36" i="334"/>
  <c r="O36" i="334" s="1"/>
  <c r="L36" i="334"/>
  <c r="P36" i="334" s="1"/>
  <c r="I36" i="334"/>
  <c r="N35" i="334"/>
  <c r="O35" i="334" s="1"/>
  <c r="L35" i="334"/>
  <c r="P35" i="334" s="1"/>
  <c r="I35" i="334"/>
  <c r="N34" i="334"/>
  <c r="O34" i="334" s="1"/>
  <c r="L34" i="334"/>
  <c r="P34" i="334" s="1"/>
  <c r="I34" i="334"/>
  <c r="N33" i="334"/>
  <c r="O33" i="334" s="1"/>
  <c r="L33" i="334"/>
  <c r="P33" i="334" s="1"/>
  <c r="I33" i="334"/>
  <c r="N32" i="334"/>
  <c r="O32" i="334" s="1"/>
  <c r="L32" i="334"/>
  <c r="I32" i="334"/>
  <c r="N31" i="334"/>
  <c r="O31" i="334" s="1"/>
  <c r="L31" i="334"/>
  <c r="I31" i="334"/>
  <c r="N30" i="334"/>
  <c r="O30" i="334" s="1"/>
  <c r="L30" i="334"/>
  <c r="I30" i="334"/>
  <c r="N29" i="334"/>
  <c r="O29" i="334" s="1"/>
  <c r="L29" i="334"/>
  <c r="I29" i="334"/>
  <c r="N28" i="334"/>
  <c r="O28" i="334" s="1"/>
  <c r="I28" i="334"/>
  <c r="N27" i="334"/>
  <c r="O27" i="334" s="1"/>
  <c r="I27" i="334"/>
  <c r="N26" i="334"/>
  <c r="O26" i="334" s="1"/>
  <c r="L26" i="334"/>
  <c r="L27" i="334" s="1"/>
  <c r="I26" i="334"/>
  <c r="N25" i="334"/>
  <c r="O25" i="334" s="1"/>
  <c r="I25" i="334"/>
  <c r="N24" i="334"/>
  <c r="O24" i="334" s="1"/>
  <c r="I24" i="334"/>
  <c r="N23" i="334"/>
  <c r="O23" i="334" s="1"/>
  <c r="L23" i="334"/>
  <c r="I23" i="334"/>
  <c r="N22" i="334"/>
  <c r="O22" i="334" s="1"/>
  <c r="I22" i="334"/>
  <c r="N21" i="334"/>
  <c r="O21" i="334" s="1"/>
  <c r="I21" i="334"/>
  <c r="N20" i="334"/>
  <c r="O20" i="334" s="1"/>
  <c r="L20" i="334"/>
  <c r="L21" i="334" s="1"/>
  <c r="I20" i="334"/>
  <c r="N19" i="334"/>
  <c r="O19" i="334" s="1"/>
  <c r="L19" i="334"/>
  <c r="I19" i="334"/>
  <c r="N18" i="334"/>
  <c r="O18" i="334" s="1"/>
  <c r="L18" i="334"/>
  <c r="I18" i="334"/>
  <c r="N17" i="334"/>
  <c r="O17" i="334" s="1"/>
  <c r="L17" i="334"/>
  <c r="I17" i="334"/>
  <c r="N16" i="334"/>
  <c r="O16" i="334" s="1"/>
  <c r="L16" i="334"/>
  <c r="J16" i="334"/>
  <c r="J17" i="334" s="1"/>
  <c r="J18" i="334" s="1"/>
  <c r="J19" i="334" s="1"/>
  <c r="J20" i="334" s="1"/>
  <c r="J21" i="334" s="1"/>
  <c r="J22" i="334" s="1"/>
  <c r="J23" i="334" s="1"/>
  <c r="J24" i="334" s="1"/>
  <c r="J25" i="334" s="1"/>
  <c r="J26" i="334" s="1"/>
  <c r="J27" i="334" s="1"/>
  <c r="J28" i="334" s="1"/>
  <c r="J29" i="334" s="1"/>
  <c r="J30" i="334" s="1"/>
  <c r="J31" i="334" s="1"/>
  <c r="J32" i="334" s="1"/>
  <c r="J33" i="334" s="1"/>
  <c r="J34" i="334" s="1"/>
  <c r="J35" i="334" s="1"/>
  <c r="J36" i="334" s="1"/>
  <c r="J37" i="334" s="1"/>
  <c r="J38" i="334" s="1"/>
  <c r="J39" i="334" s="1"/>
  <c r="J40" i="334" s="1"/>
  <c r="J41" i="334" s="1"/>
  <c r="J42" i="334" s="1"/>
  <c r="J43" i="334" s="1"/>
  <c r="J44" i="334" s="1"/>
  <c r="J45" i="334" s="1"/>
  <c r="J46" i="334" s="1"/>
  <c r="J47" i="334" s="1"/>
  <c r="J48" i="334" s="1"/>
  <c r="J49" i="334" s="1"/>
  <c r="J50" i="334" s="1"/>
  <c r="J51" i="334" s="1"/>
  <c r="J52" i="334" s="1"/>
  <c r="J53" i="334" s="1"/>
  <c r="J54" i="334" s="1"/>
  <c r="J55" i="334" s="1"/>
  <c r="J56" i="334" s="1"/>
  <c r="J57" i="334" s="1"/>
  <c r="J58" i="334" s="1"/>
  <c r="J59" i="334" s="1"/>
  <c r="J60" i="334" s="1"/>
  <c r="J61" i="334" s="1"/>
  <c r="J62" i="334" s="1"/>
  <c r="J63" i="334" s="1"/>
  <c r="I16" i="334"/>
  <c r="P18" i="334" l="1"/>
  <c r="P19" i="334"/>
  <c r="P20" i="334" s="1"/>
  <c r="P21" i="334" s="1"/>
  <c r="P16" i="334"/>
  <c r="L22" i="334"/>
  <c r="L28" i="334"/>
  <c r="P17" i="334"/>
  <c r="L24" i="334"/>
  <c r="L25" i="334" l="1"/>
  <c r="P22" i="334"/>
  <c r="P23" i="334" s="1"/>
  <c r="P24" i="334" s="1"/>
  <c r="P25" i="334" l="1"/>
  <c r="P26" i="334" s="1"/>
  <c r="P27" i="334" s="1"/>
  <c r="P28" i="334" s="1"/>
  <c r="P29" i="334" s="1"/>
  <c r="P30" i="334" s="1"/>
  <c r="P31" i="334" s="1"/>
  <c r="P32" i="334" s="1"/>
</calcChain>
</file>

<file path=xl/sharedStrings.xml><?xml version="1.0" encoding="utf-8"?>
<sst xmlns="http://schemas.openxmlformats.org/spreadsheetml/2006/main" count="1052" uniqueCount="134">
  <si>
    <t>N° TBG</t>
  </si>
  <si>
    <t>Dia</t>
  </si>
  <si>
    <t>Gr</t>
  </si>
  <si>
    <t>Fil</t>
  </si>
  <si>
    <t>Prof</t>
  </si>
  <si>
    <t>Reste</t>
  </si>
  <si>
    <t>Unit</t>
  </si>
  <si>
    <t>LONGUEUR</t>
  </si>
  <si>
    <t>Date</t>
  </si>
  <si>
    <t>Ø</t>
  </si>
  <si>
    <t>Type</t>
  </si>
  <si>
    <t>Insp</t>
  </si>
  <si>
    <t>EU</t>
  </si>
  <si>
    <t>2"7/8</t>
  </si>
  <si>
    <t>J55</t>
  </si>
  <si>
    <t>Tbg</t>
  </si>
  <si>
    <t>L80</t>
  </si>
  <si>
    <t>2"1/2</t>
  </si>
  <si>
    <t>Sg</t>
  </si>
  <si>
    <t>4"1/2</t>
  </si>
  <si>
    <t>Anch</t>
  </si>
  <si>
    <t>Weg</t>
  </si>
  <si>
    <t>x</t>
  </si>
  <si>
    <t>Oli</t>
  </si>
  <si>
    <t>3'1/2</t>
  </si>
  <si>
    <t xml:space="preserve">EQUIPEMENT </t>
  </si>
  <si>
    <t>Viet</t>
  </si>
  <si>
    <t>XO</t>
  </si>
  <si>
    <t>2"3/8</t>
  </si>
  <si>
    <t>D90</t>
  </si>
  <si>
    <t>Manchon</t>
  </si>
  <si>
    <t>spec</t>
  </si>
  <si>
    <t>Ref</t>
  </si>
  <si>
    <t>date</t>
  </si>
  <si>
    <t>P. unit</t>
  </si>
  <si>
    <t>P. Part</t>
  </si>
  <si>
    <t>P. Cumul</t>
  </si>
  <si>
    <t>Nbr</t>
  </si>
  <si>
    <t>Cumul
Part</t>
  </si>
  <si>
    <t>long. Unit</t>
  </si>
  <si>
    <t>long. Part</t>
  </si>
  <si>
    <t>long. Cumul</t>
  </si>
  <si>
    <t>kg</t>
  </si>
  <si>
    <t>ft</t>
  </si>
  <si>
    <t>m</t>
  </si>
  <si>
    <t>Tip</t>
  </si>
  <si>
    <t>1"1/4</t>
  </si>
  <si>
    <t>26ft</t>
  </si>
  <si>
    <t>inox</t>
  </si>
  <si>
    <t>Pony2ft</t>
  </si>
  <si>
    <t>1"</t>
  </si>
  <si>
    <t>2ft</t>
  </si>
  <si>
    <t>S88</t>
  </si>
  <si>
    <t>Pony4ft</t>
  </si>
  <si>
    <t>4ft</t>
  </si>
  <si>
    <t>Pony6ft</t>
  </si>
  <si>
    <t>6ft</t>
  </si>
  <si>
    <t>SR</t>
  </si>
  <si>
    <t>5ctr</t>
  </si>
  <si>
    <t>S87</t>
  </si>
  <si>
    <t>acier</t>
  </si>
  <si>
    <t>Insp ctr</t>
  </si>
  <si>
    <t>7/8"</t>
  </si>
  <si>
    <t>4ctr</t>
  </si>
  <si>
    <t>4ctr déclassé</t>
  </si>
  <si>
    <t>SM</t>
  </si>
  <si>
    <t>3/4"</t>
  </si>
  <si>
    <t>PP</t>
  </si>
  <si>
    <t>1"1/2</t>
  </si>
  <si>
    <t>HF RH 2.3.2</t>
  </si>
  <si>
    <t>Crp</t>
  </si>
  <si>
    <t>1''1/4</t>
  </si>
  <si>
    <t>PnSd</t>
  </si>
  <si>
    <t>Poids</t>
  </si>
  <si>
    <t>SRfb</t>
  </si>
  <si>
    <t>nctr</t>
  </si>
  <si>
    <t>Fibre</t>
  </si>
  <si>
    <t>T96</t>
  </si>
  <si>
    <t>5ctr 2"3/8</t>
  </si>
  <si>
    <t>4ctr Sidew</t>
  </si>
  <si>
    <t>T97</t>
  </si>
  <si>
    <t>5/8"</t>
  </si>
  <si>
    <t>D78</t>
  </si>
  <si>
    <t>S67</t>
  </si>
  <si>
    <t>5ctr 2"7/8</t>
  </si>
  <si>
    <t>Elément</t>
  </si>
  <si>
    <t>Diamètre</t>
  </si>
  <si>
    <t>Grade</t>
  </si>
  <si>
    <t>Nombre</t>
  </si>
  <si>
    <t>Longueur 
Partie</t>
  </si>
  <si>
    <t>Longueur 
Cumulée</t>
  </si>
  <si>
    <t>Poids  
Partie</t>
  </si>
  <si>
    <t>Poids  
Cumulée</t>
  </si>
  <si>
    <t>0 m</t>
  </si>
  <si>
    <t>0,61 m</t>
  </si>
  <si>
    <t>1,83 m</t>
  </si>
  <si>
    <t>2,44 m</t>
  </si>
  <si>
    <t>259,08 m</t>
  </si>
  <si>
    <t>520,6 m</t>
  </si>
  <si>
    <t>798 kg</t>
  </si>
  <si>
    <t>1595 kg</t>
  </si>
  <si>
    <t>D90, Insp</t>
  </si>
  <si>
    <t>acier, SM</t>
  </si>
  <si>
    <t>381 m</t>
  </si>
  <si>
    <t>1168,3 m</t>
  </si>
  <si>
    <t>1173 kg</t>
  </si>
  <si>
    <t>3589 kg</t>
  </si>
  <si>
    <t>S87, D90, Insp</t>
  </si>
  <si>
    <t>243,84 m</t>
  </si>
  <si>
    <t>1755,04 m</t>
  </si>
  <si>
    <t>551 kg</t>
  </si>
  <si>
    <t>5010 kg</t>
  </si>
  <si>
    <t>121,92 m</t>
  </si>
  <si>
    <t>1876,96 m</t>
  </si>
  <si>
    <t>276 kg</t>
  </si>
  <si>
    <t>5285 kg</t>
  </si>
  <si>
    <t>6,1 m</t>
  </si>
  <si>
    <t>1883,05 m</t>
  </si>
  <si>
    <t>17 kg</t>
  </si>
  <si>
    <t>5302 kg</t>
  </si>
  <si>
    <t>1,22 m</t>
  </si>
  <si>
    <t>1884,27 m</t>
  </si>
  <si>
    <t>34 kg</t>
  </si>
  <si>
    <t>5337 kg</t>
  </si>
  <si>
    <t>1884,88 m</t>
  </si>
  <si>
    <t>5354 kg</t>
  </si>
  <si>
    <t>Eléments</t>
  </si>
  <si>
    <t>Caractéristiques</t>
  </si>
  <si>
    <t>Filetage</t>
  </si>
  <si>
    <t>Profondeur</t>
  </si>
  <si>
    <t>Diamètre
intérieur</t>
  </si>
  <si>
    <t>J55, L80</t>
  </si>
  <si>
    <t xml:space="preserve">L80, </t>
  </si>
  <si>
    <t>Insp, Viet, Tbg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</si>
</sst>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General_)"/>
    <numFmt numFmtId="165" formatCode="0.00_)"/>
    <numFmt numFmtId="166" formatCode="[$-40C]mmm\-yy;@"/>
  </numFmts>
  <fonts count="11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name val="Courier"/>
      <family val="3"/>
    </font>
    <font>
      <b/>
      <sz val="10"/>
      <name val="Arial"/>
      <family val="2"/>
    </font>
    <font>
      <sz val="10"/>
      <color indexed="9"/>
      <name val="Arial"/>
      <family val="2"/>
    </font>
    <font>
      <sz val="10"/>
      <color rgb="FF00000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indexed="54"/>
        <bgColor indexed="64"/>
      </patternFill>
    </fill>
  </fills>
  <borders count="2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indexed="64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</borders>
  <cellStyleXfs count="8">
    <xf numFmtId="0" fontId="0" fillId="0" borderId="0"/>
    <xf numFmtId="2" fontId="2" fillId="0" borderId="1">
      <alignment horizontal="right" vertical="justify"/>
    </xf>
    <xf numFmtId="2" fontId="1" fillId="0" borderId="1">
      <alignment horizontal="right" vertical="justify"/>
    </xf>
    <xf numFmtId="0" fontId="1" fillId="0" borderId="0">
      <alignment horizontal="center" vertical="center" wrapText="1"/>
    </xf>
    <xf numFmtId="0" fontId="2" fillId="0" borderId="0">
      <alignment horizontal="center" vertical="center"/>
    </xf>
    <xf numFmtId="0" fontId="1" fillId="0" borderId="0">
      <alignment horizontal="center" vertical="center"/>
    </xf>
    <xf numFmtId="0" fontId="1" fillId="0" borderId="0"/>
    <xf numFmtId="164" fontId="4" fillId="0" borderId="0"/>
  </cellStyleXfs>
  <cellXfs count="171">
    <xf numFmtId="0" fontId="0" fillId="0" borderId="0" xfId="0"/>
    <xf numFmtId="0" fontId="1" fillId="0" borderId="0" xfId="6"/>
    <xf numFmtId="0" fontId="3" fillId="0" borderId="0" xfId="6" applyFont="1" applyAlignment="1">
      <alignment horizontal="center" vertical="center"/>
    </xf>
    <xf numFmtId="0" fontId="6" fillId="0" borderId="0" xfId="6" applyFont="1"/>
    <xf numFmtId="0" fontId="3" fillId="2" borderId="8" xfId="6" applyFont="1" applyFill="1" applyBorder="1" applyAlignment="1">
      <alignment horizontal="center" vertical="center"/>
    </xf>
    <xf numFmtId="0" fontId="1" fillId="2" borderId="9" xfId="6" applyFill="1" applyBorder="1" applyAlignment="1">
      <alignment horizontal="center" vertical="center"/>
    </xf>
    <xf numFmtId="0" fontId="1" fillId="2" borderId="10" xfId="6" applyFill="1" applyBorder="1" applyAlignment="1">
      <alignment horizontal="center" vertical="center"/>
    </xf>
    <xf numFmtId="0" fontId="3" fillId="5" borderId="11" xfId="6" applyFont="1" applyFill="1" applyBorder="1" applyAlignment="1">
      <alignment horizontal="center" vertical="center"/>
    </xf>
    <xf numFmtId="0" fontId="1" fillId="5" borderId="12" xfId="6" applyFill="1" applyBorder="1" applyAlignment="1">
      <alignment horizontal="center" vertical="center"/>
    </xf>
    <xf numFmtId="17" fontId="1" fillId="5" borderId="13" xfId="6" applyNumberFormat="1" applyFill="1" applyBorder="1" applyAlignment="1">
      <alignment horizontal="center" vertical="center"/>
    </xf>
    <xf numFmtId="0" fontId="3" fillId="2" borderId="11" xfId="6" applyFont="1" applyFill="1" applyBorder="1" applyAlignment="1">
      <alignment horizontal="center" vertical="center"/>
    </xf>
    <xf numFmtId="0" fontId="1" fillId="2" borderId="12" xfId="6" applyFill="1" applyBorder="1" applyAlignment="1">
      <alignment horizontal="center" vertical="center"/>
    </xf>
    <xf numFmtId="17" fontId="1" fillId="2" borderId="13" xfId="6" applyNumberFormat="1" applyFill="1" applyBorder="1" applyAlignment="1">
      <alignment horizontal="center" vertical="center"/>
    </xf>
    <xf numFmtId="0" fontId="3" fillId="6" borderId="11" xfId="6" applyFont="1" applyFill="1" applyBorder="1" applyAlignment="1">
      <alignment horizontal="center" vertical="center"/>
    </xf>
    <xf numFmtId="0" fontId="1" fillId="6" borderId="12" xfId="6" applyFill="1" applyBorder="1" applyAlignment="1">
      <alignment horizontal="center" vertical="center"/>
    </xf>
    <xf numFmtId="17" fontId="1" fillId="6" borderId="13" xfId="6" applyNumberFormat="1" applyFill="1" applyBorder="1" applyAlignment="1">
      <alignment horizontal="center" vertical="center"/>
    </xf>
    <xf numFmtId="0" fontId="1" fillId="2" borderId="11" xfId="6" applyFill="1" applyBorder="1" applyAlignment="1">
      <alignment horizontal="center" vertical="center"/>
    </xf>
    <xf numFmtId="0" fontId="3" fillId="3" borderId="11" xfId="6" applyFont="1" applyFill="1" applyBorder="1" applyAlignment="1">
      <alignment horizontal="center" vertical="center"/>
    </xf>
    <xf numFmtId="0" fontId="1" fillId="3" borderId="12" xfId="6" applyFill="1" applyBorder="1" applyAlignment="1">
      <alignment horizontal="center" vertical="center"/>
    </xf>
    <xf numFmtId="17" fontId="1" fillId="3" borderId="13" xfId="6" applyNumberFormat="1" applyFill="1" applyBorder="1" applyAlignment="1">
      <alignment horizontal="center" vertical="center"/>
    </xf>
    <xf numFmtId="0" fontId="3" fillId="7" borderId="11" xfId="6" applyFont="1" applyFill="1" applyBorder="1" applyAlignment="1">
      <alignment horizontal="center" vertical="center"/>
    </xf>
    <xf numFmtId="0" fontId="1" fillId="7" borderId="12" xfId="6" applyFill="1" applyBorder="1" applyAlignment="1">
      <alignment horizontal="center" vertical="center"/>
    </xf>
    <xf numFmtId="17" fontId="1" fillId="7" borderId="13" xfId="6" applyNumberFormat="1" applyFill="1" applyBorder="1" applyAlignment="1">
      <alignment horizontal="center" vertical="center"/>
    </xf>
    <xf numFmtId="0" fontId="3" fillId="2" borderId="12" xfId="6" applyFont="1" applyFill="1" applyBorder="1" applyAlignment="1">
      <alignment horizontal="center" vertical="center"/>
    </xf>
    <xf numFmtId="0" fontId="3" fillId="2" borderId="13" xfId="6" applyFont="1" applyFill="1" applyBorder="1" applyAlignment="1">
      <alignment horizontal="center" vertical="center"/>
    </xf>
    <xf numFmtId="0" fontId="3" fillId="0" borderId="11" xfId="6" applyFont="1" applyBorder="1" applyAlignment="1">
      <alignment horizontal="center" vertical="center"/>
    </xf>
    <xf numFmtId="0" fontId="3" fillId="0" borderId="12" xfId="6" applyFont="1" applyBorder="1" applyAlignment="1">
      <alignment horizontal="center" vertical="center"/>
    </xf>
    <xf numFmtId="0" fontId="3" fillId="0" borderId="13" xfId="6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0" borderId="14" xfId="6" applyFont="1" applyBorder="1" applyAlignment="1">
      <alignment horizontal="center" vertical="center"/>
    </xf>
    <xf numFmtId="0" fontId="3" fillId="4" borderId="8" xfId="6" applyFont="1" applyFill="1" applyBorder="1" applyAlignment="1">
      <alignment horizontal="center" vertical="center"/>
    </xf>
    <xf numFmtId="1" fontId="3" fillId="4" borderId="10" xfId="6" applyNumberFormat="1" applyFont="1" applyFill="1" applyBorder="1" applyAlignment="1">
      <alignment horizontal="center" vertical="center"/>
    </xf>
    <xf numFmtId="0" fontId="3" fillId="4" borderId="11" xfId="6" applyFont="1" applyFill="1" applyBorder="1" applyAlignment="1">
      <alignment horizontal="center" vertical="center"/>
    </xf>
    <xf numFmtId="1" fontId="3" fillId="4" borderId="13" xfId="6" applyNumberFormat="1" applyFont="1" applyFill="1" applyBorder="1" applyAlignment="1">
      <alignment horizontal="center" vertical="center"/>
    </xf>
    <xf numFmtId="0" fontId="3" fillId="4" borderId="13" xfId="6" applyFont="1" applyFill="1" applyBorder="1" applyAlignment="1">
      <alignment horizontal="center" vertical="center"/>
    </xf>
    <xf numFmtId="0" fontId="3" fillId="0" borderId="15" xfId="3" applyFont="1" applyBorder="1" applyAlignment="1">
      <alignment horizontal="center" vertical="center" wrapText="1"/>
    </xf>
    <xf numFmtId="1" fontId="3" fillId="0" borderId="16" xfId="3" applyNumberFormat="1" applyFont="1" applyBorder="1" applyAlignment="1">
      <alignment horizontal="center" vertical="center" wrapText="1"/>
    </xf>
    <xf numFmtId="2" fontId="3" fillId="0" borderId="8" xfId="7" applyNumberFormat="1" applyFont="1" applyBorder="1" applyAlignment="1" applyProtection="1">
      <alignment horizontal="center" vertical="center"/>
    </xf>
    <xf numFmtId="2" fontId="3" fillId="4" borderId="9" xfId="2" applyFont="1" applyFill="1" applyBorder="1" applyAlignment="1">
      <alignment horizontal="center" vertical="center"/>
    </xf>
    <xf numFmtId="2" fontId="3" fillId="4" borderId="10" xfId="2" applyFont="1" applyFill="1" applyBorder="1" applyAlignment="1">
      <alignment horizontal="center" vertical="center"/>
    </xf>
    <xf numFmtId="2" fontId="3" fillId="0" borderId="11" xfId="7" applyNumberFormat="1" applyFont="1" applyBorder="1" applyAlignment="1" applyProtection="1">
      <alignment horizontal="center" vertical="center"/>
    </xf>
    <xf numFmtId="2" fontId="3" fillId="4" borderId="12" xfId="2" applyFont="1" applyFill="1" applyBorder="1" applyAlignment="1">
      <alignment horizontal="center" vertical="center"/>
    </xf>
    <xf numFmtId="2" fontId="3" fillId="4" borderId="13" xfId="2" applyFont="1" applyFill="1" applyBorder="1" applyAlignment="1">
      <alignment horizontal="center" vertical="center"/>
    </xf>
    <xf numFmtId="2" fontId="3" fillId="0" borderId="11" xfId="7" applyNumberFormat="1" applyFont="1" applyFill="1" applyBorder="1" applyAlignment="1" applyProtection="1">
      <alignment horizontal="center" vertical="center"/>
    </xf>
    <xf numFmtId="2" fontId="3" fillId="0" borderId="11" xfId="7" applyNumberFormat="1" applyFont="1" applyBorder="1" applyAlignment="1">
      <alignment horizontal="center" vertical="center"/>
    </xf>
    <xf numFmtId="165" fontId="3" fillId="0" borderId="11" xfId="7" applyNumberFormat="1" applyFont="1" applyBorder="1" applyAlignment="1">
      <alignment horizontal="center" vertical="center"/>
    </xf>
    <xf numFmtId="0" fontId="3" fillId="4" borderId="12" xfId="6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0" borderId="16" xfId="3" applyFont="1" applyBorder="1" applyAlignment="1">
      <alignment horizontal="center" vertical="center" wrapText="1"/>
    </xf>
    <xf numFmtId="0" fontId="3" fillId="4" borderId="14" xfId="6" applyFont="1" applyFill="1" applyBorder="1" applyAlignment="1">
      <alignment horizontal="center" vertical="center"/>
    </xf>
    <xf numFmtId="0" fontId="1" fillId="0" borderId="0" xfId="6" applyAlignment="1">
      <alignment horizontal="center" vertical="center"/>
    </xf>
    <xf numFmtId="0" fontId="10" fillId="8" borderId="13" xfId="6" applyFont="1" applyFill="1" applyBorder="1" applyAlignment="1">
      <alignment horizontal="center" vertical="center" wrapText="1"/>
    </xf>
    <xf numFmtId="0" fontId="1" fillId="8" borderId="16" xfId="6" applyFont="1" applyFill="1" applyBorder="1" applyAlignment="1">
      <alignment horizontal="center" vertical="center"/>
    </xf>
    <xf numFmtId="0" fontId="1" fillId="8" borderId="18" xfId="6" applyFill="1" applyBorder="1" applyAlignment="1">
      <alignment horizontal="center" vertical="center"/>
    </xf>
    <xf numFmtId="0" fontId="1" fillId="8" borderId="26" xfId="6" applyFill="1" applyBorder="1" applyAlignment="1">
      <alignment horizontal="center" vertical="center"/>
    </xf>
    <xf numFmtId="0" fontId="1" fillId="8" borderId="14" xfId="6" applyFill="1" applyBorder="1" applyAlignment="1">
      <alignment horizontal="center" vertical="center"/>
    </xf>
    <xf numFmtId="0" fontId="1" fillId="8" borderId="16" xfId="6" applyFill="1" applyBorder="1" applyAlignment="1">
      <alignment horizontal="center" vertical="center"/>
    </xf>
    <xf numFmtId="0" fontId="1" fillId="8" borderId="8" xfId="6" applyFill="1" applyBorder="1" applyAlignment="1">
      <alignment horizontal="center" vertical="center"/>
    </xf>
    <xf numFmtId="0" fontId="1" fillId="8" borderId="9" xfId="6" applyFill="1" applyBorder="1" applyAlignment="1">
      <alignment horizontal="center" vertical="center"/>
    </xf>
    <xf numFmtId="0" fontId="1" fillId="9" borderId="9" xfId="6" applyFill="1" applyBorder="1" applyAlignment="1">
      <alignment horizontal="center" vertical="center"/>
    </xf>
    <xf numFmtId="0" fontId="1" fillId="10" borderId="9" xfId="6" applyFill="1" applyBorder="1" applyAlignment="1">
      <alignment horizontal="center" vertical="center" wrapText="1"/>
    </xf>
    <xf numFmtId="0" fontId="1" fillId="4" borderId="9" xfId="6" applyFill="1" applyBorder="1" applyAlignment="1">
      <alignment horizontal="center" vertical="center"/>
    </xf>
    <xf numFmtId="0" fontId="1" fillId="4" borderId="10" xfId="6" applyFill="1" applyBorder="1" applyAlignment="1">
      <alignment horizontal="center" vertical="center"/>
    </xf>
    <xf numFmtId="0" fontId="1" fillId="0" borderId="11" xfId="6" applyFont="1" applyBorder="1" applyAlignment="1">
      <alignment horizontal="center" vertical="center"/>
    </xf>
    <xf numFmtId="0" fontId="1" fillId="0" borderId="12" xfId="6" applyBorder="1" applyAlignment="1">
      <alignment horizontal="center" vertical="center"/>
    </xf>
    <xf numFmtId="166" fontId="1" fillId="0" borderId="12" xfId="6" applyNumberFormat="1" applyBorder="1" applyAlignment="1">
      <alignment horizontal="center" vertical="center"/>
    </xf>
    <xf numFmtId="0" fontId="1" fillId="0" borderId="12" xfId="6" applyFont="1" applyBorder="1" applyAlignment="1">
      <alignment horizontal="center" vertical="center"/>
    </xf>
    <xf numFmtId="0" fontId="1" fillId="9" borderId="12" xfId="6" applyFill="1" applyBorder="1" applyAlignment="1">
      <alignment horizontal="center" vertical="center"/>
    </xf>
    <xf numFmtId="0" fontId="1" fillId="10" borderId="12" xfId="6" applyFill="1" applyBorder="1" applyAlignment="1">
      <alignment horizontal="center" vertical="center" wrapText="1"/>
    </xf>
    <xf numFmtId="0" fontId="1" fillId="4" borderId="12" xfId="6" applyFill="1" applyBorder="1" applyAlignment="1">
      <alignment horizontal="center" vertical="center"/>
    </xf>
    <xf numFmtId="0" fontId="1" fillId="4" borderId="13" xfId="6" applyFill="1" applyBorder="1" applyAlignment="1">
      <alignment horizontal="center" vertical="center"/>
    </xf>
    <xf numFmtId="0" fontId="1" fillId="0" borderId="0" xfId="6" applyBorder="1"/>
    <xf numFmtId="0" fontId="1" fillId="0" borderId="11" xfId="6" applyBorder="1" applyAlignment="1">
      <alignment horizontal="center" vertical="center"/>
    </xf>
    <xf numFmtId="0" fontId="1" fillId="0" borderId="0" xfId="6" applyBorder="1" applyAlignment="1">
      <alignment horizontal="center" vertical="center"/>
    </xf>
    <xf numFmtId="0" fontId="1" fillId="0" borderId="15" xfId="6" applyBorder="1" applyAlignment="1">
      <alignment horizontal="center" vertical="center"/>
    </xf>
    <xf numFmtId="0" fontId="1" fillId="0" borderId="14" xfId="6" applyBorder="1" applyAlignment="1">
      <alignment horizontal="center" vertical="center"/>
    </xf>
    <xf numFmtId="166" fontId="1" fillId="0" borderId="14" xfId="6" applyNumberFormat="1" applyBorder="1" applyAlignment="1">
      <alignment horizontal="center" vertical="center"/>
    </xf>
    <xf numFmtId="0" fontId="1" fillId="9" borderId="14" xfId="6" applyFill="1" applyBorder="1" applyAlignment="1">
      <alignment horizontal="center" vertical="center"/>
    </xf>
    <xf numFmtId="0" fontId="1" fillId="10" borderId="14" xfId="6" applyFill="1" applyBorder="1" applyAlignment="1">
      <alignment horizontal="center" vertical="center" wrapText="1"/>
    </xf>
    <xf numFmtId="0" fontId="1" fillId="4" borderId="14" xfId="6" applyFill="1" applyBorder="1" applyAlignment="1">
      <alignment horizontal="center" vertical="center"/>
    </xf>
    <xf numFmtId="0" fontId="1" fillId="4" borderId="16" xfId="6" applyFill="1" applyBorder="1" applyAlignment="1">
      <alignment horizontal="center" vertical="center"/>
    </xf>
    <xf numFmtId="0" fontId="1" fillId="0" borderId="5" xfId="6" applyBorder="1" applyAlignment="1">
      <alignment horizontal="center" vertical="center"/>
    </xf>
    <xf numFmtId="0" fontId="1" fillId="0" borderId="6" xfId="6" applyBorder="1" applyAlignment="1">
      <alignment horizontal="center" vertical="center"/>
    </xf>
    <xf numFmtId="0" fontId="1" fillId="0" borderId="7" xfId="6" applyBorder="1" applyAlignment="1">
      <alignment horizontal="center" vertical="center"/>
    </xf>
    <xf numFmtId="0" fontId="1" fillId="0" borderId="8" xfId="6" applyBorder="1" applyAlignment="1">
      <alignment horizontal="center" vertical="center"/>
    </xf>
    <xf numFmtId="0" fontId="1" fillId="0" borderId="9" xfId="6" applyBorder="1" applyAlignment="1">
      <alignment horizontal="center" vertical="center"/>
    </xf>
    <xf numFmtId="0" fontId="1" fillId="0" borderId="10" xfId="6" applyBorder="1" applyAlignment="1">
      <alignment horizontal="center" vertical="center"/>
    </xf>
    <xf numFmtId="0" fontId="1" fillId="0" borderId="13" xfId="6" applyBorder="1" applyAlignment="1">
      <alignment horizontal="center" vertical="center"/>
    </xf>
    <xf numFmtId="0" fontId="1" fillId="0" borderId="16" xfId="6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3" fillId="0" borderId="15" xfId="5" applyFont="1" applyBorder="1" applyAlignment="1">
      <alignment horizontal="center" vertical="center"/>
    </xf>
    <xf numFmtId="0" fontId="3" fillId="0" borderId="14" xfId="5" applyFont="1" applyBorder="1" applyAlignment="1">
      <alignment horizontal="center" vertical="center"/>
    </xf>
    <xf numFmtId="0" fontId="3" fillId="0" borderId="16" xfId="5" applyFont="1" applyBorder="1" applyAlignment="1">
      <alignment horizontal="center" vertical="center"/>
    </xf>
    <xf numFmtId="0" fontId="3" fillId="0" borderId="14" xfId="3" applyFont="1" applyBorder="1" applyAlignment="1">
      <alignment horizontal="center" vertical="center" wrapText="1"/>
    </xf>
    <xf numFmtId="0" fontId="1" fillId="5" borderId="11" xfId="6" applyFill="1" applyBorder="1" applyAlignment="1">
      <alignment horizontal="center" vertical="center"/>
    </xf>
    <xf numFmtId="0" fontId="3" fillId="11" borderId="11" xfId="6" applyFont="1" applyFill="1" applyBorder="1" applyAlignment="1">
      <alignment horizontal="center" vertical="center"/>
    </xf>
    <xf numFmtId="0" fontId="1" fillId="11" borderId="12" xfId="6" applyFill="1" applyBorder="1" applyAlignment="1">
      <alignment horizontal="center" vertical="center"/>
    </xf>
    <xf numFmtId="17" fontId="1" fillId="11" borderId="13" xfId="6" applyNumberFormat="1" applyFill="1" applyBorder="1" applyAlignment="1">
      <alignment horizontal="center" vertical="center"/>
    </xf>
    <xf numFmtId="0" fontId="6" fillId="0" borderId="11" xfId="6" applyFont="1" applyBorder="1" applyAlignment="1">
      <alignment horizontal="center" vertical="center"/>
    </xf>
    <xf numFmtId="0" fontId="1" fillId="4" borderId="11" xfId="6" applyFill="1" applyBorder="1" applyAlignment="1">
      <alignment horizontal="center" vertical="center"/>
    </xf>
    <xf numFmtId="0" fontId="6" fillId="2" borderId="11" xfId="6" applyFont="1" applyFill="1" applyBorder="1" applyAlignment="1">
      <alignment horizontal="center" vertical="center"/>
    </xf>
    <xf numFmtId="0" fontId="1" fillId="2" borderId="13" xfId="6" applyFill="1" applyBorder="1" applyAlignment="1">
      <alignment horizontal="center" vertical="center"/>
    </xf>
    <xf numFmtId="0" fontId="3" fillId="0" borderId="15" xfId="6" applyFont="1" applyBorder="1" applyAlignment="1">
      <alignment horizontal="center" vertical="center"/>
    </xf>
    <xf numFmtId="0" fontId="3" fillId="0" borderId="16" xfId="6" applyFont="1" applyBorder="1" applyAlignment="1">
      <alignment horizontal="center" vertical="center"/>
    </xf>
    <xf numFmtId="0" fontId="3" fillId="4" borderId="15" xfId="6" applyFont="1" applyFill="1" applyBorder="1" applyAlignment="1">
      <alignment horizontal="center" vertical="center"/>
    </xf>
    <xf numFmtId="0" fontId="3" fillId="4" borderId="16" xfId="6" applyFont="1" applyFill="1" applyBorder="1" applyAlignment="1">
      <alignment horizontal="center" vertical="center"/>
    </xf>
    <xf numFmtId="0" fontId="5" fillId="0" borderId="5" xfId="6" applyFont="1" applyBorder="1" applyAlignment="1">
      <alignment horizontal="center" vertical="center"/>
    </xf>
    <xf numFmtId="0" fontId="5" fillId="0" borderId="6" xfId="6" applyFont="1" applyBorder="1" applyAlignment="1">
      <alignment horizontal="center" vertical="center"/>
    </xf>
    <xf numFmtId="0" fontId="5" fillId="0" borderId="7" xfId="6" applyFont="1" applyBorder="1" applyAlignment="1">
      <alignment horizontal="center" vertical="center" wrapText="1"/>
    </xf>
    <xf numFmtId="0" fontId="1" fillId="0" borderId="8" xfId="6" applyFont="1" applyBorder="1" applyAlignment="1">
      <alignment horizontal="center" vertical="center"/>
    </xf>
    <xf numFmtId="0" fontId="1" fillId="0" borderId="10" xfId="6" applyFont="1" applyBorder="1" applyAlignment="1">
      <alignment horizontal="center" vertical="center"/>
    </xf>
    <xf numFmtId="0" fontId="3" fillId="0" borderId="8" xfId="5" applyFont="1" applyBorder="1" applyAlignment="1">
      <alignment horizontal="center" vertical="center"/>
    </xf>
    <xf numFmtId="0" fontId="3" fillId="0" borderId="9" xfId="5" applyFont="1" applyBorder="1" applyAlignment="1">
      <alignment horizontal="center" vertical="center"/>
    </xf>
    <xf numFmtId="0" fontId="3" fillId="0" borderId="10" xfId="5" applyFont="1" applyBorder="1" applyAlignment="1">
      <alignment horizontal="center" vertical="center"/>
    </xf>
    <xf numFmtId="0" fontId="3" fillId="0" borderId="2" xfId="3" applyFont="1" applyBorder="1" applyAlignment="1">
      <alignment horizontal="center" vertical="center" wrapText="1"/>
    </xf>
    <xf numFmtId="0" fontId="3" fillId="0" borderId="4" xfId="3" applyFont="1" applyBorder="1" applyAlignment="1">
      <alignment horizontal="center" vertical="center" wrapText="1"/>
    </xf>
    <xf numFmtId="0" fontId="3" fillId="0" borderId="3" xfId="3" applyFont="1" applyBorder="1" applyAlignment="1">
      <alignment horizontal="center" vertical="center" wrapText="1"/>
    </xf>
    <xf numFmtId="0" fontId="1" fillId="8" borderId="25" xfId="6" applyFill="1" applyBorder="1" applyAlignment="1">
      <alignment horizontal="center" vertical="center"/>
    </xf>
    <xf numFmtId="0" fontId="1" fillId="8" borderId="15" xfId="6" applyFill="1" applyBorder="1" applyAlignment="1">
      <alignment horizontal="center" vertical="center"/>
    </xf>
    <xf numFmtId="0" fontId="1" fillId="8" borderId="18" xfId="6" applyFill="1" applyBorder="1" applyAlignment="1">
      <alignment horizontal="center" vertical="center"/>
    </xf>
    <xf numFmtId="0" fontId="1" fillId="8" borderId="14" xfId="6" applyFill="1" applyBorder="1" applyAlignment="1">
      <alignment horizontal="center" vertical="center"/>
    </xf>
    <xf numFmtId="0" fontId="1" fillId="8" borderId="14" xfId="6" applyFont="1" applyFill="1" applyBorder="1" applyAlignment="1">
      <alignment horizontal="center" vertical="center"/>
    </xf>
    <xf numFmtId="0" fontId="1" fillId="8" borderId="18" xfId="6" applyFill="1" applyBorder="1" applyAlignment="1">
      <alignment horizontal="center" vertical="center" wrapText="1"/>
    </xf>
    <xf numFmtId="0" fontId="1" fillId="8" borderId="14" xfId="6" applyFill="1" applyBorder="1" applyAlignment="1">
      <alignment horizontal="center" vertical="center" wrapText="1"/>
    </xf>
    <xf numFmtId="0" fontId="5" fillId="8" borderId="14" xfId="6" applyFont="1" applyFill="1" applyBorder="1" applyAlignment="1">
      <alignment horizontal="center" vertical="center"/>
    </xf>
    <xf numFmtId="0" fontId="5" fillId="8" borderId="16" xfId="6" applyFont="1" applyFill="1" applyBorder="1" applyAlignment="1">
      <alignment horizontal="center" vertical="center"/>
    </xf>
    <xf numFmtId="0" fontId="8" fillId="8" borderId="8" xfId="6" applyFont="1" applyFill="1" applyBorder="1" applyAlignment="1">
      <alignment horizontal="center" vertical="center"/>
    </xf>
    <xf numFmtId="0" fontId="8" fillId="8" borderId="9" xfId="6" applyFont="1" applyFill="1" applyBorder="1" applyAlignment="1">
      <alignment horizontal="center" vertical="center"/>
    </xf>
    <xf numFmtId="0" fontId="8" fillId="8" borderId="10" xfId="6" applyFont="1" applyFill="1" applyBorder="1" applyAlignment="1">
      <alignment horizontal="center" vertical="center"/>
    </xf>
    <xf numFmtId="0" fontId="10" fillId="8" borderId="11" xfId="6" applyFont="1" applyFill="1" applyBorder="1" applyAlignment="1">
      <alignment horizontal="center" vertical="center"/>
    </xf>
    <xf numFmtId="0" fontId="10" fillId="8" borderId="12" xfId="6" applyFont="1" applyFill="1" applyBorder="1" applyAlignment="1">
      <alignment horizontal="center" vertical="center"/>
    </xf>
    <xf numFmtId="0" fontId="10" fillId="8" borderId="12" xfId="6" applyFont="1" applyFill="1" applyBorder="1" applyAlignment="1">
      <alignment horizontal="center" vertical="center" wrapText="1"/>
    </xf>
    <xf numFmtId="0" fontId="5" fillId="8" borderId="15" xfId="6" applyFont="1" applyFill="1" applyBorder="1" applyAlignment="1">
      <alignment horizontal="center" vertical="center"/>
    </xf>
    <xf numFmtId="0" fontId="1" fillId="8" borderId="15" xfId="6" applyFont="1" applyFill="1" applyBorder="1" applyAlignment="1">
      <alignment horizontal="center" vertical="center"/>
    </xf>
    <xf numFmtId="0" fontId="5" fillId="8" borderId="11" xfId="6" applyFont="1" applyFill="1" applyBorder="1" applyAlignment="1">
      <alignment horizontal="center" vertical="center"/>
    </xf>
    <xf numFmtId="0" fontId="5" fillId="8" borderId="12" xfId="6" applyFont="1" applyFill="1" applyBorder="1" applyAlignment="1">
      <alignment horizontal="center" vertical="center"/>
    </xf>
    <xf numFmtId="0" fontId="5" fillId="8" borderId="12" xfId="6" applyFont="1" applyFill="1" applyBorder="1" applyAlignment="1">
      <alignment horizontal="center" vertical="center" wrapText="1"/>
    </xf>
    <xf numFmtId="0" fontId="5" fillId="8" borderId="13" xfId="6" applyFont="1" applyFill="1" applyBorder="1" applyAlignment="1">
      <alignment horizontal="center" vertical="center" wrapText="1"/>
    </xf>
    <xf numFmtId="0" fontId="8" fillId="8" borderId="11" xfId="6" applyFont="1" applyFill="1" applyBorder="1" applyAlignment="1">
      <alignment horizontal="center" vertical="center"/>
    </xf>
    <xf numFmtId="0" fontId="8" fillId="8" borderId="12" xfId="6" applyFont="1" applyFill="1" applyBorder="1" applyAlignment="1">
      <alignment horizontal="center" vertical="center"/>
    </xf>
    <xf numFmtId="0" fontId="1" fillId="8" borderId="16" xfId="6" applyFill="1" applyBorder="1" applyAlignment="1">
      <alignment horizontal="center" vertical="center"/>
    </xf>
    <xf numFmtId="0" fontId="5" fillId="8" borderId="20" xfId="6" applyFont="1" applyFill="1" applyBorder="1" applyAlignment="1">
      <alignment horizontal="center" vertical="center"/>
    </xf>
    <xf numFmtId="0" fontId="5" fillId="8" borderId="21" xfId="6" applyFont="1" applyFill="1" applyBorder="1" applyAlignment="1">
      <alignment horizontal="center" vertical="center"/>
    </xf>
    <xf numFmtId="0" fontId="5" fillId="8" borderId="13" xfId="6" applyFont="1" applyFill="1" applyBorder="1" applyAlignment="1">
      <alignment horizontal="center" vertical="center"/>
    </xf>
    <xf numFmtId="0" fontId="1" fillId="8" borderId="22" xfId="6" applyFill="1" applyBorder="1" applyAlignment="1">
      <alignment horizontal="center" vertical="center"/>
    </xf>
    <xf numFmtId="0" fontId="1" fillId="8" borderId="23" xfId="6" applyFill="1" applyBorder="1" applyAlignment="1">
      <alignment horizontal="center" vertical="center"/>
    </xf>
    <xf numFmtId="1" fontId="1" fillId="8" borderId="23" xfId="6" applyNumberFormat="1" applyFill="1" applyBorder="1" applyAlignment="1">
      <alignment horizontal="center" vertical="center"/>
    </xf>
    <xf numFmtId="0" fontId="1" fillId="8" borderId="24" xfId="6" applyFill="1" applyBorder="1" applyAlignment="1">
      <alignment horizontal="center" vertical="center"/>
    </xf>
    <xf numFmtId="0" fontId="9" fillId="8" borderId="14" xfId="6" applyFont="1" applyFill="1" applyBorder="1" applyAlignment="1">
      <alignment horizontal="center" vertical="center"/>
    </xf>
    <xf numFmtId="0" fontId="9" fillId="8" borderId="14" xfId="6" applyFont="1" applyFill="1" applyBorder="1" applyAlignment="1">
      <alignment horizontal="center" vertical="center" wrapText="1"/>
    </xf>
    <xf numFmtId="0" fontId="9" fillId="8" borderId="16" xfId="6" applyFont="1" applyFill="1" applyBorder="1" applyAlignment="1">
      <alignment horizontal="center" vertical="center" wrapText="1"/>
    </xf>
    <xf numFmtId="0" fontId="8" fillId="8" borderId="17" xfId="6" applyFont="1" applyFill="1" applyBorder="1" applyAlignment="1">
      <alignment horizontal="center" vertical="center"/>
    </xf>
    <xf numFmtId="0" fontId="8" fillId="8" borderId="18" xfId="6" applyFont="1" applyFill="1" applyBorder="1" applyAlignment="1">
      <alignment horizontal="center" vertical="center"/>
    </xf>
    <xf numFmtId="0" fontId="8" fillId="8" borderId="19" xfId="6" applyFont="1" applyFill="1" applyBorder="1" applyAlignment="1">
      <alignment horizontal="center" vertical="center"/>
    </xf>
    <xf numFmtId="0" fontId="8" fillId="8" borderId="5" xfId="6" applyFont="1" applyFill="1" applyBorder="1" applyAlignment="1">
      <alignment horizontal="center" vertical="center"/>
    </xf>
    <xf numFmtId="0" fontId="8" fillId="8" borderId="6" xfId="6" applyFont="1" applyFill="1" applyBorder="1" applyAlignment="1">
      <alignment horizontal="center" vertical="center"/>
    </xf>
    <xf numFmtId="0" fontId="8" fillId="8" borderId="7" xfId="6" applyFont="1" applyFill="1" applyBorder="1" applyAlignment="1">
      <alignment horizontal="center" vertical="center"/>
    </xf>
    <xf numFmtId="0" fontId="5" fillId="8" borderId="8" xfId="6" applyFont="1" applyFill="1" applyBorder="1" applyAlignment="1">
      <alignment horizontal="center" vertical="center"/>
    </xf>
    <xf numFmtId="0" fontId="5" fillId="8" borderId="9" xfId="6" applyFont="1" applyFill="1" applyBorder="1" applyAlignment="1">
      <alignment horizontal="center" vertical="center"/>
    </xf>
    <xf numFmtId="14" fontId="9" fillId="0" borderId="9" xfId="6" applyNumberFormat="1" applyFont="1" applyBorder="1" applyAlignment="1">
      <alignment horizontal="center" vertical="center"/>
    </xf>
    <xf numFmtId="0" fontId="9" fillId="0" borderId="9" xfId="6" applyFont="1" applyBorder="1" applyAlignment="1">
      <alignment horizontal="center" vertical="center"/>
    </xf>
    <xf numFmtId="0" fontId="9" fillId="8" borderId="9" xfId="6" applyFont="1" applyFill="1" applyBorder="1" applyAlignment="1">
      <alignment horizontal="center" vertical="center"/>
    </xf>
    <xf numFmtId="0" fontId="9" fillId="8" borderId="10" xfId="6" applyFont="1" applyFill="1" applyBorder="1" applyAlignment="1">
      <alignment horizontal="center" vertical="center"/>
    </xf>
  </cellXfs>
  <cellStyles count="8">
    <cellStyle name="Bordures" xfId="1"/>
    <cellStyle name="Bordures 2" xfId="2"/>
    <cellStyle name="Centré" xfId="3"/>
    <cellStyle name="Centré1" xfId="4"/>
    <cellStyle name="Centré1 2" xfId="5"/>
    <cellStyle name="Normal" xfId="0" builtinId="0"/>
    <cellStyle name="Normal 2" xfId="6"/>
    <cellStyle name="Normal_GARN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19050</xdr:colOff>
          <xdr:row>0</xdr:row>
          <xdr:rowOff>47625</xdr:rowOff>
        </xdr:from>
        <xdr:to>
          <xdr:col>17</xdr:col>
          <xdr:colOff>66675</xdr:colOff>
          <xdr:row>2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B4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couleur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17</xdr:col>
          <xdr:colOff>247650</xdr:colOff>
          <xdr:row>0</xdr:row>
          <xdr:rowOff>57150</xdr:rowOff>
        </xdr:from>
        <xdr:to>
          <xdr:col>20</xdr:col>
          <xdr:colOff>561975</xdr:colOff>
          <xdr:row>2</xdr:row>
          <xdr:rowOff>133350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résumé de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342900</xdr:colOff>
          <xdr:row>0</xdr:row>
          <xdr:rowOff>209550</xdr:rowOff>
        </xdr:from>
        <xdr:to>
          <xdr:col>17</xdr:col>
          <xdr:colOff>66675</xdr:colOff>
          <xdr:row>2</xdr:row>
          <xdr:rowOff>247650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résumé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314325</xdr:colOff>
          <xdr:row>70</xdr:row>
          <xdr:rowOff>152400</xdr:rowOff>
        </xdr:from>
        <xdr:to>
          <xdr:col>11</xdr:col>
          <xdr:colOff>180975</xdr:colOff>
          <xdr:row>76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Bordure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_macr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191204_TALLY_TBG_SR_dev_resum&#233;_tb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lly_tbg_Chantier"/>
      <sheetName val="Résumé_tally_tbg"/>
      <sheetName val="test_macro"/>
    </sheetNames>
    <definedNames>
      <definedName name="couleur_tbg_SMP"/>
      <definedName name="résumé_tbg"/>
    </definedNames>
    <sheetDataSet>
      <sheetData sheetId="0"/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lly_tbg_SMP"/>
      <sheetName val="Cartouche"/>
      <sheetName val="Tally_SR_SMP"/>
      <sheetName val="Résumé_tally_tbg"/>
      <sheetName val="Résumé_tally_SR"/>
      <sheetName val="Feuil2"/>
      <sheetName val="20191204_TALLY_TBG_SR_dev_resum"/>
    </sheetNames>
    <definedNames>
      <definedName name="bordure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K303"/>
  <sheetViews>
    <sheetView topLeftCell="A119" zoomScaleNormal="100" workbookViewId="0">
      <selection activeCell="B114" sqref="B114:B134"/>
    </sheetView>
  </sheetViews>
  <sheetFormatPr baseColWidth="10" defaultColWidth="9.7109375" defaultRowHeight="12.75" x14ac:dyDescent="0.2"/>
  <cols>
    <col min="1" max="1" width="5" style="2" bestFit="1" customWidth="1"/>
    <col min="2" max="3" width="5.28515625" style="2" bestFit="1" customWidth="1"/>
    <col min="4" max="4" width="3.5703125" style="2" bestFit="1" customWidth="1"/>
    <col min="5" max="5" width="6.5703125" style="2" bestFit="1" customWidth="1"/>
    <col min="6" max="6" width="4.140625" style="2" bestFit="1" customWidth="1"/>
    <col min="7" max="7" width="5.7109375" style="2" bestFit="1" customWidth="1"/>
    <col min="8" max="8" width="5" style="2" bestFit="1" customWidth="1"/>
    <col min="9" max="9" width="8" style="2" bestFit="1" customWidth="1"/>
    <col min="10" max="10" width="8.42578125" style="2" bestFit="1" customWidth="1"/>
    <col min="11" max="11" width="5" style="1" bestFit="1" customWidth="1"/>
    <col min="12" max="12" width="4.42578125" style="1" bestFit="1" customWidth="1"/>
    <col min="13" max="13" width="3.85546875" style="1" bestFit="1" customWidth="1"/>
    <col min="14" max="14" width="3.5703125" style="1" bestFit="1" customWidth="1"/>
    <col min="15" max="15" width="6.5703125" style="1" bestFit="1" customWidth="1"/>
    <col min="16" max="16" width="4.140625" style="1" bestFit="1" customWidth="1"/>
    <col min="17" max="17" width="5.7109375" style="1" bestFit="1" customWidth="1"/>
    <col min="18" max="18" width="5" style="1" bestFit="1" customWidth="1"/>
    <col min="19" max="20" width="7.42578125" style="1" bestFit="1" customWidth="1"/>
    <col min="21" max="21" width="14.28515625" style="1" bestFit="1" customWidth="1"/>
    <col min="22" max="22" width="26" style="1" bestFit="1" customWidth="1"/>
    <col min="23" max="23" width="9.7109375" style="1"/>
    <col min="24" max="24" width="15.28515625" style="1" bestFit="1" customWidth="1"/>
    <col min="25" max="25" width="32.42578125" style="1" bestFit="1" customWidth="1"/>
    <col min="26" max="16384" width="9.7109375" style="1"/>
  </cols>
  <sheetData>
    <row r="1" spans="1:11" ht="13.5" thickTop="1" x14ac:dyDescent="0.2">
      <c r="A1" s="119" t="s">
        <v>25</v>
      </c>
      <c r="B1" s="120"/>
      <c r="C1" s="120"/>
      <c r="D1" s="120"/>
      <c r="E1" s="121"/>
      <c r="F1" s="122" t="s">
        <v>0</v>
      </c>
      <c r="G1" s="123"/>
      <c r="H1" s="122" t="s">
        <v>7</v>
      </c>
      <c r="I1" s="124"/>
      <c r="J1" s="123"/>
    </row>
    <row r="2" spans="1:11" ht="13.5" thickBot="1" x14ac:dyDescent="0.25">
      <c r="A2" s="98" t="s">
        <v>1</v>
      </c>
      <c r="B2" s="99" t="s">
        <v>10</v>
      </c>
      <c r="C2" s="99" t="s">
        <v>2</v>
      </c>
      <c r="D2" s="99" t="s">
        <v>3</v>
      </c>
      <c r="E2" s="100" t="s">
        <v>8</v>
      </c>
      <c r="F2" s="36" t="s">
        <v>4</v>
      </c>
      <c r="G2" s="37" t="s">
        <v>5</v>
      </c>
      <c r="H2" s="36" t="s">
        <v>6</v>
      </c>
      <c r="I2" s="101" t="s">
        <v>4</v>
      </c>
      <c r="J2" s="49" t="s">
        <v>5</v>
      </c>
    </row>
    <row r="3" spans="1:11" ht="13.5" thickTop="1" x14ac:dyDescent="0.2">
      <c r="A3" s="4" t="s">
        <v>24</v>
      </c>
      <c r="B3" s="5" t="s">
        <v>23</v>
      </c>
      <c r="C3" s="5" t="s">
        <v>9</v>
      </c>
      <c r="D3" s="5" t="s">
        <v>12</v>
      </c>
      <c r="E3" s="6" t="s">
        <v>9</v>
      </c>
      <c r="F3" s="31" t="s">
        <v>22</v>
      </c>
      <c r="G3" s="32" t="s">
        <v>22</v>
      </c>
      <c r="H3" s="38">
        <v>0.17</v>
      </c>
      <c r="I3" s="39">
        <v>0.17</v>
      </c>
      <c r="J3" s="40">
        <v>1484.1</v>
      </c>
      <c r="K3" s="3"/>
    </row>
    <row r="4" spans="1:11" x14ac:dyDescent="0.2">
      <c r="A4" s="13" t="s">
        <v>13</v>
      </c>
      <c r="B4" s="14" t="s">
        <v>11</v>
      </c>
      <c r="C4" s="14" t="s">
        <v>14</v>
      </c>
      <c r="D4" s="14" t="s">
        <v>12</v>
      </c>
      <c r="E4" s="15">
        <v>40269</v>
      </c>
      <c r="F4" s="33">
        <v>1</v>
      </c>
      <c r="G4" s="34">
        <v>156</v>
      </c>
      <c r="H4" s="41">
        <v>9.64</v>
      </c>
      <c r="I4" s="42">
        <v>9.81</v>
      </c>
      <c r="J4" s="43">
        <v>1483.93</v>
      </c>
      <c r="K4" s="3"/>
    </row>
    <row r="5" spans="1:11" x14ac:dyDescent="0.2">
      <c r="A5" s="13" t="s">
        <v>13</v>
      </c>
      <c r="B5" s="14" t="s">
        <v>11</v>
      </c>
      <c r="C5" s="14" t="s">
        <v>14</v>
      </c>
      <c r="D5" s="14" t="s">
        <v>12</v>
      </c>
      <c r="E5" s="15">
        <v>40269</v>
      </c>
      <c r="F5" s="33">
        <v>2</v>
      </c>
      <c r="G5" s="34">
        <v>155</v>
      </c>
      <c r="H5" s="44">
        <v>9.68</v>
      </c>
      <c r="I5" s="42">
        <v>19.489999999999998</v>
      </c>
      <c r="J5" s="43">
        <v>1474.29</v>
      </c>
      <c r="K5" s="3"/>
    </row>
    <row r="6" spans="1:11" x14ac:dyDescent="0.2">
      <c r="A6" s="13" t="s">
        <v>13</v>
      </c>
      <c r="B6" s="14" t="s">
        <v>11</v>
      </c>
      <c r="C6" s="14" t="s">
        <v>14</v>
      </c>
      <c r="D6" s="14" t="s">
        <v>12</v>
      </c>
      <c r="E6" s="15">
        <v>40269</v>
      </c>
      <c r="F6" s="33">
        <v>3</v>
      </c>
      <c r="G6" s="34">
        <v>154</v>
      </c>
      <c r="H6" s="41">
        <v>9.25</v>
      </c>
      <c r="I6" s="42">
        <v>28.74</v>
      </c>
      <c r="J6" s="43">
        <v>1464.61</v>
      </c>
      <c r="K6" s="3"/>
    </row>
    <row r="7" spans="1:11" x14ac:dyDescent="0.2">
      <c r="A7" s="13" t="s">
        <v>13</v>
      </c>
      <c r="B7" s="14" t="s">
        <v>11</v>
      </c>
      <c r="C7" s="14" t="s">
        <v>14</v>
      </c>
      <c r="D7" s="14" t="s">
        <v>12</v>
      </c>
      <c r="E7" s="15">
        <v>40269</v>
      </c>
      <c r="F7" s="33">
        <v>4</v>
      </c>
      <c r="G7" s="34">
        <v>153</v>
      </c>
      <c r="H7" s="41">
        <v>9.59</v>
      </c>
      <c r="I7" s="42">
        <v>38.33</v>
      </c>
      <c r="J7" s="43">
        <v>1455.36</v>
      </c>
      <c r="K7" s="3"/>
    </row>
    <row r="8" spans="1:11" x14ac:dyDescent="0.2">
      <c r="A8" s="13" t="s">
        <v>13</v>
      </c>
      <c r="B8" s="14" t="s">
        <v>11</v>
      </c>
      <c r="C8" s="14" t="s">
        <v>14</v>
      </c>
      <c r="D8" s="14" t="s">
        <v>12</v>
      </c>
      <c r="E8" s="15">
        <v>40269</v>
      </c>
      <c r="F8" s="33">
        <v>5</v>
      </c>
      <c r="G8" s="34">
        <v>152</v>
      </c>
      <c r="H8" s="44">
        <v>9.44</v>
      </c>
      <c r="I8" s="42">
        <v>47.77</v>
      </c>
      <c r="J8" s="43">
        <v>1445.77</v>
      </c>
      <c r="K8" s="3"/>
    </row>
    <row r="9" spans="1:11" x14ac:dyDescent="0.2">
      <c r="A9" s="13" t="s">
        <v>13</v>
      </c>
      <c r="B9" s="14" t="s">
        <v>11</v>
      </c>
      <c r="C9" s="14" t="s">
        <v>14</v>
      </c>
      <c r="D9" s="14" t="s">
        <v>12</v>
      </c>
      <c r="E9" s="15">
        <v>40269</v>
      </c>
      <c r="F9" s="33">
        <v>6</v>
      </c>
      <c r="G9" s="34">
        <v>151</v>
      </c>
      <c r="H9" s="41">
        <v>9.5299999999999994</v>
      </c>
      <c r="I9" s="42">
        <v>57.3</v>
      </c>
      <c r="J9" s="43">
        <v>1436.33</v>
      </c>
      <c r="K9" s="3"/>
    </row>
    <row r="10" spans="1:11" x14ac:dyDescent="0.2">
      <c r="A10" s="13" t="s">
        <v>13</v>
      </c>
      <c r="B10" s="14" t="s">
        <v>11</v>
      </c>
      <c r="C10" s="14" t="s">
        <v>14</v>
      </c>
      <c r="D10" s="14" t="s">
        <v>12</v>
      </c>
      <c r="E10" s="15">
        <v>40269</v>
      </c>
      <c r="F10" s="33">
        <v>7</v>
      </c>
      <c r="G10" s="34">
        <v>150</v>
      </c>
      <c r="H10" s="41">
        <v>9.18</v>
      </c>
      <c r="I10" s="42">
        <v>66.48</v>
      </c>
      <c r="J10" s="43">
        <v>1426.8</v>
      </c>
      <c r="K10" s="3"/>
    </row>
    <row r="11" spans="1:11" x14ac:dyDescent="0.2">
      <c r="A11" s="13" t="s">
        <v>13</v>
      </c>
      <c r="B11" s="14" t="s">
        <v>11</v>
      </c>
      <c r="C11" s="14" t="s">
        <v>14</v>
      </c>
      <c r="D11" s="14" t="s">
        <v>12</v>
      </c>
      <c r="E11" s="15">
        <v>40269</v>
      </c>
      <c r="F11" s="33">
        <v>8</v>
      </c>
      <c r="G11" s="34">
        <v>149</v>
      </c>
      <c r="H11" s="44">
        <v>9.4600000000000009</v>
      </c>
      <c r="I11" s="42">
        <v>75.94</v>
      </c>
      <c r="J11" s="43">
        <v>1417.62</v>
      </c>
      <c r="K11" s="3"/>
    </row>
    <row r="12" spans="1:11" x14ac:dyDescent="0.2">
      <c r="A12" s="13" t="s">
        <v>13</v>
      </c>
      <c r="B12" s="14" t="s">
        <v>11</v>
      </c>
      <c r="C12" s="14" t="s">
        <v>14</v>
      </c>
      <c r="D12" s="14" t="s">
        <v>12</v>
      </c>
      <c r="E12" s="15">
        <v>40269</v>
      </c>
      <c r="F12" s="33">
        <v>9</v>
      </c>
      <c r="G12" s="34">
        <v>148</v>
      </c>
      <c r="H12" s="41">
        <v>8.83</v>
      </c>
      <c r="I12" s="42">
        <v>84.77</v>
      </c>
      <c r="J12" s="43">
        <v>1408.16</v>
      </c>
      <c r="K12" s="3"/>
    </row>
    <row r="13" spans="1:11" x14ac:dyDescent="0.2">
      <c r="A13" s="13" t="s">
        <v>13</v>
      </c>
      <c r="B13" s="14" t="s">
        <v>11</v>
      </c>
      <c r="C13" s="14" t="s">
        <v>14</v>
      </c>
      <c r="D13" s="14" t="s">
        <v>12</v>
      </c>
      <c r="E13" s="15">
        <v>40269</v>
      </c>
      <c r="F13" s="33">
        <v>10</v>
      </c>
      <c r="G13" s="34">
        <v>147</v>
      </c>
      <c r="H13" s="41">
        <v>8.98</v>
      </c>
      <c r="I13" s="42">
        <v>93.75</v>
      </c>
      <c r="J13" s="43">
        <v>1399.33</v>
      </c>
      <c r="K13" s="3"/>
    </row>
    <row r="14" spans="1:11" x14ac:dyDescent="0.2">
      <c r="A14" s="13" t="s">
        <v>13</v>
      </c>
      <c r="B14" s="14" t="s">
        <v>11</v>
      </c>
      <c r="C14" s="14" t="s">
        <v>14</v>
      </c>
      <c r="D14" s="14" t="s">
        <v>12</v>
      </c>
      <c r="E14" s="15">
        <v>40269</v>
      </c>
      <c r="F14" s="33">
        <v>11</v>
      </c>
      <c r="G14" s="34">
        <v>146</v>
      </c>
      <c r="H14" s="41">
        <v>8.98</v>
      </c>
      <c r="I14" s="42">
        <v>102.73</v>
      </c>
      <c r="J14" s="43">
        <v>1390.35</v>
      </c>
      <c r="K14" s="3"/>
    </row>
    <row r="15" spans="1:11" x14ac:dyDescent="0.2">
      <c r="A15" s="13" t="s">
        <v>13</v>
      </c>
      <c r="B15" s="14" t="s">
        <v>11</v>
      </c>
      <c r="C15" s="14" t="s">
        <v>14</v>
      </c>
      <c r="D15" s="14" t="s">
        <v>12</v>
      </c>
      <c r="E15" s="15">
        <v>40269</v>
      </c>
      <c r="F15" s="33">
        <v>12</v>
      </c>
      <c r="G15" s="34">
        <v>145</v>
      </c>
      <c r="H15" s="44">
        <v>9.5399999999999991</v>
      </c>
      <c r="I15" s="42">
        <v>112.27</v>
      </c>
      <c r="J15" s="43">
        <v>1381.37</v>
      </c>
      <c r="K15" s="3"/>
    </row>
    <row r="16" spans="1:11" x14ac:dyDescent="0.2">
      <c r="A16" s="13" t="s">
        <v>13</v>
      </c>
      <c r="B16" s="14" t="s">
        <v>11</v>
      </c>
      <c r="C16" s="14" t="s">
        <v>14</v>
      </c>
      <c r="D16" s="14" t="s">
        <v>12</v>
      </c>
      <c r="E16" s="15">
        <v>40269</v>
      </c>
      <c r="F16" s="33">
        <v>13</v>
      </c>
      <c r="G16" s="34">
        <v>144</v>
      </c>
      <c r="H16" s="41">
        <v>9.65</v>
      </c>
      <c r="I16" s="42">
        <v>121.92</v>
      </c>
      <c r="J16" s="43">
        <v>1371.83</v>
      </c>
      <c r="K16" s="3"/>
    </row>
    <row r="17" spans="1:11" x14ac:dyDescent="0.2">
      <c r="A17" s="13" t="s">
        <v>13</v>
      </c>
      <c r="B17" s="14" t="s">
        <v>11</v>
      </c>
      <c r="C17" s="14" t="s">
        <v>14</v>
      </c>
      <c r="D17" s="14" t="s">
        <v>12</v>
      </c>
      <c r="E17" s="15">
        <v>40269</v>
      </c>
      <c r="F17" s="33">
        <v>14</v>
      </c>
      <c r="G17" s="34">
        <v>143</v>
      </c>
      <c r="H17" s="41">
        <v>9.39</v>
      </c>
      <c r="I17" s="42">
        <v>131.31</v>
      </c>
      <c r="J17" s="43">
        <v>1362.18</v>
      </c>
      <c r="K17" s="3"/>
    </row>
    <row r="18" spans="1:11" x14ac:dyDescent="0.2">
      <c r="A18" s="13" t="s">
        <v>13</v>
      </c>
      <c r="B18" s="14" t="s">
        <v>11</v>
      </c>
      <c r="C18" s="14" t="s">
        <v>14</v>
      </c>
      <c r="D18" s="14" t="s">
        <v>12</v>
      </c>
      <c r="E18" s="15">
        <v>40269</v>
      </c>
      <c r="F18" s="33">
        <v>15</v>
      </c>
      <c r="G18" s="34">
        <v>142</v>
      </c>
      <c r="H18" s="44">
        <v>9.39</v>
      </c>
      <c r="I18" s="42">
        <v>140.69999999999999</v>
      </c>
      <c r="J18" s="43">
        <v>1352.79</v>
      </c>
      <c r="K18" s="3"/>
    </row>
    <row r="19" spans="1:11" x14ac:dyDescent="0.2">
      <c r="A19" s="13" t="s">
        <v>13</v>
      </c>
      <c r="B19" s="14" t="s">
        <v>11</v>
      </c>
      <c r="C19" s="14" t="s">
        <v>14</v>
      </c>
      <c r="D19" s="14" t="s">
        <v>12</v>
      </c>
      <c r="E19" s="15">
        <v>40269</v>
      </c>
      <c r="F19" s="33">
        <v>16</v>
      </c>
      <c r="G19" s="34">
        <v>141</v>
      </c>
      <c r="H19" s="41">
        <v>9.59</v>
      </c>
      <c r="I19" s="42">
        <v>150.29</v>
      </c>
      <c r="J19" s="43">
        <v>1343.4</v>
      </c>
      <c r="K19" s="3"/>
    </row>
    <row r="20" spans="1:11" x14ac:dyDescent="0.2">
      <c r="A20" s="13" t="s">
        <v>13</v>
      </c>
      <c r="B20" s="14" t="s">
        <v>11</v>
      </c>
      <c r="C20" s="14" t="s">
        <v>14</v>
      </c>
      <c r="D20" s="14" t="s">
        <v>12</v>
      </c>
      <c r="E20" s="15">
        <v>40269</v>
      </c>
      <c r="F20" s="33">
        <v>17</v>
      </c>
      <c r="G20" s="34">
        <v>140</v>
      </c>
      <c r="H20" s="41">
        <v>9.59</v>
      </c>
      <c r="I20" s="42">
        <v>159.88</v>
      </c>
      <c r="J20" s="43">
        <v>1333.81</v>
      </c>
      <c r="K20" s="3"/>
    </row>
    <row r="21" spans="1:11" x14ac:dyDescent="0.2">
      <c r="A21" s="13" t="s">
        <v>13</v>
      </c>
      <c r="B21" s="14" t="s">
        <v>11</v>
      </c>
      <c r="C21" s="14" t="s">
        <v>14</v>
      </c>
      <c r="D21" s="14" t="s">
        <v>12</v>
      </c>
      <c r="E21" s="15">
        <v>40269</v>
      </c>
      <c r="F21" s="33">
        <v>18</v>
      </c>
      <c r="G21" s="34">
        <v>139</v>
      </c>
      <c r="H21" s="41">
        <v>9.2200000000000006</v>
      </c>
      <c r="I21" s="42">
        <v>169.1</v>
      </c>
      <c r="J21" s="43">
        <v>1324.22</v>
      </c>
      <c r="K21" s="3"/>
    </row>
    <row r="22" spans="1:11" x14ac:dyDescent="0.2">
      <c r="A22" s="13" t="s">
        <v>13</v>
      </c>
      <c r="B22" s="14" t="s">
        <v>11</v>
      </c>
      <c r="C22" s="14" t="s">
        <v>14</v>
      </c>
      <c r="D22" s="14" t="s">
        <v>12</v>
      </c>
      <c r="E22" s="15">
        <v>40269</v>
      </c>
      <c r="F22" s="33">
        <v>19</v>
      </c>
      <c r="G22" s="34">
        <v>138</v>
      </c>
      <c r="H22" s="44">
        <v>9.44</v>
      </c>
      <c r="I22" s="42">
        <v>178.54</v>
      </c>
      <c r="J22" s="43">
        <v>1315</v>
      </c>
      <c r="K22" s="3"/>
    </row>
    <row r="23" spans="1:11" x14ac:dyDescent="0.2">
      <c r="A23" s="13" t="s">
        <v>13</v>
      </c>
      <c r="B23" s="14" t="s">
        <v>11</v>
      </c>
      <c r="C23" s="14" t="s">
        <v>14</v>
      </c>
      <c r="D23" s="14" t="s">
        <v>12</v>
      </c>
      <c r="E23" s="15">
        <v>40269</v>
      </c>
      <c r="F23" s="33">
        <v>20</v>
      </c>
      <c r="G23" s="34">
        <v>137</v>
      </c>
      <c r="H23" s="41">
        <v>9.24</v>
      </c>
      <c r="I23" s="42">
        <v>187.78</v>
      </c>
      <c r="J23" s="43">
        <v>1305.56</v>
      </c>
      <c r="K23" s="3"/>
    </row>
    <row r="24" spans="1:11" x14ac:dyDescent="0.2">
      <c r="A24" s="13" t="s">
        <v>13</v>
      </c>
      <c r="B24" s="14" t="s">
        <v>11</v>
      </c>
      <c r="C24" s="14" t="s">
        <v>14</v>
      </c>
      <c r="D24" s="14" t="s">
        <v>12</v>
      </c>
      <c r="E24" s="15">
        <v>40269</v>
      </c>
      <c r="F24" s="33">
        <v>21</v>
      </c>
      <c r="G24" s="34">
        <v>136</v>
      </c>
      <c r="H24" s="41">
        <v>9.6999999999999993</v>
      </c>
      <c r="I24" s="42">
        <v>197.48</v>
      </c>
      <c r="J24" s="43">
        <v>1296.32</v>
      </c>
      <c r="K24" s="3"/>
    </row>
    <row r="25" spans="1:11" x14ac:dyDescent="0.2">
      <c r="A25" s="13" t="s">
        <v>13</v>
      </c>
      <c r="B25" s="14" t="s">
        <v>11</v>
      </c>
      <c r="C25" s="14" t="s">
        <v>14</v>
      </c>
      <c r="D25" s="14" t="s">
        <v>12</v>
      </c>
      <c r="E25" s="15">
        <v>40269</v>
      </c>
      <c r="F25" s="33">
        <v>22</v>
      </c>
      <c r="G25" s="34">
        <v>135</v>
      </c>
      <c r="H25" s="44">
        <v>9.56</v>
      </c>
      <c r="I25" s="42">
        <v>207.04</v>
      </c>
      <c r="J25" s="43">
        <v>1286.6199999999999</v>
      </c>
      <c r="K25" s="3"/>
    </row>
    <row r="26" spans="1:11" x14ac:dyDescent="0.2">
      <c r="A26" s="13" t="s">
        <v>13</v>
      </c>
      <c r="B26" s="14" t="s">
        <v>11</v>
      </c>
      <c r="C26" s="14" t="s">
        <v>14</v>
      </c>
      <c r="D26" s="14" t="s">
        <v>12</v>
      </c>
      <c r="E26" s="15">
        <v>40269</v>
      </c>
      <c r="F26" s="33">
        <v>23</v>
      </c>
      <c r="G26" s="34">
        <v>134</v>
      </c>
      <c r="H26" s="41">
        <v>9.5299999999999994</v>
      </c>
      <c r="I26" s="42">
        <v>216.57</v>
      </c>
      <c r="J26" s="43">
        <v>1277.06</v>
      </c>
      <c r="K26" s="3"/>
    </row>
    <row r="27" spans="1:11" x14ac:dyDescent="0.2">
      <c r="A27" s="13" t="s">
        <v>13</v>
      </c>
      <c r="B27" s="14" t="s">
        <v>11</v>
      </c>
      <c r="C27" s="14" t="s">
        <v>14</v>
      </c>
      <c r="D27" s="14" t="s">
        <v>12</v>
      </c>
      <c r="E27" s="15">
        <v>40269</v>
      </c>
      <c r="F27" s="33">
        <v>24</v>
      </c>
      <c r="G27" s="34">
        <v>133</v>
      </c>
      <c r="H27" s="41">
        <v>9.15</v>
      </c>
      <c r="I27" s="42">
        <v>225.72</v>
      </c>
      <c r="J27" s="43">
        <v>1267.53</v>
      </c>
      <c r="K27" s="3"/>
    </row>
    <row r="28" spans="1:11" x14ac:dyDescent="0.2">
      <c r="A28" s="13" t="s">
        <v>13</v>
      </c>
      <c r="B28" s="14" t="s">
        <v>11</v>
      </c>
      <c r="C28" s="14" t="s">
        <v>14</v>
      </c>
      <c r="D28" s="14" t="s">
        <v>12</v>
      </c>
      <c r="E28" s="15">
        <v>40269</v>
      </c>
      <c r="F28" s="33">
        <v>25</v>
      </c>
      <c r="G28" s="34">
        <v>132</v>
      </c>
      <c r="H28" s="44">
        <v>9.57</v>
      </c>
      <c r="I28" s="42">
        <v>235.29</v>
      </c>
      <c r="J28" s="43">
        <v>1258.3800000000001</v>
      </c>
      <c r="K28" s="3"/>
    </row>
    <row r="29" spans="1:11" x14ac:dyDescent="0.2">
      <c r="A29" s="13" t="s">
        <v>13</v>
      </c>
      <c r="B29" s="14" t="s">
        <v>11</v>
      </c>
      <c r="C29" s="14" t="s">
        <v>14</v>
      </c>
      <c r="D29" s="14" t="s">
        <v>12</v>
      </c>
      <c r="E29" s="15">
        <v>40269</v>
      </c>
      <c r="F29" s="33">
        <v>26</v>
      </c>
      <c r="G29" s="34">
        <v>131</v>
      </c>
      <c r="H29" s="41">
        <v>9.23</v>
      </c>
      <c r="I29" s="42">
        <v>244.52</v>
      </c>
      <c r="J29" s="43">
        <v>1248.81</v>
      </c>
      <c r="K29" s="3"/>
    </row>
    <row r="30" spans="1:11" x14ac:dyDescent="0.2">
      <c r="A30" s="13" t="s">
        <v>13</v>
      </c>
      <c r="B30" s="14" t="s">
        <v>11</v>
      </c>
      <c r="C30" s="14" t="s">
        <v>14</v>
      </c>
      <c r="D30" s="14" t="s">
        <v>12</v>
      </c>
      <c r="E30" s="15">
        <v>40269</v>
      </c>
      <c r="F30" s="33">
        <v>27</v>
      </c>
      <c r="G30" s="34">
        <v>130</v>
      </c>
      <c r="H30" s="41">
        <v>9.16</v>
      </c>
      <c r="I30" s="42">
        <v>253.68</v>
      </c>
      <c r="J30" s="43">
        <v>1239.58</v>
      </c>
      <c r="K30" s="3"/>
    </row>
    <row r="31" spans="1:11" x14ac:dyDescent="0.2">
      <c r="A31" s="13" t="s">
        <v>13</v>
      </c>
      <c r="B31" s="14" t="s">
        <v>11</v>
      </c>
      <c r="C31" s="14" t="s">
        <v>14</v>
      </c>
      <c r="D31" s="14" t="s">
        <v>12</v>
      </c>
      <c r="E31" s="15">
        <v>40269</v>
      </c>
      <c r="F31" s="33">
        <v>28</v>
      </c>
      <c r="G31" s="34">
        <v>129</v>
      </c>
      <c r="H31" s="44">
        <v>9.36</v>
      </c>
      <c r="I31" s="42">
        <v>263.04000000000002</v>
      </c>
      <c r="J31" s="43">
        <v>1230.42</v>
      </c>
      <c r="K31" s="3"/>
    </row>
    <row r="32" spans="1:11" x14ac:dyDescent="0.2">
      <c r="A32" s="13" t="s">
        <v>13</v>
      </c>
      <c r="B32" s="14" t="s">
        <v>11</v>
      </c>
      <c r="C32" s="14" t="s">
        <v>14</v>
      </c>
      <c r="D32" s="14" t="s">
        <v>12</v>
      </c>
      <c r="E32" s="15">
        <v>40269</v>
      </c>
      <c r="F32" s="33">
        <v>29</v>
      </c>
      <c r="G32" s="34">
        <v>128</v>
      </c>
      <c r="H32" s="41">
        <v>9.24</v>
      </c>
      <c r="I32" s="42">
        <v>272.27999999999997</v>
      </c>
      <c r="J32" s="43">
        <v>1221.06</v>
      </c>
      <c r="K32" s="3"/>
    </row>
    <row r="33" spans="1:11" x14ac:dyDescent="0.2">
      <c r="A33" s="13" t="s">
        <v>13</v>
      </c>
      <c r="B33" s="14" t="s">
        <v>11</v>
      </c>
      <c r="C33" s="14" t="s">
        <v>14</v>
      </c>
      <c r="D33" s="14" t="s">
        <v>12</v>
      </c>
      <c r="E33" s="15">
        <v>40269</v>
      </c>
      <c r="F33" s="33">
        <v>30</v>
      </c>
      <c r="G33" s="34">
        <v>127</v>
      </c>
      <c r="H33" s="41">
        <v>9.51</v>
      </c>
      <c r="I33" s="42">
        <v>281.79000000000002</v>
      </c>
      <c r="J33" s="43">
        <v>1211.82</v>
      </c>
      <c r="K33" s="3"/>
    </row>
    <row r="34" spans="1:11" x14ac:dyDescent="0.2">
      <c r="A34" s="13" t="s">
        <v>13</v>
      </c>
      <c r="B34" s="14" t="s">
        <v>11</v>
      </c>
      <c r="C34" s="14" t="s">
        <v>14</v>
      </c>
      <c r="D34" s="14" t="s">
        <v>12</v>
      </c>
      <c r="E34" s="15">
        <v>40269</v>
      </c>
      <c r="F34" s="33">
        <v>31</v>
      </c>
      <c r="G34" s="34">
        <v>126</v>
      </c>
      <c r="H34" s="44">
        <v>9.41</v>
      </c>
      <c r="I34" s="42">
        <v>291.2</v>
      </c>
      <c r="J34" s="43">
        <v>1202.31</v>
      </c>
      <c r="K34" s="3"/>
    </row>
    <row r="35" spans="1:11" x14ac:dyDescent="0.2">
      <c r="A35" s="13" t="s">
        <v>13</v>
      </c>
      <c r="B35" s="14" t="s">
        <v>11</v>
      </c>
      <c r="C35" s="14" t="s">
        <v>14</v>
      </c>
      <c r="D35" s="14" t="s">
        <v>12</v>
      </c>
      <c r="E35" s="15">
        <v>40269</v>
      </c>
      <c r="F35" s="33">
        <v>32</v>
      </c>
      <c r="G35" s="34">
        <v>125</v>
      </c>
      <c r="H35" s="41">
        <v>9.39</v>
      </c>
      <c r="I35" s="42">
        <v>300.58999999999997</v>
      </c>
      <c r="J35" s="43">
        <v>1192.9000000000001</v>
      </c>
      <c r="K35" s="3"/>
    </row>
    <row r="36" spans="1:11" x14ac:dyDescent="0.2">
      <c r="A36" s="13" t="s">
        <v>13</v>
      </c>
      <c r="B36" s="14" t="s">
        <v>11</v>
      </c>
      <c r="C36" s="14" t="s">
        <v>14</v>
      </c>
      <c r="D36" s="14" t="s">
        <v>12</v>
      </c>
      <c r="E36" s="15">
        <v>40269</v>
      </c>
      <c r="F36" s="33">
        <v>33</v>
      </c>
      <c r="G36" s="34">
        <v>124</v>
      </c>
      <c r="H36" s="41">
        <v>9.16</v>
      </c>
      <c r="I36" s="42">
        <v>309.75</v>
      </c>
      <c r="J36" s="43">
        <v>1183.51</v>
      </c>
      <c r="K36" s="3"/>
    </row>
    <row r="37" spans="1:11" x14ac:dyDescent="0.2">
      <c r="A37" s="13" t="s">
        <v>13</v>
      </c>
      <c r="B37" s="14" t="s">
        <v>11</v>
      </c>
      <c r="C37" s="14" t="s">
        <v>14</v>
      </c>
      <c r="D37" s="14" t="s">
        <v>12</v>
      </c>
      <c r="E37" s="15">
        <v>40269</v>
      </c>
      <c r="F37" s="33">
        <v>34</v>
      </c>
      <c r="G37" s="34">
        <v>123</v>
      </c>
      <c r="H37" s="44">
        <v>9.56</v>
      </c>
      <c r="I37" s="42">
        <v>319.31</v>
      </c>
      <c r="J37" s="43">
        <v>1174.3499999999999</v>
      </c>
      <c r="K37" s="3"/>
    </row>
    <row r="38" spans="1:11" x14ac:dyDescent="0.2">
      <c r="A38" s="13" t="s">
        <v>13</v>
      </c>
      <c r="B38" s="14" t="s">
        <v>11</v>
      </c>
      <c r="C38" s="14" t="s">
        <v>14</v>
      </c>
      <c r="D38" s="14" t="s">
        <v>12</v>
      </c>
      <c r="E38" s="15">
        <v>40269</v>
      </c>
      <c r="F38" s="33">
        <v>35</v>
      </c>
      <c r="G38" s="34">
        <v>122</v>
      </c>
      <c r="H38" s="41">
        <v>9.36</v>
      </c>
      <c r="I38" s="42">
        <v>328.67</v>
      </c>
      <c r="J38" s="43">
        <v>1164.79</v>
      </c>
      <c r="K38" s="3"/>
    </row>
    <row r="39" spans="1:11" x14ac:dyDescent="0.2">
      <c r="A39" s="13" t="s">
        <v>13</v>
      </c>
      <c r="B39" s="14" t="s">
        <v>11</v>
      </c>
      <c r="C39" s="14" t="s">
        <v>14</v>
      </c>
      <c r="D39" s="14" t="s">
        <v>12</v>
      </c>
      <c r="E39" s="15">
        <v>40269</v>
      </c>
      <c r="F39" s="33">
        <v>36</v>
      </c>
      <c r="G39" s="34">
        <v>121</v>
      </c>
      <c r="H39" s="41">
        <v>8.8800000000000008</v>
      </c>
      <c r="I39" s="42">
        <v>337.55</v>
      </c>
      <c r="J39" s="43">
        <v>1155.43</v>
      </c>
      <c r="K39" s="3"/>
    </row>
    <row r="40" spans="1:11" x14ac:dyDescent="0.2">
      <c r="A40" s="13" t="s">
        <v>13</v>
      </c>
      <c r="B40" s="14" t="s">
        <v>11</v>
      </c>
      <c r="C40" s="14" t="s">
        <v>14</v>
      </c>
      <c r="D40" s="14" t="s">
        <v>12</v>
      </c>
      <c r="E40" s="15">
        <v>40269</v>
      </c>
      <c r="F40" s="33">
        <v>37</v>
      </c>
      <c r="G40" s="34">
        <v>120</v>
      </c>
      <c r="H40" s="44">
        <v>9.64</v>
      </c>
      <c r="I40" s="42">
        <v>347.19</v>
      </c>
      <c r="J40" s="43">
        <v>1146.55</v>
      </c>
      <c r="K40" s="3"/>
    </row>
    <row r="41" spans="1:11" x14ac:dyDescent="0.2">
      <c r="A41" s="10" t="s">
        <v>13</v>
      </c>
      <c r="B41" s="11" t="s">
        <v>26</v>
      </c>
      <c r="C41" s="11" t="s">
        <v>16</v>
      </c>
      <c r="D41" s="11" t="s">
        <v>12</v>
      </c>
      <c r="E41" s="12">
        <v>41000</v>
      </c>
      <c r="F41" s="33">
        <v>38</v>
      </c>
      <c r="G41" s="34">
        <v>119</v>
      </c>
      <c r="H41" s="41">
        <v>9.25</v>
      </c>
      <c r="I41" s="42">
        <v>356.44</v>
      </c>
      <c r="J41" s="43">
        <v>1136.9100000000001</v>
      </c>
      <c r="K41" s="3"/>
    </row>
    <row r="42" spans="1:11" x14ac:dyDescent="0.2">
      <c r="A42" s="10" t="s">
        <v>13</v>
      </c>
      <c r="B42" s="11" t="s">
        <v>26</v>
      </c>
      <c r="C42" s="11" t="s">
        <v>16</v>
      </c>
      <c r="D42" s="11" t="s">
        <v>12</v>
      </c>
      <c r="E42" s="12">
        <v>41000</v>
      </c>
      <c r="F42" s="33">
        <v>39</v>
      </c>
      <c r="G42" s="34">
        <v>118</v>
      </c>
      <c r="H42" s="41">
        <v>9.61</v>
      </c>
      <c r="I42" s="42">
        <v>366.05</v>
      </c>
      <c r="J42" s="43">
        <v>1127.6600000000001</v>
      </c>
      <c r="K42" s="3"/>
    </row>
    <row r="43" spans="1:11" x14ac:dyDescent="0.2">
      <c r="A43" s="10" t="s">
        <v>13</v>
      </c>
      <c r="B43" s="11" t="s">
        <v>26</v>
      </c>
      <c r="C43" s="11" t="s">
        <v>16</v>
      </c>
      <c r="D43" s="11" t="s">
        <v>12</v>
      </c>
      <c r="E43" s="12">
        <v>41000</v>
      </c>
      <c r="F43" s="33">
        <v>40</v>
      </c>
      <c r="G43" s="34">
        <v>117</v>
      </c>
      <c r="H43" s="44">
        <v>9.24</v>
      </c>
      <c r="I43" s="42">
        <v>375.29</v>
      </c>
      <c r="J43" s="43">
        <v>1118.05</v>
      </c>
      <c r="K43" s="3"/>
    </row>
    <row r="44" spans="1:11" x14ac:dyDescent="0.2">
      <c r="A44" s="10" t="s">
        <v>13</v>
      </c>
      <c r="B44" s="11" t="s">
        <v>26</v>
      </c>
      <c r="C44" s="11" t="s">
        <v>16</v>
      </c>
      <c r="D44" s="11" t="s">
        <v>12</v>
      </c>
      <c r="E44" s="12">
        <v>41000</v>
      </c>
      <c r="F44" s="33">
        <v>41</v>
      </c>
      <c r="G44" s="34">
        <v>116</v>
      </c>
      <c r="H44" s="41">
        <v>9.64</v>
      </c>
      <c r="I44" s="42">
        <v>384.93</v>
      </c>
      <c r="J44" s="43">
        <v>1108.81</v>
      </c>
      <c r="K44" s="3"/>
    </row>
    <row r="45" spans="1:11" x14ac:dyDescent="0.2">
      <c r="A45" s="10" t="s">
        <v>13</v>
      </c>
      <c r="B45" s="11" t="s">
        <v>26</v>
      </c>
      <c r="C45" s="11" t="s">
        <v>16</v>
      </c>
      <c r="D45" s="11" t="s">
        <v>12</v>
      </c>
      <c r="E45" s="12">
        <v>41000</v>
      </c>
      <c r="F45" s="33">
        <v>42</v>
      </c>
      <c r="G45" s="34">
        <v>115</v>
      </c>
      <c r="H45" s="41">
        <v>9.6</v>
      </c>
      <c r="I45" s="42">
        <v>394.53</v>
      </c>
      <c r="J45" s="43">
        <v>1099.17</v>
      </c>
      <c r="K45" s="3"/>
    </row>
    <row r="46" spans="1:11" x14ac:dyDescent="0.2">
      <c r="A46" s="10" t="s">
        <v>13</v>
      </c>
      <c r="B46" s="11" t="s">
        <v>26</v>
      </c>
      <c r="C46" s="11" t="s">
        <v>16</v>
      </c>
      <c r="D46" s="11" t="s">
        <v>12</v>
      </c>
      <c r="E46" s="12">
        <v>41000</v>
      </c>
      <c r="F46" s="33">
        <v>43</v>
      </c>
      <c r="G46" s="34">
        <v>114</v>
      </c>
      <c r="H46" s="44">
        <v>9.68</v>
      </c>
      <c r="I46" s="42">
        <v>404.21</v>
      </c>
      <c r="J46" s="43">
        <v>1089.57</v>
      </c>
      <c r="K46" s="3"/>
    </row>
    <row r="47" spans="1:11" x14ac:dyDescent="0.2">
      <c r="A47" s="10" t="s">
        <v>13</v>
      </c>
      <c r="B47" s="11" t="s">
        <v>26</v>
      </c>
      <c r="C47" s="11" t="s">
        <v>16</v>
      </c>
      <c r="D47" s="11" t="s">
        <v>12</v>
      </c>
      <c r="E47" s="12">
        <v>41000</v>
      </c>
      <c r="F47" s="33">
        <v>44</v>
      </c>
      <c r="G47" s="34">
        <v>113</v>
      </c>
      <c r="H47" s="41">
        <v>9.6199999999999992</v>
      </c>
      <c r="I47" s="42">
        <v>413.83</v>
      </c>
      <c r="J47" s="43">
        <v>1079.8900000000001</v>
      </c>
      <c r="K47" s="3"/>
    </row>
    <row r="48" spans="1:11" x14ac:dyDescent="0.2">
      <c r="A48" s="10" t="s">
        <v>13</v>
      </c>
      <c r="B48" s="11" t="s">
        <v>26</v>
      </c>
      <c r="C48" s="11" t="s">
        <v>16</v>
      </c>
      <c r="D48" s="11" t="s">
        <v>12</v>
      </c>
      <c r="E48" s="12">
        <v>41000</v>
      </c>
      <c r="F48" s="33">
        <v>45</v>
      </c>
      <c r="G48" s="34">
        <v>112</v>
      </c>
      <c r="H48" s="41">
        <v>9.27</v>
      </c>
      <c r="I48" s="42">
        <v>423.1</v>
      </c>
      <c r="J48" s="43">
        <v>1070.27</v>
      </c>
      <c r="K48" s="3"/>
    </row>
    <row r="49" spans="1:11" x14ac:dyDescent="0.2">
      <c r="A49" s="10" t="s">
        <v>13</v>
      </c>
      <c r="B49" s="11" t="s">
        <v>26</v>
      </c>
      <c r="C49" s="11" t="s">
        <v>16</v>
      </c>
      <c r="D49" s="11" t="s">
        <v>12</v>
      </c>
      <c r="E49" s="12">
        <v>41000</v>
      </c>
      <c r="F49" s="33">
        <v>46</v>
      </c>
      <c r="G49" s="34">
        <v>111</v>
      </c>
      <c r="H49" s="44">
        <v>9.65</v>
      </c>
      <c r="I49" s="42">
        <v>432.75</v>
      </c>
      <c r="J49" s="43">
        <v>1061</v>
      </c>
      <c r="K49" s="3"/>
    </row>
    <row r="50" spans="1:11" x14ac:dyDescent="0.2">
      <c r="A50" s="10" t="s">
        <v>13</v>
      </c>
      <c r="B50" s="11" t="s">
        <v>26</v>
      </c>
      <c r="C50" s="11" t="s">
        <v>16</v>
      </c>
      <c r="D50" s="11" t="s">
        <v>12</v>
      </c>
      <c r="E50" s="12">
        <v>41000</v>
      </c>
      <c r="F50" s="33">
        <v>47</v>
      </c>
      <c r="G50" s="34">
        <v>110</v>
      </c>
      <c r="H50" s="41">
        <v>9.39</v>
      </c>
      <c r="I50" s="42">
        <v>442.14</v>
      </c>
      <c r="J50" s="43">
        <v>1051.3499999999999</v>
      </c>
      <c r="K50" s="3"/>
    </row>
    <row r="51" spans="1:11" x14ac:dyDescent="0.2">
      <c r="A51" s="10" t="s">
        <v>13</v>
      </c>
      <c r="B51" s="11" t="s">
        <v>26</v>
      </c>
      <c r="C51" s="11" t="s">
        <v>16</v>
      </c>
      <c r="D51" s="11" t="s">
        <v>12</v>
      </c>
      <c r="E51" s="12">
        <v>41000</v>
      </c>
      <c r="F51" s="33">
        <v>48</v>
      </c>
      <c r="G51" s="34">
        <v>109</v>
      </c>
      <c r="H51" s="41">
        <v>9.5</v>
      </c>
      <c r="I51" s="42">
        <v>451.64</v>
      </c>
      <c r="J51" s="43">
        <v>1041.96</v>
      </c>
      <c r="K51" s="3"/>
    </row>
    <row r="52" spans="1:11" x14ac:dyDescent="0.2">
      <c r="A52" s="10" t="s">
        <v>13</v>
      </c>
      <c r="B52" s="11" t="s">
        <v>26</v>
      </c>
      <c r="C52" s="11" t="s">
        <v>16</v>
      </c>
      <c r="D52" s="11" t="s">
        <v>12</v>
      </c>
      <c r="E52" s="12">
        <v>41000</v>
      </c>
      <c r="F52" s="33">
        <v>49</v>
      </c>
      <c r="G52" s="34">
        <v>108</v>
      </c>
      <c r="H52" s="44">
        <v>9.52</v>
      </c>
      <c r="I52" s="42">
        <v>461.16</v>
      </c>
      <c r="J52" s="43">
        <v>1032.46</v>
      </c>
      <c r="K52" s="3"/>
    </row>
    <row r="53" spans="1:11" x14ac:dyDescent="0.2">
      <c r="A53" s="10" t="s">
        <v>13</v>
      </c>
      <c r="B53" s="11" t="s">
        <v>26</v>
      </c>
      <c r="C53" s="11" t="s">
        <v>16</v>
      </c>
      <c r="D53" s="11" t="s">
        <v>12</v>
      </c>
      <c r="E53" s="12">
        <v>41000</v>
      </c>
      <c r="F53" s="33">
        <v>50</v>
      </c>
      <c r="G53" s="34">
        <v>107</v>
      </c>
      <c r="H53" s="41">
        <v>9.3699999999999992</v>
      </c>
      <c r="I53" s="42">
        <v>470.53</v>
      </c>
      <c r="J53" s="43">
        <v>1022.94</v>
      </c>
      <c r="K53" s="3"/>
    </row>
    <row r="54" spans="1:11" x14ac:dyDescent="0.2">
      <c r="A54" s="10" t="s">
        <v>13</v>
      </c>
      <c r="B54" s="11" t="s">
        <v>26</v>
      </c>
      <c r="C54" s="11" t="s">
        <v>16</v>
      </c>
      <c r="D54" s="11" t="s">
        <v>12</v>
      </c>
      <c r="E54" s="12">
        <v>41000</v>
      </c>
      <c r="F54" s="33">
        <v>51</v>
      </c>
      <c r="G54" s="34">
        <v>106</v>
      </c>
      <c r="H54" s="41">
        <v>9.34</v>
      </c>
      <c r="I54" s="42">
        <v>479.87</v>
      </c>
      <c r="J54" s="43">
        <v>1013.57</v>
      </c>
      <c r="K54" s="3"/>
    </row>
    <row r="55" spans="1:11" x14ac:dyDescent="0.2">
      <c r="A55" s="10" t="s">
        <v>13</v>
      </c>
      <c r="B55" s="11" t="s">
        <v>26</v>
      </c>
      <c r="C55" s="11" t="s">
        <v>16</v>
      </c>
      <c r="D55" s="11" t="s">
        <v>12</v>
      </c>
      <c r="E55" s="12">
        <v>41000</v>
      </c>
      <c r="F55" s="33">
        <v>52</v>
      </c>
      <c r="G55" s="34">
        <v>105</v>
      </c>
      <c r="H55" s="44">
        <v>9.64</v>
      </c>
      <c r="I55" s="42">
        <v>489.51</v>
      </c>
      <c r="J55" s="43">
        <v>1004.23</v>
      </c>
      <c r="K55" s="3"/>
    </row>
    <row r="56" spans="1:11" x14ac:dyDescent="0.2">
      <c r="A56" s="10" t="s">
        <v>13</v>
      </c>
      <c r="B56" s="11" t="s">
        <v>26</v>
      </c>
      <c r="C56" s="11" t="s">
        <v>16</v>
      </c>
      <c r="D56" s="11" t="s">
        <v>12</v>
      </c>
      <c r="E56" s="12">
        <v>41000</v>
      </c>
      <c r="F56" s="33">
        <v>53</v>
      </c>
      <c r="G56" s="34">
        <v>104</v>
      </c>
      <c r="H56" s="41">
        <v>9.5299999999999994</v>
      </c>
      <c r="I56" s="42">
        <v>499.04</v>
      </c>
      <c r="J56" s="43">
        <v>994.59</v>
      </c>
      <c r="K56" s="3"/>
    </row>
    <row r="57" spans="1:11" x14ac:dyDescent="0.2">
      <c r="A57" s="10" t="s">
        <v>13</v>
      </c>
      <c r="B57" s="11" t="s">
        <v>26</v>
      </c>
      <c r="C57" s="11" t="s">
        <v>16</v>
      </c>
      <c r="D57" s="11" t="s">
        <v>12</v>
      </c>
      <c r="E57" s="12">
        <v>41000</v>
      </c>
      <c r="F57" s="33">
        <v>54</v>
      </c>
      <c r="G57" s="34">
        <v>103</v>
      </c>
      <c r="H57" s="41">
        <v>9.59</v>
      </c>
      <c r="I57" s="42">
        <v>508.63</v>
      </c>
      <c r="J57" s="43">
        <v>985.06</v>
      </c>
      <c r="K57" s="3"/>
    </row>
    <row r="58" spans="1:11" x14ac:dyDescent="0.2">
      <c r="A58" s="17" t="s">
        <v>13</v>
      </c>
      <c r="B58" s="18" t="s">
        <v>15</v>
      </c>
      <c r="C58" s="18" t="s">
        <v>14</v>
      </c>
      <c r="D58" s="18" t="s">
        <v>12</v>
      </c>
      <c r="E58" s="19">
        <v>41000</v>
      </c>
      <c r="F58" s="33">
        <v>55</v>
      </c>
      <c r="G58" s="34">
        <v>102</v>
      </c>
      <c r="H58" s="41">
        <v>9.34</v>
      </c>
      <c r="I58" s="42">
        <v>517.97</v>
      </c>
      <c r="J58" s="43">
        <v>975.47</v>
      </c>
      <c r="K58" s="3"/>
    </row>
    <row r="59" spans="1:11" x14ac:dyDescent="0.2">
      <c r="A59" s="17" t="s">
        <v>13</v>
      </c>
      <c r="B59" s="18" t="s">
        <v>15</v>
      </c>
      <c r="C59" s="18" t="s">
        <v>14</v>
      </c>
      <c r="D59" s="18" t="s">
        <v>12</v>
      </c>
      <c r="E59" s="19">
        <v>41000</v>
      </c>
      <c r="F59" s="33">
        <v>56</v>
      </c>
      <c r="G59" s="34">
        <v>101</v>
      </c>
      <c r="H59" s="41">
        <v>9.25</v>
      </c>
      <c r="I59" s="42">
        <v>527.22</v>
      </c>
      <c r="J59" s="43">
        <v>966.13</v>
      </c>
      <c r="K59" s="3"/>
    </row>
    <row r="60" spans="1:11" x14ac:dyDescent="0.2">
      <c r="A60" s="17" t="s">
        <v>13</v>
      </c>
      <c r="B60" s="18" t="s">
        <v>15</v>
      </c>
      <c r="C60" s="18" t="s">
        <v>14</v>
      </c>
      <c r="D60" s="18" t="s">
        <v>12</v>
      </c>
      <c r="E60" s="19">
        <v>41000</v>
      </c>
      <c r="F60" s="33">
        <v>57</v>
      </c>
      <c r="G60" s="34">
        <v>100</v>
      </c>
      <c r="H60" s="41">
        <v>9.64</v>
      </c>
      <c r="I60" s="42">
        <v>536.86</v>
      </c>
      <c r="J60" s="43">
        <v>956.88</v>
      </c>
      <c r="K60" s="3"/>
    </row>
    <row r="61" spans="1:11" x14ac:dyDescent="0.2">
      <c r="A61" s="17" t="s">
        <v>13</v>
      </c>
      <c r="B61" s="18" t="s">
        <v>15</v>
      </c>
      <c r="C61" s="18" t="s">
        <v>14</v>
      </c>
      <c r="D61" s="18" t="s">
        <v>12</v>
      </c>
      <c r="E61" s="19">
        <v>41000</v>
      </c>
      <c r="F61" s="33">
        <v>58</v>
      </c>
      <c r="G61" s="34">
        <v>99</v>
      </c>
      <c r="H61" s="41">
        <v>9.57</v>
      </c>
      <c r="I61" s="42">
        <v>546.42999999999995</v>
      </c>
      <c r="J61" s="43">
        <v>947.24</v>
      </c>
      <c r="K61" s="3"/>
    </row>
    <row r="62" spans="1:11" x14ac:dyDescent="0.2">
      <c r="A62" s="17" t="s">
        <v>13</v>
      </c>
      <c r="B62" s="18" t="s">
        <v>15</v>
      </c>
      <c r="C62" s="18" t="s">
        <v>14</v>
      </c>
      <c r="D62" s="18" t="s">
        <v>12</v>
      </c>
      <c r="E62" s="19">
        <v>41000</v>
      </c>
      <c r="F62" s="33">
        <v>59</v>
      </c>
      <c r="G62" s="34">
        <v>98</v>
      </c>
      <c r="H62" s="41">
        <v>9.65</v>
      </c>
      <c r="I62" s="42">
        <v>556.08000000000004</v>
      </c>
      <c r="J62" s="43">
        <v>937.67</v>
      </c>
      <c r="K62" s="3"/>
    </row>
    <row r="63" spans="1:11" x14ac:dyDescent="0.2">
      <c r="A63" s="17" t="s">
        <v>13</v>
      </c>
      <c r="B63" s="18" t="s">
        <v>15</v>
      </c>
      <c r="C63" s="18" t="s">
        <v>14</v>
      </c>
      <c r="D63" s="18" t="s">
        <v>12</v>
      </c>
      <c r="E63" s="19">
        <v>41000</v>
      </c>
      <c r="F63" s="33">
        <v>60</v>
      </c>
      <c r="G63" s="34">
        <v>97</v>
      </c>
      <c r="H63" s="41">
        <v>9.69</v>
      </c>
      <c r="I63" s="42">
        <v>565.77</v>
      </c>
      <c r="J63" s="43">
        <v>928.02</v>
      </c>
      <c r="K63" s="3"/>
    </row>
    <row r="64" spans="1:11" x14ac:dyDescent="0.2">
      <c r="A64" s="17" t="s">
        <v>13</v>
      </c>
      <c r="B64" s="18" t="s">
        <v>15</v>
      </c>
      <c r="C64" s="18" t="s">
        <v>14</v>
      </c>
      <c r="D64" s="18" t="s">
        <v>12</v>
      </c>
      <c r="E64" s="19">
        <v>41000</v>
      </c>
      <c r="F64" s="33">
        <v>61</v>
      </c>
      <c r="G64" s="34">
        <v>96</v>
      </c>
      <c r="H64" s="41">
        <v>9.65</v>
      </c>
      <c r="I64" s="42">
        <v>575.41999999999996</v>
      </c>
      <c r="J64" s="43">
        <v>918.33</v>
      </c>
      <c r="K64" s="3"/>
    </row>
    <row r="65" spans="1:11" x14ac:dyDescent="0.2">
      <c r="A65" s="17" t="s">
        <v>13</v>
      </c>
      <c r="B65" s="18" t="s">
        <v>15</v>
      </c>
      <c r="C65" s="18" t="s">
        <v>14</v>
      </c>
      <c r="D65" s="18" t="s">
        <v>12</v>
      </c>
      <c r="E65" s="19">
        <v>41000</v>
      </c>
      <c r="F65" s="33">
        <v>62</v>
      </c>
      <c r="G65" s="34">
        <v>95</v>
      </c>
      <c r="H65" s="41">
        <v>9.23</v>
      </c>
      <c r="I65" s="42">
        <v>584.65</v>
      </c>
      <c r="J65" s="43">
        <v>908.68</v>
      </c>
      <c r="K65" s="3"/>
    </row>
    <row r="66" spans="1:11" x14ac:dyDescent="0.2">
      <c r="A66" s="17" t="s">
        <v>13</v>
      </c>
      <c r="B66" s="18" t="s">
        <v>15</v>
      </c>
      <c r="C66" s="18" t="s">
        <v>14</v>
      </c>
      <c r="D66" s="18" t="s">
        <v>12</v>
      </c>
      <c r="E66" s="19">
        <v>41000</v>
      </c>
      <c r="F66" s="33">
        <v>63</v>
      </c>
      <c r="G66" s="34">
        <v>94</v>
      </c>
      <c r="H66" s="41">
        <v>9.61</v>
      </c>
      <c r="I66" s="42">
        <v>594.26</v>
      </c>
      <c r="J66" s="43">
        <v>899.45</v>
      </c>
      <c r="K66" s="3"/>
    </row>
    <row r="67" spans="1:11" x14ac:dyDescent="0.2">
      <c r="A67" s="17" t="s">
        <v>13</v>
      </c>
      <c r="B67" s="18" t="s">
        <v>15</v>
      </c>
      <c r="C67" s="18" t="s">
        <v>14</v>
      </c>
      <c r="D67" s="18" t="s">
        <v>12</v>
      </c>
      <c r="E67" s="19">
        <v>41000</v>
      </c>
      <c r="F67" s="33">
        <v>64</v>
      </c>
      <c r="G67" s="34">
        <v>93</v>
      </c>
      <c r="H67" s="41">
        <v>8.9700000000000006</v>
      </c>
      <c r="I67" s="42">
        <v>603.23</v>
      </c>
      <c r="J67" s="43">
        <v>889.84</v>
      </c>
      <c r="K67" s="3"/>
    </row>
    <row r="68" spans="1:11" x14ac:dyDescent="0.2">
      <c r="A68" s="17" t="s">
        <v>13</v>
      </c>
      <c r="B68" s="18" t="s">
        <v>15</v>
      </c>
      <c r="C68" s="18" t="s">
        <v>14</v>
      </c>
      <c r="D68" s="18" t="s">
        <v>12</v>
      </c>
      <c r="E68" s="19">
        <v>41000</v>
      </c>
      <c r="F68" s="33">
        <v>65</v>
      </c>
      <c r="G68" s="34">
        <v>92</v>
      </c>
      <c r="H68" s="41">
        <v>9.6199999999999992</v>
      </c>
      <c r="I68" s="42">
        <v>612.85</v>
      </c>
      <c r="J68" s="43">
        <v>880.87</v>
      </c>
      <c r="K68" s="3"/>
    </row>
    <row r="69" spans="1:11" x14ac:dyDescent="0.2">
      <c r="A69" s="17" t="s">
        <v>13</v>
      </c>
      <c r="B69" s="18" t="s">
        <v>15</v>
      </c>
      <c r="C69" s="18" t="s">
        <v>14</v>
      </c>
      <c r="D69" s="18" t="s">
        <v>12</v>
      </c>
      <c r="E69" s="19">
        <v>41000</v>
      </c>
      <c r="F69" s="33">
        <v>66</v>
      </c>
      <c r="G69" s="34">
        <v>91</v>
      </c>
      <c r="H69" s="41">
        <v>9.5500000000000007</v>
      </c>
      <c r="I69" s="42">
        <v>622.4</v>
      </c>
      <c r="J69" s="43">
        <v>871.25</v>
      </c>
      <c r="K69" s="3"/>
    </row>
    <row r="70" spans="1:11" x14ac:dyDescent="0.2">
      <c r="A70" s="17" t="s">
        <v>13</v>
      </c>
      <c r="B70" s="18" t="s">
        <v>15</v>
      </c>
      <c r="C70" s="18" t="s">
        <v>14</v>
      </c>
      <c r="D70" s="18" t="s">
        <v>12</v>
      </c>
      <c r="E70" s="19">
        <v>41000</v>
      </c>
      <c r="F70" s="33">
        <v>67</v>
      </c>
      <c r="G70" s="34">
        <v>90</v>
      </c>
      <c r="H70" s="41">
        <v>9.6199999999999992</v>
      </c>
      <c r="I70" s="42">
        <v>632.02</v>
      </c>
      <c r="J70" s="43">
        <v>861.7</v>
      </c>
      <c r="K70" s="3"/>
    </row>
    <row r="71" spans="1:11" x14ac:dyDescent="0.2">
      <c r="A71" s="17" t="s">
        <v>13</v>
      </c>
      <c r="B71" s="18" t="s">
        <v>15</v>
      </c>
      <c r="C71" s="18" t="s">
        <v>14</v>
      </c>
      <c r="D71" s="18" t="s">
        <v>12</v>
      </c>
      <c r="E71" s="19">
        <v>41000</v>
      </c>
      <c r="F71" s="33">
        <v>68</v>
      </c>
      <c r="G71" s="34">
        <v>89</v>
      </c>
      <c r="H71" s="41">
        <v>9.3699999999999992</v>
      </c>
      <c r="I71" s="42">
        <v>641.39</v>
      </c>
      <c r="J71" s="43">
        <v>852.08</v>
      </c>
      <c r="K71" s="3"/>
    </row>
    <row r="72" spans="1:11" x14ac:dyDescent="0.2">
      <c r="A72" s="17" t="s">
        <v>13</v>
      </c>
      <c r="B72" s="18" t="s">
        <v>15</v>
      </c>
      <c r="C72" s="18" t="s">
        <v>14</v>
      </c>
      <c r="D72" s="18" t="s">
        <v>12</v>
      </c>
      <c r="E72" s="19">
        <v>41000</v>
      </c>
      <c r="F72" s="33">
        <v>69</v>
      </c>
      <c r="G72" s="34">
        <v>88</v>
      </c>
      <c r="H72" s="41">
        <v>9.5</v>
      </c>
      <c r="I72" s="42">
        <v>650.89</v>
      </c>
      <c r="J72" s="43">
        <v>842.71</v>
      </c>
      <c r="K72" s="3"/>
    </row>
    <row r="73" spans="1:11" x14ac:dyDescent="0.2">
      <c r="A73" s="17" t="s">
        <v>13</v>
      </c>
      <c r="B73" s="18" t="s">
        <v>15</v>
      </c>
      <c r="C73" s="18" t="s">
        <v>14</v>
      </c>
      <c r="D73" s="18" t="s">
        <v>12</v>
      </c>
      <c r="E73" s="19">
        <v>41000</v>
      </c>
      <c r="F73" s="33">
        <v>70</v>
      </c>
      <c r="G73" s="34">
        <v>87</v>
      </c>
      <c r="H73" s="41">
        <v>9.3800000000000008</v>
      </c>
      <c r="I73" s="42">
        <v>660.27</v>
      </c>
      <c r="J73" s="43">
        <v>833.21</v>
      </c>
      <c r="K73" s="3"/>
    </row>
    <row r="74" spans="1:11" x14ac:dyDescent="0.2">
      <c r="A74" s="17" t="s">
        <v>13</v>
      </c>
      <c r="B74" s="18" t="s">
        <v>15</v>
      </c>
      <c r="C74" s="18" t="s">
        <v>14</v>
      </c>
      <c r="D74" s="18" t="s">
        <v>12</v>
      </c>
      <c r="E74" s="19">
        <v>41000</v>
      </c>
      <c r="F74" s="33">
        <v>71</v>
      </c>
      <c r="G74" s="34">
        <v>86</v>
      </c>
      <c r="H74" s="41">
        <v>9.64</v>
      </c>
      <c r="I74" s="42">
        <v>669.91</v>
      </c>
      <c r="J74" s="43">
        <v>823.83</v>
      </c>
      <c r="K74" s="3"/>
    </row>
    <row r="75" spans="1:11" x14ac:dyDescent="0.2">
      <c r="A75" s="17" t="s">
        <v>13</v>
      </c>
      <c r="B75" s="18" t="s">
        <v>15</v>
      </c>
      <c r="C75" s="18" t="s">
        <v>14</v>
      </c>
      <c r="D75" s="18" t="s">
        <v>12</v>
      </c>
      <c r="E75" s="19">
        <v>41000</v>
      </c>
      <c r="F75" s="33">
        <v>72</v>
      </c>
      <c r="G75" s="34">
        <v>85</v>
      </c>
      <c r="H75" s="41">
        <v>9.17</v>
      </c>
      <c r="I75" s="42">
        <v>679.08</v>
      </c>
      <c r="J75" s="43">
        <v>814.19</v>
      </c>
      <c r="K75" s="3"/>
    </row>
    <row r="76" spans="1:11" x14ac:dyDescent="0.2">
      <c r="A76" s="17" t="s">
        <v>13</v>
      </c>
      <c r="B76" s="18" t="s">
        <v>15</v>
      </c>
      <c r="C76" s="18" t="s">
        <v>14</v>
      </c>
      <c r="D76" s="18" t="s">
        <v>12</v>
      </c>
      <c r="E76" s="19">
        <v>41000</v>
      </c>
      <c r="F76" s="33">
        <v>73</v>
      </c>
      <c r="G76" s="34">
        <v>84</v>
      </c>
      <c r="H76" s="41">
        <v>9.4700000000000006</v>
      </c>
      <c r="I76" s="42">
        <v>688.55</v>
      </c>
      <c r="J76" s="43">
        <v>805.02</v>
      </c>
      <c r="K76" s="3"/>
    </row>
    <row r="77" spans="1:11" x14ac:dyDescent="0.2">
      <c r="A77" s="10" t="s">
        <v>13</v>
      </c>
      <c r="B77" s="11" t="s">
        <v>11</v>
      </c>
      <c r="C77" s="11" t="s">
        <v>14</v>
      </c>
      <c r="D77" s="11" t="s">
        <v>12</v>
      </c>
      <c r="E77" s="12">
        <v>39203</v>
      </c>
      <c r="F77" s="33">
        <v>74</v>
      </c>
      <c r="G77" s="34">
        <v>83</v>
      </c>
      <c r="H77" s="41">
        <v>9.23</v>
      </c>
      <c r="I77" s="42">
        <v>697.78</v>
      </c>
      <c r="J77" s="43">
        <v>795.55</v>
      </c>
      <c r="K77" s="3"/>
    </row>
    <row r="78" spans="1:11" x14ac:dyDescent="0.2">
      <c r="A78" s="10" t="s">
        <v>13</v>
      </c>
      <c r="B78" s="11" t="s">
        <v>11</v>
      </c>
      <c r="C78" s="11" t="s">
        <v>14</v>
      </c>
      <c r="D78" s="11" t="s">
        <v>12</v>
      </c>
      <c r="E78" s="12">
        <v>39203</v>
      </c>
      <c r="F78" s="33">
        <v>75</v>
      </c>
      <c r="G78" s="34">
        <v>82</v>
      </c>
      <c r="H78" s="41">
        <v>9.5399999999999991</v>
      </c>
      <c r="I78" s="42">
        <v>707.32</v>
      </c>
      <c r="J78" s="43">
        <v>786.32</v>
      </c>
      <c r="K78" s="3"/>
    </row>
    <row r="79" spans="1:11" x14ac:dyDescent="0.2">
      <c r="A79" s="10" t="s">
        <v>13</v>
      </c>
      <c r="B79" s="11" t="s">
        <v>11</v>
      </c>
      <c r="C79" s="11" t="s">
        <v>14</v>
      </c>
      <c r="D79" s="11" t="s">
        <v>12</v>
      </c>
      <c r="E79" s="12">
        <v>39203</v>
      </c>
      <c r="F79" s="33">
        <v>76</v>
      </c>
      <c r="G79" s="34">
        <v>81</v>
      </c>
      <c r="H79" s="41">
        <v>9.6</v>
      </c>
      <c r="I79" s="42">
        <v>716.92</v>
      </c>
      <c r="J79" s="43">
        <v>776.78</v>
      </c>
      <c r="K79" s="3"/>
    </row>
    <row r="80" spans="1:11" x14ac:dyDescent="0.2">
      <c r="A80" s="10" t="s">
        <v>13</v>
      </c>
      <c r="B80" s="11" t="s">
        <v>11</v>
      </c>
      <c r="C80" s="11" t="s">
        <v>14</v>
      </c>
      <c r="D80" s="11" t="s">
        <v>12</v>
      </c>
      <c r="E80" s="12">
        <v>39203</v>
      </c>
      <c r="F80" s="33">
        <v>77</v>
      </c>
      <c r="G80" s="34">
        <v>80</v>
      </c>
      <c r="H80" s="41">
        <v>8.89</v>
      </c>
      <c r="I80" s="42">
        <v>725.81</v>
      </c>
      <c r="J80" s="43">
        <v>767.18</v>
      </c>
      <c r="K80" s="3"/>
    </row>
    <row r="81" spans="1:11" x14ac:dyDescent="0.2">
      <c r="A81" s="10" t="s">
        <v>13</v>
      </c>
      <c r="B81" s="11" t="s">
        <v>11</v>
      </c>
      <c r="C81" s="11" t="s">
        <v>14</v>
      </c>
      <c r="D81" s="11" t="s">
        <v>12</v>
      </c>
      <c r="E81" s="12">
        <v>39203</v>
      </c>
      <c r="F81" s="33">
        <v>78</v>
      </c>
      <c r="G81" s="34">
        <v>79</v>
      </c>
      <c r="H81" s="41">
        <v>9.65</v>
      </c>
      <c r="I81" s="42">
        <v>735.46</v>
      </c>
      <c r="J81" s="43">
        <v>758.29</v>
      </c>
      <c r="K81" s="3"/>
    </row>
    <row r="82" spans="1:11" x14ac:dyDescent="0.2">
      <c r="A82" s="10" t="s">
        <v>13</v>
      </c>
      <c r="B82" s="11" t="s">
        <v>11</v>
      </c>
      <c r="C82" s="11" t="s">
        <v>14</v>
      </c>
      <c r="D82" s="11" t="s">
        <v>12</v>
      </c>
      <c r="E82" s="12">
        <v>39203</v>
      </c>
      <c r="F82" s="33">
        <v>79</v>
      </c>
      <c r="G82" s="34">
        <v>78</v>
      </c>
      <c r="H82" s="41">
        <v>9.34</v>
      </c>
      <c r="I82" s="42">
        <v>744.8</v>
      </c>
      <c r="J82" s="43">
        <v>748.64</v>
      </c>
      <c r="K82" s="3"/>
    </row>
    <row r="83" spans="1:11" x14ac:dyDescent="0.2">
      <c r="A83" s="10" t="s">
        <v>13</v>
      </c>
      <c r="B83" s="11" t="s">
        <v>11</v>
      </c>
      <c r="C83" s="11" t="s">
        <v>14</v>
      </c>
      <c r="D83" s="11" t="s">
        <v>12</v>
      </c>
      <c r="E83" s="12">
        <v>39203</v>
      </c>
      <c r="F83" s="33">
        <v>80</v>
      </c>
      <c r="G83" s="34">
        <v>77</v>
      </c>
      <c r="H83" s="41">
        <v>9.4600000000000009</v>
      </c>
      <c r="I83" s="42">
        <v>754.26</v>
      </c>
      <c r="J83" s="43">
        <v>739.3</v>
      </c>
      <c r="K83" s="3"/>
    </row>
    <row r="84" spans="1:11" x14ac:dyDescent="0.2">
      <c r="A84" s="10" t="s">
        <v>13</v>
      </c>
      <c r="B84" s="11" t="s">
        <v>11</v>
      </c>
      <c r="C84" s="11" t="s">
        <v>14</v>
      </c>
      <c r="D84" s="11" t="s">
        <v>12</v>
      </c>
      <c r="E84" s="12">
        <v>39203</v>
      </c>
      <c r="F84" s="33">
        <v>81</v>
      </c>
      <c r="G84" s="34">
        <v>76</v>
      </c>
      <c r="H84" s="41">
        <v>9.59</v>
      </c>
      <c r="I84" s="42">
        <v>763.85</v>
      </c>
      <c r="J84" s="43">
        <v>729.84</v>
      </c>
      <c r="K84" s="3"/>
    </row>
    <row r="85" spans="1:11" x14ac:dyDescent="0.2">
      <c r="A85" s="10" t="s">
        <v>13</v>
      </c>
      <c r="B85" s="11" t="s">
        <v>11</v>
      </c>
      <c r="C85" s="11" t="s">
        <v>14</v>
      </c>
      <c r="D85" s="11" t="s">
        <v>12</v>
      </c>
      <c r="E85" s="12">
        <v>39203</v>
      </c>
      <c r="F85" s="33">
        <v>82</v>
      </c>
      <c r="G85" s="34">
        <v>75</v>
      </c>
      <c r="H85" s="41">
        <v>9.09</v>
      </c>
      <c r="I85" s="42">
        <v>772.94</v>
      </c>
      <c r="J85" s="43">
        <v>720.25</v>
      </c>
      <c r="K85" s="3"/>
    </row>
    <row r="86" spans="1:11" x14ac:dyDescent="0.2">
      <c r="A86" s="10" t="s">
        <v>13</v>
      </c>
      <c r="B86" s="11" t="s">
        <v>11</v>
      </c>
      <c r="C86" s="11" t="s">
        <v>14</v>
      </c>
      <c r="D86" s="11" t="s">
        <v>12</v>
      </c>
      <c r="E86" s="12">
        <v>39203</v>
      </c>
      <c r="F86" s="33">
        <v>83</v>
      </c>
      <c r="G86" s="34">
        <v>74</v>
      </c>
      <c r="H86" s="41">
        <v>9.2100000000000009</v>
      </c>
      <c r="I86" s="42">
        <v>782.15</v>
      </c>
      <c r="J86" s="43">
        <v>711.16</v>
      </c>
      <c r="K86" s="3"/>
    </row>
    <row r="87" spans="1:11" x14ac:dyDescent="0.2">
      <c r="A87" s="10" t="s">
        <v>13</v>
      </c>
      <c r="B87" s="11" t="s">
        <v>11</v>
      </c>
      <c r="C87" s="11" t="s">
        <v>14</v>
      </c>
      <c r="D87" s="11" t="s">
        <v>12</v>
      </c>
      <c r="E87" s="12">
        <v>39203</v>
      </c>
      <c r="F87" s="33">
        <v>84</v>
      </c>
      <c r="G87" s="34">
        <v>73</v>
      </c>
      <c r="H87" s="41">
        <v>9.65</v>
      </c>
      <c r="I87" s="42">
        <v>791.8</v>
      </c>
      <c r="J87" s="43">
        <v>701.95</v>
      </c>
      <c r="K87" s="3"/>
    </row>
    <row r="88" spans="1:11" x14ac:dyDescent="0.2">
      <c r="A88" s="10" t="s">
        <v>13</v>
      </c>
      <c r="B88" s="11" t="s">
        <v>11</v>
      </c>
      <c r="C88" s="11" t="s">
        <v>14</v>
      </c>
      <c r="D88" s="11" t="s">
        <v>12</v>
      </c>
      <c r="E88" s="12">
        <v>39203</v>
      </c>
      <c r="F88" s="33">
        <v>85</v>
      </c>
      <c r="G88" s="34">
        <v>72</v>
      </c>
      <c r="H88" s="41">
        <v>9.07</v>
      </c>
      <c r="I88" s="42">
        <v>800.87</v>
      </c>
      <c r="J88" s="43">
        <v>692.3</v>
      </c>
      <c r="K88" s="3"/>
    </row>
    <row r="89" spans="1:11" x14ac:dyDescent="0.2">
      <c r="A89" s="10" t="s">
        <v>13</v>
      </c>
      <c r="B89" s="11" t="s">
        <v>11</v>
      </c>
      <c r="C89" s="11" t="s">
        <v>14</v>
      </c>
      <c r="D89" s="11" t="s">
        <v>12</v>
      </c>
      <c r="E89" s="12">
        <v>39203</v>
      </c>
      <c r="F89" s="33">
        <v>86</v>
      </c>
      <c r="G89" s="34">
        <v>71</v>
      </c>
      <c r="H89" s="41">
        <v>9.61</v>
      </c>
      <c r="I89" s="42">
        <v>810.48</v>
      </c>
      <c r="J89" s="43">
        <v>683.23</v>
      </c>
      <c r="K89" s="3"/>
    </row>
    <row r="90" spans="1:11" x14ac:dyDescent="0.2">
      <c r="A90" s="10" t="s">
        <v>13</v>
      </c>
      <c r="B90" s="11" t="s">
        <v>11</v>
      </c>
      <c r="C90" s="11" t="s">
        <v>14</v>
      </c>
      <c r="D90" s="11" t="s">
        <v>12</v>
      </c>
      <c r="E90" s="12">
        <v>39203</v>
      </c>
      <c r="F90" s="33">
        <v>87</v>
      </c>
      <c r="G90" s="34">
        <v>70</v>
      </c>
      <c r="H90" s="41">
        <v>9.5</v>
      </c>
      <c r="I90" s="42">
        <v>819.98</v>
      </c>
      <c r="J90" s="43">
        <v>673.62</v>
      </c>
      <c r="K90" s="3"/>
    </row>
    <row r="91" spans="1:11" x14ac:dyDescent="0.2">
      <c r="A91" s="10" t="s">
        <v>13</v>
      </c>
      <c r="B91" s="11" t="s">
        <v>11</v>
      </c>
      <c r="C91" s="11" t="s">
        <v>14</v>
      </c>
      <c r="D91" s="11" t="s">
        <v>12</v>
      </c>
      <c r="E91" s="12">
        <v>39203</v>
      </c>
      <c r="F91" s="33">
        <v>88</v>
      </c>
      <c r="G91" s="34">
        <v>69</v>
      </c>
      <c r="H91" s="41">
        <v>9.57</v>
      </c>
      <c r="I91" s="42">
        <v>829.55</v>
      </c>
      <c r="J91" s="43">
        <v>664.12</v>
      </c>
      <c r="K91" s="3"/>
    </row>
    <row r="92" spans="1:11" x14ac:dyDescent="0.2">
      <c r="A92" s="10" t="s">
        <v>13</v>
      </c>
      <c r="B92" s="11" t="s">
        <v>11</v>
      </c>
      <c r="C92" s="11" t="s">
        <v>14</v>
      </c>
      <c r="D92" s="11" t="s">
        <v>12</v>
      </c>
      <c r="E92" s="12">
        <v>39203</v>
      </c>
      <c r="F92" s="33">
        <v>89</v>
      </c>
      <c r="G92" s="34">
        <v>68</v>
      </c>
      <c r="H92" s="41">
        <v>9.5</v>
      </c>
      <c r="I92" s="42">
        <v>839.05</v>
      </c>
      <c r="J92" s="43">
        <v>654.54999999999995</v>
      </c>
      <c r="K92" s="3"/>
    </row>
    <row r="93" spans="1:11" x14ac:dyDescent="0.2">
      <c r="A93" s="10" t="s">
        <v>13</v>
      </c>
      <c r="B93" s="11" t="s">
        <v>11</v>
      </c>
      <c r="C93" s="11" t="s">
        <v>14</v>
      </c>
      <c r="D93" s="11" t="s">
        <v>12</v>
      </c>
      <c r="E93" s="12">
        <v>39203</v>
      </c>
      <c r="F93" s="33">
        <v>90</v>
      </c>
      <c r="G93" s="34">
        <v>67</v>
      </c>
      <c r="H93" s="41">
        <v>9.1</v>
      </c>
      <c r="I93" s="42">
        <v>848.15</v>
      </c>
      <c r="J93" s="43">
        <v>645.04999999999995</v>
      </c>
      <c r="K93" s="3"/>
    </row>
    <row r="94" spans="1:11" x14ac:dyDescent="0.2">
      <c r="A94" s="10" t="s">
        <v>13</v>
      </c>
      <c r="B94" s="11" t="s">
        <v>11</v>
      </c>
      <c r="C94" s="11" t="s">
        <v>14</v>
      </c>
      <c r="D94" s="11" t="s">
        <v>12</v>
      </c>
      <c r="E94" s="12">
        <v>39203</v>
      </c>
      <c r="F94" s="33">
        <v>91</v>
      </c>
      <c r="G94" s="34">
        <v>66</v>
      </c>
      <c r="H94" s="41">
        <v>9.58</v>
      </c>
      <c r="I94" s="42">
        <v>857.73</v>
      </c>
      <c r="J94" s="43">
        <v>635.95000000000005</v>
      </c>
      <c r="K94" s="3"/>
    </row>
    <row r="95" spans="1:11" x14ac:dyDescent="0.2">
      <c r="A95" s="10" t="s">
        <v>13</v>
      </c>
      <c r="B95" s="11" t="s">
        <v>11</v>
      </c>
      <c r="C95" s="11" t="s">
        <v>14</v>
      </c>
      <c r="D95" s="11" t="s">
        <v>12</v>
      </c>
      <c r="E95" s="12">
        <v>39203</v>
      </c>
      <c r="F95" s="33">
        <v>92</v>
      </c>
      <c r="G95" s="34">
        <v>65</v>
      </c>
      <c r="H95" s="41">
        <v>8.93</v>
      </c>
      <c r="I95" s="42">
        <v>866.66</v>
      </c>
      <c r="J95" s="43">
        <v>626.37</v>
      </c>
      <c r="K95" s="3"/>
    </row>
    <row r="96" spans="1:11" x14ac:dyDescent="0.2">
      <c r="A96" s="10" t="s">
        <v>13</v>
      </c>
      <c r="B96" s="11" t="s">
        <v>11</v>
      </c>
      <c r="C96" s="11" t="s">
        <v>14</v>
      </c>
      <c r="D96" s="11" t="s">
        <v>12</v>
      </c>
      <c r="E96" s="12">
        <v>39203</v>
      </c>
      <c r="F96" s="33">
        <v>93</v>
      </c>
      <c r="G96" s="34">
        <v>64</v>
      </c>
      <c r="H96" s="41">
        <v>9.4</v>
      </c>
      <c r="I96" s="42">
        <v>876.06</v>
      </c>
      <c r="J96" s="43">
        <v>617.44000000000005</v>
      </c>
      <c r="K96" s="3"/>
    </row>
    <row r="97" spans="1:11" x14ac:dyDescent="0.2">
      <c r="A97" s="10" t="s">
        <v>13</v>
      </c>
      <c r="B97" s="11" t="s">
        <v>11</v>
      </c>
      <c r="C97" s="11" t="s">
        <v>14</v>
      </c>
      <c r="D97" s="11" t="s">
        <v>12</v>
      </c>
      <c r="E97" s="12">
        <v>39203</v>
      </c>
      <c r="F97" s="33">
        <v>94</v>
      </c>
      <c r="G97" s="34">
        <v>63</v>
      </c>
      <c r="H97" s="41">
        <v>9.08</v>
      </c>
      <c r="I97" s="42">
        <v>885.14</v>
      </c>
      <c r="J97" s="43">
        <v>608.04</v>
      </c>
      <c r="K97" s="3"/>
    </row>
    <row r="98" spans="1:11" x14ac:dyDescent="0.2">
      <c r="A98" s="10" t="s">
        <v>13</v>
      </c>
      <c r="B98" s="11" t="s">
        <v>11</v>
      </c>
      <c r="C98" s="11" t="s">
        <v>14</v>
      </c>
      <c r="D98" s="11" t="s">
        <v>12</v>
      </c>
      <c r="E98" s="12">
        <v>39203</v>
      </c>
      <c r="F98" s="33">
        <v>95</v>
      </c>
      <c r="G98" s="34">
        <v>62</v>
      </c>
      <c r="H98" s="41">
        <v>9.6300000000000008</v>
      </c>
      <c r="I98" s="42">
        <v>894.77</v>
      </c>
      <c r="J98" s="43">
        <v>598.96</v>
      </c>
      <c r="K98" s="3"/>
    </row>
    <row r="99" spans="1:11" x14ac:dyDescent="0.2">
      <c r="A99" s="10" t="s">
        <v>13</v>
      </c>
      <c r="B99" s="11" t="s">
        <v>11</v>
      </c>
      <c r="C99" s="11" t="s">
        <v>14</v>
      </c>
      <c r="D99" s="11" t="s">
        <v>12</v>
      </c>
      <c r="E99" s="12">
        <v>39203</v>
      </c>
      <c r="F99" s="33">
        <v>96</v>
      </c>
      <c r="G99" s="34">
        <v>61</v>
      </c>
      <c r="H99" s="41">
        <v>9.6</v>
      </c>
      <c r="I99" s="42">
        <v>904.37</v>
      </c>
      <c r="J99" s="43">
        <v>589.33000000000004</v>
      </c>
      <c r="K99" s="3"/>
    </row>
    <row r="100" spans="1:11" x14ac:dyDescent="0.2">
      <c r="A100" s="10" t="s">
        <v>13</v>
      </c>
      <c r="B100" s="11" t="s">
        <v>11</v>
      </c>
      <c r="C100" s="11" t="s">
        <v>14</v>
      </c>
      <c r="D100" s="11" t="s">
        <v>12</v>
      </c>
      <c r="E100" s="12">
        <v>39203</v>
      </c>
      <c r="F100" s="33">
        <v>97</v>
      </c>
      <c r="G100" s="34">
        <v>60</v>
      </c>
      <c r="H100" s="41">
        <v>9.1</v>
      </c>
      <c r="I100" s="42">
        <v>913.47</v>
      </c>
      <c r="J100" s="43">
        <v>579.73</v>
      </c>
      <c r="K100" s="3"/>
    </row>
    <row r="101" spans="1:11" x14ac:dyDescent="0.2">
      <c r="A101" s="10" t="s">
        <v>13</v>
      </c>
      <c r="B101" s="11" t="s">
        <v>11</v>
      </c>
      <c r="C101" s="11" t="s">
        <v>14</v>
      </c>
      <c r="D101" s="11" t="s">
        <v>12</v>
      </c>
      <c r="E101" s="12">
        <v>39203</v>
      </c>
      <c r="F101" s="33">
        <v>98</v>
      </c>
      <c r="G101" s="34">
        <v>59</v>
      </c>
      <c r="H101" s="41">
        <v>8.8699999999999992</v>
      </c>
      <c r="I101" s="42">
        <v>922.34</v>
      </c>
      <c r="J101" s="43">
        <v>570.63</v>
      </c>
      <c r="K101" s="3"/>
    </row>
    <row r="102" spans="1:11" x14ac:dyDescent="0.2">
      <c r="A102" s="10" t="s">
        <v>13</v>
      </c>
      <c r="B102" s="11" t="s">
        <v>11</v>
      </c>
      <c r="C102" s="11" t="s">
        <v>14</v>
      </c>
      <c r="D102" s="11" t="s">
        <v>12</v>
      </c>
      <c r="E102" s="12">
        <v>39203</v>
      </c>
      <c r="F102" s="33">
        <v>99</v>
      </c>
      <c r="G102" s="34">
        <v>58</v>
      </c>
      <c r="H102" s="41">
        <v>9.6199999999999992</v>
      </c>
      <c r="I102" s="42">
        <v>931.96</v>
      </c>
      <c r="J102" s="43">
        <v>561.76</v>
      </c>
      <c r="K102" s="3"/>
    </row>
    <row r="103" spans="1:11" x14ac:dyDescent="0.2">
      <c r="A103" s="10" t="s">
        <v>13</v>
      </c>
      <c r="B103" s="11" t="s">
        <v>11</v>
      </c>
      <c r="C103" s="11" t="s">
        <v>14</v>
      </c>
      <c r="D103" s="11" t="s">
        <v>12</v>
      </c>
      <c r="E103" s="12">
        <v>39203</v>
      </c>
      <c r="F103" s="33">
        <v>100</v>
      </c>
      <c r="G103" s="34">
        <v>57</v>
      </c>
      <c r="H103" s="41">
        <v>9.4499999999999993</v>
      </c>
      <c r="I103" s="42">
        <v>941.41</v>
      </c>
      <c r="J103" s="43">
        <v>552.14</v>
      </c>
      <c r="K103" s="3"/>
    </row>
    <row r="104" spans="1:11" x14ac:dyDescent="0.2">
      <c r="A104" s="10" t="s">
        <v>13</v>
      </c>
      <c r="B104" s="11" t="s">
        <v>11</v>
      </c>
      <c r="C104" s="11" t="s">
        <v>14</v>
      </c>
      <c r="D104" s="11" t="s">
        <v>12</v>
      </c>
      <c r="E104" s="12">
        <v>39203</v>
      </c>
      <c r="F104" s="33">
        <v>101</v>
      </c>
      <c r="G104" s="34">
        <v>56</v>
      </c>
      <c r="H104" s="41">
        <v>9.36</v>
      </c>
      <c r="I104" s="42">
        <v>950.77</v>
      </c>
      <c r="J104" s="43">
        <v>542.69000000000005</v>
      </c>
      <c r="K104" s="3"/>
    </row>
    <row r="105" spans="1:11" x14ac:dyDescent="0.2">
      <c r="A105" s="10" t="s">
        <v>13</v>
      </c>
      <c r="B105" s="11" t="s">
        <v>11</v>
      </c>
      <c r="C105" s="11" t="s">
        <v>14</v>
      </c>
      <c r="D105" s="11" t="s">
        <v>12</v>
      </c>
      <c r="E105" s="12">
        <v>39203</v>
      </c>
      <c r="F105" s="33">
        <v>102</v>
      </c>
      <c r="G105" s="34">
        <v>55</v>
      </c>
      <c r="H105" s="41">
        <v>9</v>
      </c>
      <c r="I105" s="42">
        <v>959.77</v>
      </c>
      <c r="J105" s="43">
        <v>533.33000000000004</v>
      </c>
      <c r="K105" s="3"/>
    </row>
    <row r="106" spans="1:11" x14ac:dyDescent="0.2">
      <c r="A106" s="10" t="s">
        <v>13</v>
      </c>
      <c r="B106" s="11" t="s">
        <v>11</v>
      </c>
      <c r="C106" s="11" t="s">
        <v>14</v>
      </c>
      <c r="D106" s="11" t="s">
        <v>12</v>
      </c>
      <c r="E106" s="12">
        <v>39203</v>
      </c>
      <c r="F106" s="33">
        <v>103</v>
      </c>
      <c r="G106" s="34">
        <v>54</v>
      </c>
      <c r="H106" s="41">
        <v>9.4499999999999993</v>
      </c>
      <c r="I106" s="42">
        <v>969.22</v>
      </c>
      <c r="J106" s="43">
        <v>524.33000000000004</v>
      </c>
      <c r="K106" s="3"/>
    </row>
    <row r="107" spans="1:11" x14ac:dyDescent="0.2">
      <c r="A107" s="10" t="s">
        <v>13</v>
      </c>
      <c r="B107" s="11" t="s">
        <v>11</v>
      </c>
      <c r="C107" s="11" t="s">
        <v>14</v>
      </c>
      <c r="D107" s="11" t="s">
        <v>12</v>
      </c>
      <c r="E107" s="12">
        <v>39203</v>
      </c>
      <c r="F107" s="33">
        <v>104</v>
      </c>
      <c r="G107" s="34">
        <v>53</v>
      </c>
      <c r="H107" s="41">
        <v>9.7100000000000009</v>
      </c>
      <c r="I107" s="42">
        <v>978.93</v>
      </c>
      <c r="J107" s="43">
        <v>514.88</v>
      </c>
      <c r="K107" s="3"/>
    </row>
    <row r="108" spans="1:11" x14ac:dyDescent="0.2">
      <c r="A108" s="10" t="s">
        <v>13</v>
      </c>
      <c r="B108" s="11" t="s">
        <v>11</v>
      </c>
      <c r="C108" s="11" t="s">
        <v>14</v>
      </c>
      <c r="D108" s="11" t="s">
        <v>12</v>
      </c>
      <c r="E108" s="12">
        <v>39203</v>
      </c>
      <c r="F108" s="33">
        <v>105</v>
      </c>
      <c r="G108" s="34">
        <v>52</v>
      </c>
      <c r="H108" s="41">
        <v>9.4499999999999993</v>
      </c>
      <c r="I108" s="42">
        <v>988.38</v>
      </c>
      <c r="J108" s="43">
        <v>505.17</v>
      </c>
      <c r="K108" s="3"/>
    </row>
    <row r="109" spans="1:11" x14ac:dyDescent="0.2">
      <c r="A109" s="10" t="s">
        <v>13</v>
      </c>
      <c r="B109" s="11" t="s">
        <v>11</v>
      </c>
      <c r="C109" s="11" t="s">
        <v>14</v>
      </c>
      <c r="D109" s="11" t="s">
        <v>12</v>
      </c>
      <c r="E109" s="12">
        <v>39203</v>
      </c>
      <c r="F109" s="33">
        <v>106</v>
      </c>
      <c r="G109" s="34">
        <v>51</v>
      </c>
      <c r="H109" s="41">
        <v>9.02</v>
      </c>
      <c r="I109" s="42">
        <v>997.4</v>
      </c>
      <c r="J109" s="43">
        <v>495.72</v>
      </c>
      <c r="K109" s="3"/>
    </row>
    <row r="110" spans="1:11" x14ac:dyDescent="0.2">
      <c r="A110" s="10" t="s">
        <v>13</v>
      </c>
      <c r="B110" s="11" t="s">
        <v>11</v>
      </c>
      <c r="C110" s="11" t="s">
        <v>14</v>
      </c>
      <c r="D110" s="11" t="s">
        <v>12</v>
      </c>
      <c r="E110" s="12">
        <v>39203</v>
      </c>
      <c r="F110" s="33">
        <v>107</v>
      </c>
      <c r="G110" s="34">
        <v>50</v>
      </c>
      <c r="H110" s="41">
        <v>9.6199999999999992</v>
      </c>
      <c r="I110" s="42">
        <v>1007.02</v>
      </c>
      <c r="J110" s="43">
        <v>486.7</v>
      </c>
      <c r="K110" s="3"/>
    </row>
    <row r="111" spans="1:11" x14ac:dyDescent="0.2">
      <c r="A111" s="10" t="s">
        <v>13</v>
      </c>
      <c r="B111" s="11" t="s">
        <v>11</v>
      </c>
      <c r="C111" s="11" t="s">
        <v>14</v>
      </c>
      <c r="D111" s="11" t="s">
        <v>12</v>
      </c>
      <c r="E111" s="12">
        <v>39203</v>
      </c>
      <c r="F111" s="33">
        <v>108</v>
      </c>
      <c r="G111" s="34">
        <v>49</v>
      </c>
      <c r="H111" s="41">
        <v>9.3699999999999992</v>
      </c>
      <c r="I111" s="42">
        <v>1016.39</v>
      </c>
      <c r="J111" s="43">
        <v>477.08</v>
      </c>
      <c r="K111" s="3"/>
    </row>
    <row r="112" spans="1:11" x14ac:dyDescent="0.2">
      <c r="A112" s="10" t="s">
        <v>13</v>
      </c>
      <c r="B112" s="11" t="s">
        <v>11</v>
      </c>
      <c r="C112" s="11" t="s">
        <v>14</v>
      </c>
      <c r="D112" s="11" t="s">
        <v>12</v>
      </c>
      <c r="E112" s="12">
        <v>39203</v>
      </c>
      <c r="F112" s="33">
        <v>109</v>
      </c>
      <c r="G112" s="34">
        <v>48</v>
      </c>
      <c r="H112" s="41">
        <v>9.58</v>
      </c>
      <c r="I112" s="42">
        <v>1025.97</v>
      </c>
      <c r="J112" s="43">
        <v>467.71</v>
      </c>
      <c r="K112" s="3"/>
    </row>
    <row r="113" spans="1:11" x14ac:dyDescent="0.2">
      <c r="A113" s="17" t="s">
        <v>13</v>
      </c>
      <c r="B113" s="18" t="s">
        <v>27</v>
      </c>
      <c r="C113" s="18" t="s">
        <v>28</v>
      </c>
      <c r="D113" s="18" t="s">
        <v>12</v>
      </c>
      <c r="E113" s="19">
        <v>43800</v>
      </c>
      <c r="F113" s="33" t="s">
        <v>22</v>
      </c>
      <c r="G113" s="34" t="s">
        <v>22</v>
      </c>
      <c r="H113" s="41">
        <v>9.61</v>
      </c>
      <c r="I113" s="42">
        <v>1035.58</v>
      </c>
      <c r="J113" s="43">
        <v>458.13</v>
      </c>
      <c r="K113" s="3"/>
    </row>
    <row r="114" spans="1:11" x14ac:dyDescent="0.2">
      <c r="A114" s="16" t="s">
        <v>28</v>
      </c>
      <c r="B114" s="11" t="s">
        <v>26</v>
      </c>
      <c r="C114" s="11" t="s">
        <v>16</v>
      </c>
      <c r="D114" s="11" t="s">
        <v>12</v>
      </c>
      <c r="E114" s="12">
        <v>42856</v>
      </c>
      <c r="F114" s="33">
        <v>110</v>
      </c>
      <c r="G114" s="34">
        <v>47</v>
      </c>
      <c r="H114" s="41">
        <v>9.6</v>
      </c>
      <c r="I114" s="42">
        <v>1045.18</v>
      </c>
      <c r="J114" s="43">
        <v>448.52</v>
      </c>
      <c r="K114" s="3"/>
    </row>
    <row r="115" spans="1:11" x14ac:dyDescent="0.2">
      <c r="A115" s="16" t="s">
        <v>28</v>
      </c>
      <c r="B115" s="11" t="s">
        <v>26</v>
      </c>
      <c r="C115" s="11" t="s">
        <v>16</v>
      </c>
      <c r="D115" s="11" t="s">
        <v>12</v>
      </c>
      <c r="E115" s="12">
        <v>42856</v>
      </c>
      <c r="F115" s="33">
        <v>111</v>
      </c>
      <c r="G115" s="34">
        <v>46</v>
      </c>
      <c r="H115" s="41">
        <v>9.61</v>
      </c>
      <c r="I115" s="42">
        <v>1054.79</v>
      </c>
      <c r="J115" s="43">
        <v>438.92</v>
      </c>
      <c r="K115" s="3"/>
    </row>
    <row r="116" spans="1:11" x14ac:dyDescent="0.2">
      <c r="A116" s="16" t="s">
        <v>28</v>
      </c>
      <c r="B116" s="11" t="s">
        <v>26</v>
      </c>
      <c r="C116" s="11" t="s">
        <v>16</v>
      </c>
      <c r="D116" s="11" t="s">
        <v>12</v>
      </c>
      <c r="E116" s="12">
        <v>42856</v>
      </c>
      <c r="F116" s="33">
        <v>112</v>
      </c>
      <c r="G116" s="34">
        <v>45</v>
      </c>
      <c r="H116" s="41">
        <v>9.56</v>
      </c>
      <c r="I116" s="42">
        <v>1064.3499999999999</v>
      </c>
      <c r="J116" s="43">
        <v>429.31</v>
      </c>
      <c r="K116" s="3"/>
    </row>
    <row r="117" spans="1:11" x14ac:dyDescent="0.2">
      <c r="A117" s="16" t="s">
        <v>28</v>
      </c>
      <c r="B117" s="11" t="s">
        <v>26</v>
      </c>
      <c r="C117" s="11" t="s">
        <v>16</v>
      </c>
      <c r="D117" s="11" t="s">
        <v>12</v>
      </c>
      <c r="E117" s="12">
        <v>42856</v>
      </c>
      <c r="F117" s="33">
        <v>113</v>
      </c>
      <c r="G117" s="34">
        <v>44</v>
      </c>
      <c r="H117" s="41">
        <v>9.26</v>
      </c>
      <c r="I117" s="42">
        <v>1073.6099999999999</v>
      </c>
      <c r="J117" s="43">
        <v>419.75</v>
      </c>
      <c r="K117" s="3"/>
    </row>
    <row r="118" spans="1:11" x14ac:dyDescent="0.2">
      <c r="A118" s="16" t="s">
        <v>28</v>
      </c>
      <c r="B118" s="11" t="s">
        <v>26</v>
      </c>
      <c r="C118" s="11" t="s">
        <v>16</v>
      </c>
      <c r="D118" s="11" t="s">
        <v>12</v>
      </c>
      <c r="E118" s="12">
        <v>42856</v>
      </c>
      <c r="F118" s="33">
        <v>114</v>
      </c>
      <c r="G118" s="34">
        <v>43</v>
      </c>
      <c r="H118" s="41">
        <v>8.9</v>
      </c>
      <c r="I118" s="42">
        <v>1082.51</v>
      </c>
      <c r="J118" s="43">
        <v>410.49</v>
      </c>
      <c r="K118" s="3"/>
    </row>
    <row r="119" spans="1:11" x14ac:dyDescent="0.2">
      <c r="A119" s="16" t="s">
        <v>28</v>
      </c>
      <c r="B119" s="11" t="s">
        <v>26</v>
      </c>
      <c r="C119" s="11" t="s">
        <v>16</v>
      </c>
      <c r="D119" s="11" t="s">
        <v>12</v>
      </c>
      <c r="E119" s="12">
        <v>42856</v>
      </c>
      <c r="F119" s="33">
        <v>115</v>
      </c>
      <c r="G119" s="34">
        <v>42</v>
      </c>
      <c r="H119" s="45">
        <v>9.42</v>
      </c>
      <c r="I119" s="42">
        <v>1091.93</v>
      </c>
      <c r="J119" s="43">
        <v>401.59</v>
      </c>
      <c r="K119" s="3"/>
    </row>
    <row r="120" spans="1:11" x14ac:dyDescent="0.2">
      <c r="A120" s="16" t="s">
        <v>28</v>
      </c>
      <c r="B120" s="11" t="s">
        <v>26</v>
      </c>
      <c r="C120" s="11" t="s">
        <v>16</v>
      </c>
      <c r="D120" s="11" t="s">
        <v>12</v>
      </c>
      <c r="E120" s="12">
        <v>42856</v>
      </c>
      <c r="F120" s="33">
        <v>116</v>
      </c>
      <c r="G120" s="34">
        <v>41</v>
      </c>
      <c r="H120" s="45">
        <v>8.92</v>
      </c>
      <c r="I120" s="42">
        <v>1100.8499999999999</v>
      </c>
      <c r="J120" s="43">
        <v>392.17</v>
      </c>
      <c r="K120" s="3"/>
    </row>
    <row r="121" spans="1:11" x14ac:dyDescent="0.2">
      <c r="A121" s="16" t="s">
        <v>28</v>
      </c>
      <c r="B121" s="11" t="s">
        <v>26</v>
      </c>
      <c r="C121" s="11" t="s">
        <v>16</v>
      </c>
      <c r="D121" s="11" t="s">
        <v>12</v>
      </c>
      <c r="E121" s="12">
        <v>42856</v>
      </c>
      <c r="F121" s="33">
        <v>117</v>
      </c>
      <c r="G121" s="34">
        <v>40</v>
      </c>
      <c r="H121" s="46">
        <v>9.44</v>
      </c>
      <c r="I121" s="42">
        <v>1110.29</v>
      </c>
      <c r="J121" s="43">
        <v>383.25</v>
      </c>
      <c r="K121" s="3"/>
    </row>
    <row r="122" spans="1:11" x14ac:dyDescent="0.2">
      <c r="A122" s="16" t="s">
        <v>28</v>
      </c>
      <c r="B122" s="11" t="s">
        <v>26</v>
      </c>
      <c r="C122" s="11" t="s">
        <v>16</v>
      </c>
      <c r="D122" s="11" t="s">
        <v>12</v>
      </c>
      <c r="E122" s="12">
        <v>42856</v>
      </c>
      <c r="F122" s="33">
        <v>118</v>
      </c>
      <c r="G122" s="34">
        <v>39</v>
      </c>
      <c r="H122" s="46">
        <v>9.4499999999999993</v>
      </c>
      <c r="I122" s="42">
        <v>1119.74</v>
      </c>
      <c r="J122" s="43">
        <v>373.81</v>
      </c>
      <c r="K122" s="3"/>
    </row>
    <row r="123" spans="1:11" x14ac:dyDescent="0.2">
      <c r="A123" s="16" t="s">
        <v>28</v>
      </c>
      <c r="B123" s="11" t="s">
        <v>26</v>
      </c>
      <c r="C123" s="11" t="s">
        <v>16</v>
      </c>
      <c r="D123" s="11" t="s">
        <v>12</v>
      </c>
      <c r="E123" s="12">
        <v>42856</v>
      </c>
      <c r="F123" s="33">
        <v>119</v>
      </c>
      <c r="G123" s="34">
        <v>38</v>
      </c>
      <c r="H123" s="45">
        <v>9.61</v>
      </c>
      <c r="I123" s="42">
        <v>1129.3499999999999</v>
      </c>
      <c r="J123" s="43">
        <v>364.36</v>
      </c>
      <c r="K123" s="3"/>
    </row>
    <row r="124" spans="1:11" x14ac:dyDescent="0.2">
      <c r="A124" s="16" t="s">
        <v>28</v>
      </c>
      <c r="B124" s="11" t="s">
        <v>26</v>
      </c>
      <c r="C124" s="11" t="s">
        <v>16</v>
      </c>
      <c r="D124" s="11" t="s">
        <v>12</v>
      </c>
      <c r="E124" s="12">
        <v>42856</v>
      </c>
      <c r="F124" s="33">
        <v>120</v>
      </c>
      <c r="G124" s="34">
        <v>37</v>
      </c>
      <c r="H124" s="45">
        <v>9.11</v>
      </c>
      <c r="I124" s="42">
        <v>1138.46</v>
      </c>
      <c r="J124" s="43">
        <v>354.75</v>
      </c>
      <c r="K124" s="3"/>
    </row>
    <row r="125" spans="1:11" x14ac:dyDescent="0.2">
      <c r="A125" s="16" t="s">
        <v>28</v>
      </c>
      <c r="B125" s="11" t="s">
        <v>26</v>
      </c>
      <c r="C125" s="11" t="s">
        <v>16</v>
      </c>
      <c r="D125" s="11" t="s">
        <v>12</v>
      </c>
      <c r="E125" s="12">
        <v>42856</v>
      </c>
      <c r="F125" s="33">
        <v>121</v>
      </c>
      <c r="G125" s="34">
        <v>36</v>
      </c>
      <c r="H125" s="46">
        <v>9.24</v>
      </c>
      <c r="I125" s="42">
        <v>1147.7</v>
      </c>
      <c r="J125" s="43">
        <v>345.64</v>
      </c>
      <c r="K125" s="3"/>
    </row>
    <row r="126" spans="1:11" x14ac:dyDescent="0.2">
      <c r="A126" s="102" t="s">
        <v>28</v>
      </c>
      <c r="B126" s="8" t="s">
        <v>26</v>
      </c>
      <c r="C126" s="8" t="s">
        <v>14</v>
      </c>
      <c r="D126" s="8" t="s">
        <v>12</v>
      </c>
      <c r="E126" s="9">
        <v>42856</v>
      </c>
      <c r="F126" s="33">
        <v>122</v>
      </c>
      <c r="G126" s="34">
        <v>35</v>
      </c>
      <c r="H126" s="46">
        <v>9.4</v>
      </c>
      <c r="I126" s="42">
        <v>1157.0999999999999</v>
      </c>
      <c r="J126" s="43">
        <v>336.4</v>
      </c>
      <c r="K126" s="3"/>
    </row>
    <row r="127" spans="1:11" x14ac:dyDescent="0.2">
      <c r="A127" s="102" t="s">
        <v>28</v>
      </c>
      <c r="B127" s="8" t="s">
        <v>26</v>
      </c>
      <c r="C127" s="8" t="s">
        <v>14</v>
      </c>
      <c r="D127" s="8" t="s">
        <v>12</v>
      </c>
      <c r="E127" s="9">
        <v>42856</v>
      </c>
      <c r="F127" s="33">
        <v>123</v>
      </c>
      <c r="G127" s="34">
        <v>34</v>
      </c>
      <c r="H127" s="46">
        <v>9.49</v>
      </c>
      <c r="I127" s="42">
        <v>1166.5899999999999</v>
      </c>
      <c r="J127" s="43">
        <v>327</v>
      </c>
      <c r="K127" s="3"/>
    </row>
    <row r="128" spans="1:11" x14ac:dyDescent="0.2">
      <c r="A128" s="102" t="s">
        <v>28</v>
      </c>
      <c r="B128" s="8" t="s">
        <v>26</v>
      </c>
      <c r="C128" s="8" t="s">
        <v>14</v>
      </c>
      <c r="D128" s="8" t="s">
        <v>12</v>
      </c>
      <c r="E128" s="9">
        <v>42856</v>
      </c>
      <c r="F128" s="33">
        <v>124</v>
      </c>
      <c r="G128" s="34">
        <v>33</v>
      </c>
      <c r="H128" s="46">
        <v>9.1199999999999992</v>
      </c>
      <c r="I128" s="42">
        <v>1175.71</v>
      </c>
      <c r="J128" s="43">
        <v>317.51</v>
      </c>
      <c r="K128" s="3"/>
    </row>
    <row r="129" spans="1:11" x14ac:dyDescent="0.2">
      <c r="A129" s="102" t="s">
        <v>28</v>
      </c>
      <c r="B129" s="8" t="s">
        <v>26</v>
      </c>
      <c r="C129" s="8" t="s">
        <v>14</v>
      </c>
      <c r="D129" s="8" t="s">
        <v>12</v>
      </c>
      <c r="E129" s="9">
        <v>42856</v>
      </c>
      <c r="F129" s="33">
        <v>125</v>
      </c>
      <c r="G129" s="34">
        <v>32</v>
      </c>
      <c r="H129" s="46">
        <v>9.64</v>
      </c>
      <c r="I129" s="42">
        <v>1185.3499999999999</v>
      </c>
      <c r="J129" s="43">
        <v>308.39</v>
      </c>
      <c r="K129" s="3"/>
    </row>
    <row r="130" spans="1:11" x14ac:dyDescent="0.2">
      <c r="A130" s="102" t="s">
        <v>28</v>
      </c>
      <c r="B130" s="8" t="s">
        <v>26</v>
      </c>
      <c r="C130" s="8" t="s">
        <v>14</v>
      </c>
      <c r="D130" s="8" t="s">
        <v>12</v>
      </c>
      <c r="E130" s="9">
        <v>42856</v>
      </c>
      <c r="F130" s="33">
        <v>126</v>
      </c>
      <c r="G130" s="34">
        <v>31</v>
      </c>
      <c r="H130" s="46">
        <v>9.1199999999999992</v>
      </c>
      <c r="I130" s="42">
        <v>1194.47</v>
      </c>
      <c r="J130" s="43">
        <v>298.75</v>
      </c>
      <c r="K130" s="3"/>
    </row>
    <row r="131" spans="1:11" x14ac:dyDescent="0.2">
      <c r="A131" s="102" t="s">
        <v>28</v>
      </c>
      <c r="B131" s="8" t="s">
        <v>26</v>
      </c>
      <c r="C131" s="8" t="s">
        <v>14</v>
      </c>
      <c r="D131" s="8" t="s">
        <v>12</v>
      </c>
      <c r="E131" s="9">
        <v>42856</v>
      </c>
      <c r="F131" s="33">
        <v>127</v>
      </c>
      <c r="G131" s="34">
        <v>30</v>
      </c>
      <c r="H131" s="46">
        <v>9.24</v>
      </c>
      <c r="I131" s="42">
        <v>1203.71</v>
      </c>
      <c r="J131" s="43">
        <v>289.63</v>
      </c>
      <c r="K131" s="3"/>
    </row>
    <row r="132" spans="1:11" x14ac:dyDescent="0.2">
      <c r="A132" s="102" t="s">
        <v>28</v>
      </c>
      <c r="B132" s="8" t="s">
        <v>26</v>
      </c>
      <c r="C132" s="8" t="s">
        <v>14</v>
      </c>
      <c r="D132" s="8" t="s">
        <v>12</v>
      </c>
      <c r="E132" s="9">
        <v>42856</v>
      </c>
      <c r="F132" s="33">
        <v>128</v>
      </c>
      <c r="G132" s="34">
        <v>29</v>
      </c>
      <c r="H132" s="46">
        <v>8.89</v>
      </c>
      <c r="I132" s="42">
        <v>1212.5999999999999</v>
      </c>
      <c r="J132" s="43">
        <v>280.39</v>
      </c>
      <c r="K132" s="3"/>
    </row>
    <row r="133" spans="1:11" x14ac:dyDescent="0.2">
      <c r="A133" s="102" t="s">
        <v>28</v>
      </c>
      <c r="B133" s="8" t="s">
        <v>26</v>
      </c>
      <c r="C133" s="8" t="s">
        <v>14</v>
      </c>
      <c r="D133" s="8" t="s">
        <v>12</v>
      </c>
      <c r="E133" s="9">
        <v>42856</v>
      </c>
      <c r="F133" s="33">
        <v>129</v>
      </c>
      <c r="G133" s="34">
        <v>28</v>
      </c>
      <c r="H133" s="46">
        <v>9.6300000000000008</v>
      </c>
      <c r="I133" s="42">
        <v>1222.23</v>
      </c>
      <c r="J133" s="43">
        <v>271.5</v>
      </c>
      <c r="K133" s="3"/>
    </row>
    <row r="134" spans="1:11" x14ac:dyDescent="0.2">
      <c r="A134" s="102" t="s">
        <v>28</v>
      </c>
      <c r="B134" s="8" t="s">
        <v>26</v>
      </c>
      <c r="C134" s="8" t="s">
        <v>14</v>
      </c>
      <c r="D134" s="8" t="s">
        <v>12</v>
      </c>
      <c r="E134" s="9">
        <v>42856</v>
      </c>
      <c r="F134" s="33">
        <v>130</v>
      </c>
      <c r="G134" s="34">
        <v>27</v>
      </c>
      <c r="H134" s="46">
        <v>9.41</v>
      </c>
      <c r="I134" s="42">
        <v>1231.6400000000001</v>
      </c>
      <c r="J134" s="43">
        <v>261.87</v>
      </c>
      <c r="K134" s="3"/>
    </row>
    <row r="135" spans="1:11" x14ac:dyDescent="0.2">
      <c r="A135" s="16" t="s">
        <v>28</v>
      </c>
      <c r="B135" s="11" t="s">
        <v>27</v>
      </c>
      <c r="C135" s="11" t="s">
        <v>13</v>
      </c>
      <c r="D135" s="11" t="s">
        <v>12</v>
      </c>
      <c r="E135" s="12">
        <v>43800</v>
      </c>
      <c r="F135" s="33" t="s">
        <v>22</v>
      </c>
      <c r="G135" s="34" t="s">
        <v>22</v>
      </c>
      <c r="H135" s="46">
        <v>9.69</v>
      </c>
      <c r="I135" s="42">
        <v>1241.33</v>
      </c>
      <c r="J135" s="43">
        <v>252.46</v>
      </c>
      <c r="K135" s="3"/>
    </row>
    <row r="136" spans="1:11" x14ac:dyDescent="0.2">
      <c r="A136" s="7" t="s">
        <v>13</v>
      </c>
      <c r="B136" s="8" t="s">
        <v>15</v>
      </c>
      <c r="C136" s="8" t="s">
        <v>16</v>
      </c>
      <c r="D136" s="8" t="s">
        <v>12</v>
      </c>
      <c r="E136" s="9">
        <v>43800</v>
      </c>
      <c r="F136" s="33">
        <v>131</v>
      </c>
      <c r="G136" s="34">
        <v>26</v>
      </c>
      <c r="H136" s="46">
        <v>9</v>
      </c>
      <c r="I136" s="42">
        <v>1250.33</v>
      </c>
      <c r="J136" s="43">
        <v>242.77</v>
      </c>
      <c r="K136" s="3"/>
    </row>
    <row r="137" spans="1:11" x14ac:dyDescent="0.2">
      <c r="A137" s="7" t="s">
        <v>13</v>
      </c>
      <c r="B137" s="8" t="s">
        <v>15</v>
      </c>
      <c r="C137" s="8" t="s">
        <v>16</v>
      </c>
      <c r="D137" s="8" t="s">
        <v>12</v>
      </c>
      <c r="E137" s="9">
        <v>43800</v>
      </c>
      <c r="F137" s="33">
        <v>132</v>
      </c>
      <c r="G137" s="34">
        <v>25</v>
      </c>
      <c r="H137" s="46">
        <v>8.9</v>
      </c>
      <c r="I137" s="42">
        <v>1259.23</v>
      </c>
      <c r="J137" s="43">
        <v>233.77</v>
      </c>
      <c r="K137" s="3"/>
    </row>
    <row r="138" spans="1:11" x14ac:dyDescent="0.2">
      <c r="A138" s="7" t="s">
        <v>13</v>
      </c>
      <c r="B138" s="8" t="s">
        <v>15</v>
      </c>
      <c r="C138" s="8" t="s">
        <v>16</v>
      </c>
      <c r="D138" s="8" t="s">
        <v>12</v>
      </c>
      <c r="E138" s="9">
        <v>43800</v>
      </c>
      <c r="F138" s="33">
        <v>133</v>
      </c>
      <c r="G138" s="34">
        <v>24</v>
      </c>
      <c r="H138" s="46">
        <v>9.6</v>
      </c>
      <c r="I138" s="42">
        <v>1268.83</v>
      </c>
      <c r="J138" s="43">
        <v>224.87</v>
      </c>
      <c r="K138" s="3"/>
    </row>
    <row r="139" spans="1:11" x14ac:dyDescent="0.2">
      <c r="A139" s="7" t="s">
        <v>13</v>
      </c>
      <c r="B139" s="8" t="s">
        <v>15</v>
      </c>
      <c r="C139" s="8" t="s">
        <v>16</v>
      </c>
      <c r="D139" s="8" t="s">
        <v>12</v>
      </c>
      <c r="E139" s="9">
        <v>43800</v>
      </c>
      <c r="F139" s="33">
        <v>134</v>
      </c>
      <c r="G139" s="34">
        <v>23</v>
      </c>
      <c r="H139" s="46">
        <v>9.36</v>
      </c>
      <c r="I139" s="42">
        <v>1278.19</v>
      </c>
      <c r="J139" s="43">
        <v>215.27</v>
      </c>
      <c r="K139" s="3"/>
    </row>
    <row r="140" spans="1:11" x14ac:dyDescent="0.2">
      <c r="A140" s="7" t="s">
        <v>13</v>
      </c>
      <c r="B140" s="8" t="s">
        <v>15</v>
      </c>
      <c r="C140" s="8" t="s">
        <v>16</v>
      </c>
      <c r="D140" s="8" t="s">
        <v>12</v>
      </c>
      <c r="E140" s="9">
        <v>43800</v>
      </c>
      <c r="F140" s="33">
        <v>135</v>
      </c>
      <c r="G140" s="34">
        <v>22</v>
      </c>
      <c r="H140" s="46">
        <v>9.6</v>
      </c>
      <c r="I140" s="42">
        <v>1287.79</v>
      </c>
      <c r="J140" s="43">
        <v>205.91</v>
      </c>
      <c r="K140" s="3"/>
    </row>
    <row r="141" spans="1:11" x14ac:dyDescent="0.2">
      <c r="A141" s="7" t="s">
        <v>13</v>
      </c>
      <c r="B141" s="8" t="s">
        <v>15</v>
      </c>
      <c r="C141" s="8" t="s">
        <v>16</v>
      </c>
      <c r="D141" s="8" t="s">
        <v>12</v>
      </c>
      <c r="E141" s="9">
        <v>43800</v>
      </c>
      <c r="F141" s="33">
        <v>136</v>
      </c>
      <c r="G141" s="34">
        <v>21</v>
      </c>
      <c r="H141" s="46">
        <v>9.34</v>
      </c>
      <c r="I141" s="42">
        <v>1297.1300000000001</v>
      </c>
      <c r="J141" s="43">
        <v>196.31</v>
      </c>
      <c r="K141" s="3"/>
    </row>
    <row r="142" spans="1:11" x14ac:dyDescent="0.2">
      <c r="A142" s="7" t="s">
        <v>13</v>
      </c>
      <c r="B142" s="8" t="s">
        <v>15</v>
      </c>
      <c r="C142" s="8" t="s">
        <v>16</v>
      </c>
      <c r="D142" s="8" t="s">
        <v>12</v>
      </c>
      <c r="E142" s="9">
        <v>43800</v>
      </c>
      <c r="F142" s="33">
        <v>137</v>
      </c>
      <c r="G142" s="34">
        <v>20</v>
      </c>
      <c r="H142" s="46">
        <v>9.41</v>
      </c>
      <c r="I142" s="42">
        <v>1306.54</v>
      </c>
      <c r="J142" s="43">
        <v>186.97</v>
      </c>
      <c r="K142" s="3"/>
    </row>
    <row r="143" spans="1:11" x14ac:dyDescent="0.2">
      <c r="A143" s="7" t="s">
        <v>13</v>
      </c>
      <c r="B143" s="8" t="s">
        <v>15</v>
      </c>
      <c r="C143" s="8" t="s">
        <v>16</v>
      </c>
      <c r="D143" s="8" t="s">
        <v>12</v>
      </c>
      <c r="E143" s="9">
        <v>43800</v>
      </c>
      <c r="F143" s="33">
        <v>138</v>
      </c>
      <c r="G143" s="34">
        <v>19</v>
      </c>
      <c r="H143" s="46">
        <v>9.7200000000000006</v>
      </c>
      <c r="I143" s="42">
        <v>1316.26</v>
      </c>
      <c r="J143" s="43">
        <v>177.56</v>
      </c>
      <c r="K143" s="3"/>
    </row>
    <row r="144" spans="1:11" x14ac:dyDescent="0.2">
      <c r="A144" s="7" t="s">
        <v>13</v>
      </c>
      <c r="B144" s="8" t="s">
        <v>15</v>
      </c>
      <c r="C144" s="8" t="s">
        <v>16</v>
      </c>
      <c r="D144" s="8" t="s">
        <v>12</v>
      </c>
      <c r="E144" s="9">
        <v>43800</v>
      </c>
      <c r="F144" s="33">
        <v>139</v>
      </c>
      <c r="G144" s="34">
        <v>18</v>
      </c>
      <c r="H144" s="46">
        <v>9.6</v>
      </c>
      <c r="I144" s="42">
        <v>1325.86</v>
      </c>
      <c r="J144" s="43">
        <v>167.84</v>
      </c>
      <c r="K144" s="3"/>
    </row>
    <row r="145" spans="1:11" x14ac:dyDescent="0.2">
      <c r="A145" s="7" t="s">
        <v>13</v>
      </c>
      <c r="B145" s="8" t="s">
        <v>15</v>
      </c>
      <c r="C145" s="8" t="s">
        <v>16</v>
      </c>
      <c r="D145" s="8" t="s">
        <v>12</v>
      </c>
      <c r="E145" s="9">
        <v>43800</v>
      </c>
      <c r="F145" s="33">
        <v>140</v>
      </c>
      <c r="G145" s="34">
        <v>17</v>
      </c>
      <c r="H145" s="46">
        <v>9.01</v>
      </c>
      <c r="I145" s="42">
        <v>1334.87</v>
      </c>
      <c r="J145" s="43">
        <v>158.24</v>
      </c>
      <c r="K145" s="3"/>
    </row>
    <row r="146" spans="1:11" x14ac:dyDescent="0.2">
      <c r="A146" s="7" t="s">
        <v>13</v>
      </c>
      <c r="B146" s="8" t="s">
        <v>15</v>
      </c>
      <c r="C146" s="8" t="s">
        <v>16</v>
      </c>
      <c r="D146" s="8" t="s">
        <v>12</v>
      </c>
      <c r="E146" s="9">
        <v>43800</v>
      </c>
      <c r="F146" s="33">
        <v>141</v>
      </c>
      <c r="G146" s="34">
        <v>16</v>
      </c>
      <c r="H146" s="46">
        <v>8.77</v>
      </c>
      <c r="I146" s="42">
        <v>1343.64</v>
      </c>
      <c r="J146" s="43">
        <v>149.22999999999999</v>
      </c>
      <c r="K146" s="3"/>
    </row>
    <row r="147" spans="1:11" x14ac:dyDescent="0.2">
      <c r="A147" s="7" t="s">
        <v>13</v>
      </c>
      <c r="B147" s="8" t="s">
        <v>15</v>
      </c>
      <c r="C147" s="8" t="s">
        <v>16</v>
      </c>
      <c r="D147" s="8" t="s">
        <v>12</v>
      </c>
      <c r="E147" s="9">
        <v>43800</v>
      </c>
      <c r="F147" s="33">
        <v>142</v>
      </c>
      <c r="G147" s="34">
        <v>15</v>
      </c>
      <c r="H147" s="46">
        <v>9.6199999999999992</v>
      </c>
      <c r="I147" s="42">
        <v>1353.26</v>
      </c>
      <c r="J147" s="43">
        <v>140.46</v>
      </c>
      <c r="K147" s="3"/>
    </row>
    <row r="148" spans="1:11" x14ac:dyDescent="0.2">
      <c r="A148" s="7" t="s">
        <v>13</v>
      </c>
      <c r="B148" s="8" t="s">
        <v>15</v>
      </c>
      <c r="C148" s="8" t="s">
        <v>16</v>
      </c>
      <c r="D148" s="8" t="s">
        <v>12</v>
      </c>
      <c r="E148" s="9">
        <v>43800</v>
      </c>
      <c r="F148" s="33">
        <v>143</v>
      </c>
      <c r="G148" s="34">
        <v>14</v>
      </c>
      <c r="H148" s="46">
        <v>8.76</v>
      </c>
      <c r="I148" s="42">
        <v>1362.02</v>
      </c>
      <c r="J148" s="43">
        <v>130.84</v>
      </c>
      <c r="K148" s="3"/>
    </row>
    <row r="149" spans="1:11" x14ac:dyDescent="0.2">
      <c r="A149" s="7" t="s">
        <v>13</v>
      </c>
      <c r="B149" s="8" t="s">
        <v>15</v>
      </c>
      <c r="C149" s="8" t="s">
        <v>16</v>
      </c>
      <c r="D149" s="8" t="s">
        <v>12</v>
      </c>
      <c r="E149" s="9">
        <v>43800</v>
      </c>
      <c r="F149" s="33">
        <v>144</v>
      </c>
      <c r="G149" s="34">
        <v>13</v>
      </c>
      <c r="H149" s="45">
        <v>8.92</v>
      </c>
      <c r="I149" s="42">
        <v>1370.94</v>
      </c>
      <c r="J149" s="43">
        <v>122.08</v>
      </c>
      <c r="K149" s="3"/>
    </row>
    <row r="150" spans="1:11" x14ac:dyDescent="0.2">
      <c r="A150" s="10" t="s">
        <v>13</v>
      </c>
      <c r="B150" s="11" t="s">
        <v>15</v>
      </c>
      <c r="C150" s="11" t="s">
        <v>14</v>
      </c>
      <c r="D150" s="11" t="s">
        <v>12</v>
      </c>
      <c r="E150" s="12">
        <v>43800</v>
      </c>
      <c r="F150" s="33">
        <v>145</v>
      </c>
      <c r="G150" s="34">
        <v>12</v>
      </c>
      <c r="H150" s="45">
        <v>9.4</v>
      </c>
      <c r="I150" s="42">
        <v>1380.34</v>
      </c>
      <c r="J150" s="43">
        <v>113.16</v>
      </c>
      <c r="K150" s="3"/>
    </row>
    <row r="151" spans="1:11" x14ac:dyDescent="0.2">
      <c r="A151" s="10" t="s">
        <v>13</v>
      </c>
      <c r="B151" s="11" t="s">
        <v>15</v>
      </c>
      <c r="C151" s="11" t="s">
        <v>14</v>
      </c>
      <c r="D151" s="11" t="s">
        <v>12</v>
      </c>
      <c r="E151" s="12">
        <v>43800</v>
      </c>
      <c r="F151" s="33">
        <v>146</v>
      </c>
      <c r="G151" s="34">
        <v>11</v>
      </c>
      <c r="H151" s="46">
        <v>9.08</v>
      </c>
      <c r="I151" s="42">
        <v>1389.42</v>
      </c>
      <c r="J151" s="43">
        <v>103.76</v>
      </c>
      <c r="K151" s="3"/>
    </row>
    <row r="152" spans="1:11" x14ac:dyDescent="0.2">
      <c r="A152" s="10" t="s">
        <v>13</v>
      </c>
      <c r="B152" s="11" t="s">
        <v>15</v>
      </c>
      <c r="C152" s="11" t="s">
        <v>14</v>
      </c>
      <c r="D152" s="11" t="s">
        <v>12</v>
      </c>
      <c r="E152" s="12">
        <v>43800</v>
      </c>
      <c r="F152" s="33">
        <v>147</v>
      </c>
      <c r="G152" s="34">
        <v>10</v>
      </c>
      <c r="H152" s="46">
        <v>9.6199999999999992</v>
      </c>
      <c r="I152" s="42">
        <v>1399.04</v>
      </c>
      <c r="J152" s="43">
        <v>94.68</v>
      </c>
      <c r="K152" s="3"/>
    </row>
    <row r="153" spans="1:11" x14ac:dyDescent="0.2">
      <c r="A153" s="10" t="s">
        <v>13</v>
      </c>
      <c r="B153" s="11" t="s">
        <v>15</v>
      </c>
      <c r="C153" s="11" t="s">
        <v>14</v>
      </c>
      <c r="D153" s="11" t="s">
        <v>12</v>
      </c>
      <c r="E153" s="12">
        <v>43800</v>
      </c>
      <c r="F153" s="33">
        <v>148</v>
      </c>
      <c r="G153" s="34">
        <v>9</v>
      </c>
      <c r="H153" s="46">
        <v>9.23</v>
      </c>
      <c r="I153" s="42">
        <v>1408.27</v>
      </c>
      <c r="J153" s="43">
        <v>85.06</v>
      </c>
      <c r="K153" s="3"/>
    </row>
    <row r="154" spans="1:11" x14ac:dyDescent="0.2">
      <c r="A154" s="10" t="s">
        <v>13</v>
      </c>
      <c r="B154" s="11" t="s">
        <v>15</v>
      </c>
      <c r="C154" s="11" t="s">
        <v>14</v>
      </c>
      <c r="D154" s="11" t="s">
        <v>12</v>
      </c>
      <c r="E154" s="12">
        <v>43800</v>
      </c>
      <c r="F154" s="33">
        <v>149</v>
      </c>
      <c r="G154" s="34">
        <v>8</v>
      </c>
      <c r="H154" s="46">
        <v>9.4499999999999993</v>
      </c>
      <c r="I154" s="42">
        <v>1417.72</v>
      </c>
      <c r="J154" s="43">
        <v>75.83</v>
      </c>
      <c r="K154" s="3"/>
    </row>
    <row r="155" spans="1:11" x14ac:dyDescent="0.2">
      <c r="A155" s="10" t="s">
        <v>13</v>
      </c>
      <c r="B155" s="11" t="s">
        <v>15</v>
      </c>
      <c r="C155" s="11" t="s">
        <v>14</v>
      </c>
      <c r="D155" s="11" t="s">
        <v>12</v>
      </c>
      <c r="E155" s="12">
        <v>43800</v>
      </c>
      <c r="F155" s="33">
        <v>150</v>
      </c>
      <c r="G155" s="34">
        <v>7</v>
      </c>
      <c r="H155" s="46">
        <v>9.39</v>
      </c>
      <c r="I155" s="42">
        <v>1427.11</v>
      </c>
      <c r="J155" s="43">
        <v>66.38</v>
      </c>
      <c r="K155" s="3"/>
    </row>
    <row r="156" spans="1:11" x14ac:dyDescent="0.2">
      <c r="A156" s="10" t="s">
        <v>13</v>
      </c>
      <c r="B156" s="11" t="s">
        <v>15</v>
      </c>
      <c r="C156" s="11" t="s">
        <v>14</v>
      </c>
      <c r="D156" s="11" t="s">
        <v>12</v>
      </c>
      <c r="E156" s="12">
        <v>43800</v>
      </c>
      <c r="F156" s="33">
        <v>151</v>
      </c>
      <c r="G156" s="34">
        <v>6</v>
      </c>
      <c r="H156" s="46">
        <v>9.01</v>
      </c>
      <c r="I156" s="42">
        <v>1436.12</v>
      </c>
      <c r="J156" s="43">
        <v>56.99</v>
      </c>
      <c r="K156" s="3"/>
    </row>
    <row r="157" spans="1:11" x14ac:dyDescent="0.2">
      <c r="A157" s="10" t="s">
        <v>13</v>
      </c>
      <c r="B157" s="11" t="s">
        <v>15</v>
      </c>
      <c r="C157" s="11" t="s">
        <v>14</v>
      </c>
      <c r="D157" s="11" t="s">
        <v>12</v>
      </c>
      <c r="E157" s="12">
        <v>43800</v>
      </c>
      <c r="F157" s="33">
        <v>152</v>
      </c>
      <c r="G157" s="34">
        <v>5</v>
      </c>
      <c r="H157" s="46">
        <v>9.1300000000000008</v>
      </c>
      <c r="I157" s="42">
        <v>1445.25</v>
      </c>
      <c r="J157" s="43">
        <v>47.98</v>
      </c>
      <c r="K157" s="3"/>
    </row>
    <row r="158" spans="1:11" x14ac:dyDescent="0.2">
      <c r="A158" s="10" t="s">
        <v>13</v>
      </c>
      <c r="B158" s="11" t="s">
        <v>15</v>
      </c>
      <c r="C158" s="11" t="s">
        <v>14</v>
      </c>
      <c r="D158" s="11" t="s">
        <v>12</v>
      </c>
      <c r="E158" s="12">
        <v>43800</v>
      </c>
      <c r="F158" s="33">
        <v>153</v>
      </c>
      <c r="G158" s="35">
        <v>4</v>
      </c>
      <c r="H158" s="46">
        <v>9.07</v>
      </c>
      <c r="I158" s="47">
        <v>1454.32</v>
      </c>
      <c r="J158" s="35">
        <v>38.85</v>
      </c>
      <c r="K158" s="3"/>
    </row>
    <row r="159" spans="1:11" x14ac:dyDescent="0.2">
      <c r="A159" s="10" t="s">
        <v>13</v>
      </c>
      <c r="B159" s="11" t="s">
        <v>15</v>
      </c>
      <c r="C159" s="11" t="s">
        <v>14</v>
      </c>
      <c r="D159" s="11" t="s">
        <v>12</v>
      </c>
      <c r="E159" s="12">
        <v>43800</v>
      </c>
      <c r="F159" s="33">
        <v>154</v>
      </c>
      <c r="G159" s="35">
        <v>3</v>
      </c>
      <c r="H159" s="46">
        <v>9.5399999999999991</v>
      </c>
      <c r="I159" s="47">
        <v>1463.86</v>
      </c>
      <c r="J159" s="35">
        <v>29.78</v>
      </c>
      <c r="K159" s="3"/>
    </row>
    <row r="160" spans="1:11" x14ac:dyDescent="0.2">
      <c r="A160" s="103" t="s">
        <v>13</v>
      </c>
      <c r="B160" s="104" t="s">
        <v>18</v>
      </c>
      <c r="C160" s="104" t="s">
        <v>17</v>
      </c>
      <c r="D160" s="104" t="s">
        <v>12</v>
      </c>
      <c r="E160" s="105">
        <v>40269</v>
      </c>
      <c r="F160" s="33" t="s">
        <v>22</v>
      </c>
      <c r="G160" s="35" t="s">
        <v>22</v>
      </c>
      <c r="H160" s="46">
        <v>0.33</v>
      </c>
      <c r="I160" s="47">
        <v>1464.19</v>
      </c>
      <c r="J160" s="35">
        <v>20.239999999999998</v>
      </c>
      <c r="K160" s="3"/>
    </row>
    <row r="161" spans="1:11" x14ac:dyDescent="0.2">
      <c r="A161" s="10" t="s">
        <v>13</v>
      </c>
      <c r="B161" s="11" t="s">
        <v>15</v>
      </c>
      <c r="C161" s="11" t="s">
        <v>16</v>
      </c>
      <c r="D161" s="11" t="s">
        <v>12</v>
      </c>
      <c r="E161" s="12">
        <v>39203</v>
      </c>
      <c r="F161" s="33">
        <v>155</v>
      </c>
      <c r="G161" s="35">
        <v>2</v>
      </c>
      <c r="H161" s="46">
        <v>9.4</v>
      </c>
      <c r="I161" s="47">
        <v>1473.59</v>
      </c>
      <c r="J161" s="35">
        <v>19.91</v>
      </c>
      <c r="K161" s="3"/>
    </row>
    <row r="162" spans="1:11" x14ac:dyDescent="0.2">
      <c r="A162" s="20" t="s">
        <v>13</v>
      </c>
      <c r="B162" s="21" t="s">
        <v>20</v>
      </c>
      <c r="C162" s="21" t="s">
        <v>19</v>
      </c>
      <c r="D162" s="21" t="s">
        <v>12</v>
      </c>
      <c r="E162" s="22">
        <v>40269</v>
      </c>
      <c r="F162" s="33" t="s">
        <v>22</v>
      </c>
      <c r="G162" s="35" t="s">
        <v>22</v>
      </c>
      <c r="H162" s="46">
        <v>1</v>
      </c>
      <c r="I162" s="47">
        <v>1474.59</v>
      </c>
      <c r="J162" s="35">
        <v>10.51</v>
      </c>
      <c r="K162" s="3"/>
    </row>
    <row r="163" spans="1:11" x14ac:dyDescent="0.2">
      <c r="A163" s="10" t="s">
        <v>13</v>
      </c>
      <c r="B163" s="11" t="s">
        <v>15</v>
      </c>
      <c r="C163" s="11" t="s">
        <v>16</v>
      </c>
      <c r="D163" s="11" t="s">
        <v>12</v>
      </c>
      <c r="E163" s="12">
        <v>39203</v>
      </c>
      <c r="F163" s="33">
        <v>156</v>
      </c>
      <c r="G163" s="35">
        <v>1</v>
      </c>
      <c r="H163" s="46">
        <v>9.36</v>
      </c>
      <c r="I163" s="47">
        <v>1483.95</v>
      </c>
      <c r="J163" s="35">
        <v>9.51</v>
      </c>
      <c r="K163" s="3"/>
    </row>
    <row r="164" spans="1:11" x14ac:dyDescent="0.2">
      <c r="A164" s="103" t="s">
        <v>13</v>
      </c>
      <c r="B164" s="104" t="s">
        <v>21</v>
      </c>
      <c r="C164" s="104" t="s">
        <v>9</v>
      </c>
      <c r="D164" s="104" t="s">
        <v>12</v>
      </c>
      <c r="E164" s="105">
        <v>40269</v>
      </c>
      <c r="F164" s="33" t="s">
        <v>22</v>
      </c>
      <c r="G164" s="35" t="s">
        <v>22</v>
      </c>
      <c r="H164" s="25">
        <v>0.15</v>
      </c>
      <c r="I164" s="47">
        <v>1484.1</v>
      </c>
      <c r="J164" s="35">
        <v>0.15</v>
      </c>
      <c r="K164" s="3"/>
    </row>
    <row r="165" spans="1:11" x14ac:dyDescent="0.2">
      <c r="A165" s="10"/>
      <c r="B165" s="23"/>
      <c r="C165" s="23"/>
      <c r="D165" s="23"/>
      <c r="E165" s="24"/>
      <c r="F165" s="33"/>
      <c r="G165" s="35"/>
      <c r="H165" s="25"/>
      <c r="I165" s="47"/>
      <c r="J165" s="35"/>
      <c r="K165" s="3"/>
    </row>
    <row r="166" spans="1:11" x14ac:dyDescent="0.2">
      <c r="A166" s="10"/>
      <c r="B166" s="23"/>
      <c r="C166" s="23"/>
      <c r="D166" s="23"/>
      <c r="E166" s="24"/>
      <c r="F166" s="33"/>
      <c r="G166" s="35"/>
      <c r="H166" s="25"/>
      <c r="I166" s="47"/>
      <c r="J166" s="35"/>
      <c r="K166" s="3"/>
    </row>
    <row r="167" spans="1:11" x14ac:dyDescent="0.2">
      <c r="A167" s="10"/>
      <c r="B167" s="23"/>
      <c r="C167" s="23"/>
      <c r="D167" s="23"/>
      <c r="E167" s="24"/>
      <c r="F167" s="33"/>
      <c r="G167" s="35"/>
      <c r="H167" s="25"/>
      <c r="I167" s="47"/>
      <c r="J167" s="35"/>
      <c r="K167" s="3"/>
    </row>
    <row r="168" spans="1:11" x14ac:dyDescent="0.2">
      <c r="A168" s="10"/>
      <c r="B168" s="23"/>
      <c r="C168" s="23"/>
      <c r="D168" s="23"/>
      <c r="E168" s="24"/>
      <c r="F168" s="33"/>
      <c r="G168" s="35"/>
      <c r="H168" s="25"/>
      <c r="I168" s="47"/>
      <c r="J168" s="35"/>
      <c r="K168" s="3"/>
    </row>
    <row r="169" spans="1:11" x14ac:dyDescent="0.2">
      <c r="A169" s="10"/>
      <c r="B169" s="23"/>
      <c r="C169" s="23"/>
      <c r="D169" s="23"/>
      <c r="E169" s="24"/>
      <c r="F169" s="33"/>
      <c r="G169" s="35"/>
      <c r="H169" s="25"/>
      <c r="I169" s="47"/>
      <c r="J169" s="35"/>
      <c r="K169" s="3"/>
    </row>
    <row r="170" spans="1:11" x14ac:dyDescent="0.2">
      <c r="A170" s="10"/>
      <c r="B170" s="23"/>
      <c r="C170" s="23"/>
      <c r="D170" s="23"/>
      <c r="E170" s="24"/>
      <c r="F170" s="33"/>
      <c r="G170" s="35"/>
      <c r="H170" s="25"/>
      <c r="I170" s="47"/>
      <c r="J170" s="35"/>
      <c r="K170" s="3"/>
    </row>
    <row r="171" spans="1:11" x14ac:dyDescent="0.2">
      <c r="A171" s="10"/>
      <c r="B171" s="23"/>
      <c r="C171" s="23"/>
      <c r="D171" s="23"/>
      <c r="E171" s="24"/>
      <c r="F171" s="33"/>
      <c r="G171" s="35"/>
      <c r="H171" s="25"/>
      <c r="I171" s="47"/>
      <c r="J171" s="35"/>
      <c r="K171" s="3"/>
    </row>
    <row r="172" spans="1:11" x14ac:dyDescent="0.2">
      <c r="A172" s="10"/>
      <c r="B172" s="23"/>
      <c r="C172" s="23"/>
      <c r="D172" s="23"/>
      <c r="E172" s="24"/>
      <c r="F172" s="33"/>
      <c r="G172" s="35"/>
      <c r="H172" s="25"/>
      <c r="I172" s="47"/>
      <c r="J172" s="35"/>
      <c r="K172" s="3"/>
    </row>
    <row r="173" spans="1:11" x14ac:dyDescent="0.2">
      <c r="A173" s="10"/>
      <c r="B173" s="23"/>
      <c r="C173" s="23"/>
      <c r="D173" s="23"/>
      <c r="E173" s="24"/>
      <c r="F173" s="33"/>
      <c r="G173" s="35"/>
      <c r="H173" s="25"/>
      <c r="I173" s="47"/>
      <c r="J173" s="35"/>
      <c r="K173" s="3"/>
    </row>
    <row r="174" spans="1:11" x14ac:dyDescent="0.2">
      <c r="A174" s="10"/>
      <c r="B174" s="23"/>
      <c r="C174" s="23"/>
      <c r="D174" s="23"/>
      <c r="E174" s="24"/>
      <c r="F174" s="33"/>
      <c r="G174" s="35"/>
      <c r="H174" s="25"/>
      <c r="I174" s="47"/>
      <c r="J174" s="35"/>
      <c r="K174" s="3"/>
    </row>
    <row r="175" spans="1:11" x14ac:dyDescent="0.2">
      <c r="A175" s="10"/>
      <c r="B175" s="23"/>
      <c r="C175" s="23"/>
      <c r="D175" s="23"/>
      <c r="E175" s="24"/>
      <c r="F175" s="33"/>
      <c r="G175" s="35"/>
      <c r="H175" s="25"/>
      <c r="I175" s="47"/>
      <c r="J175" s="35"/>
      <c r="K175" s="3"/>
    </row>
    <row r="176" spans="1:11" x14ac:dyDescent="0.2">
      <c r="A176" s="10"/>
      <c r="B176" s="23"/>
      <c r="C176" s="23"/>
      <c r="D176" s="23"/>
      <c r="E176" s="24"/>
      <c r="F176" s="33"/>
      <c r="G176" s="35"/>
      <c r="H176" s="25"/>
      <c r="I176" s="47"/>
      <c r="J176" s="35"/>
      <c r="K176" s="3"/>
    </row>
    <row r="177" spans="1:11" x14ac:dyDescent="0.2">
      <c r="A177" s="10"/>
      <c r="B177" s="23"/>
      <c r="C177" s="23"/>
      <c r="D177" s="23"/>
      <c r="E177" s="24"/>
      <c r="F177" s="33"/>
      <c r="G177" s="35"/>
      <c r="H177" s="25"/>
      <c r="I177" s="47"/>
      <c r="J177" s="35"/>
      <c r="K177" s="3"/>
    </row>
    <row r="178" spans="1:11" x14ac:dyDescent="0.2">
      <c r="A178" s="10"/>
      <c r="B178" s="23"/>
      <c r="C178" s="23"/>
      <c r="D178" s="23"/>
      <c r="E178" s="24"/>
      <c r="F178" s="33"/>
      <c r="G178" s="35"/>
      <c r="H178" s="25"/>
      <c r="I178" s="47"/>
      <c r="J178" s="35"/>
      <c r="K178" s="3"/>
    </row>
    <row r="179" spans="1:11" x14ac:dyDescent="0.2">
      <c r="A179" s="10"/>
      <c r="B179" s="23"/>
      <c r="C179" s="23"/>
      <c r="D179" s="23"/>
      <c r="E179" s="24"/>
      <c r="F179" s="33"/>
      <c r="G179" s="35"/>
      <c r="H179" s="25"/>
      <c r="I179" s="47"/>
      <c r="J179" s="35"/>
      <c r="K179" s="3"/>
    </row>
    <row r="180" spans="1:11" x14ac:dyDescent="0.2">
      <c r="A180" s="10"/>
      <c r="B180" s="23"/>
      <c r="C180" s="23"/>
      <c r="D180" s="23"/>
      <c r="E180" s="24"/>
      <c r="F180" s="33"/>
      <c r="G180" s="35"/>
      <c r="H180" s="25"/>
      <c r="I180" s="47"/>
      <c r="J180" s="35"/>
      <c r="K180" s="3"/>
    </row>
    <row r="181" spans="1:11" x14ac:dyDescent="0.2">
      <c r="A181" s="10"/>
      <c r="B181" s="23"/>
      <c r="C181" s="23"/>
      <c r="D181" s="23"/>
      <c r="E181" s="24"/>
      <c r="F181" s="33"/>
      <c r="G181" s="35"/>
      <c r="H181" s="25"/>
      <c r="I181" s="47"/>
      <c r="J181" s="35"/>
      <c r="K181" s="3"/>
    </row>
    <row r="182" spans="1:11" x14ac:dyDescent="0.2">
      <c r="A182" s="10"/>
      <c r="B182" s="23"/>
      <c r="C182" s="23"/>
      <c r="D182" s="23"/>
      <c r="E182" s="24"/>
      <c r="F182" s="33"/>
      <c r="G182" s="35"/>
      <c r="H182" s="25"/>
      <c r="I182" s="47"/>
      <c r="J182" s="35"/>
      <c r="K182" s="3"/>
    </row>
    <row r="183" spans="1:11" x14ac:dyDescent="0.2">
      <c r="A183" s="10"/>
      <c r="B183" s="23"/>
      <c r="C183" s="23"/>
      <c r="D183" s="23"/>
      <c r="E183" s="24"/>
      <c r="F183" s="33"/>
      <c r="G183" s="35"/>
      <c r="H183" s="25"/>
      <c r="I183" s="47"/>
      <c r="J183" s="35"/>
      <c r="K183" s="3"/>
    </row>
    <row r="184" spans="1:11" x14ac:dyDescent="0.2">
      <c r="A184" s="10"/>
      <c r="B184" s="23"/>
      <c r="C184" s="23"/>
      <c r="D184" s="23"/>
      <c r="E184" s="24"/>
      <c r="F184" s="33"/>
      <c r="G184" s="35"/>
      <c r="H184" s="25"/>
      <c r="I184" s="47"/>
      <c r="J184" s="35"/>
      <c r="K184" s="3"/>
    </row>
    <row r="185" spans="1:11" x14ac:dyDescent="0.2">
      <c r="A185" s="10"/>
      <c r="B185" s="23"/>
      <c r="C185" s="23"/>
      <c r="D185" s="23"/>
      <c r="E185" s="24"/>
      <c r="F185" s="33"/>
      <c r="G185" s="35"/>
      <c r="H185" s="25"/>
      <c r="I185" s="47"/>
      <c r="J185" s="35"/>
      <c r="K185" s="3"/>
    </row>
    <row r="186" spans="1:11" x14ac:dyDescent="0.2">
      <c r="A186" s="10"/>
      <c r="B186" s="23"/>
      <c r="C186" s="23"/>
      <c r="D186" s="23"/>
      <c r="E186" s="24"/>
      <c r="F186" s="33"/>
      <c r="G186" s="35"/>
      <c r="H186" s="25"/>
      <c r="I186" s="47"/>
      <c r="J186" s="35"/>
      <c r="K186" s="3"/>
    </row>
    <row r="187" spans="1:11" x14ac:dyDescent="0.2">
      <c r="A187" s="10"/>
      <c r="B187" s="23"/>
      <c r="C187" s="23"/>
      <c r="D187" s="23"/>
      <c r="E187" s="24"/>
      <c r="F187" s="33"/>
      <c r="G187" s="35"/>
      <c r="H187" s="25"/>
      <c r="I187" s="47"/>
      <c r="J187" s="35"/>
      <c r="K187" s="3"/>
    </row>
    <row r="188" spans="1:11" x14ac:dyDescent="0.2">
      <c r="A188" s="10"/>
      <c r="B188" s="23"/>
      <c r="C188" s="23"/>
      <c r="D188" s="23"/>
      <c r="E188" s="24"/>
      <c r="F188" s="33"/>
      <c r="G188" s="35"/>
      <c r="H188" s="25"/>
      <c r="I188" s="47"/>
      <c r="J188" s="35"/>
      <c r="K188" s="3"/>
    </row>
    <row r="189" spans="1:11" x14ac:dyDescent="0.2">
      <c r="A189" s="10"/>
      <c r="B189" s="23"/>
      <c r="C189" s="23"/>
      <c r="D189" s="23"/>
      <c r="E189" s="24"/>
      <c r="F189" s="33"/>
      <c r="G189" s="35"/>
      <c r="H189" s="25"/>
      <c r="I189" s="47"/>
      <c r="J189" s="35"/>
      <c r="K189" s="3"/>
    </row>
    <row r="190" spans="1:11" x14ac:dyDescent="0.2">
      <c r="A190" s="10"/>
      <c r="B190" s="23"/>
      <c r="C190" s="23"/>
      <c r="D190" s="23"/>
      <c r="E190" s="24"/>
      <c r="F190" s="33"/>
      <c r="G190" s="35"/>
      <c r="H190" s="25"/>
      <c r="I190" s="47"/>
      <c r="J190" s="35"/>
      <c r="K190" s="3"/>
    </row>
    <row r="191" spans="1:11" x14ac:dyDescent="0.2">
      <c r="A191" s="10"/>
      <c r="B191" s="23"/>
      <c r="C191" s="23"/>
      <c r="D191" s="23"/>
      <c r="E191" s="24"/>
      <c r="F191" s="33"/>
      <c r="G191" s="35"/>
      <c r="H191" s="25"/>
      <c r="I191" s="47"/>
      <c r="J191" s="35"/>
      <c r="K191" s="3"/>
    </row>
    <row r="192" spans="1:11" x14ac:dyDescent="0.2">
      <c r="A192" s="10"/>
      <c r="B192" s="23"/>
      <c r="C192" s="23"/>
      <c r="D192" s="23"/>
      <c r="E192" s="24"/>
      <c r="F192" s="33"/>
      <c r="G192" s="35"/>
      <c r="H192" s="25"/>
      <c r="I192" s="47"/>
      <c r="J192" s="35"/>
      <c r="K192" s="3"/>
    </row>
    <row r="193" spans="1:11" x14ac:dyDescent="0.2">
      <c r="A193" s="10"/>
      <c r="B193" s="23"/>
      <c r="C193" s="23"/>
      <c r="D193" s="23"/>
      <c r="E193" s="24"/>
      <c r="F193" s="33"/>
      <c r="G193" s="35"/>
      <c r="H193" s="25"/>
      <c r="I193" s="47"/>
      <c r="J193" s="35"/>
      <c r="K193" s="3"/>
    </row>
    <row r="194" spans="1:11" x14ac:dyDescent="0.2">
      <c r="A194" s="10"/>
      <c r="B194" s="23"/>
      <c r="C194" s="23"/>
      <c r="D194" s="23"/>
      <c r="E194" s="24"/>
      <c r="F194" s="33"/>
      <c r="G194" s="35"/>
      <c r="H194" s="25"/>
      <c r="I194" s="47"/>
      <c r="J194" s="35"/>
      <c r="K194" s="3"/>
    </row>
    <row r="195" spans="1:11" x14ac:dyDescent="0.2">
      <c r="A195" s="10"/>
      <c r="B195" s="23"/>
      <c r="C195" s="23"/>
      <c r="D195" s="23"/>
      <c r="E195" s="24"/>
      <c r="F195" s="33"/>
      <c r="G195" s="35"/>
      <c r="H195" s="25"/>
      <c r="I195" s="47"/>
      <c r="J195" s="35"/>
      <c r="K195" s="3"/>
    </row>
    <row r="196" spans="1:11" x14ac:dyDescent="0.2">
      <c r="A196" s="10"/>
      <c r="B196" s="23"/>
      <c r="C196" s="23"/>
      <c r="D196" s="23"/>
      <c r="E196" s="24"/>
      <c r="F196" s="33"/>
      <c r="G196" s="35"/>
      <c r="H196" s="25"/>
      <c r="I196" s="47"/>
      <c r="J196" s="35"/>
      <c r="K196" s="3"/>
    </row>
    <row r="197" spans="1:11" x14ac:dyDescent="0.2">
      <c r="A197" s="10"/>
      <c r="B197" s="23"/>
      <c r="C197" s="23"/>
      <c r="D197" s="23"/>
      <c r="E197" s="24"/>
      <c r="F197" s="33"/>
      <c r="G197" s="35"/>
      <c r="H197" s="25"/>
      <c r="I197" s="47"/>
      <c r="J197" s="35"/>
      <c r="K197" s="3"/>
    </row>
    <row r="198" spans="1:11" x14ac:dyDescent="0.2">
      <c r="A198" s="10"/>
      <c r="B198" s="23"/>
      <c r="C198" s="23"/>
      <c r="D198" s="23"/>
      <c r="E198" s="24"/>
      <c r="F198" s="33"/>
      <c r="G198" s="35"/>
      <c r="H198" s="25"/>
      <c r="I198" s="47"/>
      <c r="J198" s="35"/>
      <c r="K198" s="3"/>
    </row>
    <row r="199" spans="1:11" x14ac:dyDescent="0.2">
      <c r="A199" s="10"/>
      <c r="B199" s="23"/>
      <c r="C199" s="23"/>
      <c r="D199" s="23"/>
      <c r="E199" s="24"/>
      <c r="F199" s="33"/>
      <c r="G199" s="35"/>
      <c r="H199" s="25"/>
      <c r="I199" s="47"/>
      <c r="J199" s="35"/>
      <c r="K199" s="3"/>
    </row>
    <row r="200" spans="1:11" x14ac:dyDescent="0.2">
      <c r="A200" s="10"/>
      <c r="B200" s="23"/>
      <c r="C200" s="23"/>
      <c r="D200" s="23"/>
      <c r="E200" s="24"/>
      <c r="F200" s="33"/>
      <c r="G200" s="35"/>
      <c r="H200" s="25"/>
      <c r="I200" s="47"/>
      <c r="J200" s="35"/>
      <c r="K200" s="3"/>
    </row>
    <row r="201" spans="1:11" x14ac:dyDescent="0.2">
      <c r="A201" s="10"/>
      <c r="B201" s="23"/>
      <c r="C201" s="23"/>
      <c r="D201" s="23"/>
      <c r="E201" s="24"/>
      <c r="F201" s="33"/>
      <c r="G201" s="35"/>
      <c r="H201" s="25"/>
      <c r="I201" s="47"/>
      <c r="J201" s="35"/>
      <c r="K201" s="3"/>
    </row>
    <row r="202" spans="1:11" x14ac:dyDescent="0.2">
      <c r="A202" s="10"/>
      <c r="B202" s="23"/>
      <c r="C202" s="23"/>
      <c r="D202" s="23"/>
      <c r="E202" s="24"/>
      <c r="F202" s="33"/>
      <c r="G202" s="35"/>
      <c r="H202" s="25"/>
      <c r="I202" s="47"/>
      <c r="J202" s="35"/>
      <c r="K202" s="3"/>
    </row>
    <row r="203" spans="1:11" x14ac:dyDescent="0.2">
      <c r="A203" s="10"/>
      <c r="B203" s="23"/>
      <c r="C203" s="23"/>
      <c r="D203" s="23"/>
      <c r="E203" s="24"/>
      <c r="F203" s="33"/>
      <c r="G203" s="35"/>
      <c r="H203" s="25"/>
      <c r="I203" s="47"/>
      <c r="J203" s="35"/>
      <c r="K203" s="3"/>
    </row>
    <row r="204" spans="1:11" x14ac:dyDescent="0.2">
      <c r="A204" s="10"/>
      <c r="B204" s="23"/>
      <c r="C204" s="23"/>
      <c r="D204" s="23"/>
      <c r="E204" s="24"/>
      <c r="F204" s="33"/>
      <c r="G204" s="35"/>
      <c r="H204" s="25"/>
      <c r="I204" s="47"/>
      <c r="J204" s="35"/>
      <c r="K204" s="3"/>
    </row>
    <row r="205" spans="1:11" x14ac:dyDescent="0.2">
      <c r="A205" s="10"/>
      <c r="B205" s="23"/>
      <c r="C205" s="23"/>
      <c r="D205" s="23"/>
      <c r="E205" s="24"/>
      <c r="F205" s="33"/>
      <c r="G205" s="35"/>
      <c r="H205" s="25"/>
      <c r="I205" s="47"/>
      <c r="J205" s="35"/>
      <c r="K205" s="3"/>
    </row>
    <row r="206" spans="1:11" x14ac:dyDescent="0.2">
      <c r="A206" s="10"/>
      <c r="B206" s="23"/>
      <c r="C206" s="23"/>
      <c r="D206" s="23"/>
      <c r="E206" s="24"/>
      <c r="F206" s="33"/>
      <c r="G206" s="35"/>
      <c r="H206" s="25"/>
      <c r="I206" s="47"/>
      <c r="J206" s="35"/>
      <c r="K206" s="3"/>
    </row>
    <row r="207" spans="1:11" x14ac:dyDescent="0.2">
      <c r="A207" s="25"/>
      <c r="B207" s="26"/>
      <c r="C207" s="26"/>
      <c r="D207" s="26"/>
      <c r="E207" s="27"/>
      <c r="F207" s="33"/>
      <c r="G207" s="35"/>
      <c r="H207" s="25"/>
      <c r="I207" s="47"/>
      <c r="J207" s="35"/>
      <c r="K207" s="3"/>
    </row>
    <row r="208" spans="1:11" x14ac:dyDescent="0.2">
      <c r="A208" s="106"/>
      <c r="B208" s="65"/>
      <c r="C208" s="65"/>
      <c r="D208" s="65"/>
      <c r="E208" s="88"/>
      <c r="F208" s="107"/>
      <c r="G208" s="71"/>
      <c r="H208" s="73"/>
      <c r="I208" s="70"/>
      <c r="J208" s="71"/>
      <c r="K208" s="3"/>
    </row>
    <row r="209" spans="1:11" x14ac:dyDescent="0.2">
      <c r="A209" s="108"/>
      <c r="B209" s="11"/>
      <c r="C209" s="11"/>
      <c r="D209" s="11"/>
      <c r="E209" s="109"/>
      <c r="F209" s="107"/>
      <c r="G209" s="71"/>
      <c r="H209" s="73"/>
      <c r="I209" s="70"/>
      <c r="J209" s="71"/>
      <c r="K209" s="3"/>
    </row>
    <row r="210" spans="1:11" x14ac:dyDescent="0.2">
      <c r="A210" s="108"/>
      <c r="B210" s="11"/>
      <c r="C210" s="11"/>
      <c r="D210" s="11"/>
      <c r="E210" s="109"/>
      <c r="F210" s="107"/>
      <c r="G210" s="71"/>
      <c r="H210" s="73"/>
      <c r="I210" s="70"/>
      <c r="J210" s="71"/>
      <c r="K210" s="3"/>
    </row>
    <row r="211" spans="1:11" x14ac:dyDescent="0.2">
      <c r="A211" s="108"/>
      <c r="B211" s="11"/>
      <c r="C211" s="11"/>
      <c r="D211" s="11"/>
      <c r="E211" s="109"/>
      <c r="F211" s="107"/>
      <c r="G211" s="71"/>
      <c r="H211" s="73"/>
      <c r="I211" s="70"/>
      <c r="J211" s="71"/>
      <c r="K211" s="3"/>
    </row>
    <row r="212" spans="1:11" x14ac:dyDescent="0.2">
      <c r="A212" s="108"/>
      <c r="B212" s="11"/>
      <c r="C212" s="11"/>
      <c r="D212" s="11"/>
      <c r="E212" s="109"/>
      <c r="F212" s="107"/>
      <c r="G212" s="71"/>
      <c r="H212" s="73"/>
      <c r="I212" s="70"/>
      <c r="J212" s="71"/>
      <c r="K212" s="3"/>
    </row>
    <row r="213" spans="1:11" x14ac:dyDescent="0.2">
      <c r="A213" s="108"/>
      <c r="B213" s="11"/>
      <c r="C213" s="11"/>
      <c r="D213" s="11"/>
      <c r="E213" s="109"/>
      <c r="F213" s="107"/>
      <c r="G213" s="71"/>
      <c r="H213" s="73"/>
      <c r="I213" s="70"/>
      <c r="J213" s="71"/>
      <c r="K213" s="3"/>
    </row>
    <row r="214" spans="1:11" x14ac:dyDescent="0.2">
      <c r="A214" s="108"/>
      <c r="B214" s="11"/>
      <c r="C214" s="11"/>
      <c r="D214" s="11"/>
      <c r="E214" s="109"/>
      <c r="F214" s="107"/>
      <c r="G214" s="71"/>
      <c r="H214" s="73"/>
      <c r="I214" s="70"/>
      <c r="J214" s="71"/>
      <c r="K214" s="3"/>
    </row>
    <row r="215" spans="1:11" x14ac:dyDescent="0.2">
      <c r="A215" s="108"/>
      <c r="B215" s="11"/>
      <c r="C215" s="11"/>
      <c r="D215" s="11"/>
      <c r="E215" s="109"/>
      <c r="F215" s="107"/>
      <c r="G215" s="71"/>
      <c r="H215" s="73"/>
      <c r="I215" s="70"/>
      <c r="J215" s="71"/>
      <c r="K215" s="3"/>
    </row>
    <row r="216" spans="1:11" x14ac:dyDescent="0.2">
      <c r="A216" s="108"/>
      <c r="B216" s="11"/>
      <c r="C216" s="11"/>
      <c r="D216" s="11"/>
      <c r="E216" s="109"/>
      <c r="F216" s="107"/>
      <c r="G216" s="71"/>
      <c r="H216" s="73"/>
      <c r="I216" s="70"/>
      <c r="J216" s="71"/>
      <c r="K216" s="3"/>
    </row>
    <row r="217" spans="1:11" x14ac:dyDescent="0.2">
      <c r="A217" s="108"/>
      <c r="B217" s="11"/>
      <c r="C217" s="11"/>
      <c r="D217" s="11"/>
      <c r="E217" s="109"/>
      <c r="F217" s="107"/>
      <c r="G217" s="71"/>
      <c r="H217" s="73"/>
      <c r="I217" s="70"/>
      <c r="J217" s="71"/>
      <c r="K217" s="3"/>
    </row>
    <row r="218" spans="1:11" x14ac:dyDescent="0.2">
      <c r="A218" s="108"/>
      <c r="B218" s="11"/>
      <c r="C218" s="11"/>
      <c r="D218" s="11"/>
      <c r="E218" s="109"/>
      <c r="F218" s="107"/>
      <c r="G218" s="71"/>
      <c r="H218" s="73"/>
      <c r="I218" s="70"/>
      <c r="J218" s="71"/>
      <c r="K218" s="3"/>
    </row>
    <row r="219" spans="1:11" x14ac:dyDescent="0.2">
      <c r="A219" s="108"/>
      <c r="B219" s="11"/>
      <c r="C219" s="11"/>
      <c r="D219" s="11"/>
      <c r="E219" s="109"/>
      <c r="F219" s="107"/>
      <c r="G219" s="71"/>
      <c r="H219" s="73"/>
      <c r="I219" s="70"/>
      <c r="J219" s="71"/>
      <c r="K219" s="3"/>
    </row>
    <row r="220" spans="1:11" x14ac:dyDescent="0.2">
      <c r="A220" s="108"/>
      <c r="B220" s="11"/>
      <c r="C220" s="11"/>
      <c r="D220" s="11"/>
      <c r="E220" s="109"/>
      <c r="F220" s="107"/>
      <c r="G220" s="71"/>
      <c r="H220" s="73"/>
      <c r="I220" s="70"/>
      <c r="J220" s="71"/>
      <c r="K220" s="3"/>
    </row>
    <row r="221" spans="1:11" x14ac:dyDescent="0.2">
      <c r="A221" s="108"/>
      <c r="B221" s="11"/>
      <c r="C221" s="11"/>
      <c r="D221" s="11"/>
      <c r="E221" s="109"/>
      <c r="F221" s="107"/>
      <c r="G221" s="71"/>
      <c r="H221" s="73"/>
      <c r="I221" s="70"/>
      <c r="J221" s="71"/>
      <c r="K221" s="3"/>
    </row>
    <row r="222" spans="1:11" x14ac:dyDescent="0.2">
      <c r="A222" s="108"/>
      <c r="B222" s="11"/>
      <c r="C222" s="11"/>
      <c r="D222" s="11"/>
      <c r="E222" s="109"/>
      <c r="F222" s="107"/>
      <c r="G222" s="71"/>
      <c r="H222" s="73"/>
      <c r="I222" s="70"/>
      <c r="J222" s="71"/>
      <c r="K222" s="3"/>
    </row>
    <row r="223" spans="1:11" x14ac:dyDescent="0.2">
      <c r="A223" s="108"/>
      <c r="B223" s="11"/>
      <c r="C223" s="11"/>
      <c r="D223" s="11"/>
      <c r="E223" s="109"/>
      <c r="F223" s="107"/>
      <c r="G223" s="71"/>
      <c r="H223" s="73"/>
      <c r="I223" s="70"/>
      <c r="J223" s="71"/>
      <c r="K223" s="3"/>
    </row>
    <row r="224" spans="1:11" x14ac:dyDescent="0.2">
      <c r="A224" s="108"/>
      <c r="B224" s="11"/>
      <c r="C224" s="11"/>
      <c r="D224" s="11"/>
      <c r="E224" s="109"/>
      <c r="F224" s="107"/>
      <c r="G224" s="71"/>
      <c r="H224" s="73"/>
      <c r="I224" s="70"/>
      <c r="J224" s="71"/>
      <c r="K224" s="3"/>
    </row>
    <row r="225" spans="1:11" x14ac:dyDescent="0.2">
      <c r="A225" s="108"/>
      <c r="B225" s="11"/>
      <c r="C225" s="11"/>
      <c r="D225" s="11"/>
      <c r="E225" s="109"/>
      <c r="F225" s="107"/>
      <c r="G225" s="71"/>
      <c r="H225" s="73"/>
      <c r="I225" s="70"/>
      <c r="J225" s="71"/>
      <c r="K225" s="3"/>
    </row>
    <row r="226" spans="1:11" x14ac:dyDescent="0.2">
      <c r="A226" s="108"/>
      <c r="B226" s="11"/>
      <c r="C226" s="11"/>
      <c r="D226" s="11"/>
      <c r="E226" s="109"/>
      <c r="F226" s="107"/>
      <c r="G226" s="71"/>
      <c r="H226" s="73"/>
      <c r="I226" s="70"/>
      <c r="J226" s="71"/>
      <c r="K226" s="3"/>
    </row>
    <row r="227" spans="1:11" x14ac:dyDescent="0.2">
      <c r="A227" s="108"/>
      <c r="B227" s="11"/>
      <c r="C227" s="11"/>
      <c r="D227" s="11"/>
      <c r="E227" s="109"/>
      <c r="F227" s="107"/>
      <c r="G227" s="71"/>
      <c r="H227" s="73"/>
      <c r="I227" s="70"/>
      <c r="J227" s="71"/>
      <c r="K227" s="3"/>
    </row>
    <row r="228" spans="1:11" x14ac:dyDescent="0.2">
      <c r="A228" s="108"/>
      <c r="B228" s="11"/>
      <c r="C228" s="11"/>
      <c r="D228" s="11"/>
      <c r="E228" s="109"/>
      <c r="F228" s="107"/>
      <c r="G228" s="71"/>
      <c r="H228" s="73"/>
      <c r="I228" s="70"/>
      <c r="J228" s="71"/>
      <c r="K228" s="3"/>
    </row>
    <row r="229" spans="1:11" x14ac:dyDescent="0.2">
      <c r="A229" s="108"/>
      <c r="B229" s="11"/>
      <c r="C229" s="11"/>
      <c r="D229" s="11"/>
      <c r="E229" s="109"/>
      <c r="F229" s="107"/>
      <c r="G229" s="71"/>
      <c r="H229" s="73"/>
      <c r="I229" s="70"/>
      <c r="J229" s="71"/>
      <c r="K229" s="3"/>
    </row>
    <row r="230" spans="1:11" x14ac:dyDescent="0.2">
      <c r="A230" s="108"/>
      <c r="B230" s="11"/>
      <c r="C230" s="11"/>
      <c r="D230" s="11"/>
      <c r="E230" s="109"/>
      <c r="F230" s="107"/>
      <c r="G230" s="71"/>
      <c r="H230" s="73"/>
      <c r="I230" s="70"/>
      <c r="J230" s="71"/>
      <c r="K230" s="3"/>
    </row>
    <row r="231" spans="1:11" x14ac:dyDescent="0.2">
      <c r="A231" s="108"/>
      <c r="B231" s="11"/>
      <c r="C231" s="11"/>
      <c r="D231" s="11"/>
      <c r="E231" s="109"/>
      <c r="F231" s="107"/>
      <c r="G231" s="71"/>
      <c r="H231" s="73"/>
      <c r="I231" s="70"/>
      <c r="J231" s="71"/>
      <c r="K231" s="3"/>
    </row>
    <row r="232" spans="1:11" x14ac:dyDescent="0.2">
      <c r="A232" s="108"/>
      <c r="B232" s="11"/>
      <c r="C232" s="11"/>
      <c r="D232" s="11"/>
      <c r="E232" s="109"/>
      <c r="F232" s="107"/>
      <c r="G232" s="71"/>
      <c r="H232" s="73"/>
      <c r="I232" s="70"/>
      <c r="J232" s="71"/>
      <c r="K232" s="3"/>
    </row>
    <row r="233" spans="1:11" x14ac:dyDescent="0.2">
      <c r="A233" s="108"/>
      <c r="B233" s="11"/>
      <c r="C233" s="11"/>
      <c r="D233" s="11"/>
      <c r="E233" s="109"/>
      <c r="F233" s="107"/>
      <c r="G233" s="71"/>
      <c r="H233" s="73"/>
      <c r="I233" s="70"/>
      <c r="J233" s="71"/>
      <c r="K233" s="3"/>
    </row>
    <row r="234" spans="1:11" x14ac:dyDescent="0.2">
      <c r="A234" s="108"/>
      <c r="B234" s="11"/>
      <c r="C234" s="11"/>
      <c r="D234" s="11"/>
      <c r="E234" s="109"/>
      <c r="F234" s="107"/>
      <c r="G234" s="71"/>
      <c r="H234" s="73"/>
      <c r="I234" s="70"/>
      <c r="J234" s="71"/>
      <c r="K234" s="3"/>
    </row>
    <row r="235" spans="1:11" x14ac:dyDescent="0.2">
      <c r="A235" s="108"/>
      <c r="B235" s="11"/>
      <c r="C235" s="11"/>
      <c r="D235" s="11"/>
      <c r="E235" s="109"/>
      <c r="F235" s="107"/>
      <c r="G235" s="71"/>
      <c r="H235" s="73"/>
      <c r="I235" s="70"/>
      <c r="J235" s="71"/>
      <c r="K235" s="3"/>
    </row>
    <row r="236" spans="1:11" x14ac:dyDescent="0.2">
      <c r="A236" s="108"/>
      <c r="B236" s="11"/>
      <c r="C236" s="11"/>
      <c r="D236" s="11"/>
      <c r="E236" s="109"/>
      <c r="F236" s="107"/>
      <c r="G236" s="71"/>
      <c r="H236" s="73"/>
      <c r="I236" s="70"/>
      <c r="J236" s="71"/>
      <c r="K236" s="3"/>
    </row>
    <row r="237" spans="1:11" x14ac:dyDescent="0.2">
      <c r="A237" s="108"/>
      <c r="B237" s="11"/>
      <c r="C237" s="11"/>
      <c r="D237" s="11"/>
      <c r="E237" s="109"/>
      <c r="F237" s="107"/>
      <c r="G237" s="71"/>
      <c r="H237" s="73"/>
      <c r="I237" s="70"/>
      <c r="J237" s="71"/>
      <c r="K237" s="3"/>
    </row>
    <row r="238" spans="1:11" x14ac:dyDescent="0.2">
      <c r="A238" s="108"/>
      <c r="B238" s="11"/>
      <c r="C238" s="11"/>
      <c r="D238" s="11"/>
      <c r="E238" s="109"/>
      <c r="F238" s="107"/>
      <c r="G238" s="71"/>
      <c r="H238" s="73"/>
      <c r="I238" s="70"/>
      <c r="J238" s="71"/>
      <c r="K238" s="3"/>
    </row>
    <row r="239" spans="1:11" x14ac:dyDescent="0.2">
      <c r="A239" s="108"/>
      <c r="B239" s="11"/>
      <c r="C239" s="11"/>
      <c r="D239" s="11"/>
      <c r="E239" s="109"/>
      <c r="F239" s="107"/>
      <c r="G239" s="71"/>
      <c r="H239" s="73"/>
      <c r="I239" s="70"/>
      <c r="J239" s="71"/>
      <c r="K239" s="3"/>
    </row>
    <row r="240" spans="1:11" x14ac:dyDescent="0.2">
      <c r="A240" s="108"/>
      <c r="B240" s="11"/>
      <c r="C240" s="11"/>
      <c r="D240" s="11"/>
      <c r="E240" s="109"/>
      <c r="F240" s="107"/>
      <c r="G240" s="71"/>
      <c r="H240" s="73"/>
      <c r="I240" s="70"/>
      <c r="J240" s="71"/>
      <c r="K240" s="3"/>
    </row>
    <row r="241" spans="1:11" x14ac:dyDescent="0.2">
      <c r="A241" s="108"/>
      <c r="B241" s="11"/>
      <c r="C241" s="11"/>
      <c r="D241" s="11"/>
      <c r="E241" s="109"/>
      <c r="F241" s="107"/>
      <c r="G241" s="71"/>
      <c r="H241" s="73"/>
      <c r="I241" s="70"/>
      <c r="J241" s="71"/>
      <c r="K241" s="3"/>
    </row>
    <row r="242" spans="1:11" x14ac:dyDescent="0.2">
      <c r="A242" s="108"/>
      <c r="B242" s="11"/>
      <c r="C242" s="11"/>
      <c r="D242" s="11"/>
      <c r="E242" s="109"/>
      <c r="F242" s="107"/>
      <c r="G242" s="71"/>
      <c r="H242" s="73"/>
      <c r="I242" s="70"/>
      <c r="J242" s="71"/>
      <c r="K242" s="3"/>
    </row>
    <row r="243" spans="1:11" x14ac:dyDescent="0.2">
      <c r="A243" s="108"/>
      <c r="B243" s="11"/>
      <c r="C243" s="11"/>
      <c r="D243" s="11"/>
      <c r="E243" s="109"/>
      <c r="F243" s="107"/>
      <c r="G243" s="71"/>
      <c r="H243" s="73"/>
      <c r="I243" s="70"/>
      <c r="J243" s="71"/>
      <c r="K243" s="3"/>
    </row>
    <row r="244" spans="1:11" x14ac:dyDescent="0.2">
      <c r="A244" s="108"/>
      <c r="B244" s="11"/>
      <c r="C244" s="11"/>
      <c r="D244" s="11"/>
      <c r="E244" s="109"/>
      <c r="F244" s="107"/>
      <c r="G244" s="71"/>
      <c r="H244" s="73"/>
      <c r="I244" s="70"/>
      <c r="J244" s="71"/>
      <c r="K244" s="3"/>
    </row>
    <row r="245" spans="1:11" x14ac:dyDescent="0.2">
      <c r="A245" s="108"/>
      <c r="B245" s="11"/>
      <c r="C245" s="11"/>
      <c r="D245" s="11"/>
      <c r="E245" s="109"/>
      <c r="F245" s="107"/>
      <c r="G245" s="71"/>
      <c r="H245" s="73"/>
      <c r="I245" s="70"/>
      <c r="J245" s="71"/>
      <c r="K245" s="3"/>
    </row>
    <row r="246" spans="1:11" x14ac:dyDescent="0.2">
      <c r="A246" s="108"/>
      <c r="B246" s="11"/>
      <c r="C246" s="11"/>
      <c r="D246" s="11"/>
      <c r="E246" s="109"/>
      <c r="F246" s="107"/>
      <c r="G246" s="71"/>
      <c r="H246" s="73"/>
      <c r="I246" s="70"/>
      <c r="J246" s="71"/>
      <c r="K246" s="3"/>
    </row>
    <row r="247" spans="1:11" x14ac:dyDescent="0.2">
      <c r="A247" s="108"/>
      <c r="B247" s="11"/>
      <c r="C247" s="11"/>
      <c r="D247" s="11"/>
      <c r="E247" s="109"/>
      <c r="F247" s="107"/>
      <c r="G247" s="71"/>
      <c r="H247" s="73"/>
      <c r="I247" s="70"/>
      <c r="J247" s="71"/>
      <c r="K247" s="3"/>
    </row>
    <row r="248" spans="1:11" x14ac:dyDescent="0.2">
      <c r="A248" s="108"/>
      <c r="B248" s="11"/>
      <c r="C248" s="11"/>
      <c r="D248" s="11"/>
      <c r="E248" s="109"/>
      <c r="F248" s="107"/>
      <c r="G248" s="71"/>
      <c r="H248" s="73"/>
      <c r="I248" s="70"/>
      <c r="J248" s="71"/>
      <c r="K248" s="3"/>
    </row>
    <row r="249" spans="1:11" x14ac:dyDescent="0.2">
      <c r="A249" s="108"/>
      <c r="B249" s="11"/>
      <c r="C249" s="11"/>
      <c r="D249" s="11"/>
      <c r="E249" s="109"/>
      <c r="F249" s="107"/>
      <c r="G249" s="71"/>
      <c r="H249" s="73"/>
      <c r="I249" s="70"/>
      <c r="J249" s="71"/>
      <c r="K249" s="3"/>
    </row>
    <row r="250" spans="1:11" x14ac:dyDescent="0.2">
      <c r="A250" s="108"/>
      <c r="B250" s="11"/>
      <c r="C250" s="11"/>
      <c r="D250" s="11"/>
      <c r="E250" s="109"/>
      <c r="F250" s="107"/>
      <c r="G250" s="71"/>
      <c r="H250" s="73"/>
      <c r="I250" s="70"/>
      <c r="J250" s="71"/>
      <c r="K250" s="3"/>
    </row>
    <row r="251" spans="1:11" x14ac:dyDescent="0.2">
      <c r="A251" s="108"/>
      <c r="B251" s="11"/>
      <c r="C251" s="11"/>
      <c r="D251" s="11"/>
      <c r="E251" s="109"/>
      <c r="F251" s="107"/>
      <c r="G251" s="71"/>
      <c r="H251" s="73"/>
      <c r="I251" s="70"/>
      <c r="J251" s="71"/>
      <c r="K251" s="3"/>
    </row>
    <row r="252" spans="1:11" x14ac:dyDescent="0.2">
      <c r="A252" s="108"/>
      <c r="B252" s="11"/>
      <c r="C252" s="11"/>
      <c r="D252" s="11"/>
      <c r="E252" s="109"/>
      <c r="F252" s="107"/>
      <c r="G252" s="71"/>
      <c r="H252" s="73"/>
      <c r="I252" s="70"/>
      <c r="J252" s="71"/>
      <c r="K252" s="3"/>
    </row>
    <row r="253" spans="1:11" x14ac:dyDescent="0.2">
      <c r="A253" s="108"/>
      <c r="B253" s="11"/>
      <c r="C253" s="11"/>
      <c r="D253" s="11"/>
      <c r="E253" s="109"/>
      <c r="F253" s="107"/>
      <c r="G253" s="71"/>
      <c r="H253" s="73"/>
      <c r="I253" s="70"/>
      <c r="J253" s="71"/>
      <c r="K253" s="3"/>
    </row>
    <row r="254" spans="1:11" x14ac:dyDescent="0.2">
      <c r="A254" s="108"/>
      <c r="B254" s="11"/>
      <c r="C254" s="11"/>
      <c r="D254" s="11"/>
      <c r="E254" s="109"/>
      <c r="F254" s="107"/>
      <c r="G254" s="71"/>
      <c r="H254" s="73"/>
      <c r="I254" s="70"/>
      <c r="J254" s="71"/>
      <c r="K254" s="3"/>
    </row>
    <row r="255" spans="1:11" x14ac:dyDescent="0.2">
      <c r="A255" s="108"/>
      <c r="B255" s="11"/>
      <c r="C255" s="11"/>
      <c r="D255" s="11"/>
      <c r="E255" s="109"/>
      <c r="F255" s="107"/>
      <c r="G255" s="71"/>
      <c r="H255" s="73"/>
      <c r="I255" s="70"/>
      <c r="J255" s="71"/>
      <c r="K255" s="3"/>
    </row>
    <row r="256" spans="1:11" x14ac:dyDescent="0.2">
      <c r="A256" s="108"/>
      <c r="B256" s="11"/>
      <c r="C256" s="11"/>
      <c r="D256" s="11"/>
      <c r="E256" s="109"/>
      <c r="F256" s="107"/>
      <c r="G256" s="71"/>
      <c r="H256" s="73"/>
      <c r="I256" s="70"/>
      <c r="J256" s="71"/>
      <c r="K256" s="3"/>
    </row>
    <row r="257" spans="1:11" x14ac:dyDescent="0.2">
      <c r="A257" s="106"/>
      <c r="B257" s="65"/>
      <c r="C257" s="65"/>
      <c r="D257" s="65"/>
      <c r="E257" s="88"/>
      <c r="F257" s="107"/>
      <c r="G257" s="71"/>
      <c r="H257" s="73"/>
      <c r="I257" s="70"/>
      <c r="J257" s="71"/>
      <c r="K257" s="3"/>
    </row>
    <row r="258" spans="1:11" x14ac:dyDescent="0.2">
      <c r="A258" s="25"/>
      <c r="B258" s="26"/>
      <c r="C258" s="26"/>
      <c r="D258" s="26"/>
      <c r="E258" s="27"/>
      <c r="F258" s="33"/>
      <c r="G258" s="35"/>
      <c r="H258" s="25"/>
      <c r="I258" s="47"/>
      <c r="J258" s="35"/>
    </row>
    <row r="259" spans="1:11" x14ac:dyDescent="0.2">
      <c r="A259" s="25"/>
      <c r="B259" s="26"/>
      <c r="C259" s="26"/>
      <c r="D259" s="26"/>
      <c r="E259" s="27"/>
      <c r="F259" s="33"/>
      <c r="G259" s="35"/>
      <c r="H259" s="25"/>
      <c r="I259" s="47"/>
      <c r="J259" s="35"/>
    </row>
    <row r="260" spans="1:11" x14ac:dyDescent="0.2">
      <c r="A260" s="25"/>
      <c r="B260" s="26"/>
      <c r="C260" s="26"/>
      <c r="D260" s="26"/>
      <c r="E260" s="27"/>
      <c r="F260" s="33"/>
      <c r="G260" s="35"/>
      <c r="H260" s="25"/>
      <c r="I260" s="47"/>
      <c r="J260" s="35"/>
    </row>
    <row r="261" spans="1:11" x14ac:dyDescent="0.2">
      <c r="A261" s="25"/>
      <c r="B261" s="26"/>
      <c r="C261" s="26"/>
      <c r="D261" s="26"/>
      <c r="E261" s="27"/>
      <c r="F261" s="33"/>
      <c r="G261" s="35"/>
      <c r="H261" s="25"/>
      <c r="I261" s="47"/>
      <c r="J261" s="35"/>
    </row>
    <row r="262" spans="1:11" x14ac:dyDescent="0.2">
      <c r="A262" s="25"/>
      <c r="B262" s="26"/>
      <c r="C262" s="26"/>
      <c r="D262" s="26"/>
      <c r="E262" s="27"/>
      <c r="F262" s="33"/>
      <c r="G262" s="35"/>
      <c r="H262" s="25"/>
      <c r="I262" s="47"/>
      <c r="J262" s="35"/>
    </row>
    <row r="263" spans="1:11" x14ac:dyDescent="0.2">
      <c r="A263" s="25"/>
      <c r="B263" s="26"/>
      <c r="C263" s="26"/>
      <c r="D263" s="26"/>
      <c r="E263" s="27"/>
      <c r="F263" s="33"/>
      <c r="G263" s="35"/>
      <c r="H263" s="25"/>
      <c r="I263" s="47"/>
      <c r="J263" s="35"/>
    </row>
    <row r="264" spans="1:11" x14ac:dyDescent="0.2">
      <c r="A264" s="25"/>
      <c r="B264" s="26"/>
      <c r="C264" s="26"/>
      <c r="D264" s="26"/>
      <c r="E264" s="27"/>
      <c r="F264" s="33"/>
      <c r="G264" s="35"/>
      <c r="H264" s="25"/>
      <c r="I264" s="47"/>
      <c r="J264" s="35"/>
    </row>
    <row r="265" spans="1:11" x14ac:dyDescent="0.2">
      <c r="A265" s="25"/>
      <c r="B265" s="26"/>
      <c r="C265" s="26"/>
      <c r="D265" s="26"/>
      <c r="E265" s="27"/>
      <c r="F265" s="33"/>
      <c r="G265" s="35"/>
      <c r="H265" s="25"/>
      <c r="I265" s="47"/>
      <c r="J265" s="35"/>
    </row>
    <row r="266" spans="1:11" x14ac:dyDescent="0.2">
      <c r="A266" s="25"/>
      <c r="B266" s="26"/>
      <c r="C266" s="26"/>
      <c r="D266" s="26"/>
      <c r="E266" s="27"/>
      <c r="F266" s="33"/>
      <c r="G266" s="35"/>
      <c r="H266" s="25"/>
      <c r="I266" s="47"/>
      <c r="J266" s="35"/>
    </row>
    <row r="267" spans="1:11" x14ac:dyDescent="0.2">
      <c r="A267" s="25"/>
      <c r="B267" s="26"/>
      <c r="C267" s="26"/>
      <c r="D267" s="26"/>
      <c r="E267" s="27"/>
      <c r="F267" s="33"/>
      <c r="G267" s="35"/>
      <c r="H267" s="25"/>
      <c r="I267" s="47"/>
      <c r="J267" s="35"/>
    </row>
    <row r="268" spans="1:11" x14ac:dyDescent="0.2">
      <c r="A268" s="25"/>
      <c r="B268" s="26"/>
      <c r="C268" s="26"/>
      <c r="D268" s="26"/>
      <c r="E268" s="27"/>
      <c r="F268" s="33"/>
      <c r="G268" s="35"/>
      <c r="H268" s="25"/>
      <c r="I268" s="47"/>
      <c r="J268" s="35"/>
    </row>
    <row r="269" spans="1:11" x14ac:dyDescent="0.2">
      <c r="A269" s="25"/>
      <c r="B269" s="26"/>
      <c r="C269" s="26"/>
      <c r="D269" s="26"/>
      <c r="E269" s="27"/>
      <c r="F269" s="33"/>
      <c r="G269" s="35"/>
      <c r="H269" s="25"/>
      <c r="I269" s="47"/>
      <c r="J269" s="35"/>
    </row>
    <row r="270" spans="1:11" x14ac:dyDescent="0.2">
      <c r="A270" s="25"/>
      <c r="B270" s="26"/>
      <c r="C270" s="26"/>
      <c r="D270" s="26"/>
      <c r="E270" s="27"/>
      <c r="F270" s="33"/>
      <c r="G270" s="35"/>
      <c r="H270" s="25"/>
      <c r="I270" s="47"/>
      <c r="J270" s="35"/>
    </row>
    <row r="271" spans="1:11" x14ac:dyDescent="0.2">
      <c r="A271" s="25"/>
      <c r="B271" s="26"/>
      <c r="C271" s="26"/>
      <c r="D271" s="26"/>
      <c r="E271" s="27"/>
      <c r="F271" s="33"/>
      <c r="G271" s="35"/>
      <c r="H271" s="25"/>
      <c r="I271" s="47"/>
      <c r="J271" s="35"/>
    </row>
    <row r="272" spans="1:11" x14ac:dyDescent="0.2">
      <c r="A272" s="25"/>
      <c r="B272" s="26"/>
      <c r="C272" s="26"/>
      <c r="D272" s="26"/>
      <c r="E272" s="27"/>
      <c r="F272" s="33"/>
      <c r="G272" s="35"/>
      <c r="H272" s="25"/>
      <c r="I272" s="47"/>
      <c r="J272" s="35"/>
    </row>
    <row r="273" spans="1:10" x14ac:dyDescent="0.2">
      <c r="A273" s="25"/>
      <c r="B273" s="26"/>
      <c r="C273" s="26"/>
      <c r="D273" s="26"/>
      <c r="E273" s="27"/>
      <c r="F273" s="33"/>
      <c r="G273" s="35"/>
      <c r="H273" s="25"/>
      <c r="I273" s="47"/>
      <c r="J273" s="35"/>
    </row>
    <row r="274" spans="1:10" x14ac:dyDescent="0.2">
      <c r="A274" s="25"/>
      <c r="B274" s="26"/>
      <c r="C274" s="26"/>
      <c r="D274" s="26"/>
      <c r="E274" s="27"/>
      <c r="F274" s="33"/>
      <c r="G274" s="35"/>
      <c r="H274" s="25"/>
      <c r="I274" s="47"/>
      <c r="J274" s="35"/>
    </row>
    <row r="275" spans="1:10" x14ac:dyDescent="0.2">
      <c r="A275" s="25"/>
      <c r="B275" s="26"/>
      <c r="C275" s="26"/>
      <c r="D275" s="26"/>
      <c r="E275" s="27"/>
      <c r="F275" s="33"/>
      <c r="G275" s="35"/>
      <c r="H275" s="25"/>
      <c r="I275" s="47"/>
      <c r="J275" s="35"/>
    </row>
    <row r="276" spans="1:10" x14ac:dyDescent="0.2">
      <c r="A276" s="25"/>
      <c r="B276" s="26"/>
      <c r="C276" s="26"/>
      <c r="D276" s="26"/>
      <c r="E276" s="27"/>
      <c r="F276" s="33"/>
      <c r="G276" s="35"/>
      <c r="H276" s="25"/>
      <c r="I276" s="47"/>
      <c r="J276" s="35"/>
    </row>
    <row r="277" spans="1:10" x14ac:dyDescent="0.2">
      <c r="A277" s="25"/>
      <c r="B277" s="26"/>
      <c r="C277" s="26"/>
      <c r="D277" s="26"/>
      <c r="E277" s="27"/>
      <c r="F277" s="33"/>
      <c r="G277" s="35"/>
      <c r="H277" s="25"/>
      <c r="I277" s="47"/>
      <c r="J277" s="35"/>
    </row>
    <row r="278" spans="1:10" x14ac:dyDescent="0.2">
      <c r="A278" s="25"/>
      <c r="B278" s="26"/>
      <c r="C278" s="26"/>
      <c r="D278" s="26"/>
      <c r="E278" s="27"/>
      <c r="F278" s="33"/>
      <c r="G278" s="35"/>
      <c r="H278" s="25"/>
      <c r="I278" s="47"/>
      <c r="J278" s="35"/>
    </row>
    <row r="279" spans="1:10" x14ac:dyDescent="0.2">
      <c r="A279" s="25"/>
      <c r="B279" s="26"/>
      <c r="C279" s="26"/>
      <c r="D279" s="26"/>
      <c r="E279" s="27"/>
      <c r="F279" s="33"/>
      <c r="G279" s="35"/>
      <c r="H279" s="25"/>
      <c r="I279" s="47"/>
      <c r="J279" s="35"/>
    </row>
    <row r="280" spans="1:10" x14ac:dyDescent="0.2">
      <c r="A280" s="25"/>
      <c r="B280" s="26"/>
      <c r="C280" s="26"/>
      <c r="D280" s="26"/>
      <c r="E280" s="27"/>
      <c r="F280" s="33"/>
      <c r="G280" s="35"/>
      <c r="H280" s="25"/>
      <c r="I280" s="47"/>
      <c r="J280" s="35"/>
    </row>
    <row r="281" spans="1:10" x14ac:dyDescent="0.2">
      <c r="A281" s="25"/>
      <c r="B281" s="26"/>
      <c r="C281" s="26"/>
      <c r="D281" s="26"/>
      <c r="E281" s="27"/>
      <c r="F281" s="33"/>
      <c r="G281" s="35"/>
      <c r="H281" s="25"/>
      <c r="I281" s="47"/>
      <c r="J281" s="35"/>
    </row>
    <row r="282" spans="1:10" x14ac:dyDescent="0.2">
      <c r="A282" s="25"/>
      <c r="B282" s="26"/>
      <c r="C282" s="26"/>
      <c r="D282" s="26"/>
      <c r="E282" s="27"/>
      <c r="F282" s="33"/>
      <c r="G282" s="35"/>
      <c r="H282" s="25"/>
      <c r="I282" s="47"/>
      <c r="J282" s="35"/>
    </row>
    <row r="283" spans="1:10" x14ac:dyDescent="0.2">
      <c r="A283" s="25"/>
      <c r="B283" s="26"/>
      <c r="C283" s="26"/>
      <c r="D283" s="26"/>
      <c r="E283" s="27"/>
      <c r="F283" s="33"/>
      <c r="G283" s="35"/>
      <c r="H283" s="25"/>
      <c r="I283" s="47"/>
      <c r="J283" s="35"/>
    </row>
    <row r="284" spans="1:10" x14ac:dyDescent="0.2">
      <c r="A284" s="25"/>
      <c r="B284" s="26"/>
      <c r="C284" s="26"/>
      <c r="D284" s="26"/>
      <c r="E284" s="27"/>
      <c r="F284" s="33"/>
      <c r="G284" s="35"/>
      <c r="H284" s="25"/>
      <c r="I284" s="47"/>
      <c r="J284" s="35"/>
    </row>
    <row r="285" spans="1:10" x14ac:dyDescent="0.2">
      <c r="A285" s="25"/>
      <c r="B285" s="26"/>
      <c r="C285" s="26"/>
      <c r="D285" s="26"/>
      <c r="E285" s="27"/>
      <c r="F285" s="33"/>
      <c r="G285" s="35"/>
      <c r="H285" s="25"/>
      <c r="I285" s="47"/>
      <c r="J285" s="35"/>
    </row>
    <row r="286" spans="1:10" x14ac:dyDescent="0.2">
      <c r="A286" s="25"/>
      <c r="B286" s="26"/>
      <c r="C286" s="26"/>
      <c r="D286" s="26"/>
      <c r="E286" s="27"/>
      <c r="F286" s="33"/>
      <c r="G286" s="35"/>
      <c r="H286" s="25"/>
      <c r="I286" s="47"/>
      <c r="J286" s="35"/>
    </row>
    <row r="287" spans="1:10" x14ac:dyDescent="0.2">
      <c r="A287" s="25"/>
      <c r="B287" s="26"/>
      <c r="C287" s="26"/>
      <c r="D287" s="26"/>
      <c r="E287" s="27"/>
      <c r="F287" s="33"/>
      <c r="G287" s="35"/>
      <c r="H287" s="25"/>
      <c r="I287" s="47"/>
      <c r="J287" s="35"/>
    </row>
    <row r="288" spans="1:10" x14ac:dyDescent="0.2">
      <c r="A288" s="25"/>
      <c r="B288" s="26"/>
      <c r="C288" s="26"/>
      <c r="D288" s="26"/>
      <c r="E288" s="27"/>
      <c r="F288" s="33"/>
      <c r="G288" s="35"/>
      <c r="H288" s="25"/>
      <c r="I288" s="47"/>
      <c r="J288" s="35"/>
    </row>
    <row r="289" spans="1:10" x14ac:dyDescent="0.2">
      <c r="A289" s="25"/>
      <c r="B289" s="26"/>
      <c r="C289" s="26"/>
      <c r="D289" s="26"/>
      <c r="E289" s="27"/>
      <c r="F289" s="33"/>
      <c r="G289" s="35"/>
      <c r="H289" s="25"/>
      <c r="I289" s="47"/>
      <c r="J289" s="35"/>
    </row>
    <row r="290" spans="1:10" x14ac:dyDescent="0.2">
      <c r="A290" s="25"/>
      <c r="B290" s="26"/>
      <c r="C290" s="26"/>
      <c r="D290" s="26"/>
      <c r="E290" s="27"/>
      <c r="F290" s="33"/>
      <c r="G290" s="35"/>
      <c r="H290" s="25"/>
      <c r="I290" s="47"/>
      <c r="J290" s="35"/>
    </row>
    <row r="291" spans="1:10" x14ac:dyDescent="0.2">
      <c r="A291" s="25"/>
      <c r="B291" s="26"/>
      <c r="C291" s="26"/>
      <c r="D291" s="26"/>
      <c r="E291" s="27"/>
      <c r="F291" s="33"/>
      <c r="G291" s="35"/>
      <c r="H291" s="25"/>
      <c r="I291" s="47"/>
      <c r="J291" s="35"/>
    </row>
    <row r="292" spans="1:10" x14ac:dyDescent="0.2">
      <c r="A292" s="25"/>
      <c r="B292" s="26"/>
      <c r="C292" s="26"/>
      <c r="D292" s="26"/>
      <c r="E292" s="27"/>
      <c r="F292" s="33"/>
      <c r="G292" s="35"/>
      <c r="H292" s="25"/>
      <c r="I292" s="47"/>
      <c r="J292" s="35"/>
    </row>
    <row r="293" spans="1:10" x14ac:dyDescent="0.2">
      <c r="A293" s="25"/>
      <c r="B293" s="26"/>
      <c r="C293" s="26"/>
      <c r="D293" s="26"/>
      <c r="E293" s="27"/>
      <c r="F293" s="33"/>
      <c r="G293" s="35"/>
      <c r="H293" s="25"/>
      <c r="I293" s="47"/>
      <c r="J293" s="35"/>
    </row>
    <row r="294" spans="1:10" x14ac:dyDescent="0.2">
      <c r="A294" s="25"/>
      <c r="B294" s="26"/>
      <c r="C294" s="26"/>
      <c r="D294" s="26"/>
      <c r="E294" s="27"/>
      <c r="F294" s="33"/>
      <c r="G294" s="35"/>
      <c r="H294" s="25"/>
      <c r="I294" s="47"/>
      <c r="J294" s="35"/>
    </row>
    <row r="295" spans="1:10" x14ac:dyDescent="0.2">
      <c r="A295" s="25"/>
      <c r="B295" s="26"/>
      <c r="C295" s="26"/>
      <c r="D295" s="26"/>
      <c r="E295" s="27"/>
      <c r="F295" s="33"/>
      <c r="G295" s="35"/>
      <c r="H295" s="25"/>
      <c r="I295" s="47"/>
      <c r="J295" s="35"/>
    </row>
    <row r="296" spans="1:10" x14ac:dyDescent="0.2">
      <c r="A296" s="25"/>
      <c r="B296" s="26"/>
      <c r="C296" s="26"/>
      <c r="D296" s="26"/>
      <c r="E296" s="27"/>
      <c r="F296" s="33"/>
      <c r="G296" s="35"/>
      <c r="H296" s="25"/>
      <c r="I296" s="47"/>
      <c r="J296" s="35"/>
    </row>
    <row r="297" spans="1:10" x14ac:dyDescent="0.2">
      <c r="A297" s="25"/>
      <c r="B297" s="26"/>
      <c r="C297" s="26"/>
      <c r="D297" s="26"/>
      <c r="E297" s="27"/>
      <c r="F297" s="33"/>
      <c r="G297" s="35"/>
      <c r="H297" s="25"/>
      <c r="I297" s="47"/>
      <c r="J297" s="35"/>
    </row>
    <row r="298" spans="1:10" x14ac:dyDescent="0.2">
      <c r="A298" s="25"/>
      <c r="B298" s="26"/>
      <c r="C298" s="26"/>
      <c r="D298" s="26"/>
      <c r="E298" s="27"/>
      <c r="F298" s="33"/>
      <c r="G298" s="35"/>
      <c r="H298" s="25"/>
      <c r="I298" s="47"/>
      <c r="J298" s="35"/>
    </row>
    <row r="299" spans="1:10" x14ac:dyDescent="0.2">
      <c r="A299" s="25"/>
      <c r="B299" s="26"/>
      <c r="C299" s="26"/>
      <c r="D299" s="26"/>
      <c r="E299" s="27"/>
      <c r="F299" s="33"/>
      <c r="G299" s="35"/>
      <c r="H299" s="25"/>
      <c r="I299" s="47"/>
      <c r="J299" s="35"/>
    </row>
    <row r="300" spans="1:10" x14ac:dyDescent="0.2">
      <c r="A300" s="25"/>
      <c r="B300" s="26"/>
      <c r="C300" s="26"/>
      <c r="D300" s="26"/>
      <c r="E300" s="27"/>
      <c r="F300" s="33"/>
      <c r="G300" s="35"/>
      <c r="H300" s="25"/>
      <c r="I300" s="47"/>
      <c r="J300" s="35"/>
    </row>
    <row r="301" spans="1:10" x14ac:dyDescent="0.2">
      <c r="A301" s="25"/>
      <c r="B301" s="26"/>
      <c r="C301" s="26"/>
      <c r="D301" s="26"/>
      <c r="E301" s="27"/>
      <c r="F301" s="33"/>
      <c r="G301" s="35"/>
      <c r="H301" s="25"/>
      <c r="I301" s="47"/>
      <c r="J301" s="35"/>
    </row>
    <row r="302" spans="1:10" ht="13.5" thickBot="1" x14ac:dyDescent="0.25">
      <c r="A302" s="110"/>
      <c r="B302" s="30"/>
      <c r="C302" s="30"/>
      <c r="D302" s="30"/>
      <c r="E302" s="111"/>
      <c r="F302" s="112"/>
      <c r="G302" s="113"/>
      <c r="H302" s="110"/>
      <c r="I302" s="50"/>
      <c r="J302" s="113"/>
    </row>
    <row r="303" spans="1:10" ht="13.5" thickTop="1" x14ac:dyDescent="0.2"/>
  </sheetData>
  <dataConsolidate link="1"/>
  <mergeCells count="3">
    <mergeCell ref="A1:E1"/>
    <mergeCell ref="F1:G1"/>
    <mergeCell ref="H1:J1"/>
  </mergeCells>
  <printOptions horizontalCentered="1"/>
  <pageMargins left="0.39370078740157483" right="0.39370078740157483" top="0.39370078740157483" bottom="0.39370078740157483" header="0" footer="0"/>
  <pageSetup paperSize="9" scale="78" fitToHeight="0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couleur_tbg_SMP">
                <anchor>
                  <from>
                    <xdr:col>12</xdr:col>
                    <xdr:colOff>19050</xdr:colOff>
                    <xdr:row>0</xdr:row>
                    <xdr:rowOff>47625</xdr:rowOff>
                  </from>
                  <to>
                    <xdr:col>17</xdr:col>
                    <xdr:colOff>66675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résumé_tbg">
                <anchor>
                  <from>
                    <xdr:col>17</xdr:col>
                    <xdr:colOff>247650</xdr:colOff>
                    <xdr:row>0</xdr:row>
                    <xdr:rowOff>57150</xdr:rowOff>
                  </from>
                  <to>
                    <xdr:col>20</xdr:col>
                    <xdr:colOff>561975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3"/>
  <sheetViews>
    <sheetView workbookViewId="0">
      <selection activeCell="H26" sqref="H26"/>
    </sheetView>
  </sheetViews>
  <sheetFormatPr baseColWidth="10" defaultRowHeight="12.75" x14ac:dyDescent="0.2"/>
  <cols>
    <col min="1" max="1" width="13" style="51" bestFit="1" customWidth="1"/>
    <col min="2" max="2" width="15.5703125" style="51" bestFit="1" customWidth="1"/>
    <col min="3" max="3" width="8.140625" style="51" bestFit="1" customWidth="1"/>
    <col min="4" max="4" width="9.28515625" style="51" bestFit="1" customWidth="1"/>
    <col min="5" max="5" width="8.42578125" style="51" bestFit="1" customWidth="1"/>
    <col min="6" max="6" width="11.140625" style="51" bestFit="1" customWidth="1"/>
    <col min="7" max="7" width="9.28515625" style="51" bestFit="1" customWidth="1"/>
    <col min="8" max="9" width="11.42578125" style="51"/>
    <col min="10" max="16384" width="11.42578125" style="1"/>
  </cols>
  <sheetData>
    <row r="1" spans="1:7" ht="27" thickTop="1" thickBot="1" x14ac:dyDescent="0.25">
      <c r="A1" s="114" t="s">
        <v>126</v>
      </c>
      <c r="B1" s="115" t="s">
        <v>127</v>
      </c>
      <c r="C1" s="115" t="s">
        <v>88</v>
      </c>
      <c r="D1" s="115" t="s">
        <v>86</v>
      </c>
      <c r="E1" s="115" t="s">
        <v>128</v>
      </c>
      <c r="F1" s="115" t="s">
        <v>129</v>
      </c>
      <c r="G1" s="116" t="s">
        <v>130</v>
      </c>
    </row>
    <row r="2" spans="1:7" ht="13.5" thickTop="1" x14ac:dyDescent="0.2">
      <c r="A2" s="117" t="s">
        <v>23</v>
      </c>
      <c r="B2" s="86" t="s">
        <v>9</v>
      </c>
      <c r="C2" s="86">
        <v>1</v>
      </c>
      <c r="D2" s="86" t="s">
        <v>24</v>
      </c>
      <c r="E2" s="86" t="s">
        <v>12</v>
      </c>
      <c r="F2" s="86">
        <v>0.17</v>
      </c>
      <c r="G2" s="118" t="s">
        <v>9</v>
      </c>
    </row>
    <row r="3" spans="1:7" x14ac:dyDescent="0.2">
      <c r="A3" s="73" t="s">
        <v>133</v>
      </c>
      <c r="B3" s="67" t="s">
        <v>131</v>
      </c>
      <c r="C3" s="65">
        <v>109</v>
      </c>
      <c r="D3" s="65" t="s">
        <v>13</v>
      </c>
      <c r="E3" s="65" t="s">
        <v>12</v>
      </c>
      <c r="F3" s="65">
        <v>1025.97</v>
      </c>
      <c r="G3" s="88" t="s">
        <v>9</v>
      </c>
    </row>
    <row r="4" spans="1:7" x14ac:dyDescent="0.2">
      <c r="A4" s="64" t="s">
        <v>27</v>
      </c>
      <c r="B4" s="65" t="s">
        <v>28</v>
      </c>
      <c r="C4" s="65">
        <v>1</v>
      </c>
      <c r="D4" s="65" t="s">
        <v>13</v>
      </c>
      <c r="E4" s="65" t="s">
        <v>12</v>
      </c>
      <c r="F4" s="65">
        <v>1035.58</v>
      </c>
      <c r="G4" s="88" t="s">
        <v>9</v>
      </c>
    </row>
    <row r="5" spans="1:7" x14ac:dyDescent="0.2">
      <c r="A5" s="73" t="s">
        <v>26</v>
      </c>
      <c r="B5" s="67" t="s">
        <v>131</v>
      </c>
      <c r="C5" s="65">
        <v>21</v>
      </c>
      <c r="D5" s="65" t="s">
        <v>28</v>
      </c>
      <c r="E5" s="65" t="s">
        <v>12</v>
      </c>
      <c r="F5" s="65">
        <v>1231.6400000000001</v>
      </c>
      <c r="G5" s="88" t="s">
        <v>9</v>
      </c>
    </row>
    <row r="6" spans="1:7" x14ac:dyDescent="0.2">
      <c r="A6" s="64" t="s">
        <v>27</v>
      </c>
      <c r="B6" s="65" t="s">
        <v>13</v>
      </c>
      <c r="C6" s="65">
        <v>1</v>
      </c>
      <c r="D6" s="65" t="s">
        <v>28</v>
      </c>
      <c r="E6" s="65" t="s">
        <v>12</v>
      </c>
      <c r="F6" s="65">
        <v>1241.33</v>
      </c>
      <c r="G6" s="88" t="s">
        <v>9</v>
      </c>
    </row>
    <row r="7" spans="1:7" x14ac:dyDescent="0.2">
      <c r="A7" s="73" t="s">
        <v>15</v>
      </c>
      <c r="B7" s="67" t="s">
        <v>131</v>
      </c>
      <c r="C7" s="65">
        <v>24</v>
      </c>
      <c r="D7" s="65" t="s">
        <v>13</v>
      </c>
      <c r="E7" s="65" t="s">
        <v>12</v>
      </c>
      <c r="F7" s="65">
        <v>1463.86</v>
      </c>
      <c r="G7" s="88" t="s">
        <v>9</v>
      </c>
    </row>
    <row r="8" spans="1:7" x14ac:dyDescent="0.2">
      <c r="A8" s="73" t="s">
        <v>18</v>
      </c>
      <c r="B8" s="65" t="s">
        <v>17</v>
      </c>
      <c r="C8" s="65">
        <v>1</v>
      </c>
      <c r="D8" s="65" t="s">
        <v>13</v>
      </c>
      <c r="E8" s="65" t="s">
        <v>12</v>
      </c>
      <c r="F8" s="65">
        <v>1464.19</v>
      </c>
      <c r="G8" s="88" t="s">
        <v>9</v>
      </c>
    </row>
    <row r="9" spans="1:7" x14ac:dyDescent="0.2">
      <c r="A9" s="73" t="s">
        <v>15</v>
      </c>
      <c r="B9" s="65" t="s">
        <v>132</v>
      </c>
      <c r="C9" s="65">
        <v>1</v>
      </c>
      <c r="D9" s="65" t="s">
        <v>13</v>
      </c>
      <c r="E9" s="65" t="s">
        <v>12</v>
      </c>
      <c r="F9" s="65">
        <v>1473.59</v>
      </c>
      <c r="G9" s="88" t="s">
        <v>9</v>
      </c>
    </row>
    <row r="10" spans="1:7" x14ac:dyDescent="0.2">
      <c r="A10" s="73" t="s">
        <v>20</v>
      </c>
      <c r="B10" s="65" t="s">
        <v>19</v>
      </c>
      <c r="C10" s="65">
        <v>1</v>
      </c>
      <c r="D10" s="65" t="s">
        <v>13</v>
      </c>
      <c r="E10" s="65" t="s">
        <v>12</v>
      </c>
      <c r="F10" s="65">
        <v>1474.59</v>
      </c>
      <c r="G10" s="88" t="s">
        <v>9</v>
      </c>
    </row>
    <row r="11" spans="1:7" x14ac:dyDescent="0.2">
      <c r="A11" s="73" t="s">
        <v>15</v>
      </c>
      <c r="B11" s="65" t="s">
        <v>132</v>
      </c>
      <c r="C11" s="65">
        <v>1</v>
      </c>
      <c r="D11" s="65" t="s">
        <v>13</v>
      </c>
      <c r="E11" s="65" t="s">
        <v>12</v>
      </c>
      <c r="F11" s="65">
        <v>1483.95</v>
      </c>
      <c r="G11" s="88" t="s">
        <v>9</v>
      </c>
    </row>
    <row r="12" spans="1:7" ht="13.5" thickBot="1" x14ac:dyDescent="0.25">
      <c r="A12" s="75" t="s">
        <v>21</v>
      </c>
      <c r="B12" s="76" t="s">
        <v>9</v>
      </c>
      <c r="C12" s="76">
        <v>1</v>
      </c>
      <c r="D12" s="76" t="s">
        <v>13</v>
      </c>
      <c r="E12" s="76" t="s">
        <v>12</v>
      </c>
      <c r="F12" s="76">
        <v>1484.1</v>
      </c>
      <c r="G12" s="89" t="s">
        <v>9</v>
      </c>
    </row>
    <row r="13" spans="1:7" ht="13.5" thickTop="1" x14ac:dyDescent="0.2"/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Z92"/>
  <sheetViews>
    <sheetView zoomScaleNormal="100" workbookViewId="0">
      <selection activeCell="A32" sqref="A32"/>
    </sheetView>
  </sheetViews>
  <sheetFormatPr baseColWidth="10" defaultRowHeight="12.75" x14ac:dyDescent="0.2"/>
  <cols>
    <col min="1" max="1" width="7.28515625" style="51" bestFit="1" customWidth="1"/>
    <col min="2" max="2" width="5.28515625" style="51" bestFit="1" customWidth="1"/>
    <col min="3" max="3" width="12.140625" style="51" bestFit="1" customWidth="1"/>
    <col min="4" max="4" width="6" style="51" bestFit="1" customWidth="1"/>
    <col min="5" max="5" width="5" style="51" bestFit="1" customWidth="1"/>
    <col min="6" max="6" width="7.7109375" style="51" bestFit="1" customWidth="1"/>
    <col min="7" max="7" width="8.5703125" style="51" bestFit="1" customWidth="1"/>
    <col min="8" max="8" width="6.42578125" style="51" bestFit="1" customWidth="1"/>
    <col min="9" max="9" width="7" style="51" bestFit="1" customWidth="1"/>
    <col min="10" max="10" width="8.7109375" style="51" bestFit="1" customWidth="1"/>
    <col min="11" max="11" width="3.85546875" style="51" bestFit="1" customWidth="1"/>
    <col min="12" max="12" width="6.28515625" style="51" bestFit="1" customWidth="1"/>
    <col min="13" max="14" width="5.7109375" style="51" customWidth="1"/>
    <col min="15" max="15" width="9" style="51" bestFit="1" customWidth="1"/>
    <col min="16" max="16" width="10.85546875" style="51" bestFit="1" customWidth="1"/>
    <col min="17" max="17" width="32" style="51" customWidth="1"/>
    <col min="18" max="18" width="4" style="51" bestFit="1" customWidth="1"/>
    <col min="19" max="19" width="11.42578125" style="51"/>
    <col min="20" max="20" width="32" style="51" bestFit="1" customWidth="1"/>
    <col min="21" max="21" width="4" style="51" bestFit="1" customWidth="1"/>
    <col min="22" max="24" width="11.42578125" style="51"/>
    <col min="25" max="25" width="12.140625" style="1" bestFit="1" customWidth="1"/>
    <col min="26" max="26" width="29.7109375" style="1" bestFit="1" customWidth="1"/>
    <col min="27" max="16384" width="11.42578125" style="1"/>
  </cols>
  <sheetData>
    <row r="1" spans="1:22" s="51" customFormat="1" ht="57" customHeight="1" thickTop="1" thickBot="1" x14ac:dyDescent="0.25">
      <c r="A1" s="162"/>
      <c r="B1" s="163"/>
      <c r="C1" s="163"/>
      <c r="D1" s="163"/>
      <c r="E1" s="163"/>
      <c r="F1" s="163"/>
      <c r="G1" s="163"/>
      <c r="H1" s="163"/>
      <c r="I1" s="163"/>
      <c r="J1" s="163"/>
      <c r="K1" s="163"/>
      <c r="L1" s="163"/>
      <c r="M1" s="163"/>
      <c r="N1" s="163"/>
      <c r="O1" s="163"/>
      <c r="P1" s="164"/>
    </row>
    <row r="2" spans="1:22" s="51" customFormat="1" ht="15.75" thickTop="1" x14ac:dyDescent="0.2">
      <c r="A2" s="165"/>
      <c r="B2" s="166"/>
      <c r="C2" s="166"/>
      <c r="D2" s="166"/>
      <c r="E2" s="167"/>
      <c r="F2" s="168"/>
      <c r="G2" s="168"/>
      <c r="H2" s="168"/>
      <c r="I2" s="166"/>
      <c r="J2" s="166"/>
      <c r="K2" s="166"/>
      <c r="L2" s="166"/>
      <c r="M2" s="166"/>
      <c r="N2" s="169"/>
      <c r="O2" s="169"/>
      <c r="P2" s="170"/>
    </row>
    <row r="3" spans="1:22" s="51" customFormat="1" ht="31.5" customHeight="1" thickBot="1" x14ac:dyDescent="0.25">
      <c r="A3" s="140"/>
      <c r="B3" s="132"/>
      <c r="C3" s="132"/>
      <c r="D3" s="132"/>
      <c r="E3" s="156"/>
      <c r="F3" s="156"/>
      <c r="G3" s="156"/>
      <c r="H3" s="156"/>
      <c r="I3" s="132"/>
      <c r="J3" s="132"/>
      <c r="K3" s="132"/>
      <c r="L3" s="132"/>
      <c r="M3" s="132"/>
      <c r="N3" s="157"/>
      <c r="O3" s="157"/>
      <c r="P3" s="158"/>
    </row>
    <row r="4" spans="1:22" s="51" customFormat="1" ht="16.5" thickTop="1" x14ac:dyDescent="0.2">
      <c r="A4" s="159"/>
      <c r="B4" s="160"/>
      <c r="C4" s="160"/>
      <c r="D4" s="160"/>
      <c r="E4" s="160"/>
      <c r="F4" s="161"/>
      <c r="G4" s="134"/>
      <c r="H4" s="135"/>
      <c r="I4" s="135"/>
      <c r="J4" s="135"/>
      <c r="K4" s="135"/>
      <c r="L4" s="135"/>
      <c r="M4" s="135"/>
      <c r="N4" s="135"/>
      <c r="O4" s="135"/>
      <c r="P4" s="136"/>
    </row>
    <row r="5" spans="1:22" s="51" customFormat="1" x14ac:dyDescent="0.2">
      <c r="A5" s="149"/>
      <c r="B5" s="143"/>
      <c r="C5" s="143"/>
      <c r="D5" s="143"/>
      <c r="E5" s="143"/>
      <c r="F5" s="150"/>
      <c r="G5" s="142"/>
      <c r="H5" s="143"/>
      <c r="I5" s="143"/>
      <c r="J5" s="143"/>
      <c r="K5" s="143"/>
      <c r="L5" s="143"/>
      <c r="M5" s="143"/>
      <c r="N5" s="143"/>
      <c r="O5" s="143"/>
      <c r="P5" s="151"/>
    </row>
    <row r="6" spans="1:22" s="51" customFormat="1" ht="13.5" thickBot="1" x14ac:dyDescent="0.25">
      <c r="A6" s="152"/>
      <c r="B6" s="153"/>
      <c r="C6" s="153"/>
      <c r="D6" s="153"/>
      <c r="E6" s="154"/>
      <c r="F6" s="155"/>
      <c r="G6" s="141"/>
      <c r="H6" s="129"/>
      <c r="I6" s="129"/>
      <c r="J6" s="129"/>
      <c r="K6" s="129"/>
      <c r="L6" s="129"/>
      <c r="M6" s="129"/>
      <c r="N6" s="128"/>
      <c r="O6" s="128"/>
      <c r="P6" s="148"/>
    </row>
    <row r="7" spans="1:22" s="51" customFormat="1" ht="16.5" thickTop="1" x14ac:dyDescent="0.2">
      <c r="A7" s="134"/>
      <c r="B7" s="135"/>
      <c r="C7" s="135"/>
      <c r="D7" s="135"/>
      <c r="E7" s="135"/>
      <c r="F7" s="135"/>
      <c r="G7" s="135"/>
      <c r="H7" s="135"/>
      <c r="I7" s="135"/>
      <c r="J7" s="135"/>
      <c r="K7" s="135"/>
      <c r="L7" s="135"/>
      <c r="M7" s="135"/>
      <c r="N7" s="135"/>
      <c r="O7" s="135"/>
      <c r="P7" s="136"/>
    </row>
    <row r="8" spans="1:22" s="51" customFormat="1" ht="12.75" customHeight="1" x14ac:dyDescent="0.2">
      <c r="A8" s="142"/>
      <c r="B8" s="143"/>
      <c r="C8" s="143"/>
      <c r="D8" s="143"/>
      <c r="E8" s="144"/>
      <c r="F8" s="144"/>
      <c r="G8" s="144"/>
      <c r="H8" s="144"/>
      <c r="I8" s="144"/>
      <c r="J8" s="144"/>
      <c r="K8" s="144"/>
      <c r="L8" s="144"/>
      <c r="M8" s="144"/>
      <c r="N8" s="144"/>
      <c r="O8" s="144"/>
      <c r="P8" s="145"/>
    </row>
    <row r="9" spans="1:22" s="51" customFormat="1" ht="25.5" customHeight="1" x14ac:dyDescent="0.2">
      <c r="A9" s="146"/>
      <c r="B9" s="147"/>
      <c r="C9" s="147"/>
      <c r="D9" s="147"/>
      <c r="E9" s="144"/>
      <c r="F9" s="144"/>
      <c r="G9" s="144"/>
      <c r="H9" s="144"/>
      <c r="I9" s="144"/>
      <c r="J9" s="144"/>
      <c r="K9" s="144"/>
      <c r="L9" s="144"/>
      <c r="M9" s="144"/>
      <c r="N9" s="144"/>
      <c r="O9" s="144"/>
      <c r="P9" s="145"/>
    </row>
    <row r="10" spans="1:22" s="51" customFormat="1" ht="16.5" customHeight="1" thickBot="1" x14ac:dyDescent="0.25">
      <c r="A10" s="140"/>
      <c r="B10" s="132"/>
      <c r="C10" s="132"/>
      <c r="D10" s="132"/>
      <c r="E10" s="132"/>
      <c r="F10" s="132"/>
      <c r="G10" s="132"/>
      <c r="H10" s="132"/>
      <c r="I10" s="132"/>
      <c r="J10" s="132"/>
      <c r="K10" s="132"/>
      <c r="L10" s="132"/>
      <c r="M10" s="132"/>
      <c r="N10" s="132"/>
      <c r="O10" s="132"/>
      <c r="P10" s="133"/>
    </row>
    <row r="11" spans="1:22" s="51" customFormat="1" ht="16.5" thickTop="1" x14ac:dyDescent="0.2">
      <c r="A11" s="134"/>
      <c r="B11" s="135"/>
      <c r="C11" s="135"/>
      <c r="D11" s="135"/>
      <c r="E11" s="135"/>
      <c r="F11" s="135"/>
      <c r="G11" s="135"/>
      <c r="H11" s="135"/>
      <c r="I11" s="135"/>
      <c r="J11" s="135"/>
      <c r="K11" s="135"/>
      <c r="L11" s="135"/>
      <c r="M11" s="135"/>
      <c r="N11" s="135"/>
      <c r="O11" s="135"/>
      <c r="P11" s="136"/>
    </row>
    <row r="12" spans="1:22" s="51" customFormat="1" ht="45.75" customHeight="1" x14ac:dyDescent="0.2">
      <c r="A12" s="137"/>
      <c r="B12" s="138"/>
      <c r="C12" s="138"/>
      <c r="D12" s="138"/>
      <c r="E12" s="138"/>
      <c r="F12" s="138"/>
      <c r="G12" s="138"/>
      <c r="H12" s="138"/>
      <c r="I12" s="138"/>
      <c r="J12" s="139"/>
      <c r="K12" s="138"/>
      <c r="L12" s="139"/>
      <c r="M12" s="139"/>
      <c r="N12" s="139"/>
      <c r="O12" s="139"/>
      <c r="P12" s="52"/>
    </row>
    <row r="13" spans="1:22" s="51" customFormat="1" ht="13.5" thickBot="1" x14ac:dyDescent="0.25">
      <c r="A13" s="141"/>
      <c r="B13" s="129"/>
      <c r="C13" s="129"/>
      <c r="D13" s="129"/>
      <c r="E13" s="129"/>
      <c r="F13" s="129"/>
      <c r="G13" s="129"/>
      <c r="H13" s="129"/>
      <c r="I13" s="129"/>
      <c r="J13" s="129"/>
      <c r="K13" s="129"/>
      <c r="L13" s="129"/>
      <c r="M13" s="129"/>
      <c r="N13" s="129"/>
      <c r="O13" s="129"/>
      <c r="P13" s="53"/>
    </row>
    <row r="14" spans="1:22" s="51" customFormat="1" ht="13.5" thickTop="1" x14ac:dyDescent="0.2">
      <c r="A14" s="125" t="s">
        <v>10</v>
      </c>
      <c r="B14" s="127" t="s">
        <v>1</v>
      </c>
      <c r="C14" s="127" t="s">
        <v>31</v>
      </c>
      <c r="D14" s="127" t="s">
        <v>2</v>
      </c>
      <c r="E14" s="127" t="s">
        <v>32</v>
      </c>
      <c r="F14" s="127" t="s">
        <v>33</v>
      </c>
      <c r="G14" s="127" t="s">
        <v>30</v>
      </c>
      <c r="H14" s="54" t="s">
        <v>34</v>
      </c>
      <c r="I14" s="54" t="s">
        <v>35</v>
      </c>
      <c r="J14" s="54" t="s">
        <v>36</v>
      </c>
      <c r="K14" s="127" t="s">
        <v>37</v>
      </c>
      <c r="L14" s="130" t="s">
        <v>38</v>
      </c>
      <c r="M14" s="127" t="s">
        <v>39</v>
      </c>
      <c r="N14" s="127"/>
      <c r="O14" s="54" t="s">
        <v>40</v>
      </c>
      <c r="P14" s="55" t="s">
        <v>41</v>
      </c>
      <c r="Q14" s="1"/>
      <c r="R14" s="1"/>
      <c r="S14" s="1"/>
      <c r="T14" s="1"/>
      <c r="U14" s="1"/>
      <c r="V14" s="1"/>
    </row>
    <row r="15" spans="1:22" s="51" customFormat="1" ht="13.5" thickBot="1" x14ac:dyDescent="0.25">
      <c r="A15" s="126"/>
      <c r="B15" s="128"/>
      <c r="C15" s="128"/>
      <c r="D15" s="128"/>
      <c r="E15" s="128"/>
      <c r="F15" s="128"/>
      <c r="G15" s="128"/>
      <c r="H15" s="56" t="s">
        <v>42</v>
      </c>
      <c r="I15" s="56" t="s">
        <v>42</v>
      </c>
      <c r="J15" s="56" t="s">
        <v>42</v>
      </c>
      <c r="K15" s="128"/>
      <c r="L15" s="131"/>
      <c r="M15" s="56" t="s">
        <v>43</v>
      </c>
      <c r="N15" s="56" t="s">
        <v>44</v>
      </c>
      <c r="O15" s="56" t="s">
        <v>44</v>
      </c>
      <c r="P15" s="57" t="s">
        <v>44</v>
      </c>
    </row>
    <row r="16" spans="1:22" s="51" customFormat="1" ht="13.5" thickTop="1" x14ac:dyDescent="0.2">
      <c r="A16" s="58" t="s">
        <v>45</v>
      </c>
      <c r="B16" s="59" t="s">
        <v>46</v>
      </c>
      <c r="C16" s="59" t="s">
        <v>47</v>
      </c>
      <c r="D16" s="59" t="s">
        <v>48</v>
      </c>
      <c r="E16" s="59" t="s">
        <v>22</v>
      </c>
      <c r="F16" s="59" t="s">
        <v>22</v>
      </c>
      <c r="G16" s="59" t="s">
        <v>22</v>
      </c>
      <c r="H16" s="59" t="s">
        <v>22</v>
      </c>
      <c r="I16" s="60" t="str">
        <f>IF(H16="x","x",IF(H16="","",H16*K16))</f>
        <v>x</v>
      </c>
      <c r="J16" s="60" t="str">
        <f>IF(J15="x",I16,IF(I16="x","x",IF(I16="","",IF(H16="","",J15+I16))))</f>
        <v>x</v>
      </c>
      <c r="K16" s="59">
        <v>0</v>
      </c>
      <c r="L16" s="61">
        <f>IF(K16="","",K16)</f>
        <v>0</v>
      </c>
      <c r="M16" s="59">
        <v>0</v>
      </c>
      <c r="N16" s="62">
        <f>IF(M16="","",M16*0.3048)</f>
        <v>0</v>
      </c>
      <c r="O16" s="62">
        <f>IF(N16="","",N16*K16)</f>
        <v>0</v>
      </c>
      <c r="P16" s="63">
        <f>IF(L16="","",O16)</f>
        <v>0</v>
      </c>
    </row>
    <row r="17" spans="1:26" s="51" customFormat="1" x14ac:dyDescent="0.2">
      <c r="A17" s="64" t="s">
        <v>49</v>
      </c>
      <c r="B17" s="65" t="s">
        <v>50</v>
      </c>
      <c r="C17" s="65" t="s">
        <v>51</v>
      </c>
      <c r="D17" s="65" t="s">
        <v>52</v>
      </c>
      <c r="E17" s="65" t="s">
        <v>22</v>
      </c>
      <c r="F17" s="66" t="s">
        <v>22</v>
      </c>
      <c r="G17" s="67" t="s">
        <v>22</v>
      </c>
      <c r="H17" s="67" t="s">
        <v>22</v>
      </c>
      <c r="I17" s="68" t="str">
        <f t="shared" ref="I17:I63" si="0">IF(H17="x","x",IF(H17="","",H17*K17))</f>
        <v>x</v>
      </c>
      <c r="J17" s="68" t="str">
        <f t="shared" ref="J17:J63" si="1">IF(J16="x",I17,IF(I17="x","x",IF(I17="","",IF(H17="","",J16+I17))))</f>
        <v>x</v>
      </c>
      <c r="K17" s="65">
        <v>1</v>
      </c>
      <c r="L17" s="69">
        <f>IF(K17="","",IF(A17&lt;&gt;A16,K17,IF(B17&lt;&gt;B16,K17,L16+K17)))</f>
        <v>1</v>
      </c>
      <c r="M17" s="65">
        <v>2</v>
      </c>
      <c r="N17" s="70">
        <f t="shared" ref="N17:N63" si="2">IF(M17="","",M17*0.3048)</f>
        <v>0.60960000000000003</v>
      </c>
      <c r="O17" s="70">
        <f t="shared" ref="O17:O63" si="3">IF(N17="","",N17*K17)</f>
        <v>0.60960000000000003</v>
      </c>
      <c r="P17" s="71">
        <f>IF(L17="","",O17+P16)</f>
        <v>0.60960000000000003</v>
      </c>
      <c r="Q17" s="72"/>
      <c r="Y17" s="1"/>
      <c r="Z17" s="1"/>
    </row>
    <row r="18" spans="1:26" s="51" customFormat="1" x14ac:dyDescent="0.2">
      <c r="A18" s="64" t="s">
        <v>53</v>
      </c>
      <c r="B18" s="65" t="s">
        <v>50</v>
      </c>
      <c r="C18" s="65" t="s">
        <v>54</v>
      </c>
      <c r="D18" s="65" t="s">
        <v>52</v>
      </c>
      <c r="E18" s="65" t="s">
        <v>22</v>
      </c>
      <c r="F18" s="66" t="s">
        <v>22</v>
      </c>
      <c r="G18" s="67" t="s">
        <v>22</v>
      </c>
      <c r="H18" s="67" t="s">
        <v>22</v>
      </c>
      <c r="I18" s="68" t="str">
        <f t="shared" si="0"/>
        <v>x</v>
      </c>
      <c r="J18" s="68" t="str">
        <f t="shared" si="1"/>
        <v>x</v>
      </c>
      <c r="K18" s="65">
        <v>0</v>
      </c>
      <c r="L18" s="69">
        <f t="shared" ref="L18:L63" si="4">IF(K18="","",IF(A18&lt;&gt;A17,K18,IF(B18&lt;&gt;B17,K18,L17+K18)))</f>
        <v>0</v>
      </c>
      <c r="M18" s="65">
        <v>4</v>
      </c>
      <c r="N18" s="70">
        <f t="shared" si="2"/>
        <v>1.2192000000000001</v>
      </c>
      <c r="O18" s="70">
        <f t="shared" si="3"/>
        <v>0</v>
      </c>
      <c r="P18" s="71">
        <f t="shared" ref="P18:P63" si="5">IF(L18="","",O18+P17)</f>
        <v>0.60960000000000003</v>
      </c>
      <c r="Q18" s="72"/>
      <c r="Y18" s="1"/>
      <c r="Z18" s="1"/>
    </row>
    <row r="19" spans="1:26" s="51" customFormat="1" x14ac:dyDescent="0.2">
      <c r="A19" s="64" t="s">
        <v>55</v>
      </c>
      <c r="B19" s="65" t="s">
        <v>50</v>
      </c>
      <c r="C19" s="65" t="s">
        <v>56</v>
      </c>
      <c r="D19" s="65" t="s">
        <v>52</v>
      </c>
      <c r="E19" s="65" t="s">
        <v>22</v>
      </c>
      <c r="F19" s="66">
        <v>43739</v>
      </c>
      <c r="G19" s="67" t="s">
        <v>22</v>
      </c>
      <c r="H19" s="67" t="s">
        <v>22</v>
      </c>
      <c r="I19" s="68" t="str">
        <f t="shared" si="0"/>
        <v>x</v>
      </c>
      <c r="J19" s="68" t="str">
        <f t="shared" si="1"/>
        <v>x</v>
      </c>
      <c r="K19" s="65">
        <v>1</v>
      </c>
      <c r="L19" s="69">
        <f t="shared" si="4"/>
        <v>1</v>
      </c>
      <c r="M19" s="65">
        <v>6</v>
      </c>
      <c r="N19" s="70">
        <f t="shared" si="2"/>
        <v>1.8288000000000002</v>
      </c>
      <c r="O19" s="70">
        <f t="shared" si="3"/>
        <v>1.8288000000000002</v>
      </c>
      <c r="P19" s="71">
        <f t="shared" si="5"/>
        <v>2.4384000000000001</v>
      </c>
      <c r="Q19" s="72"/>
      <c r="Y19" s="1"/>
      <c r="Z19" s="1"/>
    </row>
    <row r="20" spans="1:26" s="51" customFormat="1" x14ac:dyDescent="0.2">
      <c r="A20" s="73" t="s">
        <v>57</v>
      </c>
      <c r="B20" s="65" t="s">
        <v>50</v>
      </c>
      <c r="C20" s="65" t="s">
        <v>58</v>
      </c>
      <c r="D20" s="65" t="s">
        <v>59</v>
      </c>
      <c r="E20" s="65">
        <v>2010</v>
      </c>
      <c r="F20" s="66">
        <v>40269</v>
      </c>
      <c r="G20" s="67" t="s">
        <v>60</v>
      </c>
      <c r="H20" s="65">
        <v>23.46</v>
      </c>
      <c r="I20" s="68">
        <f t="shared" si="0"/>
        <v>304.98</v>
      </c>
      <c r="J20" s="68">
        <f t="shared" si="1"/>
        <v>304.98</v>
      </c>
      <c r="K20" s="65">
        <v>13</v>
      </c>
      <c r="L20" s="69">
        <f t="shared" si="4"/>
        <v>13</v>
      </c>
      <c r="M20" s="65">
        <v>25</v>
      </c>
      <c r="N20" s="70">
        <f t="shared" si="2"/>
        <v>7.62</v>
      </c>
      <c r="O20" s="70">
        <f t="shared" si="3"/>
        <v>99.06</v>
      </c>
      <c r="P20" s="71">
        <f t="shared" si="5"/>
        <v>101.4984</v>
      </c>
      <c r="Q20" s="72"/>
      <c r="Y20" s="1"/>
      <c r="Z20" s="1"/>
    </row>
    <row r="21" spans="1:26" s="51" customFormat="1" x14ac:dyDescent="0.2">
      <c r="A21" s="73" t="s">
        <v>57</v>
      </c>
      <c r="B21" s="65" t="s">
        <v>50</v>
      </c>
      <c r="C21" s="65" t="s">
        <v>58</v>
      </c>
      <c r="D21" s="65" t="s">
        <v>59</v>
      </c>
      <c r="E21" s="65">
        <v>2010</v>
      </c>
      <c r="F21" s="66">
        <v>39203</v>
      </c>
      <c r="G21" s="67" t="s">
        <v>60</v>
      </c>
      <c r="H21" s="65">
        <v>23.46</v>
      </c>
      <c r="I21" s="68">
        <f t="shared" si="0"/>
        <v>492.66</v>
      </c>
      <c r="J21" s="68">
        <f t="shared" si="1"/>
        <v>797.6400000000001</v>
      </c>
      <c r="K21" s="65">
        <v>21</v>
      </c>
      <c r="L21" s="69">
        <f t="shared" si="4"/>
        <v>34</v>
      </c>
      <c r="M21" s="65">
        <v>25</v>
      </c>
      <c r="N21" s="70">
        <f t="shared" si="2"/>
        <v>7.62</v>
      </c>
      <c r="O21" s="70">
        <f t="shared" si="3"/>
        <v>160.02000000000001</v>
      </c>
      <c r="P21" s="71">
        <f t="shared" si="5"/>
        <v>261.51840000000004</v>
      </c>
      <c r="Q21" s="72"/>
      <c r="Y21" s="1"/>
      <c r="Z21" s="1"/>
    </row>
    <row r="22" spans="1:26" s="51" customFormat="1" x14ac:dyDescent="0.2">
      <c r="A22" s="73" t="s">
        <v>57</v>
      </c>
      <c r="B22" s="65" t="s">
        <v>50</v>
      </c>
      <c r="C22" s="65" t="s">
        <v>61</v>
      </c>
      <c r="D22" s="65" t="s">
        <v>59</v>
      </c>
      <c r="E22" s="65">
        <v>1084</v>
      </c>
      <c r="F22" s="66">
        <v>39203</v>
      </c>
      <c r="G22" s="67" t="s">
        <v>60</v>
      </c>
      <c r="H22" s="65">
        <v>23.46</v>
      </c>
      <c r="I22" s="68">
        <f t="shared" si="0"/>
        <v>797.64</v>
      </c>
      <c r="J22" s="68">
        <f t="shared" si="1"/>
        <v>1595.2800000000002</v>
      </c>
      <c r="K22" s="65">
        <v>34</v>
      </c>
      <c r="L22" s="69">
        <f t="shared" si="4"/>
        <v>68</v>
      </c>
      <c r="M22" s="65">
        <v>25</v>
      </c>
      <c r="N22" s="70">
        <f t="shared" si="2"/>
        <v>7.62</v>
      </c>
      <c r="O22" s="70">
        <f t="shared" si="3"/>
        <v>259.08</v>
      </c>
      <c r="P22" s="71">
        <f t="shared" si="5"/>
        <v>520.59840000000008</v>
      </c>
      <c r="Q22" s="74"/>
      <c r="Y22" s="1"/>
      <c r="Z22" s="1"/>
    </row>
    <row r="23" spans="1:26" s="51" customFormat="1" x14ac:dyDescent="0.2">
      <c r="A23" s="73" t="s">
        <v>57</v>
      </c>
      <c r="B23" s="65" t="s">
        <v>62</v>
      </c>
      <c r="C23" s="65" t="s">
        <v>63</v>
      </c>
      <c r="D23" s="65" t="s">
        <v>29</v>
      </c>
      <c r="E23" s="65">
        <v>8078</v>
      </c>
      <c r="F23" s="66">
        <v>40269</v>
      </c>
      <c r="G23" s="67" t="s">
        <v>60</v>
      </c>
      <c r="H23" s="65">
        <v>23.46</v>
      </c>
      <c r="I23" s="68">
        <f t="shared" si="0"/>
        <v>351.90000000000003</v>
      </c>
      <c r="J23" s="68">
        <f t="shared" si="1"/>
        <v>1947.1800000000003</v>
      </c>
      <c r="K23" s="65">
        <v>15</v>
      </c>
      <c r="L23" s="69">
        <f t="shared" si="4"/>
        <v>15</v>
      </c>
      <c r="M23" s="65">
        <v>25</v>
      </c>
      <c r="N23" s="70">
        <f t="shared" si="2"/>
        <v>7.62</v>
      </c>
      <c r="O23" s="70">
        <f t="shared" si="3"/>
        <v>114.3</v>
      </c>
      <c r="P23" s="71">
        <f t="shared" si="5"/>
        <v>634.89840000000004</v>
      </c>
      <c r="Y23" s="1"/>
      <c r="Z23" s="1"/>
    </row>
    <row r="24" spans="1:26" s="51" customFormat="1" x14ac:dyDescent="0.2">
      <c r="A24" s="73" t="s">
        <v>57</v>
      </c>
      <c r="B24" s="65" t="s">
        <v>62</v>
      </c>
      <c r="C24" s="65" t="s">
        <v>63</v>
      </c>
      <c r="D24" s="65" t="s">
        <v>29</v>
      </c>
      <c r="E24" s="65">
        <v>8078</v>
      </c>
      <c r="F24" s="66">
        <v>39203</v>
      </c>
      <c r="G24" s="67" t="s">
        <v>60</v>
      </c>
      <c r="H24" s="65">
        <v>23.46</v>
      </c>
      <c r="I24" s="68">
        <f t="shared" si="0"/>
        <v>469.20000000000005</v>
      </c>
      <c r="J24" s="68">
        <f t="shared" si="1"/>
        <v>2416.38</v>
      </c>
      <c r="K24" s="65">
        <v>20</v>
      </c>
      <c r="L24" s="69">
        <f t="shared" si="4"/>
        <v>35</v>
      </c>
      <c r="M24" s="65">
        <v>25</v>
      </c>
      <c r="N24" s="70">
        <f t="shared" si="2"/>
        <v>7.62</v>
      </c>
      <c r="O24" s="70">
        <f t="shared" si="3"/>
        <v>152.4</v>
      </c>
      <c r="P24" s="71">
        <f t="shared" si="5"/>
        <v>787.29840000000002</v>
      </c>
      <c r="Y24" s="1"/>
      <c r="Z24" s="1"/>
    </row>
    <row r="25" spans="1:26" s="51" customFormat="1" x14ac:dyDescent="0.2">
      <c r="A25" s="73" t="s">
        <v>57</v>
      </c>
      <c r="B25" s="65" t="s">
        <v>62</v>
      </c>
      <c r="C25" s="65" t="s">
        <v>64</v>
      </c>
      <c r="D25" s="65" t="s">
        <v>11</v>
      </c>
      <c r="E25" s="65" t="s">
        <v>22</v>
      </c>
      <c r="F25" s="66">
        <v>39203</v>
      </c>
      <c r="G25" s="67" t="s">
        <v>65</v>
      </c>
      <c r="H25" s="65">
        <v>23.46</v>
      </c>
      <c r="I25" s="68">
        <f t="shared" si="0"/>
        <v>1173</v>
      </c>
      <c r="J25" s="68">
        <f t="shared" si="1"/>
        <v>3589.38</v>
      </c>
      <c r="K25" s="65">
        <v>50</v>
      </c>
      <c r="L25" s="69">
        <f t="shared" si="4"/>
        <v>85</v>
      </c>
      <c r="M25" s="65">
        <v>25</v>
      </c>
      <c r="N25" s="70">
        <f t="shared" si="2"/>
        <v>7.62</v>
      </c>
      <c r="O25" s="70">
        <f t="shared" si="3"/>
        <v>381</v>
      </c>
      <c r="P25" s="71">
        <f t="shared" si="5"/>
        <v>1168.2984000000001</v>
      </c>
      <c r="Y25" s="1"/>
      <c r="Z25" s="1"/>
    </row>
    <row r="26" spans="1:26" s="51" customFormat="1" x14ac:dyDescent="0.2">
      <c r="A26" s="73" t="s">
        <v>57</v>
      </c>
      <c r="B26" s="65" t="s">
        <v>66</v>
      </c>
      <c r="C26" s="65" t="s">
        <v>58</v>
      </c>
      <c r="D26" s="65" t="s">
        <v>59</v>
      </c>
      <c r="E26" s="65">
        <v>2030</v>
      </c>
      <c r="F26" s="66">
        <v>40269</v>
      </c>
      <c r="G26" s="67" t="s">
        <v>60</v>
      </c>
      <c r="H26" s="65">
        <v>23.46</v>
      </c>
      <c r="I26" s="68">
        <f t="shared" si="0"/>
        <v>351.90000000000003</v>
      </c>
      <c r="J26" s="68">
        <f t="shared" si="1"/>
        <v>3941.28</v>
      </c>
      <c r="K26" s="65">
        <v>15</v>
      </c>
      <c r="L26" s="69">
        <f t="shared" si="4"/>
        <v>15</v>
      </c>
      <c r="M26" s="65">
        <v>25</v>
      </c>
      <c r="N26" s="70">
        <f t="shared" si="2"/>
        <v>7.62</v>
      </c>
      <c r="O26" s="70">
        <f t="shared" si="3"/>
        <v>114.3</v>
      </c>
      <c r="P26" s="71">
        <f t="shared" si="5"/>
        <v>1282.5984000000001</v>
      </c>
      <c r="Y26" s="1"/>
      <c r="Z26" s="1"/>
    </row>
    <row r="27" spans="1:26" s="51" customFormat="1" x14ac:dyDescent="0.2">
      <c r="A27" s="73" t="s">
        <v>57</v>
      </c>
      <c r="B27" s="65" t="s">
        <v>66</v>
      </c>
      <c r="C27" s="65" t="s">
        <v>63</v>
      </c>
      <c r="D27" s="65" t="s">
        <v>29</v>
      </c>
      <c r="E27" s="65" t="s">
        <v>22</v>
      </c>
      <c r="F27" s="66">
        <v>39203</v>
      </c>
      <c r="G27" s="67" t="s">
        <v>60</v>
      </c>
      <c r="H27" s="65">
        <v>17.23</v>
      </c>
      <c r="I27" s="68">
        <f t="shared" si="0"/>
        <v>516.9</v>
      </c>
      <c r="J27" s="68">
        <f t="shared" si="1"/>
        <v>4458.18</v>
      </c>
      <c r="K27" s="65">
        <v>30</v>
      </c>
      <c r="L27" s="69">
        <f t="shared" si="4"/>
        <v>45</v>
      </c>
      <c r="M27" s="65">
        <v>25</v>
      </c>
      <c r="N27" s="70">
        <f t="shared" si="2"/>
        <v>7.62</v>
      </c>
      <c r="O27" s="70">
        <f t="shared" si="3"/>
        <v>228.6</v>
      </c>
      <c r="P27" s="71">
        <f t="shared" si="5"/>
        <v>1511.1984</v>
      </c>
      <c r="Y27" s="1"/>
      <c r="Z27" s="1"/>
    </row>
    <row r="28" spans="1:26" s="51" customFormat="1" x14ac:dyDescent="0.2">
      <c r="A28" s="73" t="s">
        <v>57</v>
      </c>
      <c r="B28" s="65" t="s">
        <v>66</v>
      </c>
      <c r="C28" s="65" t="s">
        <v>63</v>
      </c>
      <c r="D28" s="65" t="s">
        <v>11</v>
      </c>
      <c r="E28" s="65" t="s">
        <v>22</v>
      </c>
      <c r="F28" s="66">
        <v>39203</v>
      </c>
      <c r="G28" s="67" t="s">
        <v>60</v>
      </c>
      <c r="H28" s="65">
        <v>17.23</v>
      </c>
      <c r="I28" s="68">
        <f t="shared" si="0"/>
        <v>551.36</v>
      </c>
      <c r="J28" s="68">
        <f t="shared" si="1"/>
        <v>5009.54</v>
      </c>
      <c r="K28" s="65">
        <v>32</v>
      </c>
      <c r="L28" s="69">
        <f t="shared" si="4"/>
        <v>77</v>
      </c>
      <c r="M28" s="65">
        <v>25</v>
      </c>
      <c r="N28" s="70">
        <f t="shared" si="2"/>
        <v>7.62</v>
      </c>
      <c r="O28" s="70">
        <f t="shared" si="3"/>
        <v>243.84</v>
      </c>
      <c r="P28" s="71">
        <f t="shared" si="5"/>
        <v>1755.0383999999999</v>
      </c>
      <c r="Y28" s="1"/>
      <c r="Z28" s="1"/>
    </row>
    <row r="29" spans="1:26" s="51" customFormat="1" x14ac:dyDescent="0.2">
      <c r="A29" s="73" t="s">
        <v>57</v>
      </c>
      <c r="B29" s="65" t="s">
        <v>62</v>
      </c>
      <c r="C29" s="65" t="s">
        <v>64</v>
      </c>
      <c r="D29" s="65" t="s">
        <v>11</v>
      </c>
      <c r="E29" s="65" t="s">
        <v>22</v>
      </c>
      <c r="F29" s="66">
        <v>39203</v>
      </c>
      <c r="G29" s="67" t="s">
        <v>60</v>
      </c>
      <c r="H29" s="65">
        <v>17.23</v>
      </c>
      <c r="I29" s="68">
        <f t="shared" si="0"/>
        <v>275.68</v>
      </c>
      <c r="J29" s="68">
        <f t="shared" si="1"/>
        <v>5285.22</v>
      </c>
      <c r="K29" s="65">
        <v>16</v>
      </c>
      <c r="L29" s="69">
        <f t="shared" si="4"/>
        <v>16</v>
      </c>
      <c r="M29" s="65">
        <v>25</v>
      </c>
      <c r="N29" s="70">
        <f t="shared" si="2"/>
        <v>7.62</v>
      </c>
      <c r="O29" s="70">
        <f t="shared" si="3"/>
        <v>121.92</v>
      </c>
      <c r="P29" s="71">
        <f t="shared" si="5"/>
        <v>1876.9584</v>
      </c>
      <c r="Y29" s="1"/>
      <c r="Z29" s="1"/>
    </row>
    <row r="30" spans="1:26" s="51" customFormat="1" x14ac:dyDescent="0.2">
      <c r="A30" s="73" t="s">
        <v>67</v>
      </c>
      <c r="B30" s="65" t="s">
        <v>68</v>
      </c>
      <c r="C30" s="65" t="s">
        <v>69</v>
      </c>
      <c r="D30" s="65" t="s">
        <v>22</v>
      </c>
      <c r="E30" s="65" t="s">
        <v>22</v>
      </c>
      <c r="F30" s="66">
        <v>40269</v>
      </c>
      <c r="G30" s="67" t="s">
        <v>22</v>
      </c>
      <c r="H30" s="65">
        <v>17.23</v>
      </c>
      <c r="I30" s="68">
        <f t="shared" si="0"/>
        <v>17.23</v>
      </c>
      <c r="J30" s="68">
        <f t="shared" si="1"/>
        <v>5302.45</v>
      </c>
      <c r="K30" s="65">
        <v>1</v>
      </c>
      <c r="L30" s="69">
        <f t="shared" si="4"/>
        <v>1</v>
      </c>
      <c r="M30" s="65">
        <v>20</v>
      </c>
      <c r="N30" s="70">
        <f t="shared" si="2"/>
        <v>6.0960000000000001</v>
      </c>
      <c r="O30" s="70">
        <f t="shared" si="3"/>
        <v>6.0960000000000001</v>
      </c>
      <c r="P30" s="71">
        <f t="shared" si="5"/>
        <v>1883.0544</v>
      </c>
      <c r="Y30" s="1"/>
      <c r="Z30" s="1"/>
    </row>
    <row r="31" spans="1:26" s="51" customFormat="1" x14ac:dyDescent="0.2">
      <c r="A31" s="73" t="s">
        <v>70</v>
      </c>
      <c r="B31" s="65" t="s">
        <v>71</v>
      </c>
      <c r="C31" s="65" t="s">
        <v>22</v>
      </c>
      <c r="D31" s="65" t="s">
        <v>48</v>
      </c>
      <c r="E31" s="65" t="s">
        <v>22</v>
      </c>
      <c r="F31" s="66">
        <v>40269</v>
      </c>
      <c r="G31" s="67" t="s">
        <v>22</v>
      </c>
      <c r="H31" s="65">
        <v>17.23</v>
      </c>
      <c r="I31" s="68">
        <f t="shared" si="0"/>
        <v>34.46</v>
      </c>
      <c r="J31" s="68">
        <f t="shared" si="1"/>
        <v>5336.91</v>
      </c>
      <c r="K31" s="65">
        <v>2</v>
      </c>
      <c r="L31" s="69">
        <f t="shared" si="4"/>
        <v>2</v>
      </c>
      <c r="M31" s="65">
        <v>2</v>
      </c>
      <c r="N31" s="70">
        <f t="shared" si="2"/>
        <v>0.60960000000000003</v>
      </c>
      <c r="O31" s="70">
        <f t="shared" si="3"/>
        <v>1.2192000000000001</v>
      </c>
      <c r="P31" s="71">
        <f t="shared" si="5"/>
        <v>1884.2736</v>
      </c>
      <c r="Y31" s="1"/>
      <c r="Z31" s="1"/>
    </row>
    <row r="32" spans="1:26" s="51" customFormat="1" x14ac:dyDescent="0.2">
      <c r="A32" s="73" t="s">
        <v>72</v>
      </c>
      <c r="B32" s="65" t="s">
        <v>71</v>
      </c>
      <c r="C32" s="65" t="s">
        <v>22</v>
      </c>
      <c r="D32" s="65" t="s">
        <v>48</v>
      </c>
      <c r="E32" s="65" t="s">
        <v>22</v>
      </c>
      <c r="F32" s="66">
        <v>40269</v>
      </c>
      <c r="G32" s="67" t="s">
        <v>22</v>
      </c>
      <c r="H32" s="65">
        <v>17.23</v>
      </c>
      <c r="I32" s="68">
        <f t="shared" si="0"/>
        <v>17.23</v>
      </c>
      <c r="J32" s="68">
        <f t="shared" si="1"/>
        <v>5354.1399999999994</v>
      </c>
      <c r="K32" s="65">
        <v>1</v>
      </c>
      <c r="L32" s="69">
        <f t="shared" si="4"/>
        <v>1</v>
      </c>
      <c r="M32" s="65">
        <v>2</v>
      </c>
      <c r="N32" s="70">
        <f t="shared" si="2"/>
        <v>0.60960000000000003</v>
      </c>
      <c r="O32" s="70">
        <f t="shared" si="3"/>
        <v>0.60960000000000003</v>
      </c>
      <c r="P32" s="71">
        <f t="shared" si="5"/>
        <v>1884.8832</v>
      </c>
      <c r="Y32" s="1"/>
      <c r="Z32" s="1"/>
    </row>
    <row r="33" spans="1:26" s="74" customFormat="1" x14ac:dyDescent="0.2">
      <c r="A33" s="73"/>
      <c r="B33" s="65"/>
      <c r="C33" s="65"/>
      <c r="D33" s="65"/>
      <c r="E33" s="65"/>
      <c r="F33" s="66"/>
      <c r="G33" s="67"/>
      <c r="H33" s="65"/>
      <c r="I33" s="68" t="str">
        <f t="shared" si="0"/>
        <v/>
      </c>
      <c r="J33" s="68" t="str">
        <f t="shared" si="1"/>
        <v/>
      </c>
      <c r="K33" s="65"/>
      <c r="L33" s="69" t="str">
        <f t="shared" si="4"/>
        <v/>
      </c>
      <c r="M33" s="65"/>
      <c r="N33" s="70" t="str">
        <f t="shared" si="2"/>
        <v/>
      </c>
      <c r="O33" s="70" t="str">
        <f t="shared" si="3"/>
        <v/>
      </c>
      <c r="P33" s="71" t="str">
        <f t="shared" si="5"/>
        <v/>
      </c>
      <c r="Q33" s="51"/>
      <c r="R33" s="51"/>
      <c r="S33" s="51"/>
      <c r="T33" s="51"/>
      <c r="U33" s="51"/>
      <c r="V33" s="51"/>
      <c r="W33" s="51"/>
      <c r="X33" s="51"/>
      <c r="Y33" s="1"/>
      <c r="Z33" s="1"/>
    </row>
    <row r="34" spans="1:26" s="74" customFormat="1" x14ac:dyDescent="0.2">
      <c r="A34" s="73"/>
      <c r="B34" s="65"/>
      <c r="C34" s="65"/>
      <c r="D34" s="65"/>
      <c r="E34" s="65"/>
      <c r="F34" s="66"/>
      <c r="G34" s="67"/>
      <c r="H34" s="65"/>
      <c r="I34" s="68" t="str">
        <f t="shared" si="0"/>
        <v/>
      </c>
      <c r="J34" s="68" t="str">
        <f t="shared" si="1"/>
        <v/>
      </c>
      <c r="K34" s="65"/>
      <c r="L34" s="69" t="str">
        <f t="shared" si="4"/>
        <v/>
      </c>
      <c r="M34" s="65"/>
      <c r="N34" s="70" t="str">
        <f t="shared" si="2"/>
        <v/>
      </c>
      <c r="O34" s="70" t="str">
        <f t="shared" si="3"/>
        <v/>
      </c>
      <c r="P34" s="71" t="str">
        <f t="shared" si="5"/>
        <v/>
      </c>
      <c r="Q34" s="51"/>
      <c r="R34" s="51"/>
      <c r="S34" s="51"/>
      <c r="T34" s="51"/>
      <c r="U34" s="51"/>
      <c r="V34" s="51"/>
      <c r="W34" s="51"/>
      <c r="X34" s="51"/>
      <c r="Y34" s="1"/>
      <c r="Z34" s="1"/>
    </row>
    <row r="35" spans="1:26" s="74" customFormat="1" x14ac:dyDescent="0.2">
      <c r="A35" s="73"/>
      <c r="B35" s="65"/>
      <c r="C35" s="65"/>
      <c r="D35" s="65"/>
      <c r="E35" s="65"/>
      <c r="F35" s="66"/>
      <c r="G35" s="67"/>
      <c r="H35" s="65"/>
      <c r="I35" s="68" t="str">
        <f t="shared" si="0"/>
        <v/>
      </c>
      <c r="J35" s="68" t="str">
        <f t="shared" si="1"/>
        <v/>
      </c>
      <c r="K35" s="65"/>
      <c r="L35" s="69" t="str">
        <f t="shared" si="4"/>
        <v/>
      </c>
      <c r="M35" s="65"/>
      <c r="N35" s="70" t="str">
        <f t="shared" si="2"/>
        <v/>
      </c>
      <c r="O35" s="70" t="str">
        <f t="shared" si="3"/>
        <v/>
      </c>
      <c r="P35" s="71" t="str">
        <f t="shared" si="5"/>
        <v/>
      </c>
      <c r="Q35" s="51"/>
      <c r="R35" s="51"/>
      <c r="S35" s="51"/>
      <c r="T35" s="51"/>
      <c r="U35" s="51"/>
      <c r="V35" s="51"/>
      <c r="W35" s="51"/>
      <c r="X35" s="51"/>
      <c r="Y35" s="1"/>
      <c r="Z35" s="1"/>
    </row>
    <row r="36" spans="1:26" s="74" customFormat="1" x14ac:dyDescent="0.2">
      <c r="A36" s="73"/>
      <c r="B36" s="65"/>
      <c r="C36" s="65"/>
      <c r="D36" s="65"/>
      <c r="E36" s="65"/>
      <c r="F36" s="66"/>
      <c r="G36" s="65"/>
      <c r="H36" s="67"/>
      <c r="I36" s="68" t="str">
        <f t="shared" si="0"/>
        <v/>
      </c>
      <c r="J36" s="68" t="str">
        <f t="shared" si="1"/>
        <v/>
      </c>
      <c r="K36" s="65"/>
      <c r="L36" s="69" t="str">
        <f t="shared" si="4"/>
        <v/>
      </c>
      <c r="M36" s="65"/>
      <c r="N36" s="70" t="str">
        <f t="shared" si="2"/>
        <v/>
      </c>
      <c r="O36" s="70" t="str">
        <f t="shared" si="3"/>
        <v/>
      </c>
      <c r="P36" s="71" t="str">
        <f t="shared" si="5"/>
        <v/>
      </c>
      <c r="Q36" s="51"/>
      <c r="R36" s="51"/>
      <c r="S36" s="51"/>
      <c r="T36" s="51"/>
      <c r="U36" s="51"/>
      <c r="V36" s="51"/>
      <c r="W36" s="51"/>
      <c r="X36" s="51"/>
      <c r="Y36" s="1"/>
      <c r="Z36" s="1"/>
    </row>
    <row r="37" spans="1:26" s="74" customFormat="1" x14ac:dyDescent="0.2">
      <c r="A37" s="73"/>
      <c r="B37" s="65"/>
      <c r="C37" s="65"/>
      <c r="D37" s="65"/>
      <c r="E37" s="65"/>
      <c r="F37" s="66"/>
      <c r="G37" s="65"/>
      <c r="H37" s="67"/>
      <c r="I37" s="68" t="str">
        <f t="shared" si="0"/>
        <v/>
      </c>
      <c r="J37" s="68" t="str">
        <f t="shared" si="1"/>
        <v/>
      </c>
      <c r="K37" s="65"/>
      <c r="L37" s="69" t="str">
        <f t="shared" si="4"/>
        <v/>
      </c>
      <c r="M37" s="65"/>
      <c r="N37" s="70" t="str">
        <f t="shared" si="2"/>
        <v/>
      </c>
      <c r="O37" s="70" t="str">
        <f t="shared" si="3"/>
        <v/>
      </c>
      <c r="P37" s="71" t="str">
        <f t="shared" si="5"/>
        <v/>
      </c>
      <c r="Q37" s="51"/>
      <c r="R37" s="51"/>
      <c r="S37" s="51"/>
      <c r="T37" s="51"/>
      <c r="U37" s="51"/>
      <c r="V37" s="51"/>
      <c r="W37" s="51"/>
      <c r="X37" s="51"/>
      <c r="Y37" s="1"/>
      <c r="Z37" s="1"/>
    </row>
    <row r="38" spans="1:26" s="74" customFormat="1" x14ac:dyDescent="0.2">
      <c r="A38" s="73"/>
      <c r="B38" s="65"/>
      <c r="C38" s="65"/>
      <c r="D38" s="65"/>
      <c r="E38" s="65"/>
      <c r="F38" s="66"/>
      <c r="G38" s="65"/>
      <c r="H38" s="65"/>
      <c r="I38" s="68" t="str">
        <f t="shared" si="0"/>
        <v/>
      </c>
      <c r="J38" s="68" t="str">
        <f t="shared" si="1"/>
        <v/>
      </c>
      <c r="K38" s="65"/>
      <c r="L38" s="69" t="str">
        <f t="shared" si="4"/>
        <v/>
      </c>
      <c r="M38" s="65"/>
      <c r="N38" s="70" t="str">
        <f t="shared" si="2"/>
        <v/>
      </c>
      <c r="O38" s="70" t="str">
        <f t="shared" si="3"/>
        <v/>
      </c>
      <c r="P38" s="71" t="str">
        <f t="shared" si="5"/>
        <v/>
      </c>
      <c r="Q38" s="51"/>
      <c r="R38" s="51"/>
      <c r="S38" s="51"/>
      <c r="T38" s="51"/>
      <c r="U38" s="51"/>
      <c r="V38" s="51"/>
      <c r="W38" s="51"/>
      <c r="X38" s="51"/>
      <c r="Y38" s="1"/>
      <c r="Z38" s="1"/>
    </row>
    <row r="39" spans="1:26" s="74" customFormat="1" x14ac:dyDescent="0.2">
      <c r="A39" s="73"/>
      <c r="B39" s="65"/>
      <c r="C39" s="65"/>
      <c r="D39" s="65"/>
      <c r="E39" s="65"/>
      <c r="F39" s="66"/>
      <c r="G39" s="65"/>
      <c r="H39" s="65"/>
      <c r="I39" s="68" t="str">
        <f t="shared" si="0"/>
        <v/>
      </c>
      <c r="J39" s="68" t="str">
        <f t="shared" si="1"/>
        <v/>
      </c>
      <c r="K39" s="65"/>
      <c r="L39" s="69" t="str">
        <f t="shared" si="4"/>
        <v/>
      </c>
      <c r="M39" s="65"/>
      <c r="N39" s="70" t="str">
        <f t="shared" si="2"/>
        <v/>
      </c>
      <c r="O39" s="70" t="str">
        <f t="shared" si="3"/>
        <v/>
      </c>
      <c r="P39" s="71" t="str">
        <f t="shared" si="5"/>
        <v/>
      </c>
      <c r="Q39" s="51"/>
      <c r="R39" s="51"/>
      <c r="S39" s="51"/>
      <c r="T39" s="51"/>
      <c r="U39" s="51"/>
      <c r="V39" s="51"/>
      <c r="W39" s="51"/>
      <c r="X39" s="51"/>
      <c r="Y39" s="1"/>
      <c r="Z39" s="1"/>
    </row>
    <row r="40" spans="1:26" s="74" customFormat="1" x14ac:dyDescent="0.2">
      <c r="A40" s="73"/>
      <c r="B40" s="65"/>
      <c r="C40" s="65"/>
      <c r="D40" s="65"/>
      <c r="E40" s="65"/>
      <c r="F40" s="66"/>
      <c r="G40" s="65"/>
      <c r="H40" s="65"/>
      <c r="I40" s="68" t="str">
        <f t="shared" si="0"/>
        <v/>
      </c>
      <c r="J40" s="68" t="str">
        <f t="shared" si="1"/>
        <v/>
      </c>
      <c r="K40" s="65"/>
      <c r="L40" s="69" t="str">
        <f t="shared" si="4"/>
        <v/>
      </c>
      <c r="M40" s="65"/>
      <c r="N40" s="70" t="str">
        <f t="shared" si="2"/>
        <v/>
      </c>
      <c r="O40" s="70" t="str">
        <f t="shared" si="3"/>
        <v/>
      </c>
      <c r="P40" s="71" t="str">
        <f t="shared" si="5"/>
        <v/>
      </c>
      <c r="Q40" s="51"/>
      <c r="R40" s="51"/>
      <c r="S40" s="51"/>
      <c r="T40" s="51"/>
      <c r="U40" s="51"/>
      <c r="V40" s="51"/>
      <c r="W40" s="51"/>
      <c r="X40" s="51"/>
      <c r="Y40" s="1"/>
      <c r="Z40" s="1"/>
    </row>
    <row r="41" spans="1:26" s="74" customFormat="1" x14ac:dyDescent="0.2">
      <c r="A41" s="73"/>
      <c r="B41" s="65"/>
      <c r="C41" s="65"/>
      <c r="D41" s="65"/>
      <c r="E41" s="65"/>
      <c r="F41" s="66"/>
      <c r="G41" s="65"/>
      <c r="H41" s="65"/>
      <c r="I41" s="68" t="str">
        <f t="shared" si="0"/>
        <v/>
      </c>
      <c r="J41" s="68" t="str">
        <f t="shared" si="1"/>
        <v/>
      </c>
      <c r="K41" s="65"/>
      <c r="L41" s="69" t="str">
        <f t="shared" si="4"/>
        <v/>
      </c>
      <c r="M41" s="65"/>
      <c r="N41" s="70" t="str">
        <f t="shared" si="2"/>
        <v/>
      </c>
      <c r="O41" s="70" t="str">
        <f t="shared" si="3"/>
        <v/>
      </c>
      <c r="P41" s="71" t="str">
        <f t="shared" si="5"/>
        <v/>
      </c>
      <c r="Q41" s="51"/>
      <c r="R41" s="51"/>
      <c r="S41" s="51"/>
      <c r="T41" s="51"/>
      <c r="U41" s="51"/>
      <c r="V41" s="51"/>
      <c r="W41" s="51"/>
      <c r="X41" s="51"/>
      <c r="Y41" s="1"/>
      <c r="Z41" s="1"/>
    </row>
    <row r="42" spans="1:26" s="74" customFormat="1" x14ac:dyDescent="0.2">
      <c r="A42" s="73"/>
      <c r="B42" s="65"/>
      <c r="C42" s="65"/>
      <c r="D42" s="65"/>
      <c r="E42" s="65"/>
      <c r="F42" s="66"/>
      <c r="G42" s="65"/>
      <c r="H42" s="65"/>
      <c r="I42" s="68" t="str">
        <f t="shared" si="0"/>
        <v/>
      </c>
      <c r="J42" s="68" t="str">
        <f t="shared" si="1"/>
        <v/>
      </c>
      <c r="K42" s="65"/>
      <c r="L42" s="69" t="str">
        <f t="shared" si="4"/>
        <v/>
      </c>
      <c r="M42" s="65"/>
      <c r="N42" s="70" t="str">
        <f t="shared" si="2"/>
        <v/>
      </c>
      <c r="O42" s="70" t="str">
        <f t="shared" si="3"/>
        <v/>
      </c>
      <c r="P42" s="71" t="str">
        <f t="shared" si="5"/>
        <v/>
      </c>
      <c r="Q42" s="51"/>
      <c r="R42" s="51"/>
      <c r="S42" s="51"/>
      <c r="T42" s="51"/>
      <c r="U42" s="51"/>
      <c r="V42" s="51"/>
      <c r="W42" s="51"/>
      <c r="X42" s="51"/>
      <c r="Y42" s="1"/>
      <c r="Z42" s="1"/>
    </row>
    <row r="43" spans="1:26" s="74" customFormat="1" x14ac:dyDescent="0.2">
      <c r="A43" s="73"/>
      <c r="B43" s="65"/>
      <c r="C43" s="65"/>
      <c r="D43" s="65"/>
      <c r="E43" s="65"/>
      <c r="F43" s="66"/>
      <c r="G43" s="65"/>
      <c r="H43" s="65"/>
      <c r="I43" s="68" t="str">
        <f t="shared" si="0"/>
        <v/>
      </c>
      <c r="J43" s="68" t="str">
        <f t="shared" si="1"/>
        <v/>
      </c>
      <c r="K43" s="65"/>
      <c r="L43" s="69" t="str">
        <f t="shared" si="4"/>
        <v/>
      </c>
      <c r="M43" s="65"/>
      <c r="N43" s="70" t="str">
        <f t="shared" si="2"/>
        <v/>
      </c>
      <c r="O43" s="70" t="str">
        <f t="shared" si="3"/>
        <v/>
      </c>
      <c r="P43" s="71" t="str">
        <f t="shared" si="5"/>
        <v/>
      </c>
      <c r="Q43" s="51"/>
      <c r="R43" s="51"/>
      <c r="S43" s="51"/>
      <c r="T43" s="51"/>
      <c r="U43" s="51"/>
      <c r="V43" s="51"/>
      <c r="W43" s="51"/>
      <c r="X43" s="51"/>
      <c r="Y43" s="1"/>
      <c r="Z43" s="1"/>
    </row>
    <row r="44" spans="1:26" s="74" customFormat="1" x14ac:dyDescent="0.2">
      <c r="A44" s="73"/>
      <c r="B44" s="65"/>
      <c r="C44" s="65"/>
      <c r="D44" s="65"/>
      <c r="E44" s="65"/>
      <c r="F44" s="66"/>
      <c r="G44" s="65"/>
      <c r="H44" s="65"/>
      <c r="I44" s="68" t="str">
        <f t="shared" si="0"/>
        <v/>
      </c>
      <c r="J44" s="68" t="str">
        <f t="shared" si="1"/>
        <v/>
      </c>
      <c r="K44" s="65"/>
      <c r="L44" s="69" t="str">
        <f t="shared" si="4"/>
        <v/>
      </c>
      <c r="M44" s="65"/>
      <c r="N44" s="70" t="str">
        <f t="shared" si="2"/>
        <v/>
      </c>
      <c r="O44" s="70" t="str">
        <f t="shared" si="3"/>
        <v/>
      </c>
      <c r="P44" s="71" t="str">
        <f t="shared" si="5"/>
        <v/>
      </c>
      <c r="Q44" s="51"/>
      <c r="R44" s="51"/>
      <c r="S44" s="51"/>
      <c r="T44" s="51"/>
      <c r="U44" s="51"/>
      <c r="V44" s="51"/>
      <c r="W44" s="51"/>
      <c r="X44" s="51"/>
      <c r="Y44" s="1"/>
      <c r="Z44" s="1"/>
    </row>
    <row r="45" spans="1:26" s="74" customFormat="1" x14ac:dyDescent="0.2">
      <c r="A45" s="73"/>
      <c r="B45" s="65"/>
      <c r="C45" s="65"/>
      <c r="D45" s="65"/>
      <c r="E45" s="65"/>
      <c r="F45" s="66"/>
      <c r="G45" s="65"/>
      <c r="H45" s="65"/>
      <c r="I45" s="68" t="str">
        <f t="shared" si="0"/>
        <v/>
      </c>
      <c r="J45" s="68" t="str">
        <f t="shared" si="1"/>
        <v/>
      </c>
      <c r="K45" s="65"/>
      <c r="L45" s="69" t="str">
        <f t="shared" si="4"/>
        <v/>
      </c>
      <c r="M45" s="65"/>
      <c r="N45" s="70" t="str">
        <f t="shared" si="2"/>
        <v/>
      </c>
      <c r="O45" s="70" t="str">
        <f t="shared" si="3"/>
        <v/>
      </c>
      <c r="P45" s="71" t="str">
        <f t="shared" si="5"/>
        <v/>
      </c>
      <c r="Q45" s="51"/>
      <c r="R45" s="51"/>
      <c r="S45" s="51"/>
      <c r="T45" s="51"/>
      <c r="U45" s="51"/>
      <c r="V45" s="51"/>
      <c r="W45" s="51"/>
      <c r="X45" s="51"/>
      <c r="Y45" s="1"/>
      <c r="Z45" s="1"/>
    </row>
    <row r="46" spans="1:26" x14ac:dyDescent="0.2">
      <c r="A46" s="73"/>
      <c r="B46" s="65"/>
      <c r="C46" s="65"/>
      <c r="D46" s="65"/>
      <c r="E46" s="65"/>
      <c r="F46" s="66"/>
      <c r="G46" s="65"/>
      <c r="H46" s="65"/>
      <c r="I46" s="68" t="str">
        <f t="shared" si="0"/>
        <v/>
      </c>
      <c r="J46" s="68" t="str">
        <f t="shared" si="1"/>
        <v/>
      </c>
      <c r="K46" s="65"/>
      <c r="L46" s="69" t="str">
        <f t="shared" si="4"/>
        <v/>
      </c>
      <c r="M46" s="65"/>
      <c r="N46" s="70" t="str">
        <f t="shared" si="2"/>
        <v/>
      </c>
      <c r="O46" s="70" t="str">
        <f t="shared" si="3"/>
        <v/>
      </c>
      <c r="P46" s="71" t="str">
        <f t="shared" si="5"/>
        <v/>
      </c>
    </row>
    <row r="47" spans="1:26" x14ac:dyDescent="0.2">
      <c r="A47" s="73"/>
      <c r="B47" s="65"/>
      <c r="C47" s="65"/>
      <c r="D47" s="65"/>
      <c r="E47" s="65"/>
      <c r="F47" s="66"/>
      <c r="G47" s="65"/>
      <c r="H47" s="65"/>
      <c r="I47" s="68" t="str">
        <f t="shared" si="0"/>
        <v/>
      </c>
      <c r="J47" s="68" t="str">
        <f t="shared" si="1"/>
        <v/>
      </c>
      <c r="K47" s="65"/>
      <c r="L47" s="69" t="str">
        <f t="shared" si="4"/>
        <v/>
      </c>
      <c r="M47" s="65"/>
      <c r="N47" s="70" t="str">
        <f t="shared" si="2"/>
        <v/>
      </c>
      <c r="O47" s="70" t="str">
        <f t="shared" si="3"/>
        <v/>
      </c>
      <c r="P47" s="71" t="str">
        <f t="shared" si="5"/>
        <v/>
      </c>
    </row>
    <row r="48" spans="1:26" x14ac:dyDescent="0.2">
      <c r="A48" s="73"/>
      <c r="B48" s="65"/>
      <c r="C48" s="65"/>
      <c r="D48" s="65"/>
      <c r="E48" s="65"/>
      <c r="F48" s="66"/>
      <c r="G48" s="65"/>
      <c r="H48" s="65"/>
      <c r="I48" s="68" t="str">
        <f t="shared" si="0"/>
        <v/>
      </c>
      <c r="J48" s="68" t="str">
        <f t="shared" si="1"/>
        <v/>
      </c>
      <c r="K48" s="65"/>
      <c r="L48" s="69" t="str">
        <f t="shared" si="4"/>
        <v/>
      </c>
      <c r="M48" s="65"/>
      <c r="N48" s="70" t="str">
        <f t="shared" si="2"/>
        <v/>
      </c>
      <c r="O48" s="70" t="str">
        <f t="shared" si="3"/>
        <v/>
      </c>
      <c r="P48" s="71" t="str">
        <f t="shared" si="5"/>
        <v/>
      </c>
    </row>
    <row r="49" spans="1:16" x14ac:dyDescent="0.2">
      <c r="A49" s="73"/>
      <c r="B49" s="65"/>
      <c r="C49" s="65"/>
      <c r="D49" s="65"/>
      <c r="E49" s="65"/>
      <c r="F49" s="66"/>
      <c r="G49" s="65"/>
      <c r="H49" s="65"/>
      <c r="I49" s="68" t="str">
        <f t="shared" si="0"/>
        <v/>
      </c>
      <c r="J49" s="68" t="str">
        <f t="shared" si="1"/>
        <v/>
      </c>
      <c r="K49" s="65"/>
      <c r="L49" s="69" t="str">
        <f t="shared" si="4"/>
        <v/>
      </c>
      <c r="M49" s="65"/>
      <c r="N49" s="70" t="str">
        <f t="shared" si="2"/>
        <v/>
      </c>
      <c r="O49" s="70" t="str">
        <f t="shared" si="3"/>
        <v/>
      </c>
      <c r="P49" s="71" t="str">
        <f t="shared" si="5"/>
        <v/>
      </c>
    </row>
    <row r="50" spans="1:16" x14ac:dyDescent="0.2">
      <c r="A50" s="73"/>
      <c r="B50" s="65"/>
      <c r="C50" s="65"/>
      <c r="D50" s="65"/>
      <c r="E50" s="65"/>
      <c r="F50" s="66"/>
      <c r="G50" s="65"/>
      <c r="H50" s="65"/>
      <c r="I50" s="68" t="str">
        <f t="shared" si="0"/>
        <v/>
      </c>
      <c r="J50" s="68" t="str">
        <f t="shared" si="1"/>
        <v/>
      </c>
      <c r="K50" s="65"/>
      <c r="L50" s="69" t="str">
        <f t="shared" si="4"/>
        <v/>
      </c>
      <c r="M50" s="65"/>
      <c r="N50" s="70" t="str">
        <f t="shared" si="2"/>
        <v/>
      </c>
      <c r="O50" s="70" t="str">
        <f t="shared" si="3"/>
        <v/>
      </c>
      <c r="P50" s="71" t="str">
        <f t="shared" si="5"/>
        <v/>
      </c>
    </row>
    <row r="51" spans="1:16" x14ac:dyDescent="0.2">
      <c r="A51" s="73"/>
      <c r="B51" s="65"/>
      <c r="C51" s="65"/>
      <c r="D51" s="65"/>
      <c r="E51" s="65"/>
      <c r="F51" s="66"/>
      <c r="G51" s="65"/>
      <c r="H51" s="65"/>
      <c r="I51" s="68" t="str">
        <f t="shared" si="0"/>
        <v/>
      </c>
      <c r="J51" s="68" t="str">
        <f t="shared" si="1"/>
        <v/>
      </c>
      <c r="K51" s="65"/>
      <c r="L51" s="69" t="str">
        <f t="shared" si="4"/>
        <v/>
      </c>
      <c r="M51" s="65"/>
      <c r="N51" s="70" t="str">
        <f t="shared" si="2"/>
        <v/>
      </c>
      <c r="O51" s="70" t="str">
        <f t="shared" si="3"/>
        <v/>
      </c>
      <c r="P51" s="71" t="str">
        <f t="shared" si="5"/>
        <v/>
      </c>
    </row>
    <row r="52" spans="1:16" x14ac:dyDescent="0.2">
      <c r="A52" s="73"/>
      <c r="B52" s="65"/>
      <c r="C52" s="65"/>
      <c r="D52" s="65"/>
      <c r="E52" s="65"/>
      <c r="F52" s="66"/>
      <c r="G52" s="65"/>
      <c r="H52" s="65"/>
      <c r="I52" s="68" t="str">
        <f t="shared" si="0"/>
        <v/>
      </c>
      <c r="J52" s="68" t="str">
        <f t="shared" si="1"/>
        <v/>
      </c>
      <c r="K52" s="65"/>
      <c r="L52" s="69" t="str">
        <f t="shared" si="4"/>
        <v/>
      </c>
      <c r="M52" s="65"/>
      <c r="N52" s="70" t="str">
        <f t="shared" si="2"/>
        <v/>
      </c>
      <c r="O52" s="70" t="str">
        <f t="shared" si="3"/>
        <v/>
      </c>
      <c r="P52" s="71" t="str">
        <f t="shared" si="5"/>
        <v/>
      </c>
    </row>
    <row r="53" spans="1:16" x14ac:dyDescent="0.2">
      <c r="A53" s="73"/>
      <c r="B53" s="65"/>
      <c r="C53" s="65"/>
      <c r="D53" s="65"/>
      <c r="E53" s="65"/>
      <c r="F53" s="66"/>
      <c r="G53" s="65"/>
      <c r="H53" s="65"/>
      <c r="I53" s="68" t="str">
        <f t="shared" si="0"/>
        <v/>
      </c>
      <c r="J53" s="68" t="str">
        <f t="shared" si="1"/>
        <v/>
      </c>
      <c r="K53" s="65"/>
      <c r="L53" s="69" t="str">
        <f t="shared" si="4"/>
        <v/>
      </c>
      <c r="M53" s="65"/>
      <c r="N53" s="70" t="str">
        <f t="shared" si="2"/>
        <v/>
      </c>
      <c r="O53" s="70" t="str">
        <f t="shared" si="3"/>
        <v/>
      </c>
      <c r="P53" s="71" t="str">
        <f t="shared" si="5"/>
        <v/>
      </c>
    </row>
    <row r="54" spans="1:16" x14ac:dyDescent="0.2">
      <c r="A54" s="73"/>
      <c r="B54" s="65"/>
      <c r="C54" s="65"/>
      <c r="D54" s="65"/>
      <c r="E54" s="65"/>
      <c r="F54" s="66"/>
      <c r="G54" s="65"/>
      <c r="H54" s="65"/>
      <c r="I54" s="68" t="str">
        <f t="shared" si="0"/>
        <v/>
      </c>
      <c r="J54" s="68" t="str">
        <f t="shared" si="1"/>
        <v/>
      </c>
      <c r="K54" s="65"/>
      <c r="L54" s="69" t="str">
        <f t="shared" si="4"/>
        <v/>
      </c>
      <c r="M54" s="65"/>
      <c r="N54" s="70" t="str">
        <f t="shared" si="2"/>
        <v/>
      </c>
      <c r="O54" s="70" t="str">
        <f t="shared" si="3"/>
        <v/>
      </c>
      <c r="P54" s="71" t="str">
        <f t="shared" si="5"/>
        <v/>
      </c>
    </row>
    <row r="55" spans="1:16" x14ac:dyDescent="0.2">
      <c r="A55" s="73"/>
      <c r="B55" s="65"/>
      <c r="C55" s="65"/>
      <c r="D55" s="65"/>
      <c r="E55" s="65"/>
      <c r="F55" s="66"/>
      <c r="G55" s="65"/>
      <c r="H55" s="65"/>
      <c r="I55" s="68" t="str">
        <f t="shared" si="0"/>
        <v/>
      </c>
      <c r="J55" s="68" t="str">
        <f t="shared" si="1"/>
        <v/>
      </c>
      <c r="K55" s="65"/>
      <c r="L55" s="69" t="str">
        <f t="shared" si="4"/>
        <v/>
      </c>
      <c r="M55" s="65"/>
      <c r="N55" s="70" t="str">
        <f t="shared" si="2"/>
        <v/>
      </c>
      <c r="O55" s="70" t="str">
        <f t="shared" si="3"/>
        <v/>
      </c>
      <c r="P55" s="71" t="str">
        <f t="shared" si="5"/>
        <v/>
      </c>
    </row>
    <row r="56" spans="1:16" x14ac:dyDescent="0.2">
      <c r="A56" s="73"/>
      <c r="B56" s="65"/>
      <c r="C56" s="65"/>
      <c r="D56" s="65"/>
      <c r="E56" s="65"/>
      <c r="F56" s="66"/>
      <c r="G56" s="65"/>
      <c r="H56" s="65"/>
      <c r="I56" s="68" t="str">
        <f t="shared" si="0"/>
        <v/>
      </c>
      <c r="J56" s="68" t="str">
        <f t="shared" si="1"/>
        <v/>
      </c>
      <c r="K56" s="65"/>
      <c r="L56" s="69" t="str">
        <f t="shared" si="4"/>
        <v/>
      </c>
      <c r="M56" s="65"/>
      <c r="N56" s="70" t="str">
        <f t="shared" si="2"/>
        <v/>
      </c>
      <c r="O56" s="70" t="str">
        <f t="shared" si="3"/>
        <v/>
      </c>
      <c r="P56" s="71" t="str">
        <f t="shared" si="5"/>
        <v/>
      </c>
    </row>
    <row r="57" spans="1:16" x14ac:dyDescent="0.2">
      <c r="A57" s="73"/>
      <c r="B57" s="65"/>
      <c r="C57" s="65"/>
      <c r="D57" s="65"/>
      <c r="E57" s="65"/>
      <c r="F57" s="66"/>
      <c r="G57" s="65"/>
      <c r="H57" s="65"/>
      <c r="I57" s="68" t="str">
        <f t="shared" si="0"/>
        <v/>
      </c>
      <c r="J57" s="68" t="str">
        <f t="shared" si="1"/>
        <v/>
      </c>
      <c r="K57" s="65"/>
      <c r="L57" s="69" t="str">
        <f t="shared" si="4"/>
        <v/>
      </c>
      <c r="M57" s="65"/>
      <c r="N57" s="70" t="str">
        <f t="shared" si="2"/>
        <v/>
      </c>
      <c r="O57" s="70" t="str">
        <f t="shared" si="3"/>
        <v/>
      </c>
      <c r="P57" s="71" t="str">
        <f t="shared" si="5"/>
        <v/>
      </c>
    </row>
    <row r="58" spans="1:16" x14ac:dyDescent="0.2">
      <c r="A58" s="73"/>
      <c r="B58" s="65"/>
      <c r="C58" s="65"/>
      <c r="D58" s="65"/>
      <c r="E58" s="65"/>
      <c r="F58" s="66"/>
      <c r="G58" s="65"/>
      <c r="H58" s="65"/>
      <c r="I58" s="68" t="str">
        <f t="shared" si="0"/>
        <v/>
      </c>
      <c r="J58" s="68" t="str">
        <f t="shared" si="1"/>
        <v/>
      </c>
      <c r="K58" s="65"/>
      <c r="L58" s="69" t="str">
        <f t="shared" si="4"/>
        <v/>
      </c>
      <c r="M58" s="65"/>
      <c r="N58" s="70" t="str">
        <f t="shared" si="2"/>
        <v/>
      </c>
      <c r="O58" s="70" t="str">
        <f t="shared" si="3"/>
        <v/>
      </c>
      <c r="P58" s="71" t="str">
        <f t="shared" si="5"/>
        <v/>
      </c>
    </row>
    <row r="59" spans="1:16" x14ac:dyDescent="0.2">
      <c r="A59" s="73"/>
      <c r="B59" s="65"/>
      <c r="C59" s="65"/>
      <c r="D59" s="65"/>
      <c r="E59" s="65"/>
      <c r="F59" s="66"/>
      <c r="G59" s="65"/>
      <c r="H59" s="65"/>
      <c r="I59" s="68" t="str">
        <f t="shared" si="0"/>
        <v/>
      </c>
      <c r="J59" s="68" t="str">
        <f t="shared" si="1"/>
        <v/>
      </c>
      <c r="K59" s="65"/>
      <c r="L59" s="69" t="str">
        <f t="shared" si="4"/>
        <v/>
      </c>
      <c r="M59" s="65"/>
      <c r="N59" s="70" t="str">
        <f t="shared" si="2"/>
        <v/>
      </c>
      <c r="O59" s="70" t="str">
        <f t="shared" si="3"/>
        <v/>
      </c>
      <c r="P59" s="71" t="str">
        <f t="shared" si="5"/>
        <v/>
      </c>
    </row>
    <row r="60" spans="1:16" x14ac:dyDescent="0.2">
      <c r="A60" s="73"/>
      <c r="B60" s="65"/>
      <c r="C60" s="65"/>
      <c r="D60" s="65"/>
      <c r="E60" s="65"/>
      <c r="F60" s="66"/>
      <c r="G60" s="65"/>
      <c r="H60" s="65"/>
      <c r="I60" s="68" t="str">
        <f t="shared" si="0"/>
        <v/>
      </c>
      <c r="J60" s="68" t="str">
        <f t="shared" si="1"/>
        <v/>
      </c>
      <c r="K60" s="65"/>
      <c r="L60" s="69" t="str">
        <f t="shared" si="4"/>
        <v/>
      </c>
      <c r="M60" s="65"/>
      <c r="N60" s="70" t="str">
        <f t="shared" si="2"/>
        <v/>
      </c>
      <c r="O60" s="70" t="str">
        <f t="shared" si="3"/>
        <v/>
      </c>
      <c r="P60" s="71" t="str">
        <f t="shared" si="5"/>
        <v/>
      </c>
    </row>
    <row r="61" spans="1:16" x14ac:dyDescent="0.2">
      <c r="A61" s="73"/>
      <c r="B61" s="65"/>
      <c r="C61" s="65"/>
      <c r="D61" s="65"/>
      <c r="E61" s="65"/>
      <c r="F61" s="66"/>
      <c r="G61" s="65"/>
      <c r="H61" s="65"/>
      <c r="I61" s="68" t="str">
        <f t="shared" si="0"/>
        <v/>
      </c>
      <c r="J61" s="68" t="str">
        <f t="shared" si="1"/>
        <v/>
      </c>
      <c r="K61" s="65"/>
      <c r="L61" s="69" t="str">
        <f t="shared" si="4"/>
        <v/>
      </c>
      <c r="M61" s="65"/>
      <c r="N61" s="70" t="str">
        <f t="shared" si="2"/>
        <v/>
      </c>
      <c r="O61" s="70" t="str">
        <f t="shared" si="3"/>
        <v/>
      </c>
      <c r="P61" s="71" t="str">
        <f t="shared" si="5"/>
        <v/>
      </c>
    </row>
    <row r="62" spans="1:16" x14ac:dyDescent="0.2">
      <c r="A62" s="73"/>
      <c r="B62" s="65"/>
      <c r="C62" s="65"/>
      <c r="D62" s="65"/>
      <c r="E62" s="65"/>
      <c r="F62" s="66"/>
      <c r="G62" s="65"/>
      <c r="H62" s="65"/>
      <c r="I62" s="68" t="str">
        <f t="shared" si="0"/>
        <v/>
      </c>
      <c r="J62" s="68" t="str">
        <f t="shared" si="1"/>
        <v/>
      </c>
      <c r="K62" s="65"/>
      <c r="L62" s="69" t="str">
        <f t="shared" si="4"/>
        <v/>
      </c>
      <c r="M62" s="65"/>
      <c r="N62" s="70" t="str">
        <f t="shared" si="2"/>
        <v/>
      </c>
      <c r="O62" s="70" t="str">
        <f t="shared" si="3"/>
        <v/>
      </c>
      <c r="P62" s="71" t="str">
        <f t="shared" si="5"/>
        <v/>
      </c>
    </row>
    <row r="63" spans="1:16" ht="13.5" thickBot="1" x14ac:dyDescent="0.25">
      <c r="A63" s="75"/>
      <c r="B63" s="76"/>
      <c r="C63" s="76"/>
      <c r="D63" s="76"/>
      <c r="E63" s="76"/>
      <c r="F63" s="77"/>
      <c r="G63" s="76"/>
      <c r="H63" s="76"/>
      <c r="I63" s="78" t="str">
        <f t="shared" si="0"/>
        <v/>
      </c>
      <c r="J63" s="78" t="str">
        <f t="shared" si="1"/>
        <v/>
      </c>
      <c r="K63" s="76"/>
      <c r="L63" s="79" t="str">
        <f t="shared" si="4"/>
        <v/>
      </c>
      <c r="M63" s="76"/>
      <c r="N63" s="80" t="str">
        <f t="shared" si="2"/>
        <v/>
      </c>
      <c r="O63" s="80" t="str">
        <f t="shared" si="3"/>
        <v/>
      </c>
      <c r="P63" s="81" t="str">
        <f t="shared" si="5"/>
        <v/>
      </c>
    </row>
    <row r="64" spans="1:16" ht="13.5" thickTop="1" x14ac:dyDescent="0.2"/>
    <row r="68" spans="1:6" ht="13.5" thickBot="1" x14ac:dyDescent="0.25"/>
    <row r="69" spans="1:6" ht="14.25" thickTop="1" thickBot="1" x14ac:dyDescent="0.25">
      <c r="A69" s="82" t="s">
        <v>10</v>
      </c>
      <c r="B69" s="83" t="s">
        <v>1</v>
      </c>
      <c r="C69" s="83" t="s">
        <v>31</v>
      </c>
      <c r="D69" s="83" t="s">
        <v>2</v>
      </c>
      <c r="E69" s="83" t="s">
        <v>32</v>
      </c>
      <c r="F69" s="84" t="s">
        <v>73</v>
      </c>
    </row>
    <row r="70" spans="1:6" ht="14.25" thickTop="1" thickBot="1" x14ac:dyDescent="0.25">
      <c r="A70" s="82" t="s">
        <v>74</v>
      </c>
      <c r="B70" s="83" t="s">
        <v>50</v>
      </c>
      <c r="C70" s="83" t="s">
        <v>75</v>
      </c>
      <c r="D70" s="83" t="s">
        <v>76</v>
      </c>
      <c r="E70" s="83">
        <v>1080</v>
      </c>
      <c r="F70" s="84">
        <v>11.42</v>
      </c>
    </row>
    <row r="71" spans="1:6" ht="13.5" thickTop="1" x14ac:dyDescent="0.2">
      <c r="A71" s="85" t="s">
        <v>57</v>
      </c>
      <c r="B71" s="86" t="s">
        <v>50</v>
      </c>
      <c r="C71" s="86" t="s">
        <v>75</v>
      </c>
      <c r="D71" s="86" t="s">
        <v>29</v>
      </c>
      <c r="E71" s="86">
        <v>8012</v>
      </c>
      <c r="F71" s="87">
        <v>30.61</v>
      </c>
    </row>
    <row r="72" spans="1:6" x14ac:dyDescent="0.2">
      <c r="A72" s="73" t="s">
        <v>57</v>
      </c>
      <c r="B72" s="65" t="s">
        <v>50</v>
      </c>
      <c r="C72" s="65" t="s">
        <v>75</v>
      </c>
      <c r="D72" s="65" t="s">
        <v>59</v>
      </c>
      <c r="E72" s="65">
        <v>1082</v>
      </c>
      <c r="F72" s="88">
        <v>30.61</v>
      </c>
    </row>
    <row r="73" spans="1:6" x14ac:dyDescent="0.2">
      <c r="A73" s="73" t="s">
        <v>57</v>
      </c>
      <c r="B73" s="65" t="s">
        <v>50</v>
      </c>
      <c r="C73" s="65" t="s">
        <v>61</v>
      </c>
      <c r="D73" s="65" t="s">
        <v>59</v>
      </c>
      <c r="E73" s="65">
        <v>1084</v>
      </c>
      <c r="F73" s="88">
        <v>30.61</v>
      </c>
    </row>
    <row r="74" spans="1:6" x14ac:dyDescent="0.2">
      <c r="A74" s="73" t="s">
        <v>57</v>
      </c>
      <c r="B74" s="65" t="s">
        <v>50</v>
      </c>
      <c r="C74" s="65" t="s">
        <v>63</v>
      </c>
      <c r="D74" s="65" t="s">
        <v>77</v>
      </c>
      <c r="E74" s="65">
        <v>9110</v>
      </c>
      <c r="F74" s="88">
        <v>30.61</v>
      </c>
    </row>
    <row r="75" spans="1:6" x14ac:dyDescent="0.2">
      <c r="A75" s="73" t="s">
        <v>57</v>
      </c>
      <c r="B75" s="65" t="s">
        <v>50</v>
      </c>
      <c r="C75" s="65" t="s">
        <v>58</v>
      </c>
      <c r="D75" s="65" t="s">
        <v>59</v>
      </c>
      <c r="E75" s="65">
        <v>2010</v>
      </c>
      <c r="F75" s="88">
        <v>30.61</v>
      </c>
    </row>
    <row r="76" spans="1:6" ht="13.5" thickBot="1" x14ac:dyDescent="0.25">
      <c r="A76" s="75" t="s">
        <v>57</v>
      </c>
      <c r="B76" s="76" t="s">
        <v>50</v>
      </c>
      <c r="C76" s="76" t="s">
        <v>58</v>
      </c>
      <c r="D76" s="76" t="s">
        <v>52</v>
      </c>
      <c r="E76" s="76">
        <v>4010</v>
      </c>
      <c r="F76" s="89">
        <v>30.61</v>
      </c>
    </row>
    <row r="77" spans="1:6" ht="13.5" thickTop="1" x14ac:dyDescent="0.2">
      <c r="A77" s="85" t="s">
        <v>57</v>
      </c>
      <c r="B77" s="86" t="s">
        <v>62</v>
      </c>
      <c r="C77" s="86" t="s">
        <v>78</v>
      </c>
      <c r="D77" s="86" t="s">
        <v>59</v>
      </c>
      <c r="E77" s="86">
        <v>7870</v>
      </c>
      <c r="F77" s="87">
        <v>23.46</v>
      </c>
    </row>
    <row r="78" spans="1:6" x14ac:dyDescent="0.2">
      <c r="A78" s="73" t="s">
        <v>57</v>
      </c>
      <c r="B78" s="65" t="s">
        <v>62</v>
      </c>
      <c r="C78" s="65" t="s">
        <v>75</v>
      </c>
      <c r="D78" s="65" t="s">
        <v>59</v>
      </c>
      <c r="E78" s="65">
        <v>7882</v>
      </c>
      <c r="F78" s="88">
        <v>23.46</v>
      </c>
    </row>
    <row r="79" spans="1:6" x14ac:dyDescent="0.2">
      <c r="A79" s="73" t="s">
        <v>57</v>
      </c>
      <c r="B79" s="65" t="s">
        <v>62</v>
      </c>
      <c r="C79" s="65" t="s">
        <v>61</v>
      </c>
      <c r="D79" s="65" t="s">
        <v>59</v>
      </c>
      <c r="E79" s="65">
        <v>7884</v>
      </c>
      <c r="F79" s="88">
        <v>23.46</v>
      </c>
    </row>
    <row r="80" spans="1:6" x14ac:dyDescent="0.2">
      <c r="A80" s="73" t="s">
        <v>57</v>
      </c>
      <c r="B80" s="65" t="s">
        <v>62</v>
      </c>
      <c r="C80" s="65" t="s">
        <v>58</v>
      </c>
      <c r="D80" s="65" t="s">
        <v>59</v>
      </c>
      <c r="E80" s="65">
        <v>2070</v>
      </c>
      <c r="F80" s="88">
        <v>23.46</v>
      </c>
    </row>
    <row r="81" spans="1:6" ht="13.5" thickBot="1" x14ac:dyDescent="0.25">
      <c r="A81" s="75" t="s">
        <v>57</v>
      </c>
      <c r="B81" s="76" t="s">
        <v>62</v>
      </c>
      <c r="C81" s="76" t="s">
        <v>58</v>
      </c>
      <c r="D81" s="76" t="s">
        <v>52</v>
      </c>
      <c r="E81" s="76">
        <v>4070</v>
      </c>
      <c r="F81" s="89">
        <v>23.46</v>
      </c>
    </row>
    <row r="82" spans="1:6" ht="13.5" thickTop="1" x14ac:dyDescent="0.2">
      <c r="A82" s="85" t="s">
        <v>57</v>
      </c>
      <c r="B82" s="86" t="s">
        <v>66</v>
      </c>
      <c r="C82" s="86" t="s">
        <v>78</v>
      </c>
      <c r="D82" s="86" t="s">
        <v>59</v>
      </c>
      <c r="E82" s="86">
        <v>3470</v>
      </c>
      <c r="F82" s="87">
        <v>17.23</v>
      </c>
    </row>
    <row r="83" spans="1:6" x14ac:dyDescent="0.2">
      <c r="A83" s="73" t="s">
        <v>57</v>
      </c>
      <c r="B83" s="65" t="s">
        <v>66</v>
      </c>
      <c r="C83" s="65" t="s">
        <v>75</v>
      </c>
      <c r="D83" s="65" t="s">
        <v>77</v>
      </c>
      <c r="E83" s="65">
        <v>9230</v>
      </c>
      <c r="F83" s="88">
        <v>17.23</v>
      </c>
    </row>
    <row r="84" spans="1:6" x14ac:dyDescent="0.2">
      <c r="A84" s="73" t="s">
        <v>57</v>
      </c>
      <c r="B84" s="65" t="s">
        <v>66</v>
      </c>
      <c r="C84" s="65" t="s">
        <v>75</v>
      </c>
      <c r="D84" s="65" t="s">
        <v>59</v>
      </c>
      <c r="E84" s="65">
        <v>3482</v>
      </c>
      <c r="F84" s="88">
        <v>17.23</v>
      </c>
    </row>
    <row r="85" spans="1:6" x14ac:dyDescent="0.2">
      <c r="A85" s="73" t="s">
        <v>57</v>
      </c>
      <c r="B85" s="65" t="s">
        <v>66</v>
      </c>
      <c r="C85" s="65" t="s">
        <v>61</v>
      </c>
      <c r="D85" s="65" t="s">
        <v>9</v>
      </c>
      <c r="E85" s="65">
        <v>3484</v>
      </c>
      <c r="F85" s="88">
        <v>17.23</v>
      </c>
    </row>
    <row r="86" spans="1:6" x14ac:dyDescent="0.2">
      <c r="A86" s="73" t="s">
        <v>57</v>
      </c>
      <c r="B86" s="65" t="s">
        <v>66</v>
      </c>
      <c r="C86" s="65" t="s">
        <v>79</v>
      </c>
      <c r="D86" s="65" t="s">
        <v>80</v>
      </c>
      <c r="E86" s="65">
        <v>9034</v>
      </c>
      <c r="F86" s="88">
        <v>17.23</v>
      </c>
    </row>
    <row r="87" spans="1:6" x14ac:dyDescent="0.2">
      <c r="A87" s="73" t="s">
        <v>57</v>
      </c>
      <c r="B87" s="65" t="s">
        <v>66</v>
      </c>
      <c r="C87" s="65" t="s">
        <v>58</v>
      </c>
      <c r="D87" s="65" t="s">
        <v>59</v>
      </c>
      <c r="E87" s="65">
        <v>2030</v>
      </c>
      <c r="F87" s="88">
        <v>17.23</v>
      </c>
    </row>
    <row r="88" spans="1:6" ht="13.5" thickBot="1" x14ac:dyDescent="0.25">
      <c r="A88" s="75" t="s">
        <v>57</v>
      </c>
      <c r="B88" s="76" t="s">
        <v>66</v>
      </c>
      <c r="C88" s="76" t="s">
        <v>58</v>
      </c>
      <c r="D88" s="76" t="s">
        <v>52</v>
      </c>
      <c r="E88" s="76">
        <v>4030</v>
      </c>
      <c r="F88" s="89">
        <v>17.23</v>
      </c>
    </row>
    <row r="89" spans="1:6" ht="13.5" thickTop="1" x14ac:dyDescent="0.2">
      <c r="A89" s="85" t="s">
        <v>57</v>
      </c>
      <c r="B89" s="86" t="s">
        <v>81</v>
      </c>
      <c r="C89" s="86" t="s">
        <v>78</v>
      </c>
      <c r="D89" s="86" t="s">
        <v>82</v>
      </c>
      <c r="E89" s="86">
        <v>5890</v>
      </c>
      <c r="F89" s="87">
        <v>12.92</v>
      </c>
    </row>
    <row r="90" spans="1:6" x14ac:dyDescent="0.2">
      <c r="A90" s="73" t="s">
        <v>57</v>
      </c>
      <c r="B90" s="65" t="s">
        <v>81</v>
      </c>
      <c r="C90" s="65" t="s">
        <v>78</v>
      </c>
      <c r="D90" s="65" t="s">
        <v>83</v>
      </c>
      <c r="E90" s="65">
        <v>5888</v>
      </c>
      <c r="F90" s="88">
        <v>12.92</v>
      </c>
    </row>
    <row r="91" spans="1:6" ht="13.5" thickBot="1" x14ac:dyDescent="0.25">
      <c r="A91" s="75" t="s">
        <v>57</v>
      </c>
      <c r="B91" s="76" t="s">
        <v>81</v>
      </c>
      <c r="C91" s="76" t="s">
        <v>84</v>
      </c>
      <c r="D91" s="76" t="s">
        <v>82</v>
      </c>
      <c r="E91" s="76">
        <v>5887</v>
      </c>
      <c r="F91" s="89">
        <v>12.92</v>
      </c>
    </row>
    <row r="92" spans="1:6" ht="13.5" thickTop="1" x14ac:dyDescent="0.2"/>
  </sheetData>
  <mergeCells count="64">
    <mergeCell ref="A1:D1"/>
    <mergeCell ref="E1:N1"/>
    <mergeCell ref="O1:P1"/>
    <mergeCell ref="A2:D2"/>
    <mergeCell ref="E2:H2"/>
    <mergeCell ref="I2:M2"/>
    <mergeCell ref="N2:P2"/>
    <mergeCell ref="A3:D3"/>
    <mergeCell ref="E3:H3"/>
    <mergeCell ref="I3:M3"/>
    <mergeCell ref="N3:P3"/>
    <mergeCell ref="A4:F4"/>
    <mergeCell ref="G4:P4"/>
    <mergeCell ref="N6:P6"/>
    <mergeCell ref="A5:B5"/>
    <mergeCell ref="C5:D5"/>
    <mergeCell ref="E5:F5"/>
    <mergeCell ref="G5:I5"/>
    <mergeCell ref="J5:M5"/>
    <mergeCell ref="N5:P5"/>
    <mergeCell ref="A6:B6"/>
    <mergeCell ref="C6:D6"/>
    <mergeCell ref="E6:F6"/>
    <mergeCell ref="G6:I6"/>
    <mergeCell ref="J6:M6"/>
    <mergeCell ref="A13:C13"/>
    <mergeCell ref="A7:P7"/>
    <mergeCell ref="A8:D8"/>
    <mergeCell ref="E8:G9"/>
    <mergeCell ref="H8:I9"/>
    <mergeCell ref="J8:K9"/>
    <mergeCell ref="L8:N9"/>
    <mergeCell ref="O8:P9"/>
    <mergeCell ref="A9:B9"/>
    <mergeCell ref="C9:D9"/>
    <mergeCell ref="O10:P10"/>
    <mergeCell ref="A11:P11"/>
    <mergeCell ref="A12:C12"/>
    <mergeCell ref="D12:F12"/>
    <mergeCell ref="G12:I12"/>
    <mergeCell ref="J12:K12"/>
    <mergeCell ref="L12:M12"/>
    <mergeCell ref="N12:O12"/>
    <mergeCell ref="A10:B10"/>
    <mergeCell ref="C10:D10"/>
    <mergeCell ref="E10:G10"/>
    <mergeCell ref="H10:I10"/>
    <mergeCell ref="J10:K10"/>
    <mergeCell ref="L10:N10"/>
    <mergeCell ref="D13:F13"/>
    <mergeCell ref="G13:I13"/>
    <mergeCell ref="J13:K13"/>
    <mergeCell ref="L13:M13"/>
    <mergeCell ref="G14:G15"/>
    <mergeCell ref="K14:K15"/>
    <mergeCell ref="L14:L15"/>
    <mergeCell ref="M14:N14"/>
    <mergeCell ref="F14:F15"/>
    <mergeCell ref="N13:O13"/>
    <mergeCell ref="A14:A15"/>
    <mergeCell ref="B14:B15"/>
    <mergeCell ref="C14:C15"/>
    <mergeCell ref="D14:D15"/>
    <mergeCell ref="E14:E15"/>
  </mergeCells>
  <pageMargins left="0.70866141732283472" right="0.70866141732283472" top="0.74803149606299213" bottom="0.74803149606299213" header="0.31496062992125984" footer="0.31496062992125984"/>
  <pageSetup paperSize="9" scale="77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ésumé_SR">
                <anchor moveWithCells="1" sizeWithCells="1">
                  <from>
                    <xdr:col>16</xdr:col>
                    <xdr:colOff>342900</xdr:colOff>
                    <xdr:row>0</xdr:row>
                    <xdr:rowOff>209550</xdr:rowOff>
                  </from>
                  <to>
                    <xdr:col>17</xdr:col>
                    <xdr:colOff>66675</xdr:colOff>
                    <xdr:row>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2]!bordure">
                <anchor moveWithCells="1" sizeWithCells="1">
                  <from>
                    <xdr:col>7</xdr:col>
                    <xdr:colOff>314325</xdr:colOff>
                    <xdr:row>70</xdr:row>
                    <xdr:rowOff>152400</xdr:rowOff>
                  </from>
                  <to>
                    <xdr:col>11</xdr:col>
                    <xdr:colOff>180975</xdr:colOff>
                    <xdr:row>76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3"/>
  <sheetViews>
    <sheetView tabSelected="1" workbookViewId="0">
      <selection activeCell="N20" sqref="N20"/>
    </sheetView>
  </sheetViews>
  <sheetFormatPr baseColWidth="10" defaultRowHeight="12.75" x14ac:dyDescent="0.2"/>
  <cols>
    <col min="1" max="1" width="8.42578125" style="90" bestFit="1" customWidth="1"/>
    <col min="2" max="2" width="9.28515625" style="90" bestFit="1" customWidth="1"/>
    <col min="3" max="3" width="13.28515625" style="90" bestFit="1" customWidth="1"/>
    <col min="4" max="4" width="9.28515625" style="90" bestFit="1" customWidth="1"/>
    <col min="5" max="5" width="8.140625" style="90" bestFit="1" customWidth="1"/>
    <col min="6" max="7" width="9.7109375" style="90" bestFit="1" customWidth="1"/>
    <col min="8" max="8" width="7.5703125" style="90" bestFit="1" customWidth="1"/>
    <col min="9" max="9" width="9.140625" style="90" bestFit="1" customWidth="1"/>
  </cols>
  <sheetData>
    <row r="1" spans="1:9" ht="26.25" thickTop="1" x14ac:dyDescent="0.2">
      <c r="A1" s="91" t="s">
        <v>85</v>
      </c>
      <c r="B1" s="92" t="s">
        <v>86</v>
      </c>
      <c r="C1" s="92" t="s">
        <v>87</v>
      </c>
      <c r="D1" s="92" t="s">
        <v>30</v>
      </c>
      <c r="E1" s="92" t="s">
        <v>88</v>
      </c>
      <c r="F1" s="93" t="s">
        <v>89</v>
      </c>
      <c r="G1" s="93" t="s">
        <v>90</v>
      </c>
      <c r="H1" s="93" t="s">
        <v>91</v>
      </c>
      <c r="I1" s="94" t="s">
        <v>92</v>
      </c>
    </row>
    <row r="2" spans="1:9" x14ac:dyDescent="0.2">
      <c r="A2" s="48" t="s">
        <v>45</v>
      </c>
      <c r="B2" s="28" t="s">
        <v>46</v>
      </c>
      <c r="C2" s="28" t="s">
        <v>48</v>
      </c>
      <c r="D2" s="28" t="s">
        <v>22</v>
      </c>
      <c r="E2" s="28">
        <v>0</v>
      </c>
      <c r="F2" s="28" t="s">
        <v>93</v>
      </c>
      <c r="G2" s="28" t="s">
        <v>93</v>
      </c>
      <c r="H2" s="28" t="s">
        <v>22</v>
      </c>
      <c r="I2" s="29" t="s">
        <v>22</v>
      </c>
    </row>
    <row r="3" spans="1:9" x14ac:dyDescent="0.2">
      <c r="A3" s="48" t="s">
        <v>49</v>
      </c>
      <c r="B3" s="28" t="s">
        <v>50</v>
      </c>
      <c r="C3" s="28" t="s">
        <v>52</v>
      </c>
      <c r="D3" s="28" t="s">
        <v>22</v>
      </c>
      <c r="E3" s="28">
        <v>1</v>
      </c>
      <c r="F3" s="28" t="s">
        <v>94</v>
      </c>
      <c r="G3" s="28" t="s">
        <v>94</v>
      </c>
      <c r="H3" s="28" t="s">
        <v>22</v>
      </c>
      <c r="I3" s="29" t="s">
        <v>22</v>
      </c>
    </row>
    <row r="4" spans="1:9" x14ac:dyDescent="0.2">
      <c r="A4" s="48" t="s">
        <v>53</v>
      </c>
      <c r="B4" s="28" t="s">
        <v>50</v>
      </c>
      <c r="C4" s="28" t="s">
        <v>52</v>
      </c>
      <c r="D4" s="28" t="s">
        <v>22</v>
      </c>
      <c r="E4" s="28">
        <v>0</v>
      </c>
      <c r="F4" s="28" t="s">
        <v>93</v>
      </c>
      <c r="G4" s="28" t="s">
        <v>94</v>
      </c>
      <c r="H4" s="28" t="s">
        <v>22</v>
      </c>
      <c r="I4" s="29" t="s">
        <v>22</v>
      </c>
    </row>
    <row r="5" spans="1:9" x14ac:dyDescent="0.2">
      <c r="A5" s="48" t="s">
        <v>55</v>
      </c>
      <c r="B5" s="28" t="s">
        <v>50</v>
      </c>
      <c r="C5" s="28" t="s">
        <v>52</v>
      </c>
      <c r="D5" s="28" t="s">
        <v>22</v>
      </c>
      <c r="E5" s="28">
        <v>1</v>
      </c>
      <c r="F5" s="28" t="s">
        <v>95</v>
      </c>
      <c r="G5" s="28" t="s">
        <v>96</v>
      </c>
      <c r="H5" s="28" t="s">
        <v>22</v>
      </c>
      <c r="I5" s="29" t="s">
        <v>22</v>
      </c>
    </row>
    <row r="6" spans="1:9" x14ac:dyDescent="0.2">
      <c r="A6" s="48" t="s">
        <v>57</v>
      </c>
      <c r="B6" s="28" t="s">
        <v>50</v>
      </c>
      <c r="C6" s="28" t="s">
        <v>59</v>
      </c>
      <c r="D6" s="28" t="s">
        <v>60</v>
      </c>
      <c r="E6" s="28">
        <v>68</v>
      </c>
      <c r="F6" s="28" t="s">
        <v>97</v>
      </c>
      <c r="G6" s="28" t="s">
        <v>98</v>
      </c>
      <c r="H6" s="28" t="s">
        <v>99</v>
      </c>
      <c r="I6" s="29" t="s">
        <v>100</v>
      </c>
    </row>
    <row r="7" spans="1:9" x14ac:dyDescent="0.2">
      <c r="A7" s="48" t="s">
        <v>57</v>
      </c>
      <c r="B7" s="28" t="s">
        <v>62</v>
      </c>
      <c r="C7" s="28" t="s">
        <v>101</v>
      </c>
      <c r="D7" s="28" t="s">
        <v>102</v>
      </c>
      <c r="E7" s="28">
        <v>85</v>
      </c>
      <c r="F7" s="28" t="s">
        <v>103</v>
      </c>
      <c r="G7" s="28" t="s">
        <v>104</v>
      </c>
      <c r="H7" s="28" t="s">
        <v>105</v>
      </c>
      <c r="I7" s="29" t="s">
        <v>106</v>
      </c>
    </row>
    <row r="8" spans="1:9" x14ac:dyDescent="0.2">
      <c r="A8" s="48" t="s">
        <v>57</v>
      </c>
      <c r="B8" s="28" t="s">
        <v>66</v>
      </c>
      <c r="C8" s="28" t="s">
        <v>107</v>
      </c>
      <c r="D8" s="28" t="s">
        <v>60</v>
      </c>
      <c r="E8" s="28">
        <v>77</v>
      </c>
      <c r="F8" s="28" t="s">
        <v>108</v>
      </c>
      <c r="G8" s="28" t="s">
        <v>109</v>
      </c>
      <c r="H8" s="28" t="s">
        <v>110</v>
      </c>
      <c r="I8" s="29" t="s">
        <v>111</v>
      </c>
    </row>
    <row r="9" spans="1:9" x14ac:dyDescent="0.2">
      <c r="A9" s="48" t="s">
        <v>57</v>
      </c>
      <c r="B9" s="28" t="s">
        <v>62</v>
      </c>
      <c r="C9" s="28" t="s">
        <v>11</v>
      </c>
      <c r="D9" s="28" t="s">
        <v>60</v>
      </c>
      <c r="E9" s="28">
        <v>16</v>
      </c>
      <c r="F9" s="28" t="s">
        <v>112</v>
      </c>
      <c r="G9" s="28" t="s">
        <v>113</v>
      </c>
      <c r="H9" s="28" t="s">
        <v>114</v>
      </c>
      <c r="I9" s="29" t="s">
        <v>115</v>
      </c>
    </row>
    <row r="10" spans="1:9" x14ac:dyDescent="0.2">
      <c r="A10" s="48" t="s">
        <v>67</v>
      </c>
      <c r="B10" s="28" t="s">
        <v>68</v>
      </c>
      <c r="C10" s="28" t="s">
        <v>22</v>
      </c>
      <c r="D10" s="28" t="s">
        <v>22</v>
      </c>
      <c r="E10" s="28">
        <v>1</v>
      </c>
      <c r="F10" s="28" t="s">
        <v>116</v>
      </c>
      <c r="G10" s="28" t="s">
        <v>117</v>
      </c>
      <c r="H10" s="28" t="s">
        <v>118</v>
      </c>
      <c r="I10" s="29" t="s">
        <v>119</v>
      </c>
    </row>
    <row r="11" spans="1:9" x14ac:dyDescent="0.2">
      <c r="A11" s="48" t="s">
        <v>70</v>
      </c>
      <c r="B11" s="28" t="s">
        <v>71</v>
      </c>
      <c r="C11" s="28" t="s">
        <v>48</v>
      </c>
      <c r="D11" s="28" t="s">
        <v>22</v>
      </c>
      <c r="E11" s="28">
        <v>2</v>
      </c>
      <c r="F11" s="28" t="s">
        <v>120</v>
      </c>
      <c r="G11" s="28" t="s">
        <v>121</v>
      </c>
      <c r="H11" s="28" t="s">
        <v>122</v>
      </c>
      <c r="I11" s="29" t="s">
        <v>123</v>
      </c>
    </row>
    <row r="12" spans="1:9" ht="13.5" thickBot="1" x14ac:dyDescent="0.25">
      <c r="A12" s="95" t="s">
        <v>72</v>
      </c>
      <c r="B12" s="96" t="s">
        <v>71</v>
      </c>
      <c r="C12" s="96" t="s">
        <v>48</v>
      </c>
      <c r="D12" s="96" t="s">
        <v>22</v>
      </c>
      <c r="E12" s="96">
        <v>1</v>
      </c>
      <c r="F12" s="96" t="s">
        <v>94</v>
      </c>
      <c r="G12" s="96" t="s">
        <v>124</v>
      </c>
      <c r="H12" s="96" t="s">
        <v>118</v>
      </c>
      <c r="I12" s="97" t="s">
        <v>125</v>
      </c>
    </row>
    <row r="13" spans="1:9" ht="13.5" thickTop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Tally_tbg_Chantier</vt:lpstr>
      <vt:lpstr>Résumé_tally_tbg</vt:lpstr>
      <vt:lpstr>Tally_SR_Chantier</vt:lpstr>
      <vt:lpstr>Résumé_tally_SR</vt:lpstr>
      <vt:lpstr>Tally_SR_Chantier!Zone_d_impression</vt:lpstr>
    </vt:vector>
  </TitlesOfParts>
  <Manager>Superviseur workover</Manager>
  <Company>IPC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Tally test</dc:title>
  <dc:subject>GV-107</dc:subject>
  <dc:creator>Flavien Cozzolino</dc:creator>
  <cp:lastModifiedBy>Flavien Cozzolino</cp:lastModifiedBy>
  <cp:lastPrinted>2019-12-03T14:31:39Z</cp:lastPrinted>
  <dcterms:created xsi:type="dcterms:W3CDTF">2017-06-20T09:14:51Z</dcterms:created>
  <dcterms:modified xsi:type="dcterms:W3CDTF">2019-12-06T13:28:48Z</dcterms:modified>
</cp:coreProperties>
</file>