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wdp" ContentType="image/vnd.ms-photo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Sacha01\Desktop\"/>
    </mc:Choice>
  </mc:AlternateContent>
  <xr:revisionPtr revIDLastSave="0" documentId="13_ncr:1_{07A05207-FE2D-4396-AA7D-DA4ECD99D20D}" xr6:coauthVersionLast="45" xr6:coauthVersionMax="45" xr10:uidLastSave="{00000000-0000-0000-0000-000000000000}"/>
  <bookViews>
    <workbookView xWindow="-120" yWindow="-120" windowWidth="29040" windowHeight="15840" tabRatio="735" activeTab="1" xr2:uid="{00000000-000D-0000-FFFF-FFFF00000000}"/>
  </bookViews>
  <sheets>
    <sheet name="Saisie" sheetId="42" r:id="rId1"/>
    <sheet name="BD_Liste" sheetId="43" r:id="rId2"/>
  </sheets>
  <definedNames>
    <definedName name="Détail">#REF!</definedName>
    <definedName name="Exercice">#REF!</definedName>
    <definedName name="Libellé">#REF!</definedName>
    <definedName name="LstDétail">BD_Liste!$I$2:$I$6</definedName>
    <definedName name="LstExercice">OFFSET(BD_Liste!$C$2,,,COUNTA(BD_Liste!$C:$C)-1)</definedName>
    <definedName name="LstLibellé">BD_Liste!$G$2:$G$3</definedName>
    <definedName name="LstMoisQuittance">BD_Liste!$O$2:$O$13</definedName>
    <definedName name="LstNote">BD_Liste!$K$2:$K$11</definedName>
    <definedName name="LstRégléPar">BD_Liste!$M$2:$M$5</definedName>
    <definedName name="LstRubrique">OFFSET(BD_Liste!$E$2,,,COUNTA(BD_Liste!$E:$E)-1)</definedName>
    <definedName name="LstTaux">BD_Liste!$Q$2:$Q$4</definedName>
    <definedName name="Note">#REF!</definedName>
    <definedName name="RégléPar">#REF!</definedName>
    <definedName name="Rubrique">#REF!</definedName>
    <definedName name="SaisieCredit">Saisie!$L$18:$P$18</definedName>
    <definedName name="SaisieDebit">Saisie!$H$18:$J$18</definedName>
    <definedName name="SaisieLstDetail">Saisie!$L$10</definedName>
    <definedName name="SaisieLstExercice">Saisie!$J$5</definedName>
    <definedName name="SaisieLstLibelle">Saisie!$P$5</definedName>
    <definedName name="SaisieLstMoisQuittance">Saisie!$N$10</definedName>
    <definedName name="SaisieLstNote">Saisie!$L$14</definedName>
    <definedName name="SaisieLstReglerPar">Saisie!$F$18</definedName>
    <definedName name="SaisieLstRubrique">Saisie!$N$5</definedName>
    <definedName name="SaisieLstTauxCharges">Saisie!$O$18</definedName>
    <definedName name="SaisieLstTauxTVA">Saisie!$M$18</definedName>
    <definedName name="SaisieRefQuittance">Saisie!$P$10</definedName>
    <definedName name="TotalLigne">#REF!</definedName>
  </definedNames>
  <calcPr calcId="191029"/>
  <customWorkbookViews>
    <customWorkbookView name="Locataire JL Paquignon" guid="{60D46CF6-06FA-4281-9AC4-FD5BE9AFAF67}" maximized="1" windowWidth="0" windowHeight="0" activeSheetId="0"/>
    <customWorkbookView name="2019" guid="{2D69B8C5-C6DE-4A34-B3B3-1F8AE96C9D30}" maximized="1" windowWidth="0" windowHeight="0" activeSheetId="0"/>
    <customWorkbookView name="Sacha" guid="{7FBA6368-5CB4-49BE-A7F0-5D8130AFD9BD}" maximized="1" windowWidth="0" windowHeight="0" activeSheetId="0"/>
    <customWorkbookView name="2018" guid="{98D4C5E5-654F-4804-8EDA-AC9196FE0959}" maximized="1" windowWidth="0" windowHeight="0" activeSheetId="0"/>
    <customWorkbookView name="Filtre 2" guid="{83CEE1AD-7192-41F5-8617-C94C0A753480}" maximized="1" windowWidth="0" windowHeight="0" activeSheetId="0"/>
    <customWorkbookView name="2017" guid="{819ACA27-AD0A-448C-9989-97F48E556CF1}" maximized="1" windowWidth="0" windowHeight="0" activeSheetId="0"/>
    <customWorkbookView name="Locataire Langlois Audrey" guid="{1B09AB8D-3FC9-46CA-BD29-E148654C909F}" maximized="1" windowWidth="0" windowHeight="0" activeSheetId="0"/>
    <customWorkbookView name="Filtre 1" guid="{41E3ADDA-973C-4A53-A9EC-D360FEB93A1A}" maximized="1" windowWidth="0" windowHeight="0" activeSheetId="0"/>
    <customWorkbookView name="Locataire" guid="{12CAD908-0467-4E99-9DB0-16169C942BFE}" maximized="1" windowWidth="0" windowHeight="0" activeSheetId="0"/>
    <customWorkbookView name="Guénia" guid="{2E6C0936-7870-4915-B651-FB44AAC12751}" maximized="1" windowWidth="0" windowHeight="0" activeSheetId="0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5" i="42" l="1"/>
  <c r="O10" i="42"/>
  <c r="P18" i="42" l="1"/>
  <c r="N18" i="42"/>
  <c r="R5" i="42"/>
  <c r="P10" i="42" s="1"/>
  <c r="R18" i="42" l="1"/>
</calcChain>
</file>

<file path=xl/sharedStrings.xml><?xml version="1.0" encoding="utf-8"?>
<sst xmlns="http://schemas.openxmlformats.org/spreadsheetml/2006/main" count="71" uniqueCount="60">
  <si>
    <t>Exercice</t>
  </si>
  <si>
    <t>Date</t>
  </si>
  <si>
    <t>Rubrique</t>
  </si>
  <si>
    <t>Libellé</t>
  </si>
  <si>
    <t>Détail</t>
  </si>
  <si>
    <t>Note</t>
  </si>
  <si>
    <t>Réglé par</t>
  </si>
  <si>
    <t>Mois Quittance</t>
  </si>
  <si>
    <t>Réf Quittance</t>
  </si>
  <si>
    <t>Débit</t>
  </si>
  <si>
    <t>Crédit</t>
  </si>
  <si>
    <t>TVA Encaissées</t>
  </si>
  <si>
    <t>Charges Encaissées</t>
  </si>
  <si>
    <t>Janvier</t>
  </si>
  <si>
    <t>Banque</t>
  </si>
  <si>
    <t>Solde Initiale</t>
  </si>
  <si>
    <t>Assurance</t>
  </si>
  <si>
    <t>Loyer</t>
  </si>
  <si>
    <t>Chèque</t>
  </si>
  <si>
    <t>Syndic</t>
  </si>
  <si>
    <t>Charges</t>
  </si>
  <si>
    <t>T1</t>
  </si>
  <si>
    <t>Virement</t>
  </si>
  <si>
    <t>Impots</t>
  </si>
  <si>
    <t>Régul Annuelle</t>
  </si>
  <si>
    <t>Autre</t>
  </si>
  <si>
    <t>Diagnostic</t>
  </si>
  <si>
    <t>Caution</t>
  </si>
  <si>
    <t>CB</t>
  </si>
  <si>
    <t>T2</t>
  </si>
  <si>
    <t>T3</t>
  </si>
  <si>
    <t>Septembre</t>
  </si>
  <si>
    <t>Octobre</t>
  </si>
  <si>
    <t>Novembre</t>
  </si>
  <si>
    <t>Décembre</t>
  </si>
  <si>
    <t>Espèce</t>
  </si>
  <si>
    <t>Lettre recommandée</t>
  </si>
  <si>
    <t>Travaux Collecteur</t>
  </si>
  <si>
    <t>Remboursement</t>
  </si>
  <si>
    <t>T4</t>
  </si>
  <si>
    <t>Avril</t>
  </si>
  <si>
    <t>Février</t>
  </si>
  <si>
    <t>Août</t>
  </si>
  <si>
    <t>Total Ligne</t>
  </si>
  <si>
    <t>Equilibrage</t>
  </si>
  <si>
    <t>Mars</t>
  </si>
  <si>
    <t>Charges Décaissées</t>
  </si>
  <si>
    <t>TVA Décaissées</t>
  </si>
  <si>
    <t>Mai</t>
  </si>
  <si>
    <t>Juin</t>
  </si>
  <si>
    <t>Juillet</t>
  </si>
  <si>
    <t>Taux TVA</t>
  </si>
  <si>
    <t>Taux Charges</t>
  </si>
  <si>
    <t>Taux %</t>
  </si>
  <si>
    <t xml:space="preserve">Num Compte </t>
  </si>
  <si>
    <t>Acompte</t>
  </si>
  <si>
    <t>nbr</t>
  </si>
  <si>
    <t>Les cellules en jaunes sont des listes déroulantes de la feuille BD_Liste</t>
  </si>
  <si>
    <t xml:space="preserve">Je souhaiterai améliorer mon code VBA afin qu'il agisse sur toutes les cellules en jaunes. Mais je bloque. Merci par avance pour votre aide.
J'ai essayer de remplacer [LstExercice] par une variable, dans la ligne, mais cela ne fonctionne pas:
[LstExercice].End(xlDown).Offset(1, 0) = Target.Value  </t>
  </si>
  <si>
    <r>
      <rPr>
        <u/>
        <sz val="10"/>
        <color rgb="FF000000"/>
        <rFont val="Arial"/>
        <family val="2"/>
      </rPr>
      <t>Pour Info:</t>
    </r>
    <r>
      <rPr>
        <sz val="10"/>
        <color rgb="FF000000"/>
        <rFont val="Arial"/>
      </rPr>
      <t xml:space="preserve"> Le code VBA actuel fonctionne très bien pour la liste située dans J5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</si>
</sst>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6" formatCode="_(* #,##0.00_);_(* \(#,##0.00\);_(* &quot;-&quot;??_);_(@_)"/>
  </numFmts>
  <fonts count="13" x14ac:knownFonts="1">
    <font>
      <sz val="10"/>
      <color rgb="FF000000"/>
      <name val="Arial"/>
    </font>
    <font>
      <b/>
      <sz val="9"/>
      <color rgb="FFFFFFFF"/>
      <name val="Arial"/>
    </font>
    <font>
      <sz val="10"/>
      <color rgb="FF000000"/>
      <name val="Arial"/>
    </font>
    <font>
      <sz val="10"/>
      <color rgb="FF000000"/>
      <name val="Arial"/>
      <family val="2"/>
    </font>
    <font>
      <sz val="9"/>
      <name val="Arial"/>
      <family val="2"/>
    </font>
    <font>
      <b/>
      <sz val="9"/>
      <color rgb="FFFFFFFF"/>
      <name val="Arial"/>
      <family val="2"/>
    </font>
    <font>
      <sz val="8"/>
      <name val="Arial"/>
      <family val="2"/>
    </font>
    <font>
      <b/>
      <sz val="12"/>
      <color rgb="FF000000"/>
      <name val="Arial"/>
      <family val="2"/>
    </font>
    <font>
      <sz val="9"/>
      <color rgb="FF000000"/>
      <name val="Arial"/>
      <family val="2"/>
    </font>
    <font>
      <sz val="20"/>
      <color theme="4" tint="-0.249977111117893"/>
      <name val="Arial"/>
      <family val="2"/>
    </font>
    <font>
      <sz val="12"/>
      <color rgb="FF000000"/>
      <name val="Arial"/>
      <family val="2"/>
    </font>
    <font>
      <sz val="8"/>
      <color theme="0"/>
      <name val="Arial"/>
      <family val="2"/>
    </font>
    <font>
      <u/>
      <sz val="10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26A69A"/>
        <bgColor rgb="FF26A69A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rgb="FF26A69A"/>
      </patternFill>
    </fill>
  </fills>
  <borders count="18">
    <border>
      <left/>
      <right/>
      <top/>
      <bottom/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 style="thin">
        <color theme="1" tint="0.499984740745262"/>
      </left>
      <right/>
      <top style="thin">
        <color theme="1" tint="0.499984740745262"/>
      </top>
      <bottom style="thin">
        <color theme="1" tint="0.499984740745262"/>
      </bottom>
      <diagonal/>
    </border>
    <border>
      <left/>
      <right/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4"/>
      </left>
      <right style="thin">
        <color theme="4"/>
      </right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</borders>
  <cellStyleXfs count="3">
    <xf numFmtId="0" fontId="0" fillId="0" borderId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71">
    <xf numFmtId="0" fontId="0" fillId="0" borderId="0" xfId="0" applyFont="1" applyAlignment="1"/>
    <xf numFmtId="0" fontId="0" fillId="0" borderId="0" xfId="0" applyFont="1" applyFill="1" applyAlignment="1"/>
    <xf numFmtId="9" fontId="0" fillId="0" borderId="0" xfId="2" applyFont="1" applyAlignment="1"/>
    <xf numFmtId="0" fontId="0" fillId="0" borderId="0" xfId="0" applyFont="1" applyAlignment="1"/>
    <xf numFmtId="0" fontId="3" fillId="0" borderId="0" xfId="0" applyFont="1" applyAlignment="1"/>
    <xf numFmtId="0" fontId="5" fillId="2" borderId="1" xfId="0" applyFont="1" applyFill="1" applyBorder="1" applyAlignment="1">
      <alignment horizontal="center" vertical="center" wrapText="1"/>
    </xf>
    <xf numFmtId="1" fontId="4" fillId="0" borderId="0" xfId="0" applyNumberFormat="1" applyFont="1" applyBorder="1" applyAlignment="1"/>
    <xf numFmtId="0" fontId="0" fillId="0" borderId="0" xfId="0" applyFont="1" applyAlignment="1"/>
    <xf numFmtId="0" fontId="3" fillId="0" borderId="0" xfId="0" applyFont="1" applyAlignment="1"/>
    <xf numFmtId="0" fontId="0" fillId="0" borderId="0" xfId="0" applyFont="1" applyAlignment="1"/>
    <xf numFmtId="0" fontId="7" fillId="0" borderId="0" xfId="0" applyFont="1" applyAlignment="1"/>
    <xf numFmtId="0" fontId="0" fillId="0" borderId="0" xfId="0" applyFont="1" applyAlignment="1">
      <alignment wrapText="1"/>
    </xf>
    <xf numFmtId="0" fontId="5" fillId="2" borderId="16" xfId="0" applyFont="1" applyFill="1" applyBorder="1" applyAlignment="1">
      <alignment horizontal="center" vertical="center" wrapText="1"/>
    </xf>
    <xf numFmtId="0" fontId="5" fillId="0" borderId="16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10" fillId="0" borderId="0" xfId="0" applyFont="1" applyAlignment="1">
      <alignment horizontal="left" vertical="center" indent="1"/>
    </xf>
    <xf numFmtId="0" fontId="0" fillId="4" borderId="0" xfId="0" applyFont="1" applyFill="1" applyBorder="1" applyAlignment="1"/>
    <xf numFmtId="9" fontId="0" fillId="0" borderId="0" xfId="2" applyFont="1" applyFill="1" applyBorder="1" applyAlignment="1"/>
    <xf numFmtId="0" fontId="0" fillId="4" borderId="8" xfId="0" applyFont="1" applyFill="1" applyBorder="1" applyAlignment="1"/>
    <xf numFmtId="0" fontId="0" fillId="4" borderId="9" xfId="0" applyFont="1" applyFill="1" applyBorder="1" applyAlignment="1"/>
    <xf numFmtId="0" fontId="0" fillId="4" borderId="9" xfId="0" applyFont="1" applyFill="1" applyBorder="1" applyAlignment="1">
      <alignment horizontal="center" vertical="center"/>
    </xf>
    <xf numFmtId="0" fontId="0" fillId="4" borderId="10" xfId="0" applyFont="1" applyFill="1" applyBorder="1" applyAlignment="1"/>
    <xf numFmtId="0" fontId="0" fillId="4" borderId="11" xfId="0" applyFont="1" applyFill="1" applyBorder="1" applyAlignment="1"/>
    <xf numFmtId="0" fontId="0" fillId="4" borderId="0" xfId="0" applyFont="1" applyFill="1" applyAlignment="1"/>
    <xf numFmtId="0" fontId="0" fillId="4" borderId="0" xfId="0" applyFont="1" applyFill="1" applyBorder="1" applyAlignment="1">
      <alignment horizontal="center" vertical="center"/>
    </xf>
    <xf numFmtId="0" fontId="0" fillId="4" borderId="12" xfId="0" applyFont="1" applyFill="1" applyBorder="1" applyAlignment="1"/>
    <xf numFmtId="0" fontId="0" fillId="4" borderId="11" xfId="0" applyFont="1" applyFill="1" applyBorder="1" applyAlignment="1">
      <alignment wrapText="1"/>
    </xf>
    <xf numFmtId="0" fontId="0" fillId="4" borderId="0" xfId="0" applyFont="1" applyFill="1" applyBorder="1" applyAlignment="1">
      <alignment wrapText="1"/>
    </xf>
    <xf numFmtId="0" fontId="0" fillId="4" borderId="0" xfId="0" applyFont="1" applyFill="1" applyAlignment="1">
      <alignment wrapText="1"/>
    </xf>
    <xf numFmtId="0" fontId="8" fillId="4" borderId="0" xfId="0" applyFont="1" applyFill="1" applyBorder="1" applyAlignment="1">
      <alignment horizontal="center" vertical="center" wrapText="1"/>
    </xf>
    <xf numFmtId="14" fontId="8" fillId="4" borderId="4" xfId="0" applyNumberFormat="1" applyFont="1" applyFill="1" applyBorder="1" applyAlignment="1" applyProtection="1">
      <alignment horizontal="center" vertical="center" wrapText="1"/>
      <protection locked="0"/>
    </xf>
    <xf numFmtId="0" fontId="11" fillId="4" borderId="0" xfId="0" applyFont="1" applyFill="1" applyBorder="1" applyAlignment="1">
      <alignment horizontal="left" vertical="center" wrapText="1"/>
    </xf>
    <xf numFmtId="0" fontId="0" fillId="4" borderId="17" xfId="0" applyFont="1" applyFill="1" applyBorder="1" applyAlignment="1">
      <alignment horizontal="center" vertical="center"/>
    </xf>
    <xf numFmtId="0" fontId="0" fillId="4" borderId="12" xfId="0" applyFont="1" applyFill="1" applyBorder="1" applyAlignment="1">
      <alignment wrapText="1"/>
    </xf>
    <xf numFmtId="0" fontId="0" fillId="4" borderId="0" xfId="0" applyFont="1" applyFill="1" applyBorder="1" applyAlignment="1">
      <alignment horizontal="center" vertical="center" wrapText="1"/>
    </xf>
    <xf numFmtId="0" fontId="11" fillId="4" borderId="0" xfId="0" applyFont="1" applyFill="1" applyBorder="1" applyAlignment="1">
      <alignment horizontal="left"/>
    </xf>
    <xf numFmtId="0" fontId="0" fillId="4" borderId="17" xfId="0" applyFont="1" applyFill="1" applyBorder="1" applyAlignment="1">
      <alignment horizontal="center"/>
    </xf>
    <xf numFmtId="166" fontId="8" fillId="4" borderId="2" xfId="1" applyFont="1" applyFill="1" applyBorder="1" applyAlignment="1" applyProtection="1">
      <protection locked="0"/>
    </xf>
    <xf numFmtId="166" fontId="8" fillId="4" borderId="2" xfId="1" applyFont="1" applyFill="1" applyBorder="1" applyAlignment="1" applyProtection="1"/>
    <xf numFmtId="0" fontId="0" fillId="4" borderId="13" xfId="0" applyFont="1" applyFill="1" applyBorder="1" applyAlignment="1"/>
    <xf numFmtId="0" fontId="0" fillId="4" borderId="14" xfId="0" applyFont="1" applyFill="1" applyBorder="1" applyAlignment="1"/>
    <xf numFmtId="0" fontId="0" fillId="4" borderId="15" xfId="0" applyFont="1" applyFill="1" applyBorder="1" applyAlignment="1"/>
    <xf numFmtId="0" fontId="1" fillId="5" borderId="3" xfId="0" applyFont="1" applyFill="1" applyBorder="1" applyAlignment="1">
      <alignment horizontal="center" vertical="center" wrapText="1"/>
    </xf>
    <xf numFmtId="14" fontId="1" fillId="5" borderId="3" xfId="0" applyNumberFormat="1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5" fillId="5" borderId="2" xfId="0" applyFont="1" applyFill="1" applyBorder="1" applyAlignment="1">
      <alignment horizontal="center" vertical="center" wrapText="1"/>
    </xf>
    <xf numFmtId="4" fontId="5" fillId="5" borderId="2" xfId="0" applyNumberFormat="1" applyFont="1" applyFill="1" applyBorder="1" applyAlignment="1">
      <alignment horizontal="center" vertical="center" wrapText="1"/>
    </xf>
    <xf numFmtId="4" fontId="1" fillId="5" borderId="2" xfId="0" applyNumberFormat="1" applyFont="1" applyFill="1" applyBorder="1" applyAlignment="1">
      <alignment horizontal="center" vertical="center" wrapText="1"/>
    </xf>
    <xf numFmtId="0" fontId="5" fillId="5" borderId="3" xfId="0" applyFont="1" applyFill="1" applyBorder="1" applyAlignment="1">
      <alignment horizontal="center" vertical="center" wrapText="1"/>
    </xf>
    <xf numFmtId="0" fontId="0" fillId="0" borderId="0" xfId="0" applyFont="1" applyAlignment="1"/>
    <xf numFmtId="0" fontId="1" fillId="5" borderId="5" xfId="0" applyFont="1" applyFill="1" applyBorder="1" applyAlignment="1">
      <alignment horizontal="center" vertical="center" wrapText="1"/>
    </xf>
    <xf numFmtId="0" fontId="1" fillId="5" borderId="6" xfId="0" applyFont="1" applyFill="1" applyBorder="1" applyAlignment="1">
      <alignment horizontal="center" vertical="center" wrapText="1"/>
    </xf>
    <xf numFmtId="0" fontId="1" fillId="5" borderId="7" xfId="0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/>
    </xf>
    <xf numFmtId="0" fontId="8" fillId="3" borderId="4" xfId="0" applyNumberFormat="1" applyFont="1" applyFill="1" applyBorder="1" applyAlignment="1" applyProtection="1">
      <alignment horizontal="center" vertical="center" wrapText="1"/>
      <protection locked="0"/>
    </xf>
    <xf numFmtId="0" fontId="8" fillId="3" borderId="5" xfId="0" applyFont="1" applyFill="1" applyBorder="1" applyAlignment="1" applyProtection="1">
      <alignment horizontal="center" vertical="center"/>
      <protection locked="0"/>
    </xf>
    <xf numFmtId="0" fontId="8" fillId="3" borderId="6" xfId="0" applyFont="1" applyFill="1" applyBorder="1" applyAlignment="1" applyProtection="1">
      <alignment horizontal="center" vertical="center"/>
      <protection locked="0"/>
    </xf>
    <xf numFmtId="0" fontId="8" fillId="3" borderId="7" xfId="0" applyFont="1" applyFill="1" applyBorder="1" applyAlignment="1" applyProtection="1">
      <alignment horizontal="center" vertical="center"/>
      <protection locked="0"/>
    </xf>
    <xf numFmtId="9" fontId="8" fillId="3" borderId="2" xfId="2" applyFont="1" applyFill="1" applyBorder="1" applyAlignment="1" applyProtection="1">
      <protection locked="0"/>
    </xf>
    <xf numFmtId="0" fontId="0" fillId="0" borderId="0" xfId="0" applyFont="1" applyAlignment="1">
      <alignment horizontal="center" vertical="center" wrapText="1"/>
    </xf>
    <xf numFmtId="0" fontId="0" fillId="3" borderId="0" xfId="0" applyFont="1" applyFill="1" applyAlignment="1">
      <alignment horizontal="center" vertical="center" wrapText="1"/>
    </xf>
    <xf numFmtId="0" fontId="0" fillId="0" borderId="12" xfId="0" applyFont="1" applyBorder="1" applyAlignment="1">
      <alignment horizontal="center" vertical="center" wrapText="1"/>
    </xf>
    <xf numFmtId="0" fontId="0" fillId="0" borderId="8" xfId="0" applyFont="1" applyBorder="1" applyAlignment="1">
      <alignment horizontal="center" vertical="center" wrapText="1"/>
    </xf>
    <xf numFmtId="0" fontId="0" fillId="0" borderId="9" xfId="0" applyFont="1" applyBorder="1" applyAlignment="1">
      <alignment horizontal="center" vertical="center" wrapText="1"/>
    </xf>
    <xf numFmtId="0" fontId="0" fillId="0" borderId="10" xfId="0" applyFont="1" applyBorder="1" applyAlignment="1">
      <alignment horizontal="center" vertical="center" wrapText="1"/>
    </xf>
    <xf numFmtId="0" fontId="0" fillId="0" borderId="11" xfId="0" applyFont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 wrapText="1"/>
    </xf>
    <xf numFmtId="0" fontId="0" fillId="0" borderId="15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</cellXfs>
  <cellStyles count="3">
    <cellStyle name="Milliers" xfId="1" builtinId="3"/>
    <cellStyle name="Normal" xfId="0" builtinId="0"/>
    <cellStyle name="Pourcentage" xfId="2" builtinId="5"/>
  </cellStyles>
  <dxfs count="18">
    <dxf>
      <font>
        <b val="0"/>
        <i val="0"/>
        <color auto="1"/>
      </font>
      <fill>
        <patternFill>
          <bgColor theme="4" tint="0.59996337778862885"/>
        </patternFill>
      </fill>
    </dxf>
    <dxf>
      <font>
        <b val="0"/>
        <i val="0"/>
        <color auto="1"/>
      </font>
      <fill>
        <patternFill>
          <bgColor theme="4" tint="0.59996337778862885"/>
        </patternFill>
      </fill>
    </dxf>
    <dxf>
      <font>
        <b val="0"/>
        <i val="0"/>
        <color auto="1"/>
      </font>
      <fill>
        <patternFill>
          <bgColor theme="4" tint="0.59996337778862885"/>
        </patternFill>
      </fill>
    </dxf>
    <dxf>
      <font>
        <b val="0"/>
        <i val="0"/>
        <color auto="1"/>
      </font>
      <fill>
        <patternFill>
          <bgColor theme="4" tint="0.59996337778862885"/>
        </patternFill>
      </fill>
    </dxf>
    <dxf>
      <font>
        <b val="0"/>
        <i val="0"/>
        <color auto="1"/>
      </font>
      <fill>
        <patternFill>
          <bgColor theme="4" tint="0.59996337778862885"/>
        </patternFill>
      </fill>
    </dxf>
    <dxf>
      <font>
        <b val="0"/>
        <i val="0"/>
        <color auto="1"/>
      </font>
      <fill>
        <patternFill>
          <bgColor theme="4" tint="0.59996337778862885"/>
        </patternFill>
      </fill>
    </dxf>
    <dxf>
      <font>
        <b val="0"/>
        <i val="0"/>
        <color auto="1"/>
      </font>
      <fill>
        <patternFill>
          <bgColor theme="4" tint="0.59996337778862885"/>
        </patternFill>
      </fill>
    </dxf>
    <dxf>
      <font>
        <b val="0"/>
        <i val="0"/>
        <color auto="1"/>
      </font>
      <fill>
        <patternFill>
          <bgColor theme="4" tint="0.59996337778862885"/>
        </patternFill>
      </fill>
    </dxf>
    <dxf>
      <font>
        <b val="0"/>
        <i val="0"/>
        <color auto="1"/>
      </font>
      <fill>
        <patternFill>
          <bgColor theme="4" tint="0.59996337778862885"/>
        </patternFill>
      </fill>
    </dxf>
    <dxf>
      <font>
        <b val="0"/>
        <i val="0"/>
        <color auto="1"/>
      </font>
      <fill>
        <patternFill>
          <bgColor theme="4" tint="0.59996337778862885"/>
        </patternFill>
      </fill>
    </dxf>
    <dxf>
      <font>
        <b val="0"/>
        <i val="0"/>
        <color auto="1"/>
      </font>
      <fill>
        <patternFill>
          <bgColor theme="4" tint="0.59996337778862885"/>
        </patternFill>
      </fill>
    </dxf>
    <dxf>
      <font>
        <color theme="4" tint="0.59996337778862885"/>
      </font>
      <fill>
        <patternFill>
          <bgColor theme="4" tint="0.59996337778862885"/>
        </patternFill>
      </fill>
    </dxf>
    <dxf>
      <font>
        <b val="0"/>
        <i val="0"/>
        <color auto="1"/>
      </font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fgColor rgb="FFE7F9EF"/>
          <bgColor rgb="FFE7F9EF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DDF2F0"/>
          <bgColor rgb="FFDDF2F0"/>
        </patternFill>
      </fill>
    </dxf>
    <dxf>
      <fill>
        <patternFill patternType="solid">
          <fgColor rgb="FFFFFFFF"/>
          <bgColor rgb="FFFFFFFF"/>
        </patternFill>
      </fill>
    </dxf>
  </dxfs>
  <tableStyles count="3" defaultTableStyle="TableStyleMedium2" defaultPivotStyle="PivotStyleLight16">
    <tableStyle name="Loyers Dûs-style" pivot="0" count="2" xr9:uid="{00000000-0011-0000-FFFF-FFFF00000000}">
      <tableStyleElement type="firstRowStripe" dxfId="17"/>
      <tableStyleElement type="secondRowStripe" dxfId="16"/>
    </tableStyle>
    <tableStyle name="Listes-style" pivot="0" count="2" xr9:uid="{00000000-0011-0000-FFFF-FFFF01000000}">
      <tableStyleElement type="firstRowStripe" dxfId="15"/>
      <tableStyleElement type="secondRowStripe" dxfId="14"/>
    </tableStyle>
    <tableStyle name="Style de tableau croisé dynamique 1" table="0" count="1" xr9:uid="{C0645DE3-A98C-46A0-92A0-C483DC3F7AF5}">
      <tableStyleElement type="firstSubtotalRow" dxfId="13"/>
    </tableStyle>
  </tableStyles>
  <colors>
    <mruColors>
      <color rgb="FFEAEAEA"/>
      <color rgb="FFFFC7CE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microsoft.com/office/2007/relationships/hdphoto" Target="../media/hdphoto1.wdp"/><Relationship Id="rId1" Type="http://schemas.openxmlformats.org/officeDocument/2006/relationships/image" Target="../media/image1.png"/><Relationship Id="rId6" Type="http://schemas.openxmlformats.org/officeDocument/2006/relationships/image" Target="../media/image5.svg"/><Relationship Id="rId5" Type="http://schemas.openxmlformats.org/officeDocument/2006/relationships/image" Target="../media/image4.png"/><Relationship Id="rId4" Type="http://schemas.openxmlformats.org/officeDocument/2006/relationships/image" Target="../media/image3.sv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438150</xdr:colOff>
      <xdr:row>4</xdr:row>
      <xdr:rowOff>228600</xdr:rowOff>
    </xdr:from>
    <xdr:ext cx="1201641" cy="1114425"/>
    <xdr:pic>
      <xdr:nvPicPr>
        <xdr:cNvPr id="4" name="image1.jpg" title="Image">
          <a:extLst>
            <a:ext uri="{FF2B5EF4-FFF2-40B4-BE49-F238E27FC236}">
              <a16:creationId xmlns:a16="http://schemas.microsoft.com/office/drawing/2014/main" id="{F85CE384-BD3E-4C4F-A7C8-58F98CEC3318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2017" b="99328" l="840" r="97479">
                      <a14:foregroundMark x1="18655" y1="31765" x2="15126" y2="64202"/>
                      <a14:foregroundMark x1="36586" y1="63513" x2="46555" y2="63193"/>
                      <a14:foregroundMark x1="15126" y1="64202" x2="30193" y2="63718"/>
                      <a14:foregroundMark x1="46555" y1="63193" x2="77983" y2="64202"/>
                      <a14:foregroundMark x1="77983" y1="64202" x2="61008" y2="37143"/>
                      <a14:foregroundMark x1="32045" y1="30588" x2="31573" y2="30481"/>
                      <a14:foregroundMark x1="34272" y1="31092" x2="32726" y2="30742"/>
                      <a14:foregroundMark x1="61008" y1="37143" x2="34272" y2="31092"/>
                      <a14:foregroundMark x1="26800" y1="30588" x2="11429" y2="35126"/>
                      <a14:foregroundMark x1="28040" y1="30222" x2="26800" y2="30588"/>
                      <a14:foregroundMark x1="62017" y1="3193" x2="1176" y2="2017"/>
                      <a14:foregroundMark x1="36807" y1="97983" x2="93950" y2="99328"/>
                      <a14:foregroundMark x1="93950" y1="46050" x2="85546" y2="39664"/>
                      <a14:foregroundMark x1="75798" y1="35126" x2="75798" y2="35126"/>
                      <a14:foregroundMark x1="89076" y1="36975" x2="67395" y2="41513"/>
                      <a14:foregroundMark x1="93950" y1="44874" x2="77647" y2="64202"/>
                      <a14:foregroundMark x1="97479" y1="49916" x2="86723" y2="56471"/>
                      <a14:foregroundMark x1="85546" y1="51933" x2="83025" y2="61008"/>
                      <a14:foregroundMark x1="81849" y1="40336" x2="76471" y2="50588"/>
                      <a14:foregroundMark x1="31933" y1="42185" x2="3025" y2="54118"/>
                      <a14:foregroundMark x1="3025" y1="54118" x2="29893" y2="64368"/>
                      <a14:foregroundMark x1="31128" y1="61699" x2="25210" y2="40336"/>
                      <a14:foregroundMark x1="39664" y1="49412" x2="19328" y2="56471"/>
                      <a14:foregroundMark x1="24034" y1="44202" x2="17479" y2="48067"/>
                      <a14:foregroundMark x1="18655" y1="42185" x2="13782" y2="48739"/>
                      <a14:foregroundMark x1="15630" y1="40840" x2="15630" y2="40840"/>
                      <a14:foregroundMark x1="19328" y1="35630" x2="26555" y2="52605"/>
                      <a14:foregroundMark x1="24706" y1="49916" x2="16303" y2="58487"/>
                      <a14:foregroundMark x1="13782" y1="47395" x2="13277" y2="54622"/>
                      <a14:foregroundMark x1="8403" y1="42857" x2="12101" y2="51261"/>
                      <a14:foregroundMark x1="13277" y1="44202" x2="9076" y2="57143"/>
                      <a14:foregroundMark x1="10252" y1="44202" x2="11429" y2="50588"/>
                      <a14:foregroundMark x1="12605" y1="42857" x2="13277" y2="51933"/>
                      <a14:foregroundMark x1="16807" y1="42185" x2="19832" y2="46050"/>
                      <a14:foregroundMark x1="21681" y1="40840" x2="24034" y2="51933"/>
                      <a14:foregroundMark x1="21681" y1="44202" x2="21681" y2="51261"/>
                      <a14:foregroundMark x1="25882" y1="44202" x2="24034" y2="42185"/>
                      <a14:foregroundMark x1="72269" y1="44202" x2="65714" y2="44202"/>
                      <a14:foregroundMark x1="86050" y1="46723" x2="83697" y2="55126"/>
                      <a14:foregroundMark x1="84874" y1="48067" x2="82521" y2="48067"/>
                      <a14:foregroundMark x1="78319" y1="48739" x2="78319" y2="48739"/>
                      <a14:foregroundMark x1="80672" y1="54622" x2="80672" y2="54622"/>
                      <a14:foregroundMark x1="80168" y1="54622" x2="80168" y2="54622"/>
                      <a14:foregroundMark x1="78824" y1="55126" x2="78824" y2="55126"/>
                      <a14:foregroundMark x1="78824" y1="52605" x2="78824" y2="52605"/>
                      <a14:foregroundMark x1="78319" y1="54622" x2="78319" y2="54622"/>
                      <a14:foregroundMark x1="84370" y1="44202" x2="84370" y2="44202"/>
                      <a14:foregroundMark x1="85546" y1="44202" x2="85546" y2="44202"/>
                      <a14:foregroundMark x1="33782" y1="32437" x2="33782" y2="32437"/>
                      <a14:foregroundMark x1="54118" y1="49412" x2="54118" y2="49412"/>
                      <a14:foregroundMark x1="53613" y1="50588" x2="53613" y2="50588"/>
                      <a14:foregroundMark x1="53613" y1="50588" x2="53613" y2="50588"/>
                      <a14:foregroundMark x1="50588" y1="50588" x2="48235" y2="45378"/>
                      <a14:foregroundMark x1="56639" y1="42185" x2="46387" y2="57143"/>
                      <a14:foregroundMark x1="52941" y1="44202" x2="55966" y2="42857"/>
                      <a14:foregroundMark x1="52437" y1="40336" x2="48739" y2="41513"/>
                      <a14:foregroundMark x1="51261" y1="40840" x2="51261" y2="40840"/>
                      <a14:foregroundMark x1="54118" y1="51261" x2="49916" y2="56471"/>
                      <a14:foregroundMark x1="55462" y1="54622" x2="51261" y2="57815"/>
                      <a14:foregroundMark x1="22857" y1="40336" x2="17479" y2="40840"/>
                      <a14:foregroundMark x1="24034" y1="38992" x2="16807" y2="41513"/>
                      <a14:foregroundMark x1="21681" y1="37647" x2="10252" y2="42857"/>
                      <a14:foregroundMark x1="13782" y1="44874" x2="9076" y2="58487"/>
                      <a14:foregroundMark x1="10756" y1="49916" x2="15630" y2="60336"/>
                      <a14:foregroundMark x1="9076" y1="47395" x2="17479" y2="55798"/>
                      <a14:foregroundMark x1="16807" y1="38992" x2="9580" y2="59160"/>
                      <a14:foregroundMark x1="8403" y1="44874" x2="9076" y2="59664"/>
                      <a14:foregroundMark x1="4874" y1="47395" x2="13782" y2="57143"/>
                      <a14:foregroundMark x1="4874" y1="46050" x2="7899" y2="36975"/>
                      <a14:foregroundMark x1="7899" y1="35126" x2="4874" y2="55798"/>
                      <a14:foregroundMark x1="7227" y1="41513" x2="10756" y2="53950"/>
                      <a14:backgroundMark x1="35462" y1="33782" x2="35462" y2="33782"/>
                      <a14:backgroundMark x1="32437" y1="30588" x2="32437" y2="30588"/>
                      <a14:backgroundMark x1="31261" y1="31765" x2="31261" y2="31765"/>
                      <a14:backgroundMark x1="36807" y1="61008" x2="36807" y2="61008"/>
                      <a14:backgroundMark x1="34286" y1="61681" x2="34286" y2="61681"/>
                      <a14:backgroundMark x1="34286" y1="61681" x2="30084" y2="70756"/>
                      <a14:backgroundMark x1="35462" y1="64874" x2="35462" y2="64874"/>
                      <a14:backgroundMark x1="33782" y1="34454" x2="32437" y2="29916"/>
                      <a14:backgroundMark x1="29580" y1="30588" x2="29580" y2="30588"/>
                      <a14:backgroundMark x1="29580" y1="30588" x2="29580" y2="30588"/>
                      <a14:backgroundMark x1="28235" y1="29916" x2="28235" y2="29916"/>
                      <a14:backgroundMark x1="28235" y1="29916" x2="28235" y2="29916"/>
                      <a14:backgroundMark x1="28235" y1="29916" x2="31933" y2="29916"/>
                      <a14:backgroundMark x1="36134" y1="31092" x2="36134" y2="31092"/>
                    </a14:backgroundRemoval>
                  </a14:imgEffect>
                </a14:imgLayer>
              </a14:imgProps>
            </a:ext>
          </a:extLst>
        </a:blip>
        <a:stretch>
          <a:fillRect/>
        </a:stretch>
      </xdr:blipFill>
      <xdr:spPr>
        <a:xfrm>
          <a:off x="4238625" y="1562100"/>
          <a:ext cx="1201641" cy="1114425"/>
        </a:xfrm>
        <a:prstGeom prst="rect">
          <a:avLst/>
        </a:prstGeom>
        <a:noFill/>
      </xdr:spPr>
    </xdr:pic>
    <xdr:clientData fLocksWithSheet="0"/>
  </xdr:oneCellAnchor>
  <xdr:twoCellAnchor>
    <xdr:from>
      <xdr:col>19</xdr:col>
      <xdr:colOff>371475</xdr:colOff>
      <xdr:row>2</xdr:row>
      <xdr:rowOff>85727</xdr:rowOff>
    </xdr:from>
    <xdr:to>
      <xdr:col>20</xdr:col>
      <xdr:colOff>104775</xdr:colOff>
      <xdr:row>6</xdr:row>
      <xdr:rowOff>19051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BDEEC5E3-4048-4AE8-B17C-8B0DEB82B8B2}"/>
            </a:ext>
          </a:extLst>
        </xdr:cNvPr>
        <xdr:cNvGrpSpPr/>
      </xdr:nvGrpSpPr>
      <xdr:grpSpPr>
        <a:xfrm>
          <a:off x="13411200" y="952502"/>
          <a:ext cx="676275" cy="790574"/>
          <a:chOff x="12753976" y="838201"/>
          <a:chExt cx="628650" cy="838199"/>
        </a:xfrm>
      </xdr:grpSpPr>
      <xdr:pic macro="[0]!Feuil14.reset">
        <xdr:nvPicPr>
          <xdr:cNvPr id="6" name="Graphique 5" descr="Répéter">
            <a:extLst>
              <a:ext uri="{FF2B5EF4-FFF2-40B4-BE49-F238E27FC236}">
                <a16:creationId xmlns:a16="http://schemas.microsoft.com/office/drawing/2014/main" id="{D8D83274-FB09-468B-AF43-A0C430E5F062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4"/>
              </a:ext>
            </a:extLst>
          </a:blip>
          <a:stretch>
            <a:fillRect/>
          </a:stretch>
        </xdr:blipFill>
        <xdr:spPr>
          <a:xfrm>
            <a:off x="12753976" y="838201"/>
            <a:ext cx="628650" cy="628650"/>
          </a:xfrm>
          <a:prstGeom prst="rect">
            <a:avLst/>
          </a:prstGeom>
        </xdr:spPr>
      </xdr:pic>
      <xdr:sp macro="[0]!Feuil14.reset" textlink="">
        <xdr:nvSpPr>
          <xdr:cNvPr id="2" name="Rectangle 1">
            <a:extLst>
              <a:ext uri="{FF2B5EF4-FFF2-40B4-BE49-F238E27FC236}">
                <a16:creationId xmlns:a16="http://schemas.microsoft.com/office/drawing/2014/main" id="{FD455106-18E0-481F-A425-74D66DD20AE9}"/>
              </a:ext>
            </a:extLst>
          </xdr:cNvPr>
          <xdr:cNvSpPr/>
        </xdr:nvSpPr>
        <xdr:spPr>
          <a:xfrm>
            <a:off x="12772995" y="1364747"/>
            <a:ext cx="609630" cy="311653"/>
          </a:xfrm>
          <a:prstGeom prst="rect">
            <a:avLst/>
          </a:prstGeom>
          <a:noFill/>
        </xdr:spPr>
        <xdr:txBody>
          <a:bodyPr wrap="square" lIns="91440" tIns="45720" rIns="91440" bIns="45720">
            <a:noAutofit/>
          </a:bodyPr>
          <a:lstStyle/>
          <a:p>
            <a:pPr algn="ctr"/>
            <a:r>
              <a:rPr lang="fr-FR" sz="14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Reset</a:t>
            </a:r>
          </a:p>
        </xdr:txBody>
      </xdr:sp>
    </xdr:grpSp>
    <xdr:clientData fLocksWithSheet="0"/>
  </xdr:twoCellAnchor>
  <xdr:twoCellAnchor>
    <xdr:from>
      <xdr:col>19</xdr:col>
      <xdr:colOff>267287</xdr:colOff>
      <xdr:row>15</xdr:row>
      <xdr:rowOff>9524</xdr:rowOff>
    </xdr:from>
    <xdr:to>
      <xdr:col>20</xdr:col>
      <xdr:colOff>219075</xdr:colOff>
      <xdr:row>19</xdr:row>
      <xdr:rowOff>95094</xdr:rowOff>
    </xdr:to>
    <xdr:grpSp>
      <xdr:nvGrpSpPr>
        <xdr:cNvPr id="10" name="Groupe 9">
          <a:extLst>
            <a:ext uri="{FF2B5EF4-FFF2-40B4-BE49-F238E27FC236}">
              <a16:creationId xmlns:a16="http://schemas.microsoft.com/office/drawing/2014/main" id="{06E9B03E-9E2A-49C4-9F9B-B7FD7A64E2BC}"/>
            </a:ext>
          </a:extLst>
        </xdr:cNvPr>
        <xdr:cNvGrpSpPr/>
      </xdr:nvGrpSpPr>
      <xdr:grpSpPr>
        <a:xfrm>
          <a:off x="13307012" y="3200399"/>
          <a:ext cx="894763" cy="876145"/>
          <a:chOff x="12392612" y="2924174"/>
          <a:chExt cx="990013" cy="876145"/>
        </a:xfrm>
      </xdr:grpSpPr>
      <xdr:pic macro="[0]!Feuil14.Valider">
        <xdr:nvPicPr>
          <xdr:cNvPr id="8" name="Graphique 7" descr="Coche">
            <a:extLst>
              <a:ext uri="{FF2B5EF4-FFF2-40B4-BE49-F238E27FC236}">
                <a16:creationId xmlns:a16="http://schemas.microsoft.com/office/drawing/2014/main" id="{DCB134E4-3637-4F0F-B3A8-C886FA190C21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6"/>
              </a:ext>
            </a:extLst>
          </a:blip>
          <a:stretch>
            <a:fillRect/>
          </a:stretch>
        </xdr:blipFill>
        <xdr:spPr>
          <a:xfrm>
            <a:off x="12534900" y="2924174"/>
            <a:ext cx="714375" cy="714375"/>
          </a:xfrm>
          <a:prstGeom prst="rect">
            <a:avLst/>
          </a:prstGeom>
        </xdr:spPr>
      </xdr:pic>
      <xdr:sp macro="[0]!Feuil14.Valider" textlink="">
        <xdr:nvSpPr>
          <xdr:cNvPr id="9" name="Rectangle 8">
            <a:extLst>
              <a:ext uri="{FF2B5EF4-FFF2-40B4-BE49-F238E27FC236}">
                <a16:creationId xmlns:a16="http://schemas.microsoft.com/office/drawing/2014/main" id="{7692A62B-1340-4127-AB14-DE10DCE036ED}"/>
              </a:ext>
            </a:extLst>
          </xdr:cNvPr>
          <xdr:cNvSpPr/>
        </xdr:nvSpPr>
        <xdr:spPr>
          <a:xfrm>
            <a:off x="12392612" y="3488823"/>
            <a:ext cx="990013" cy="311496"/>
          </a:xfrm>
          <a:prstGeom prst="rect">
            <a:avLst/>
          </a:prstGeom>
          <a:noFill/>
        </xdr:spPr>
        <xdr:txBody>
          <a:bodyPr wrap="square" lIns="91440" tIns="45720" rIns="91440" bIns="45720">
            <a:spAutoFit/>
          </a:bodyPr>
          <a:lstStyle/>
          <a:p>
            <a:pPr algn="ctr"/>
            <a:r>
              <a:rPr lang="fr-FR" sz="14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Valider</a:t>
            </a:r>
          </a:p>
        </xdr:txBody>
      </xdr:sp>
    </xdr:grpSp>
    <xdr:clientData fLock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155884-B2D3-4EFC-BBF8-5DF0F8BB61EF}">
  <sheetPr codeName="Feuil14"/>
  <dimension ref="A1:W25"/>
  <sheetViews>
    <sheetView zoomScaleNormal="100" workbookViewId="0">
      <pane ySplit="1" topLeftCell="A2" activePane="bottomLeft" state="frozen"/>
      <selection pane="bottomLeft" activeCell="J5" sqref="J5"/>
    </sheetView>
  </sheetViews>
  <sheetFormatPr baseColWidth="10" defaultRowHeight="12.75" x14ac:dyDescent="0.2"/>
  <cols>
    <col min="1" max="1" width="10.28515625" customWidth="1"/>
    <col min="2" max="2" width="23.85546875" customWidth="1"/>
    <col min="4" max="4" width="13.7109375" customWidth="1"/>
    <col min="5" max="5" width="6.85546875" customWidth="1"/>
    <col min="7" max="7" width="1.5703125" style="7" customWidth="1"/>
    <col min="9" max="9" width="11.5703125" customWidth="1"/>
    <col min="10" max="10" width="10.5703125" bestFit="1" customWidth="1"/>
    <col min="11" max="11" width="1.5703125" style="7" customWidth="1"/>
    <col min="12" max="12" width="14.85546875" customWidth="1"/>
    <col min="13" max="13" width="7.42578125" customWidth="1"/>
    <col min="14" max="14" width="15.7109375" customWidth="1"/>
    <col min="15" max="15" width="7.85546875" customWidth="1"/>
    <col min="16" max="16" width="14.28515625" bestFit="1" customWidth="1"/>
    <col min="17" max="17" width="1.7109375" style="7" customWidth="1"/>
    <col min="18" max="18" width="13.42578125" customWidth="1"/>
    <col min="19" max="19" width="6" customWidth="1"/>
    <col min="20" max="20" width="14.140625" bestFit="1" customWidth="1"/>
    <col min="21" max="21" width="11.42578125" style="3"/>
    <col min="23" max="23" width="11.42578125" style="3"/>
  </cols>
  <sheetData>
    <row r="1" spans="1:20" ht="48.75" customHeight="1" x14ac:dyDescent="0.35">
      <c r="A1" s="15"/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  <c r="P1" s="53"/>
      <c r="Q1" s="53"/>
      <c r="R1" s="53"/>
      <c r="S1" s="53"/>
      <c r="T1" s="4"/>
    </row>
    <row r="2" spans="1:20" ht="19.5" customHeight="1" thickBot="1" x14ac:dyDescent="0.25">
      <c r="A2" s="3"/>
    </row>
    <row r="3" spans="1:20" ht="28.5" customHeight="1" x14ac:dyDescent="0.2">
      <c r="B3" s="60" t="s">
        <v>57</v>
      </c>
      <c r="C3" s="60"/>
      <c r="E3" s="18"/>
      <c r="F3" s="19"/>
      <c r="G3" s="19"/>
      <c r="H3" s="19"/>
      <c r="I3" s="20"/>
      <c r="J3" s="20"/>
      <c r="K3" s="20"/>
      <c r="L3" s="20"/>
      <c r="M3" s="20"/>
      <c r="N3" s="20"/>
      <c r="O3" s="20"/>
      <c r="P3" s="20"/>
      <c r="Q3" s="19"/>
      <c r="R3" s="19"/>
      <c r="S3" s="21"/>
    </row>
    <row r="4" spans="1:20" ht="13.5" thickBot="1" x14ac:dyDescent="0.25">
      <c r="E4" s="22"/>
      <c r="F4" s="16"/>
      <c r="G4" s="16"/>
      <c r="H4" s="16"/>
      <c r="I4" s="23"/>
      <c r="J4" s="42" t="s">
        <v>0</v>
      </c>
      <c r="K4" s="24"/>
      <c r="L4" s="43" t="s">
        <v>1</v>
      </c>
      <c r="M4" s="24"/>
      <c r="N4" s="42" t="s">
        <v>2</v>
      </c>
      <c r="O4" s="24"/>
      <c r="P4" s="42" t="s">
        <v>3</v>
      </c>
      <c r="Q4" s="16"/>
      <c r="R4" s="48" t="s">
        <v>54</v>
      </c>
      <c r="S4" s="25"/>
    </row>
    <row r="5" spans="1:20" s="11" customFormat="1" ht="12.75" customHeight="1" x14ac:dyDescent="0.2">
      <c r="B5" s="62" t="s">
        <v>58</v>
      </c>
      <c r="C5" s="63"/>
      <c r="D5" s="64"/>
      <c r="E5" s="26"/>
      <c r="F5" s="27"/>
      <c r="G5" s="27"/>
      <c r="H5" s="27"/>
      <c r="I5" s="28"/>
      <c r="J5" s="54">
        <v>2025</v>
      </c>
      <c r="K5" s="29"/>
      <c r="L5" s="30"/>
      <c r="M5" s="31" t="str">
        <f>RIGHT(YEAR(L5),2)</f>
        <v>00</v>
      </c>
      <c r="N5" s="54" t="s">
        <v>23</v>
      </c>
      <c r="O5" s="29"/>
      <c r="P5" s="54"/>
      <c r="Q5" s="16"/>
      <c r="R5" s="32" t="str">
        <f>IFERROR(VLOOKUP(P5,#REF!,16,FALSE),"")</f>
        <v/>
      </c>
      <c r="S5" s="33"/>
    </row>
    <row r="6" spans="1:20" x14ac:dyDescent="0.2">
      <c r="B6" s="65"/>
      <c r="C6" s="66"/>
      <c r="D6" s="61"/>
      <c r="E6" s="22"/>
      <c r="F6" s="16"/>
      <c r="G6" s="16"/>
      <c r="H6" s="16"/>
      <c r="I6" s="24"/>
      <c r="J6" s="24"/>
      <c r="K6" s="24"/>
      <c r="L6" s="24"/>
      <c r="M6" s="24"/>
      <c r="N6" s="24"/>
      <c r="O6" s="24"/>
      <c r="P6" s="24"/>
      <c r="Q6" s="16"/>
      <c r="R6" s="16"/>
      <c r="S6" s="25"/>
    </row>
    <row r="7" spans="1:20" x14ac:dyDescent="0.2">
      <c r="B7" s="65"/>
      <c r="C7" s="66"/>
      <c r="D7" s="61"/>
      <c r="E7" s="22"/>
      <c r="F7" s="16"/>
      <c r="G7" s="16"/>
      <c r="H7" s="16"/>
      <c r="I7" s="24"/>
      <c r="J7" s="24"/>
      <c r="K7" s="24"/>
      <c r="L7" s="24"/>
      <c r="M7" s="24"/>
      <c r="N7" s="24"/>
      <c r="O7" s="24"/>
      <c r="P7" s="24"/>
      <c r="Q7" s="16"/>
      <c r="R7" s="16"/>
      <c r="S7" s="25"/>
    </row>
    <row r="8" spans="1:20" x14ac:dyDescent="0.2">
      <c r="B8" s="65"/>
      <c r="C8" s="66"/>
      <c r="D8" s="61"/>
      <c r="E8" s="22"/>
      <c r="F8" s="16"/>
      <c r="G8" s="16"/>
      <c r="H8" s="16"/>
      <c r="I8" s="24"/>
      <c r="J8" s="24"/>
      <c r="K8" s="24"/>
      <c r="L8" s="24"/>
      <c r="M8" s="24"/>
      <c r="N8" s="24"/>
      <c r="O8" s="24"/>
      <c r="P8" s="24"/>
      <c r="Q8" s="16"/>
      <c r="R8" s="23"/>
      <c r="S8" s="25"/>
    </row>
    <row r="9" spans="1:20" x14ac:dyDescent="0.2">
      <c r="B9" s="65"/>
      <c r="C9" s="66"/>
      <c r="D9" s="61"/>
      <c r="E9" s="22"/>
      <c r="F9" s="16"/>
      <c r="G9" s="16"/>
      <c r="H9" s="16"/>
      <c r="I9" s="24"/>
      <c r="J9" s="24"/>
      <c r="K9" s="24"/>
      <c r="L9" s="42" t="s">
        <v>4</v>
      </c>
      <c r="M9" s="24"/>
      <c r="N9" s="42" t="s">
        <v>7</v>
      </c>
      <c r="O9" s="23"/>
      <c r="P9" s="42" t="s">
        <v>8</v>
      </c>
      <c r="Q9" s="16"/>
      <c r="R9" s="16"/>
      <c r="S9" s="25"/>
    </row>
    <row r="10" spans="1:20" s="11" customFormat="1" x14ac:dyDescent="0.2">
      <c r="B10" s="65"/>
      <c r="C10" s="66"/>
      <c r="D10" s="61"/>
      <c r="E10" s="26"/>
      <c r="F10" s="27"/>
      <c r="G10" s="27"/>
      <c r="H10" s="27"/>
      <c r="I10" s="34"/>
      <c r="J10" s="34"/>
      <c r="K10" s="34"/>
      <c r="L10" s="54"/>
      <c r="M10" s="29"/>
      <c r="N10" s="54"/>
      <c r="O10" s="35">
        <f>MONTH(1&amp;N10)</f>
        <v>1</v>
      </c>
      <c r="P10" s="36" t="str">
        <f>IF(N10&lt;&gt;"",R5&amp;"-"&amp;RIGHT(J5,2)&amp;MONTH(1&amp;N10),"")</f>
        <v/>
      </c>
      <c r="Q10" s="16"/>
      <c r="R10" s="27"/>
      <c r="S10" s="33"/>
    </row>
    <row r="11" spans="1:20" x14ac:dyDescent="0.2">
      <c r="B11" s="65"/>
      <c r="C11" s="66"/>
      <c r="D11" s="61"/>
      <c r="E11" s="22"/>
      <c r="F11" s="16"/>
      <c r="G11" s="16"/>
      <c r="H11" s="16"/>
      <c r="I11" s="24"/>
      <c r="J11" s="24"/>
      <c r="K11" s="24"/>
      <c r="L11" s="24"/>
      <c r="M11" s="24"/>
      <c r="N11" s="24"/>
      <c r="O11" s="24"/>
      <c r="P11" s="24"/>
      <c r="Q11" s="16"/>
      <c r="R11" s="16"/>
      <c r="S11" s="25"/>
    </row>
    <row r="12" spans="1:20" x14ac:dyDescent="0.2">
      <c r="B12" s="65"/>
      <c r="C12" s="66"/>
      <c r="D12" s="61"/>
      <c r="E12" s="22"/>
      <c r="F12" s="16"/>
      <c r="G12" s="16"/>
      <c r="H12" s="16"/>
      <c r="I12" s="24"/>
      <c r="J12" s="24"/>
      <c r="K12" s="24"/>
      <c r="L12" s="24"/>
      <c r="M12" s="24"/>
      <c r="N12" s="24"/>
      <c r="O12" s="24"/>
      <c r="P12" s="24"/>
      <c r="Q12" s="16"/>
      <c r="R12" s="16"/>
      <c r="S12" s="25"/>
    </row>
    <row r="13" spans="1:20" x14ac:dyDescent="0.2">
      <c r="B13" s="65"/>
      <c r="C13" s="66"/>
      <c r="D13" s="61"/>
      <c r="E13" s="22"/>
      <c r="F13" s="16"/>
      <c r="G13" s="16"/>
      <c r="H13" s="16"/>
      <c r="I13" s="24"/>
      <c r="J13" s="24"/>
      <c r="K13" s="24"/>
      <c r="L13" s="50" t="s">
        <v>5</v>
      </c>
      <c r="M13" s="51"/>
      <c r="N13" s="51"/>
      <c r="O13" s="51"/>
      <c r="P13" s="52"/>
      <c r="Q13" s="16"/>
      <c r="R13" s="16"/>
      <c r="S13" s="25"/>
    </row>
    <row r="14" spans="1:20" x14ac:dyDescent="0.2">
      <c r="B14" s="65"/>
      <c r="C14" s="66"/>
      <c r="D14" s="61"/>
      <c r="E14" s="22"/>
      <c r="F14" s="16"/>
      <c r="G14" s="16"/>
      <c r="H14" s="16"/>
      <c r="I14" s="24"/>
      <c r="J14" s="24"/>
      <c r="K14" s="24"/>
      <c r="L14" s="55"/>
      <c r="M14" s="56"/>
      <c r="N14" s="56"/>
      <c r="O14" s="56"/>
      <c r="P14" s="57"/>
      <c r="Q14" s="16"/>
      <c r="R14" s="16"/>
      <c r="S14" s="25"/>
    </row>
    <row r="15" spans="1:20" ht="13.5" thickBot="1" x14ac:dyDescent="0.25">
      <c r="B15" s="67"/>
      <c r="C15" s="68"/>
      <c r="D15" s="69"/>
      <c r="E15" s="22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25"/>
    </row>
    <row r="16" spans="1:20" x14ac:dyDescent="0.2">
      <c r="E16" s="22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25"/>
    </row>
    <row r="17" spans="2:19" ht="24" x14ac:dyDescent="0.2">
      <c r="B17" s="70" t="s">
        <v>59</v>
      </c>
      <c r="C17" s="59"/>
      <c r="E17" s="22"/>
      <c r="F17" s="44" t="s">
        <v>6</v>
      </c>
      <c r="G17" s="23"/>
      <c r="H17" s="44" t="s">
        <v>9</v>
      </c>
      <c r="I17" s="45" t="s">
        <v>47</v>
      </c>
      <c r="J17" s="46" t="s">
        <v>46</v>
      </c>
      <c r="K17" s="23"/>
      <c r="L17" s="44" t="s">
        <v>10</v>
      </c>
      <c r="M17" s="45" t="s">
        <v>51</v>
      </c>
      <c r="N17" s="47" t="s">
        <v>11</v>
      </c>
      <c r="O17" s="46" t="s">
        <v>52</v>
      </c>
      <c r="P17" s="47" t="s">
        <v>12</v>
      </c>
      <c r="Q17" s="16"/>
      <c r="R17" s="44" t="s">
        <v>43</v>
      </c>
      <c r="S17" s="25"/>
    </row>
    <row r="18" spans="2:19" x14ac:dyDescent="0.2">
      <c r="B18" s="59"/>
      <c r="C18" s="59"/>
      <c r="E18" s="22"/>
      <c r="F18" s="54"/>
      <c r="G18" s="23"/>
      <c r="H18" s="37"/>
      <c r="I18" s="37"/>
      <c r="J18" s="37"/>
      <c r="K18" s="23"/>
      <c r="L18" s="37"/>
      <c r="M18" s="58">
        <v>0</v>
      </c>
      <c r="N18" s="38">
        <f>L18*M18</f>
        <v>0</v>
      </c>
      <c r="O18" s="58">
        <v>0</v>
      </c>
      <c r="P18" s="38">
        <f>L18*O18</f>
        <v>0</v>
      </c>
      <c r="Q18" s="16"/>
      <c r="R18" s="38">
        <f>IF(L18&gt;0,L18+N18+P18,(H18+I18+J18)*(-1))</f>
        <v>0</v>
      </c>
      <c r="S18" s="25"/>
    </row>
    <row r="19" spans="2:19" x14ac:dyDescent="0.2">
      <c r="E19" s="22"/>
      <c r="F19" s="16"/>
      <c r="G19" s="16"/>
      <c r="H19" s="16"/>
      <c r="I19" s="16"/>
      <c r="J19" s="16"/>
      <c r="K19" s="23"/>
      <c r="L19" s="16"/>
      <c r="M19" s="16"/>
      <c r="N19" s="16"/>
      <c r="O19" s="16"/>
      <c r="P19" s="16"/>
      <c r="Q19" s="16"/>
      <c r="R19" s="16"/>
      <c r="S19" s="25"/>
    </row>
    <row r="20" spans="2:19" ht="13.5" thickBot="1" x14ac:dyDescent="0.25">
      <c r="E20" s="39"/>
      <c r="F20" s="40"/>
      <c r="G20" s="40"/>
      <c r="H20" s="40"/>
      <c r="I20" s="40"/>
      <c r="J20" s="40"/>
      <c r="K20" s="40"/>
      <c r="L20" s="40"/>
      <c r="M20" s="40"/>
      <c r="N20" s="40"/>
      <c r="O20" s="40"/>
      <c r="P20" s="40"/>
      <c r="Q20" s="40"/>
      <c r="R20" s="40"/>
      <c r="S20" s="41"/>
    </row>
    <row r="25" spans="2:19" ht="15.75" x14ac:dyDescent="0.25">
      <c r="E25" s="10"/>
    </row>
  </sheetData>
  <sheetProtection selectLockedCells="1"/>
  <mergeCells count="6">
    <mergeCell ref="B17:C18"/>
    <mergeCell ref="L13:P13"/>
    <mergeCell ref="L14:P14"/>
    <mergeCell ref="E1:S1"/>
    <mergeCell ref="B3:C3"/>
    <mergeCell ref="B5:D15"/>
  </mergeCells>
  <conditionalFormatting sqref="N9 P9">
    <cfRule type="expression" dxfId="12" priority="5">
      <formula>$C9="Asso"</formula>
    </cfRule>
  </conditionalFormatting>
  <conditionalFormatting sqref="N17:P17 J17">
    <cfRule type="expression" dxfId="11" priority="4">
      <formula>$C9="Asso"</formula>
    </cfRule>
  </conditionalFormatting>
  <conditionalFormatting sqref="J4 L4 P4 N4">
    <cfRule type="expression" dxfId="10" priority="51">
      <formula>$C9="Asso"</formula>
    </cfRule>
  </conditionalFormatting>
  <conditionalFormatting sqref="H17:J17 R17 L17:P17">
    <cfRule type="expression" dxfId="9" priority="53">
      <formula>$C9="Asso"</formula>
    </cfRule>
  </conditionalFormatting>
  <conditionalFormatting sqref="L9">
    <cfRule type="expression" dxfId="8" priority="54">
      <formula>$C9="Asso"</formula>
    </cfRule>
  </conditionalFormatting>
  <conditionalFormatting sqref="L13">
    <cfRule type="expression" dxfId="7" priority="55">
      <formula>$C9="Asso"</formula>
    </cfRule>
  </conditionalFormatting>
  <conditionalFormatting sqref="F17">
    <cfRule type="expression" dxfId="6" priority="56">
      <formula>$C9="Asso"</formula>
    </cfRule>
  </conditionalFormatting>
  <conditionalFormatting sqref="R4">
    <cfRule type="expression" dxfId="5" priority="2">
      <formula>$C4="Asso"</formula>
    </cfRule>
  </conditionalFormatting>
  <dataValidations count="9">
    <dataValidation type="list" allowBlank="1" showInputMessage="1" sqref="J5" xr:uid="{A8FFA342-0EDA-40F2-B273-CA5E11F67D47}">
      <formula1>LstExercice</formula1>
    </dataValidation>
    <dataValidation type="list" allowBlank="1" showInputMessage="1" showErrorMessage="1" sqref="N5" xr:uid="{73841CFA-2836-41AC-AC4F-2AB8581BE6AB}">
      <formula1>LstRubrique</formula1>
    </dataValidation>
    <dataValidation type="list" allowBlank="1" showInputMessage="1" showErrorMessage="1" sqref="P5" xr:uid="{67635C30-26CB-48A8-A819-F4EAF6B16125}">
      <formula1>LstLibellé</formula1>
    </dataValidation>
    <dataValidation type="list" allowBlank="1" showInputMessage="1" showErrorMessage="1" sqref="L10" xr:uid="{C06D74A3-67BF-4129-9514-1A325BBFD54B}">
      <formula1>LstDétail</formula1>
    </dataValidation>
    <dataValidation type="list" allowBlank="1" showInputMessage="1" showErrorMessage="1" sqref="L14" xr:uid="{C0356202-F721-4212-A2DB-2B575552FEC9}">
      <formula1>LstNote</formula1>
    </dataValidation>
    <dataValidation type="list" allowBlank="1" showInputMessage="1" showErrorMessage="1" sqref="F18" xr:uid="{DDE7D605-1D36-41C0-90FD-4051409E542E}">
      <formula1>LstRégléPar</formula1>
    </dataValidation>
    <dataValidation type="list" allowBlank="1" showInputMessage="1" showErrorMessage="1" sqref="N10" xr:uid="{E927A72F-B369-45F0-B0C5-31721680FD24}">
      <formula1>LstMoisQuittance</formula1>
    </dataValidation>
    <dataValidation type="date" allowBlank="1" showInputMessage="1" showErrorMessage="1" promptTitle="Info" prompt="Entrer la date sous cette forme:_x000a_12/06/2018" sqref="L5" xr:uid="{77185D55-CD1C-400F-8DDE-9243BB41656B}">
      <formula1>36526</formula1>
      <formula2>54789</formula2>
    </dataValidation>
    <dataValidation type="list" allowBlank="1" showInputMessage="1" showErrorMessage="1" sqref="M18 O18" xr:uid="{3449C9A0-57BB-4490-B898-AE02770BB44F}">
      <formula1>LstTaux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37EE1AC4-C5E1-4CF1-B58A-FF9114E97FB4}">
          <x14:formula1>
            <xm:f>BD_Liste!#REF!</xm:f>
          </x14:formula1>
          <xm:sqref>E16</xm:sqref>
        </x14:dataValidation>
        <x14:dataValidation type="list" allowBlank="1" showInputMessage="1" showErrorMessage="1" xr:uid="{3025D249-5368-42FE-B339-924C0DDC5A33}">
          <x14:formula1>
            <xm:f>#REF!</xm:f>
          </x14:formula1>
          <xm:sqref>J4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A6A103-ABA2-4C5A-B5CC-E45DB3902138}">
  <sheetPr codeName="Feuil15"/>
  <dimension ref="A1:Q32"/>
  <sheetViews>
    <sheetView tabSelected="1" workbookViewId="0">
      <selection activeCell="C11" sqref="C11"/>
    </sheetView>
  </sheetViews>
  <sheetFormatPr baseColWidth="10" defaultRowHeight="12.75" x14ac:dyDescent="0.2"/>
  <cols>
    <col min="1" max="1" width="5.28515625" style="9" customWidth="1"/>
    <col min="2" max="2" width="3" customWidth="1"/>
    <col min="4" max="4" width="3.28515625" style="1" customWidth="1"/>
    <col min="5" max="5" width="17.85546875" bestFit="1" customWidth="1"/>
    <col min="6" max="6" width="3.28515625" style="1" customWidth="1"/>
    <col min="7" max="7" width="23.140625" bestFit="1" customWidth="1"/>
    <col min="8" max="8" width="3.28515625" style="1" customWidth="1"/>
    <col min="9" max="9" width="17.5703125" bestFit="1" customWidth="1"/>
    <col min="10" max="10" width="3.28515625" style="1" customWidth="1"/>
    <col min="11" max="11" width="24.28515625" bestFit="1" customWidth="1"/>
    <col min="12" max="12" width="3.28515625" style="1" customWidth="1"/>
    <col min="13" max="13" width="14.28515625" bestFit="1" customWidth="1"/>
    <col min="14" max="14" width="3.28515625" style="1" customWidth="1"/>
    <col min="16" max="16" width="3.28515625" style="1" customWidth="1"/>
  </cols>
  <sheetData>
    <row r="1" spans="1:17" ht="24" x14ac:dyDescent="0.2">
      <c r="A1" s="5" t="s">
        <v>56</v>
      </c>
      <c r="C1" s="5" t="s">
        <v>0</v>
      </c>
      <c r="D1" s="14"/>
      <c r="E1" s="5" t="s">
        <v>2</v>
      </c>
      <c r="F1" s="14"/>
      <c r="G1" s="5" t="s">
        <v>3</v>
      </c>
      <c r="H1" s="14"/>
      <c r="I1" s="5" t="s">
        <v>4</v>
      </c>
      <c r="J1" s="14"/>
      <c r="K1" s="5" t="s">
        <v>5</v>
      </c>
      <c r="L1" s="14"/>
      <c r="M1" s="5" t="s">
        <v>6</v>
      </c>
      <c r="N1" s="14"/>
      <c r="O1" s="5" t="s">
        <v>7</v>
      </c>
      <c r="P1" s="13"/>
      <c r="Q1" s="12" t="s">
        <v>53</v>
      </c>
    </row>
    <row r="2" spans="1:17" x14ac:dyDescent="0.2">
      <c r="A2" s="9">
        <v>1</v>
      </c>
      <c r="C2" s="6">
        <v>2017</v>
      </c>
      <c r="E2" t="s">
        <v>16</v>
      </c>
      <c r="G2" t="s">
        <v>26</v>
      </c>
      <c r="I2" t="s">
        <v>16</v>
      </c>
      <c r="K2" s="8" t="s">
        <v>55</v>
      </c>
      <c r="M2" t="s">
        <v>28</v>
      </c>
      <c r="O2" t="s">
        <v>13</v>
      </c>
      <c r="Q2" s="2">
        <v>0</v>
      </c>
    </row>
    <row r="3" spans="1:17" x14ac:dyDescent="0.2">
      <c r="A3" s="9">
        <v>2</v>
      </c>
      <c r="C3" s="6">
        <v>2018</v>
      </c>
      <c r="E3" t="s">
        <v>25</v>
      </c>
      <c r="G3" t="s">
        <v>36</v>
      </c>
      <c r="I3" t="s">
        <v>25</v>
      </c>
      <c r="K3" s="49" t="s">
        <v>44</v>
      </c>
      <c r="M3" t="s">
        <v>18</v>
      </c>
      <c r="O3" t="s">
        <v>41</v>
      </c>
      <c r="Q3" s="2">
        <v>0.05</v>
      </c>
    </row>
    <row r="4" spans="1:17" x14ac:dyDescent="0.2">
      <c r="A4" s="9">
        <v>3</v>
      </c>
      <c r="C4">
        <v>2019</v>
      </c>
      <c r="E4" t="s">
        <v>14</v>
      </c>
      <c r="G4" t="s">
        <v>15</v>
      </c>
      <c r="I4" t="s">
        <v>27</v>
      </c>
      <c r="K4" t="s">
        <v>24</v>
      </c>
      <c r="M4" t="s">
        <v>35</v>
      </c>
      <c r="O4" t="s">
        <v>45</v>
      </c>
      <c r="Q4" s="2">
        <v>0.2</v>
      </c>
    </row>
    <row r="5" spans="1:17" x14ac:dyDescent="0.2">
      <c r="A5" s="9">
        <v>4</v>
      </c>
      <c r="C5">
        <v>2020</v>
      </c>
      <c r="E5" t="s">
        <v>23</v>
      </c>
      <c r="I5" t="s">
        <v>20</v>
      </c>
      <c r="K5" t="s">
        <v>38</v>
      </c>
      <c r="M5" t="s">
        <v>22</v>
      </c>
      <c r="O5" t="s">
        <v>40</v>
      </c>
      <c r="Q5" s="17"/>
    </row>
    <row r="6" spans="1:17" x14ac:dyDescent="0.2">
      <c r="A6" s="9">
        <v>5</v>
      </c>
      <c r="C6">
        <v>2025</v>
      </c>
      <c r="E6" t="s">
        <v>19</v>
      </c>
      <c r="I6" t="s">
        <v>17</v>
      </c>
      <c r="K6" t="s">
        <v>19</v>
      </c>
      <c r="O6" t="s">
        <v>48</v>
      </c>
    </row>
    <row r="7" spans="1:17" x14ac:dyDescent="0.2">
      <c r="A7" s="9">
        <v>6</v>
      </c>
      <c r="K7" t="s">
        <v>21</v>
      </c>
      <c r="O7" t="s">
        <v>49</v>
      </c>
    </row>
    <row r="8" spans="1:17" x14ac:dyDescent="0.2">
      <c r="A8" s="9">
        <v>7</v>
      </c>
      <c r="K8" t="s">
        <v>29</v>
      </c>
      <c r="O8" t="s">
        <v>50</v>
      </c>
    </row>
    <row r="9" spans="1:17" x14ac:dyDescent="0.2">
      <c r="A9" s="9">
        <v>8</v>
      </c>
      <c r="K9" t="s">
        <v>30</v>
      </c>
      <c r="O9" t="s">
        <v>42</v>
      </c>
    </row>
    <row r="10" spans="1:17" x14ac:dyDescent="0.2">
      <c r="A10" s="9">
        <v>9</v>
      </c>
      <c r="K10" t="s">
        <v>39</v>
      </c>
      <c r="O10" t="s">
        <v>31</v>
      </c>
    </row>
    <row r="11" spans="1:17" x14ac:dyDescent="0.2">
      <c r="A11" s="9">
        <v>10</v>
      </c>
      <c r="K11" t="s">
        <v>37</v>
      </c>
      <c r="O11" t="s">
        <v>32</v>
      </c>
    </row>
    <row r="12" spans="1:17" x14ac:dyDescent="0.2">
      <c r="A12" s="9">
        <v>11</v>
      </c>
      <c r="O12" t="s">
        <v>33</v>
      </c>
    </row>
    <row r="13" spans="1:17" x14ac:dyDescent="0.2">
      <c r="A13" s="9">
        <v>12</v>
      </c>
      <c r="O13" t="s">
        <v>34</v>
      </c>
    </row>
    <row r="14" spans="1:17" x14ac:dyDescent="0.2">
      <c r="A14" s="9">
        <v>13</v>
      </c>
    </row>
    <row r="15" spans="1:17" x14ac:dyDescent="0.2">
      <c r="A15" s="9">
        <v>14</v>
      </c>
    </row>
    <row r="16" spans="1:17" x14ac:dyDescent="0.2">
      <c r="A16" s="9">
        <v>15</v>
      </c>
    </row>
    <row r="17" spans="1:1" x14ac:dyDescent="0.2">
      <c r="A17" s="9">
        <v>16</v>
      </c>
    </row>
    <row r="18" spans="1:1" x14ac:dyDescent="0.2">
      <c r="A18" s="9">
        <v>17</v>
      </c>
    </row>
    <row r="19" spans="1:1" x14ac:dyDescent="0.2">
      <c r="A19" s="9">
        <v>18</v>
      </c>
    </row>
    <row r="20" spans="1:1" x14ac:dyDescent="0.2">
      <c r="A20" s="9">
        <v>19</v>
      </c>
    </row>
    <row r="21" spans="1:1" x14ac:dyDescent="0.2">
      <c r="A21" s="9">
        <v>20</v>
      </c>
    </row>
    <row r="22" spans="1:1" x14ac:dyDescent="0.2">
      <c r="A22" s="9">
        <v>21</v>
      </c>
    </row>
    <row r="23" spans="1:1" x14ac:dyDescent="0.2">
      <c r="A23" s="9">
        <v>22</v>
      </c>
    </row>
    <row r="24" spans="1:1" x14ac:dyDescent="0.2">
      <c r="A24" s="9">
        <v>23</v>
      </c>
    </row>
    <row r="25" spans="1:1" x14ac:dyDescent="0.2">
      <c r="A25" s="9">
        <v>24</v>
      </c>
    </row>
    <row r="26" spans="1:1" x14ac:dyDescent="0.2">
      <c r="A26" s="9">
        <v>25</v>
      </c>
    </row>
    <row r="27" spans="1:1" x14ac:dyDescent="0.2">
      <c r="A27" s="9">
        <v>26</v>
      </c>
    </row>
    <row r="28" spans="1:1" x14ac:dyDescent="0.2">
      <c r="A28" s="9">
        <v>27</v>
      </c>
    </row>
    <row r="29" spans="1:1" x14ac:dyDescent="0.2">
      <c r="A29" s="9">
        <v>28</v>
      </c>
    </row>
    <row r="30" spans="1:1" x14ac:dyDescent="0.2">
      <c r="A30" s="9">
        <v>29</v>
      </c>
    </row>
    <row r="31" spans="1:1" x14ac:dyDescent="0.2">
      <c r="A31" s="9">
        <v>30</v>
      </c>
    </row>
    <row r="32" spans="1:1" x14ac:dyDescent="0.2">
      <c r="A32" s="9">
        <v>31</v>
      </c>
    </row>
  </sheetData>
  <sortState ref="C2:C7">
    <sortCondition ref="C2"/>
  </sortState>
  <phoneticPr fontId="6" type="noConversion"/>
  <conditionalFormatting sqref="C1:C2">
    <cfRule type="expression" dxfId="4" priority="6">
      <formula>#REF!="Asso"</formula>
    </cfRule>
  </conditionalFormatting>
  <conditionalFormatting sqref="G1:Q1">
    <cfRule type="expression" dxfId="3" priority="4">
      <formula>#REF!="Asso"</formula>
    </cfRule>
  </conditionalFormatting>
  <conditionalFormatting sqref="E1:F1">
    <cfRule type="expression" dxfId="2" priority="5">
      <formula>#REF!="Asso"</formula>
    </cfRule>
  </conditionalFormatting>
  <conditionalFormatting sqref="D1">
    <cfRule type="expression" dxfId="1" priority="3">
      <formula>#REF!="Asso"</formula>
    </cfRule>
  </conditionalFormatting>
  <conditionalFormatting sqref="A1">
    <cfRule type="expression" dxfId="0" priority="1">
      <formula>#REF!="Asso"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18</vt:i4>
      </vt:variant>
    </vt:vector>
  </HeadingPairs>
  <TitlesOfParts>
    <vt:vector size="20" baseType="lpstr">
      <vt:lpstr>Saisie</vt:lpstr>
      <vt:lpstr>BD_Liste</vt:lpstr>
      <vt:lpstr>LstDétail</vt:lpstr>
      <vt:lpstr>LstLibellé</vt:lpstr>
      <vt:lpstr>LstMoisQuittance</vt:lpstr>
      <vt:lpstr>LstNote</vt:lpstr>
      <vt:lpstr>LstRégléPar</vt:lpstr>
      <vt:lpstr>LstTaux</vt:lpstr>
      <vt:lpstr>SaisieCredit</vt:lpstr>
      <vt:lpstr>SaisieDebit</vt:lpstr>
      <vt:lpstr>SaisieLstDetail</vt:lpstr>
      <vt:lpstr>SaisieLstExercice</vt:lpstr>
      <vt:lpstr>SaisieLstLibelle</vt:lpstr>
      <vt:lpstr>SaisieLstMoisQuittance</vt:lpstr>
      <vt:lpstr>SaisieLstNote</vt:lpstr>
      <vt:lpstr>SaisieLstReglerPar</vt:lpstr>
      <vt:lpstr>SaisieLstRubrique</vt:lpstr>
      <vt:lpstr>SaisieLstTauxCharges</vt:lpstr>
      <vt:lpstr>SaisieLstTauxTVA</vt:lpstr>
      <vt:lpstr>SaisieRefQuittance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Sacha01</dc:creator>
  <cp:lastModifiedBy>Sacha</cp:lastModifiedBy>
  <cp:lastPrinted>2019-12-03T09:43:31Z</cp:lastPrinted>
  <dcterms:created xsi:type="dcterms:W3CDTF">2019-11-18T18:27:18Z</dcterms:created>
  <dcterms:modified xsi:type="dcterms:W3CDTF">2019-12-04T13:04:56Z</dcterms:modified>
</cp:coreProperties>
</file>