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llard sabrina\Desktop\Nouveau dossier\"/>
    </mc:Choice>
  </mc:AlternateContent>
  <bookViews>
    <workbookView xWindow="0" yWindow="0" windowWidth="20490" windowHeight="8700"/>
  </bookViews>
  <sheets>
    <sheet name="calendrier" sheetId="1" r:id="rId1"/>
    <sheet name="feuille roulement" sheetId="10" r:id="rId2"/>
    <sheet name="Feuil1" sheetId="3" r:id="rId3"/>
    <sheet name="jour férier listing" sheetId="2" r:id="rId4"/>
    <sheet name="P2 12x45" sheetId="4" r:id="rId5"/>
    <sheet name="P2 xx3xx" sheetId="5" r:id="rId6"/>
    <sheet name="P3 12345" sheetId="6" r:id="rId7"/>
    <sheet name="P8 12345" sheetId="7" r:id="rId8"/>
    <sheet name="Samedi" sheetId="8" r:id="rId9"/>
    <sheet name="Dimanche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8" i="1" l="1"/>
  <c r="C39" i="1"/>
  <c r="C40" i="1"/>
  <c r="E2" i="1"/>
  <c r="A12" i="1" l="1"/>
  <c r="A13" i="1"/>
  <c r="A14" i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11" i="1"/>
  <c r="N52" i="10"/>
  <c r="N51" i="10"/>
  <c r="N50" i="10"/>
  <c r="N49" i="10"/>
  <c r="N48" i="10"/>
  <c r="N47" i="10"/>
  <c r="N46" i="10"/>
  <c r="N45" i="10"/>
  <c r="N44" i="10"/>
  <c r="N43" i="10"/>
  <c r="N42" i="10"/>
  <c r="N41" i="10"/>
  <c r="N40" i="10"/>
  <c r="N39" i="10"/>
  <c r="N38" i="10"/>
  <c r="N37" i="10"/>
  <c r="N36" i="10"/>
  <c r="N35" i="10"/>
  <c r="N33" i="10"/>
  <c r="N34" i="10"/>
  <c r="N32" i="10"/>
  <c r="N31" i="10"/>
  <c r="N30" i="10"/>
  <c r="N29" i="10"/>
  <c r="N28" i="10"/>
  <c r="N27" i="10"/>
  <c r="N26" i="10"/>
  <c r="N25" i="10"/>
  <c r="N24" i="10"/>
  <c r="N23" i="10"/>
  <c r="N22" i="10"/>
  <c r="M51" i="10"/>
  <c r="M50" i="10"/>
  <c r="M49" i="10"/>
  <c r="M48" i="10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J52" i="10"/>
  <c r="J51" i="10"/>
  <c r="J50" i="10"/>
  <c r="J49" i="10"/>
  <c r="J48" i="10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I31" i="10"/>
  <c r="J22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5" i="10"/>
  <c r="I36" i="10"/>
  <c r="I37" i="10"/>
  <c r="I34" i="10"/>
  <c r="I33" i="10"/>
  <c r="I32" i="10"/>
  <c r="I30" i="10"/>
  <c r="I29" i="10"/>
  <c r="I28" i="10"/>
  <c r="I27" i="10"/>
  <c r="I26" i="10"/>
  <c r="I25" i="10"/>
  <c r="I24" i="10"/>
  <c r="I23" i="10"/>
  <c r="I2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 l="1"/>
  <c r="G29" i="10"/>
  <c r="G28" i="10"/>
  <c r="G27" i="10"/>
  <c r="G26" i="10"/>
  <c r="G25" i="10"/>
  <c r="G24" i="10"/>
  <c r="G23" i="10"/>
  <c r="F49" i="10"/>
  <c r="F48" i="10"/>
  <c r="F51" i="10"/>
  <c r="F52" i="10"/>
  <c r="F50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 l="1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C30" i="10"/>
  <c r="C29" i="10"/>
  <c r="C28" i="10"/>
  <c r="C27" i="10"/>
  <c r="C26" i="10"/>
  <c r="C25" i="10"/>
  <c r="C24" i="10"/>
  <c r="C23" i="10"/>
  <c r="H22" i="10"/>
  <c r="G22" i="10"/>
  <c r="F22" i="10"/>
  <c r="E22" i="10"/>
  <c r="C22" i="10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4" i="3"/>
  <c r="B3" i="3"/>
  <c r="A367" i="3"/>
  <c r="A366" i="3"/>
  <c r="A4" i="3"/>
  <c r="A5" i="3" s="1"/>
  <c r="A6" i="3" s="1"/>
  <c r="A7" i="3"/>
  <c r="A8" i="3" s="1"/>
  <c r="A9" i="3" s="1"/>
  <c r="A10" i="3" s="1"/>
  <c r="A11" i="3"/>
  <c r="A12" i="3" s="1"/>
  <c r="A13" i="3" s="1"/>
  <c r="A14" i="3" s="1"/>
  <c r="A15" i="3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  <c r="A3" i="3"/>
  <c r="L1" i="3"/>
  <c r="M1" i="3"/>
  <c r="N1" i="3" s="1"/>
  <c r="O1" i="3" s="1"/>
  <c r="P1" i="3" s="1"/>
  <c r="Q1" i="3" s="1"/>
  <c r="R1" i="3" s="1"/>
  <c r="S1" i="3" s="1"/>
  <c r="T1" i="3" s="1"/>
  <c r="D1" i="3"/>
  <c r="E1" i="3"/>
  <c r="F1" i="3" s="1"/>
  <c r="G1" i="3" s="1"/>
  <c r="H1" i="3" s="1"/>
  <c r="I1" i="3" s="1"/>
  <c r="J1" i="3" s="1"/>
  <c r="K1" i="3" s="1"/>
  <c r="C1" i="3"/>
  <c r="B38" i="1"/>
  <c r="B39" i="1" s="1"/>
  <c r="B40" i="1" s="1"/>
  <c r="G2" i="1" l="1"/>
  <c r="F2" i="1"/>
  <c r="F7" i="1" l="1"/>
  <c r="B1" i="2"/>
  <c r="B10" i="1"/>
  <c r="C10" i="1" s="1"/>
  <c r="B11" i="1" l="1"/>
  <c r="B3" i="2"/>
  <c r="B14" i="2"/>
  <c r="B10" i="2"/>
  <c r="B13" i="2"/>
  <c r="B12" i="2"/>
  <c r="B11" i="2"/>
  <c r="B4" i="2"/>
  <c r="B7" i="2" s="1"/>
  <c r="B6" i="2"/>
  <c r="B12" i="1" l="1"/>
  <c r="C11" i="1"/>
  <c r="B9" i="2"/>
  <c r="B5" i="2"/>
  <c r="B8" i="2"/>
  <c r="B2" i="3"/>
  <c r="B13" i="1" l="1"/>
  <c r="C12" i="1"/>
  <c r="B14" i="1" l="1"/>
  <c r="C13" i="1"/>
  <c r="B15" i="1" l="1"/>
  <c r="C14" i="1"/>
  <c r="B16" i="1" l="1"/>
  <c r="C15" i="1"/>
  <c r="B17" i="1" l="1"/>
  <c r="C16" i="1"/>
  <c r="B18" i="1" l="1"/>
  <c r="C17" i="1"/>
  <c r="B19" i="1" l="1"/>
  <c r="C18" i="1"/>
  <c r="B20" i="1" l="1"/>
  <c r="C19" i="1"/>
  <c r="C20" i="1" l="1"/>
  <c r="B21" i="1"/>
  <c r="C21" i="1" l="1"/>
  <c r="B22" i="1"/>
  <c r="B23" i="1" l="1"/>
  <c r="C22" i="1"/>
  <c r="B24" i="1" l="1"/>
  <c r="C23" i="1"/>
  <c r="B25" i="1" l="1"/>
  <c r="C24" i="1"/>
  <c r="B26" i="1" l="1"/>
  <c r="C25" i="1"/>
  <c r="B27" i="1" l="1"/>
  <c r="C26" i="1"/>
  <c r="B28" i="1" l="1"/>
  <c r="C27" i="1"/>
  <c r="B29" i="1" l="1"/>
  <c r="C28" i="1"/>
  <c r="B30" i="1" l="1"/>
  <c r="C29" i="1"/>
  <c r="B31" i="1" l="1"/>
  <c r="C30" i="1"/>
  <c r="B32" i="1" l="1"/>
  <c r="C31" i="1"/>
  <c r="B33" i="1" l="1"/>
  <c r="C32" i="1"/>
  <c r="B34" i="1" l="1"/>
  <c r="C33" i="1"/>
  <c r="B35" i="1" l="1"/>
  <c r="C34" i="1"/>
  <c r="B36" i="1" l="1"/>
  <c r="C35" i="1"/>
  <c r="B37" i="1" l="1"/>
  <c r="C37" i="1" s="1"/>
  <c r="C36" i="1"/>
</calcChain>
</file>

<file path=xl/sharedStrings.xml><?xml version="1.0" encoding="utf-8"?>
<sst xmlns="http://schemas.openxmlformats.org/spreadsheetml/2006/main" count="950" uniqueCount="295">
  <si>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</si>
  <si>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</si>
  <si>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</si>
  <si>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</si>
  <si>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</si>
  <si>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</si>
  <si>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</si>
  <si>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</si>
  <si>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</si>
  <si>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</si>
  <si>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</si>
  <si>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Service</t>
  </si>
  <si>
    <t>Début</t>
  </si>
  <si>
    <t>Fin</t>
  </si>
  <si>
    <t>Prestation</t>
  </si>
  <si>
    <t>Heure prest</t>
  </si>
  <si>
    <t xml:space="preserve">Ligne </t>
  </si>
  <si>
    <t>Recette</t>
  </si>
  <si>
    <t>Heure nuit</t>
  </si>
  <si>
    <t>Nuit prest</t>
  </si>
  <si>
    <t>Bus</t>
  </si>
  <si>
    <t>année</t>
  </si>
  <si>
    <t>1er janvier</t>
  </si>
  <si>
    <t>paques</t>
  </si>
  <si>
    <t>lundi de paques</t>
  </si>
  <si>
    <t>ascension</t>
  </si>
  <si>
    <t>pencote</t>
  </si>
  <si>
    <t>lundi pencote</t>
  </si>
  <si>
    <t>21 juilet</t>
  </si>
  <si>
    <t>15 aout</t>
  </si>
  <si>
    <t>1er novembre</t>
  </si>
  <si>
    <t>25 decembre</t>
  </si>
  <si>
    <t>le 1er mai</t>
  </si>
  <si>
    <t>le 11 novembre</t>
  </si>
  <si>
    <t>Janvier</t>
  </si>
  <si>
    <t>liste des periode P3</t>
  </si>
  <si>
    <t>de</t>
  </si>
  <si>
    <t>a</t>
  </si>
  <si>
    <t>liste des periode de p8</t>
  </si>
  <si>
    <t>23</t>
  </si>
  <si>
    <t>2101</t>
  </si>
  <si>
    <t>17b-17</t>
  </si>
  <si>
    <t>Mido</t>
  </si>
  <si>
    <t>City 3</t>
  </si>
  <si>
    <t>City 2</t>
  </si>
  <si>
    <t>City 1</t>
  </si>
  <si>
    <t>154-156-158</t>
  </si>
  <si>
    <t>158-154b-155b</t>
  </si>
  <si>
    <t>156b-156-158</t>
  </si>
  <si>
    <t>158b-156-155</t>
  </si>
  <si>
    <t>155b-155-154b</t>
  </si>
  <si>
    <t>155b-154-156b</t>
  </si>
  <si>
    <t>158b-17-154</t>
  </si>
  <si>
    <t>154-155-158</t>
  </si>
  <si>
    <t>154-155-156</t>
  </si>
  <si>
    <t>155-156</t>
  </si>
  <si>
    <t>154-155-156-158</t>
  </si>
  <si>
    <t>17</t>
  </si>
  <si>
    <t>154-158-158b</t>
  </si>
  <si>
    <t>Réserve</t>
  </si>
  <si>
    <t>172</t>
  </si>
  <si>
    <t>18-12b-3-29</t>
  </si>
  <si>
    <t>18-35</t>
  </si>
  <si>
    <t>25-21-35-20</t>
  </si>
  <si>
    <t>710-19-35-13</t>
  </si>
  <si>
    <t>155-25</t>
  </si>
  <si>
    <t>35-28-25</t>
  </si>
  <si>
    <t>25-19</t>
  </si>
  <si>
    <t>62-25-28</t>
  </si>
  <si>
    <t>710</t>
  </si>
  <si>
    <t>28-17</t>
  </si>
  <si>
    <t>62-25-35</t>
  </si>
  <si>
    <t>1-19-21</t>
  </si>
  <si>
    <t>710-20</t>
  </si>
  <si>
    <t>28-18</t>
  </si>
  <si>
    <t>710-28-62</t>
  </si>
  <si>
    <t>17-710</t>
  </si>
  <si>
    <t>3-18</t>
  </si>
  <si>
    <t>18-21-62</t>
  </si>
  <si>
    <t>13-21-12b</t>
  </si>
  <si>
    <t>710-3-28</t>
  </si>
  <si>
    <t>3-17-17b</t>
  </si>
  <si>
    <t>25</t>
  </si>
  <si>
    <t>62-35</t>
  </si>
  <si>
    <t>35-21</t>
  </si>
  <si>
    <t>13-35</t>
  </si>
  <si>
    <t>17-3</t>
  </si>
  <si>
    <t>28-710-35</t>
  </si>
  <si>
    <t>14-19</t>
  </si>
  <si>
    <t>35-3-25</t>
  </si>
  <si>
    <t>18-20-710</t>
  </si>
  <si>
    <t>172-35</t>
  </si>
  <si>
    <t>13-21-19</t>
  </si>
  <si>
    <t>20-710</t>
  </si>
  <si>
    <t>25-35</t>
  </si>
  <si>
    <t>18</t>
  </si>
  <si>
    <t>710-M4ab</t>
  </si>
  <si>
    <t>28</t>
  </si>
  <si>
    <t>1-3</t>
  </si>
  <si>
    <t>19-20</t>
  </si>
  <si>
    <t>28-25-21</t>
  </si>
  <si>
    <t>19-20-710-M4ab</t>
  </si>
  <si>
    <t>12</t>
  </si>
  <si>
    <t>14</t>
  </si>
  <si>
    <t>12b-11</t>
  </si>
  <si>
    <t>11</t>
  </si>
  <si>
    <t>13</t>
  </si>
  <si>
    <t>21-172</t>
  </si>
  <si>
    <t>19-20-3-35</t>
  </si>
  <si>
    <t>28-71021</t>
  </si>
  <si>
    <t>710-19-20</t>
  </si>
  <si>
    <t>25-18</t>
  </si>
  <si>
    <t>11-12b</t>
  </si>
  <si>
    <t>18-13</t>
  </si>
  <si>
    <t>18-172</t>
  </si>
  <si>
    <t>710-19-20-21</t>
  </si>
  <si>
    <t>172-14</t>
  </si>
  <si>
    <t>35</t>
  </si>
  <si>
    <t>710-18</t>
  </si>
  <si>
    <t>19-20-710</t>
  </si>
  <si>
    <t>0</t>
  </si>
  <si>
    <t>0000</t>
  </si>
  <si>
    <t>Ligne</t>
  </si>
  <si>
    <t>Fin 2</t>
  </si>
  <si>
    <t>Début 2</t>
  </si>
  <si>
    <t>Fin 1</t>
  </si>
  <si>
    <t>Début 1</t>
  </si>
  <si>
    <t>Spéciaux</t>
  </si>
  <si>
    <t>154-156</t>
  </si>
  <si>
    <t>158-154</t>
  </si>
  <si>
    <t>158b-155</t>
  </si>
  <si>
    <t>158b-154b-158</t>
  </si>
  <si>
    <t>155b-17-155</t>
  </si>
  <si>
    <t>155b-154</t>
  </si>
  <si>
    <t>158b-156b</t>
  </si>
  <si>
    <t>18-35-20</t>
  </si>
  <si>
    <t>18-19-21</t>
  </si>
  <si>
    <t>25-21-35-17</t>
  </si>
  <si>
    <t>710-12b-21</t>
  </si>
  <si>
    <t>155-1</t>
  </si>
  <si>
    <t>35-28</t>
  </si>
  <si>
    <t>62-710-25</t>
  </si>
  <si>
    <t>710-19-21</t>
  </si>
  <si>
    <t>28-19-35</t>
  </si>
  <si>
    <t>62-12b-17</t>
  </si>
  <si>
    <t>1-35</t>
  </si>
  <si>
    <t>710-62</t>
  </si>
  <si>
    <t>28-13-35</t>
  </si>
  <si>
    <t>710-25-35</t>
  </si>
  <si>
    <t>21-17</t>
  </si>
  <si>
    <t>17-35</t>
  </si>
  <si>
    <t>18-3</t>
  </si>
  <si>
    <t>13-21-18</t>
  </si>
  <si>
    <t>710-3-18</t>
  </si>
  <si>
    <t>3-35-21</t>
  </si>
  <si>
    <t>25-28</t>
  </si>
  <si>
    <t>62-18</t>
  </si>
  <si>
    <t>35-CERISIER-19</t>
  </si>
  <si>
    <t>13-21</t>
  </si>
  <si>
    <t>17-25</t>
  </si>
  <si>
    <t>28-62</t>
  </si>
  <si>
    <t>14-28-710</t>
  </si>
  <si>
    <t>35-3</t>
  </si>
  <si>
    <t>172-20-710</t>
  </si>
  <si>
    <t>13-21-28-25</t>
  </si>
  <si>
    <t>20-710-25</t>
  </si>
  <si>
    <t>155-156-158</t>
  </si>
  <si>
    <t>154-155</t>
  </si>
  <si>
    <t>154-158</t>
  </si>
  <si>
    <t>20-21-19-28</t>
  </si>
  <si>
    <t>35-21-20</t>
  </si>
  <si>
    <t>25-35-18</t>
  </si>
  <si>
    <t>21-710</t>
  </si>
  <si>
    <t>1-21-19-710-62</t>
  </si>
  <si>
    <t>21-14-25</t>
  </si>
  <si>
    <t>62-3</t>
  </si>
  <si>
    <t>21-20-710</t>
  </si>
  <si>
    <t>710-35-3</t>
  </si>
  <si>
    <t>25-35-21-28</t>
  </si>
  <si>
    <t>62-19</t>
  </si>
  <si>
    <t>62-19-20</t>
  </si>
  <si>
    <t>2535</t>
  </si>
  <si>
    <t>21-19-20-710-M4ab</t>
  </si>
  <si>
    <t>28-14</t>
  </si>
  <si>
    <t>18-14</t>
  </si>
  <si>
    <t>21-25-35</t>
  </si>
  <si>
    <t>18-25-19</t>
  </si>
  <si>
    <t>19-20-13</t>
  </si>
  <si>
    <t>35-20-21-19</t>
  </si>
  <si>
    <t>13-19-20</t>
  </si>
  <si>
    <t>19-710</t>
  </si>
  <si>
    <t>Réserve-154-155</t>
  </si>
  <si>
    <t>21-18</t>
  </si>
  <si>
    <t>Réserve-35</t>
  </si>
  <si>
    <t>710-19</t>
  </si>
  <si>
    <t>62-18-21</t>
  </si>
  <si>
    <t>Réserve-25-35</t>
  </si>
  <si>
    <t>62-710</t>
  </si>
  <si>
    <t>18-25-20</t>
  </si>
  <si>
    <t>18-25</t>
  </si>
  <si>
    <t>19-710-13</t>
  </si>
  <si>
    <t>18-19-710</t>
  </si>
  <si>
    <t>13-18</t>
  </si>
  <si>
    <t>19-20-21-35</t>
  </si>
  <si>
    <t>28-21</t>
  </si>
  <si>
    <t>14-21</t>
  </si>
  <si>
    <t>155-17</t>
  </si>
  <si>
    <t>154-155-156-17</t>
  </si>
  <si>
    <t>35-21-28-25</t>
  </si>
  <si>
    <t>Réserve-18</t>
  </si>
  <si>
    <t>11-18-710</t>
  </si>
  <si>
    <t>14-28</t>
  </si>
  <si>
    <t>19</t>
  </si>
  <si>
    <t>18-28</t>
  </si>
  <si>
    <t>1</t>
  </si>
  <si>
    <t>18-12</t>
  </si>
  <si>
    <t>35-21-710</t>
  </si>
  <si>
    <t>20</t>
  </si>
  <si>
    <t>21-28</t>
  </si>
  <si>
    <t>11-18</t>
  </si>
  <si>
    <t>3-25-35</t>
  </si>
  <si>
    <t>158-155-156</t>
  </si>
  <si>
    <t>710-1</t>
  </si>
  <si>
    <t>19-12-710</t>
  </si>
  <si>
    <t>18-25-35</t>
  </si>
  <si>
    <t>12-25-35</t>
  </si>
  <si>
    <t>25-5</t>
  </si>
  <si>
    <t>"=JOURSEM($B10;2)=6</t>
  </si>
  <si>
    <t>Matricule:</t>
  </si>
  <si>
    <t>Coffret:</t>
  </si>
  <si>
    <t>Roulement:</t>
  </si>
  <si>
    <t>A Placer</t>
  </si>
  <si>
    <t>SU</t>
  </si>
  <si>
    <t>VA</t>
  </si>
  <si>
    <t>Agent:</t>
  </si>
  <si>
    <t>Dépôt:</t>
  </si>
  <si>
    <t>C+</t>
  </si>
  <si>
    <t>cr</t>
  </si>
  <si>
    <t>cc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</si>
  <si>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</si>
  <si>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</si>
  <si>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</si>
  <si>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</si>
  <si>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</si>
  <si>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</si>
  <si>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</si>
  <si>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</si>
  <si>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</si>
  <si>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</si>
  <si>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</si>
  <si>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</si>
  <si>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"=Samedi!$A$2:$A$96</t>
  </si>
  <si>
    <t>"='P2 12x45'!$A$2:$A$161</t>
  </si>
  <si>
    <t xml:space="preserve"> </t>
  </si>
  <si>
    <t>recherche pour un samedi P2</t>
  </si>
  <si>
    <t>"='P2 xx3xx'!$A$2:$A$130</t>
  </si>
  <si>
    <t>recherche pour mercredi P2</t>
  </si>
  <si>
    <t>recherche pour un jour 12X45 p2</t>
  </si>
  <si>
    <t>"='P3 12345'!$A$2:$A$126</t>
  </si>
  <si>
    <t>recherche pour un semaine P3</t>
  </si>
  <si>
    <t>"='P8 12345'!$A$2:$A$114</t>
  </si>
  <si>
    <t xml:space="preserve">année 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</si>
  <si>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</si>
  <si>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</si>
  <si>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</si>
  <si>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</si>
  <si>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</si>
  <si>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</si>
  <si>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</si>
  <si>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</si>
  <si>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</si>
  <si>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</si>
  <si>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</si>
  <si>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</si>
  <si>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</si>
  <si>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</si>
  <si>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</si>
  <si>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</si>
  <si>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</si>
  <si>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</si>
  <si>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</si>
  <si>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</si>
  <si>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</si>
  <si>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</si>
  <si>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</si>
  <si>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</si>
  <si>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</si>
  <si>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</si>
  <si>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</si>
  <si>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</si>
  <si>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</si>
  <si>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</si>
  <si>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</si>
  <si>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dupont jean noel</t>
  </si>
  <si>
    <t>lavalle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</si>
</sst>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[$-80C]d\ mmmm\ yyyy;@"/>
    <numFmt numFmtId="165" formatCode="ddd\ dd"/>
    <numFmt numFmtId="166" formatCode="[$-80C]dddd\ d\ mmmm\ yyyy;@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</font>
    <font>
      <b/>
      <sz val="11"/>
      <color rgb="FF8EAADB"/>
      <name val="Calibri"/>
    </font>
    <font>
      <b/>
      <sz val="11"/>
      <color rgb="FFFF0000"/>
      <name val="Calibri"/>
    </font>
    <font>
      <b/>
      <sz val="11"/>
      <color rgb="FF000000"/>
      <name val="Calibri"/>
    </font>
    <font>
      <u/>
      <sz val="11"/>
      <color rgb="FF000000"/>
      <name val="Calibri"/>
    </font>
    <font>
      <b/>
      <sz val="14"/>
      <color rgb="FF2F5496"/>
      <name val="Calibri"/>
    </font>
    <font>
      <sz val="11"/>
      <name val="Calibri"/>
    </font>
    <font>
      <sz val="11"/>
      <color theme="1"/>
      <name val="Calibri"/>
    </font>
    <font>
      <b/>
      <i/>
      <sz val="14"/>
      <color rgb="FFFF0000"/>
      <name val="Calibri"/>
    </font>
    <font>
      <sz val="14"/>
      <color rgb="FF000000"/>
      <name val="Calibri"/>
    </font>
    <font>
      <i/>
      <sz val="14"/>
      <color rgb="FF000000"/>
      <name val="Calibri"/>
    </font>
    <font>
      <b/>
      <sz val="14"/>
      <color rgb="FF000000"/>
      <name val="Calibri"/>
    </font>
    <font>
      <b/>
      <sz val="10"/>
      <color rgb="FF000000"/>
      <name val="Calibri"/>
    </font>
    <font>
      <b/>
      <sz val="14"/>
      <color rgb="FFFF0000"/>
      <name val="Calibri"/>
    </font>
    <font>
      <sz val="11"/>
      <color theme="8" tint="0.5999938962981048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A8D08D"/>
        <bgColor rgb="FFA8D08D"/>
      </patternFill>
    </fill>
    <fill>
      <patternFill patternType="solid">
        <fgColor rgb="FF9CC2E5"/>
        <bgColor rgb="FF9CC2E5"/>
      </patternFill>
    </fill>
    <fill>
      <patternFill patternType="solid">
        <fgColor rgb="FF000000"/>
        <bgColor rgb="FF000000"/>
      </patternFill>
    </fill>
    <fill>
      <patternFill patternType="solid">
        <fgColor rgb="FFBFBFBF"/>
        <bgColor rgb="FFBFBFBF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89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" fontId="0" fillId="0" borderId="0" xfId="0" applyNumberFormat="1"/>
    <xf numFmtId="0" fontId="4" fillId="0" borderId="0" xfId="2" applyFont="1" applyAlignment="1"/>
    <xf numFmtId="49" fontId="5" fillId="0" borderId="0" xfId="2" applyNumberFormat="1" applyFont="1" applyAlignment="1">
      <alignment horizontal="center"/>
    </xf>
    <xf numFmtId="20" fontId="4" fillId="0" borderId="0" xfId="2" applyNumberFormat="1" applyFont="1" applyAlignment="1">
      <alignment horizontal="center"/>
    </xf>
    <xf numFmtId="49" fontId="6" fillId="0" borderId="0" xfId="2" applyNumberFormat="1" applyFont="1" applyAlignment="1">
      <alignment horizontal="center"/>
    </xf>
    <xf numFmtId="49" fontId="5" fillId="0" borderId="2" xfId="2" applyNumberFormat="1" applyFont="1" applyBorder="1" applyAlignment="1">
      <alignment horizontal="center"/>
    </xf>
    <xf numFmtId="20" fontId="4" fillId="0" borderId="3" xfId="2" applyNumberFormat="1" applyFont="1" applyBorder="1" applyAlignment="1">
      <alignment horizontal="center"/>
    </xf>
    <xf numFmtId="49" fontId="6" fillId="0" borderId="4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20" fontId="4" fillId="0" borderId="6" xfId="2" applyNumberFormat="1" applyFont="1" applyBorder="1" applyAlignment="1">
      <alignment horizontal="center"/>
    </xf>
    <xf numFmtId="49" fontId="6" fillId="0" borderId="7" xfId="2" applyNumberFormat="1" applyFont="1" applyBorder="1" applyAlignment="1">
      <alignment horizontal="center"/>
    </xf>
    <xf numFmtId="49" fontId="5" fillId="0" borderId="8" xfId="2" applyNumberFormat="1" applyFont="1" applyBorder="1" applyAlignment="1">
      <alignment horizontal="center"/>
    </xf>
    <xf numFmtId="20" fontId="4" fillId="0" borderId="9" xfId="2" applyNumberFormat="1" applyFont="1" applyBorder="1" applyAlignment="1">
      <alignment horizontal="center"/>
    </xf>
    <xf numFmtId="49" fontId="6" fillId="0" borderId="10" xfId="2" applyNumberFormat="1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7" fillId="0" borderId="12" xfId="2" applyFont="1" applyBorder="1" applyAlignment="1">
      <alignment horizontal="center"/>
    </xf>
    <xf numFmtId="0" fontId="7" fillId="0" borderId="13" xfId="2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49" fontId="5" fillId="0" borderId="14" xfId="2" applyNumberFormat="1" applyFont="1" applyBorder="1" applyAlignment="1">
      <alignment horizontal="center"/>
    </xf>
    <xf numFmtId="20" fontId="4" fillId="0" borderId="15" xfId="2" applyNumberFormat="1" applyFont="1" applyBorder="1" applyAlignment="1">
      <alignment horizontal="center"/>
    </xf>
    <xf numFmtId="49" fontId="6" fillId="0" borderId="16" xfId="2" applyNumberFormat="1" applyFont="1" applyBorder="1" applyAlignment="1">
      <alignment horizontal="center"/>
    </xf>
    <xf numFmtId="0" fontId="7" fillId="0" borderId="17" xfId="2" applyFont="1" applyBorder="1" applyAlignment="1">
      <alignment horizontal="center"/>
    </xf>
    <xf numFmtId="0" fontId="7" fillId="0" borderId="18" xfId="2" applyFont="1" applyBorder="1" applyAlignment="1">
      <alignment horizontal="center"/>
    </xf>
    <xf numFmtId="0" fontId="7" fillId="0" borderId="19" xfId="2" applyFont="1" applyBorder="1" applyAlignment="1">
      <alignment horizontal="center"/>
    </xf>
    <xf numFmtId="0" fontId="6" fillId="0" borderId="4" xfId="2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8" fillId="0" borderId="0" xfId="0" applyFont="1" applyAlignment="1">
      <alignment horizontal="right"/>
    </xf>
    <xf numFmtId="0" fontId="0" fillId="0" borderId="0" xfId="0" applyFont="1" applyAlignment="1"/>
    <xf numFmtId="0" fontId="11" fillId="0" borderId="0" xfId="0" applyFont="1"/>
    <xf numFmtId="0" fontId="0" fillId="0" borderId="0" xfId="0" applyFont="1" applyAlignment="1">
      <alignment horizontal="right"/>
    </xf>
    <xf numFmtId="0" fontId="12" fillId="0" borderId="2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4" fillId="0" borderId="25" xfId="0" applyFont="1" applyBorder="1" applyAlignment="1">
      <alignment horizontal="right"/>
    </xf>
    <xf numFmtId="0" fontId="15" fillId="4" borderId="10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5" borderId="9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0" fontId="15" fillId="7" borderId="6" xfId="0" applyFont="1" applyFill="1" applyBorder="1" applyAlignment="1">
      <alignment horizontal="center" vertical="center"/>
    </xf>
    <xf numFmtId="0" fontId="15" fillId="7" borderId="5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8" borderId="7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 vertical="center"/>
    </xf>
    <xf numFmtId="0" fontId="16" fillId="8" borderId="6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/>
    </xf>
    <xf numFmtId="0" fontId="16" fillId="5" borderId="6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right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5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0" fillId="9" borderId="0" xfId="0" applyFill="1"/>
    <xf numFmtId="0" fontId="0" fillId="0" borderId="1" xfId="0" applyFill="1" applyBorder="1"/>
    <xf numFmtId="0" fontId="18" fillId="10" borderId="0" xfId="0" applyFont="1" applyFill="1"/>
    <xf numFmtId="16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  <xf numFmtId="49" fontId="0" fillId="0" borderId="0" xfId="0" applyNumberFormat="1" applyAlignment="1">
      <alignment horizontal="center"/>
    </xf>
    <xf numFmtId="0" fontId="17" fillId="0" borderId="27" xfId="0" applyFont="1" applyBorder="1" applyAlignment="1">
      <alignment horizontal="center" vertical="center"/>
    </xf>
    <xf numFmtId="0" fontId="10" fillId="0" borderId="28" xfId="0" applyFont="1" applyBorder="1"/>
    <xf numFmtId="0" fontId="10" fillId="0" borderId="29" xfId="0" applyFont="1" applyBorder="1"/>
    <xf numFmtId="0" fontId="9" fillId="3" borderId="20" xfId="0" applyFont="1" applyFill="1" applyBorder="1" applyAlignment="1">
      <alignment horizontal="center"/>
    </xf>
    <xf numFmtId="0" fontId="10" fillId="0" borderId="21" xfId="0" applyFont="1" applyBorder="1"/>
    <xf numFmtId="0" fontId="8" fillId="0" borderId="0" xfId="0" applyFont="1" applyAlignment="1">
      <alignment horizontal="right"/>
    </xf>
    <xf numFmtId="0" fontId="10" fillId="0" borderId="22" xfId="0" applyFont="1" applyBorder="1"/>
    <xf numFmtId="0" fontId="8" fillId="0" borderId="0" xfId="0" applyFont="1" applyAlignment="1">
      <alignment horizontal="center"/>
    </xf>
    <xf numFmtId="0" fontId="0" fillId="0" borderId="0" xfId="0" applyFont="1" applyAlignment="1"/>
    <xf numFmtId="0" fontId="10" fillId="0" borderId="23" xfId="0" applyFont="1" applyBorder="1"/>
  </cellXfs>
  <cellStyles count="3">
    <cellStyle name="Monétaire 2" xfId="1"/>
    <cellStyle name="Normal" xfId="0" builtinId="0"/>
    <cellStyle name="Normal 2" xfId="2"/>
  </cellStyles>
  <dxfs count="17">
    <dxf>
      <font>
        <b/>
        <color rgb="FFFF00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ont>
        <b/>
        <color rgb="FFFF0000"/>
      </font>
      <fill>
        <patternFill patternType="none"/>
      </fill>
    </dxf>
    <dxf>
      <fill>
        <patternFill>
          <bgColor rgb="FFC00000"/>
        </patternFill>
      </fill>
    </dxf>
    <dxf>
      <font>
        <color theme="8" tint="0.39994506668294322"/>
      </font>
      <fill>
        <patternFill>
          <bgColor rgb="FFFF000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</dxfs>
  <tableStyles count="2" defaultTableStyle="TableStyleMedium2" defaultPivotStyle="PivotStyleLight16">
    <tableStyle name="Style de tableau croisé dynamique 1" table="0" count="0"/>
    <tableStyle name="Style de tableau croisé dynamique 2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$D$1" fmlaRange="$AM$1:$AM$12" noThreeD="1" sel="2" val="0"/>
</file>

<file path=xl/ctrlProps/ctrlProp2.xml><?xml version="1.0" encoding="utf-8"?>
<formControlPr xmlns="http://schemas.microsoft.com/office/spreadsheetml/2009/9/main" objectType="Drop" dropStyle="combo" dx="16" fmlaLink="$D$2" fmlaRange="$AN$1:$AN$10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1685925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9525</xdr:rowOff>
        </xdr:from>
        <xdr:to>
          <xdr:col>1</xdr:col>
          <xdr:colOff>1685925</xdr:colOff>
          <xdr:row>2</xdr:row>
          <xdr:rowOff>9525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43"/>
  <sheetViews>
    <sheetView tabSelected="1" zoomScale="70" zoomScaleNormal="70" workbookViewId="0">
      <selection activeCell="C10" sqref="C10"/>
    </sheetView>
  </sheetViews>
  <sheetFormatPr baseColWidth="10" defaultRowHeight="15"/>
  <cols>
    <col min="2" max="2" width="25.7109375" bestFit="1" customWidth="1"/>
    <col min="3" max="3" width="13.85546875" customWidth="1"/>
    <col min="5" max="5" width="12.85546875" bestFit="1" customWidth="1"/>
    <col min="6" max="6" width="15" customWidth="1"/>
    <col min="7" max="7" width="23.7109375" customWidth="1"/>
    <col min="8" max="8" width="15.7109375" customWidth="1"/>
    <col min="9" max="9" width="20.5703125" customWidth="1"/>
    <col min="10" max="10" width="12.85546875" customWidth="1"/>
    <col min="11" max="11" width="13.85546875" customWidth="1"/>
    <col min="12" max="12" width="15.85546875" customWidth="1"/>
    <col min="13" max="13" width="13.85546875" customWidth="1"/>
    <col min="16" max="16" width="34.28515625" customWidth="1"/>
    <col min="17" max="17" width="19.28515625" customWidth="1"/>
    <col min="18" max="18" width="22.28515625" customWidth="1"/>
  </cols>
  <sheetData>
    <row r="1" spans="1:40">
      <c r="D1">
        <v>2</v>
      </c>
      <c r="AM1" t="s">
        <v>34</v>
      </c>
      <c r="AN1">
        <v>2020</v>
      </c>
    </row>
    <row r="2" spans="1:40">
      <c r="D2">
        <v>1</v>
      </c>
      <c r="E2">
        <f>D2+2019</f>
        <v>2020</v>
      </c>
      <c r="F2" s="2">
        <f>DATE(D2+2019,D1,1)</f>
        <v>43862</v>
      </c>
      <c r="G2" s="1">
        <f>DATE(D2+2019,D1+1,1)-1</f>
        <v>43890</v>
      </c>
      <c r="Q2" t="s">
        <v>36</v>
      </c>
      <c r="R2" t="s">
        <v>37</v>
      </c>
      <c r="AM2" t="s">
        <v>0</v>
      </c>
      <c r="AN2">
        <v>2021</v>
      </c>
    </row>
    <row r="3" spans="1:40">
      <c r="P3" s="71" t="s">
        <v>35</v>
      </c>
      <c r="Q3" s="2">
        <v>43831</v>
      </c>
      <c r="R3" s="2">
        <v>43831</v>
      </c>
      <c r="T3" s="75" t="s">
        <v>227</v>
      </c>
      <c r="U3" s="75"/>
      <c r="V3" s="75"/>
      <c r="W3" s="75"/>
      <c r="X3" s="75"/>
      <c r="Y3" t="s">
        <v>253</v>
      </c>
      <c r="AM3" t="s">
        <v>1</v>
      </c>
      <c r="AN3">
        <v>2022</v>
      </c>
    </row>
    <row r="4" spans="1:40">
      <c r="Q4" s="2">
        <v>43885</v>
      </c>
      <c r="R4" s="2">
        <v>43889</v>
      </c>
      <c r="U4" s="75" t="s">
        <v>251</v>
      </c>
      <c r="V4" s="75"/>
      <c r="W4" s="75"/>
      <c r="Y4" t="s">
        <v>254</v>
      </c>
      <c r="AM4" t="s">
        <v>2</v>
      </c>
      <c r="AN4">
        <v>2023</v>
      </c>
    </row>
    <row r="5" spans="1:40">
      <c r="Q5" s="2">
        <v>43927</v>
      </c>
      <c r="R5" s="2">
        <v>43938</v>
      </c>
      <c r="U5" s="78" t="s">
        <v>252</v>
      </c>
      <c r="V5" s="78"/>
      <c r="W5" s="78"/>
      <c r="Y5" t="s">
        <v>257</v>
      </c>
      <c r="AM5" t="s">
        <v>3</v>
      </c>
      <c r="AN5">
        <v>2024</v>
      </c>
    </row>
    <row r="6" spans="1:40">
      <c r="Q6" s="2">
        <v>44137</v>
      </c>
      <c r="R6" s="2">
        <v>44141</v>
      </c>
      <c r="U6" s="75" t="s">
        <v>255</v>
      </c>
      <c r="V6" s="75"/>
      <c r="W6" s="75"/>
      <c r="Y6" t="s">
        <v>256</v>
      </c>
      <c r="AM6" t="s">
        <v>4</v>
      </c>
      <c r="AN6">
        <v>2025</v>
      </c>
    </row>
    <row r="7" spans="1:40" ht="25.5" customHeight="1">
      <c r="F7" s="77" t="str">
        <f>"Période du "&amp;TEXT(F2,"jj mmmm aaaa")&amp;" au "&amp;TEXT(G2,"jj mmmm aaaa")</f>
        <v>Période du 01 février 2020 au 29 février 2020</v>
      </c>
      <c r="G7" s="77"/>
      <c r="H7" s="77"/>
      <c r="I7" s="77"/>
      <c r="Q7" s="2">
        <v>44186</v>
      </c>
      <c r="R7" s="2">
        <v>44196</v>
      </c>
      <c r="U7" s="75" t="s">
        <v>258</v>
      </c>
      <c r="V7" s="75"/>
      <c r="W7" s="75"/>
      <c r="Y7" t="s">
        <v>259</v>
      </c>
      <c r="AM7" t="s">
        <v>5</v>
      </c>
      <c r="AN7">
        <v>2026</v>
      </c>
    </row>
    <row r="8" spans="1:40" ht="17.25" customHeight="1">
      <c r="Q8" s="2">
        <v>56980</v>
      </c>
      <c r="R8" s="2">
        <v>56980</v>
      </c>
      <c r="U8" s="75" t="s">
        <v>260</v>
      </c>
      <c r="V8" s="75"/>
      <c r="W8" s="75"/>
      <c r="AM8" t="s">
        <v>6</v>
      </c>
      <c r="AN8">
        <v>2027</v>
      </c>
    </row>
    <row r="9" spans="1:40" ht="18" customHeight="1">
      <c r="B9" s="4"/>
      <c r="C9" s="5" t="s">
        <v>11</v>
      </c>
      <c r="D9" s="5" t="s">
        <v>12</v>
      </c>
      <c r="E9" s="5" t="s">
        <v>13</v>
      </c>
      <c r="F9" s="5" t="s">
        <v>12</v>
      </c>
      <c r="G9" s="5" t="s">
        <v>13</v>
      </c>
      <c r="H9" s="5" t="s">
        <v>14</v>
      </c>
      <c r="I9" s="5" t="s">
        <v>15</v>
      </c>
      <c r="J9" s="6" t="s">
        <v>16</v>
      </c>
      <c r="K9" s="5" t="s">
        <v>17</v>
      </c>
      <c r="L9" s="5" t="s">
        <v>18</v>
      </c>
      <c r="M9" s="5" t="s">
        <v>19</v>
      </c>
      <c r="N9" s="5" t="s">
        <v>20</v>
      </c>
      <c r="O9" s="3"/>
      <c r="P9" s="3"/>
      <c r="Q9" s="2">
        <v>56980</v>
      </c>
      <c r="R9" s="2">
        <v>56980</v>
      </c>
      <c r="S9" s="3"/>
      <c r="T9" s="3"/>
      <c r="U9" s="76" t="s">
        <v>251</v>
      </c>
      <c r="V9" s="76"/>
      <c r="W9" s="76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M9" t="s">
        <v>7</v>
      </c>
      <c r="AN9">
        <v>2028</v>
      </c>
    </row>
    <row r="10" spans="1:40">
      <c r="A10">
        <v>1</v>
      </c>
      <c r="B10" s="74">
        <f>F2</f>
        <v>43862</v>
      </c>
      <c r="C10" s="72">
        <f>IF(B10=DATE($E$2,$D$1,A10),'feuille roulement'!C22," ")</f>
        <v>1</v>
      </c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AM10" t="s">
        <v>8</v>
      </c>
      <c r="AN10">
        <v>2029</v>
      </c>
    </row>
    <row r="11" spans="1:40">
      <c r="A11">
        <f>A10+1</f>
        <v>2</v>
      </c>
      <c r="B11" s="74">
        <f>B10+1</f>
        <v>43863</v>
      </c>
      <c r="C11" s="72">
        <f>IF(B11=DATE($E$2,$D$1,A11),'feuille roulement'!C23," ")</f>
        <v>2</v>
      </c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AM11" t="s">
        <v>9</v>
      </c>
    </row>
    <row r="12" spans="1:40">
      <c r="A12">
        <f t="shared" ref="A12:A40" si="0">A11+1</f>
        <v>3</v>
      </c>
      <c r="B12" s="74">
        <f t="shared" ref="B12:B40" si="1">B11+1</f>
        <v>43864</v>
      </c>
      <c r="C12" s="72">
        <f>IF(B12=DATE($E$2,$D$1,A12),'feuille roulement'!C24," ")</f>
        <v>3</v>
      </c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AM12" t="s">
        <v>10</v>
      </c>
    </row>
    <row r="13" spans="1:40">
      <c r="A13">
        <f t="shared" si="0"/>
        <v>4</v>
      </c>
      <c r="B13" s="74">
        <f t="shared" si="1"/>
        <v>43865</v>
      </c>
      <c r="C13" s="72">
        <f>IF(B13=DATE($E$2,$D$1,A13),'feuille roulement'!C25," ")</f>
        <v>4</v>
      </c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</row>
    <row r="14" spans="1:40">
      <c r="A14">
        <f t="shared" si="0"/>
        <v>5</v>
      </c>
      <c r="B14" s="74">
        <f t="shared" si="1"/>
        <v>43866</v>
      </c>
      <c r="C14" s="72">
        <f>IF(B14=DATE($E$2,$D$1,A14),'feuille roulement'!C26," ")</f>
        <v>5</v>
      </c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</row>
    <row r="15" spans="1:40">
      <c r="A15">
        <f t="shared" si="0"/>
        <v>6</v>
      </c>
      <c r="B15" s="74">
        <f t="shared" si="1"/>
        <v>43867</v>
      </c>
      <c r="C15" s="72">
        <f>IF(B15=DATE($E$2,$D$1,A15),'feuille roulement'!C27," ")</f>
        <v>6</v>
      </c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</row>
    <row r="16" spans="1:40">
      <c r="A16">
        <f t="shared" si="0"/>
        <v>7</v>
      </c>
      <c r="B16" s="74">
        <f t="shared" si="1"/>
        <v>43868</v>
      </c>
      <c r="C16" s="72">
        <f>IF(B16=DATE($E$2,$D$1,A16),'feuille roulement'!C28," ")</f>
        <v>7</v>
      </c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</row>
    <row r="17" spans="1:18">
      <c r="A17">
        <f t="shared" si="0"/>
        <v>8</v>
      </c>
      <c r="B17" s="74">
        <f t="shared" si="1"/>
        <v>43869</v>
      </c>
      <c r="C17" s="72">
        <f>IF(B17=DATE($E$2,$D$1,A17),'feuille roulement'!C29," ")</f>
        <v>8</v>
      </c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</row>
    <row r="18" spans="1:18">
      <c r="A18">
        <f t="shared" si="0"/>
        <v>9</v>
      </c>
      <c r="B18" s="74">
        <f t="shared" si="1"/>
        <v>43870</v>
      </c>
      <c r="C18" s="72">
        <f>IF(B18=DATE($E$2,$D$1,A18),'feuille roulement'!C30," ")</f>
        <v>9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</row>
    <row r="19" spans="1:18">
      <c r="A19">
        <f t="shared" si="0"/>
        <v>10</v>
      </c>
      <c r="B19" s="74">
        <f t="shared" si="1"/>
        <v>43871</v>
      </c>
      <c r="C19" s="72">
        <f>IF(B19=DATE($E$2,$D$1,A19),'feuille roulement'!C31," ")</f>
        <v>10</v>
      </c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Q19" t="s">
        <v>36</v>
      </c>
      <c r="R19" t="s">
        <v>37</v>
      </c>
    </row>
    <row r="20" spans="1:18">
      <c r="A20">
        <f t="shared" si="0"/>
        <v>11</v>
      </c>
      <c r="B20" s="74">
        <f t="shared" si="1"/>
        <v>43872</v>
      </c>
      <c r="C20" s="72">
        <f>IF(B20=DATE($E$2,$D$1,A20),'feuille roulement'!C32," ")</f>
        <v>11</v>
      </c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P20" s="73" t="s">
        <v>38</v>
      </c>
      <c r="Q20" s="2">
        <v>44013</v>
      </c>
      <c r="R20" s="2">
        <v>44074</v>
      </c>
    </row>
    <row r="21" spans="1:18">
      <c r="A21">
        <f t="shared" si="0"/>
        <v>12</v>
      </c>
      <c r="B21" s="74">
        <f t="shared" si="1"/>
        <v>43873</v>
      </c>
      <c r="C21" s="72">
        <f>IF(B21=DATE($E$2,$D$1,A21),'feuille roulement'!C33," ")</f>
        <v>12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</row>
    <row r="22" spans="1:18">
      <c r="A22">
        <f t="shared" si="0"/>
        <v>13</v>
      </c>
      <c r="B22" s="74">
        <f t="shared" si="1"/>
        <v>43874</v>
      </c>
      <c r="C22" s="72">
        <f>IF(B22=DATE($E$2,$D$1,A22),'feuille roulement'!C34," ")</f>
        <v>13</v>
      </c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</row>
    <row r="23" spans="1:18">
      <c r="A23">
        <f t="shared" si="0"/>
        <v>14</v>
      </c>
      <c r="B23" s="74">
        <f t="shared" si="1"/>
        <v>43875</v>
      </c>
      <c r="C23" s="72">
        <f>IF(B23=DATE($E$2,$D$1,A23),'feuille roulement'!C35," ")</f>
        <v>14</v>
      </c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</row>
    <row r="24" spans="1:18">
      <c r="A24">
        <f t="shared" si="0"/>
        <v>15</v>
      </c>
      <c r="B24" s="74">
        <f t="shared" si="1"/>
        <v>43876</v>
      </c>
      <c r="C24" s="72">
        <f>IF(B24=DATE($E$2,$D$1,A24),'feuille roulement'!C36," ")</f>
        <v>15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</row>
    <row r="25" spans="1:18">
      <c r="A25">
        <f t="shared" si="0"/>
        <v>16</v>
      </c>
      <c r="B25" s="74">
        <f t="shared" si="1"/>
        <v>43877</v>
      </c>
      <c r="C25" s="72">
        <f>IF(B25=DATE($E$2,$D$1,A25),'feuille roulement'!C37," ")</f>
        <v>16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</row>
    <row r="26" spans="1:18">
      <c r="A26">
        <f t="shared" si="0"/>
        <v>17</v>
      </c>
      <c r="B26" s="74">
        <f t="shared" si="1"/>
        <v>43878</v>
      </c>
      <c r="C26" s="72">
        <f>IF(B26=DATE($E$2,$D$1,A26),'feuille roulement'!C38," ")</f>
        <v>17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</row>
    <row r="27" spans="1:18">
      <c r="A27">
        <f t="shared" si="0"/>
        <v>18</v>
      </c>
      <c r="B27" s="74">
        <f t="shared" si="1"/>
        <v>43879</v>
      </c>
      <c r="C27" s="72">
        <f>IF(B27=DATE($E$2,$D$1,A27),'feuille roulement'!C39," ")</f>
        <v>18</v>
      </c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</row>
    <row r="28" spans="1:18">
      <c r="A28">
        <f t="shared" si="0"/>
        <v>19</v>
      </c>
      <c r="B28" s="74">
        <f t="shared" si="1"/>
        <v>43880</v>
      </c>
      <c r="C28" s="72">
        <f>IF(B28=DATE($E$2,$D$1,A28),'feuille roulement'!C40," ")</f>
        <v>19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</row>
    <row r="29" spans="1:18">
      <c r="A29">
        <f t="shared" si="0"/>
        <v>20</v>
      </c>
      <c r="B29" s="74">
        <f t="shared" si="1"/>
        <v>43881</v>
      </c>
      <c r="C29" s="72">
        <f>IF(B29=DATE($E$2,$D$1,A29),'feuille roulement'!C41," ")</f>
        <v>20</v>
      </c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</row>
    <row r="30" spans="1:18">
      <c r="A30">
        <f t="shared" si="0"/>
        <v>21</v>
      </c>
      <c r="B30" s="74">
        <f t="shared" si="1"/>
        <v>43882</v>
      </c>
      <c r="C30" s="72">
        <f>IF(B30=DATE($E$2,$D$1,A30),'feuille roulement'!C42," ")</f>
        <v>21</v>
      </c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</row>
    <row r="31" spans="1:18">
      <c r="A31">
        <f t="shared" si="0"/>
        <v>22</v>
      </c>
      <c r="B31" s="74">
        <f t="shared" si="1"/>
        <v>43883</v>
      </c>
      <c r="C31" s="72">
        <f>IF(B31=DATE($E$2,$D$1,A31),'feuille roulement'!C43," ")</f>
        <v>22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</row>
    <row r="32" spans="1:18">
      <c r="A32">
        <f t="shared" si="0"/>
        <v>23</v>
      </c>
      <c r="B32" s="74">
        <f t="shared" si="1"/>
        <v>43884</v>
      </c>
      <c r="C32" s="72">
        <f>IF(B32=DATE($E$2,$D$1,A32),'feuille roulement'!C44," ")</f>
        <v>23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</row>
    <row r="33" spans="1:14">
      <c r="A33">
        <f t="shared" si="0"/>
        <v>24</v>
      </c>
      <c r="B33" s="74">
        <f t="shared" si="1"/>
        <v>43885</v>
      </c>
      <c r="C33" s="72">
        <f>IF(B33=DATE($E$2,$D$1,A33),'feuille roulement'!C45," ")</f>
        <v>24</v>
      </c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</row>
    <row r="34" spans="1:14">
      <c r="A34">
        <f t="shared" si="0"/>
        <v>25</v>
      </c>
      <c r="B34" s="74">
        <f t="shared" si="1"/>
        <v>43886</v>
      </c>
      <c r="C34" s="72">
        <f>IF(B34=DATE($E$2,$D$1,A34),'feuille roulement'!C46," ")</f>
        <v>25</v>
      </c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</row>
    <row r="35" spans="1:14">
      <c r="A35">
        <f t="shared" si="0"/>
        <v>26</v>
      </c>
      <c r="B35" s="74">
        <f t="shared" si="1"/>
        <v>43887</v>
      </c>
      <c r="C35" s="72">
        <f>IF(B35=DATE($E$2,$D$1,A35),'feuille roulement'!C47," ")</f>
        <v>26</v>
      </c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</row>
    <row r="36" spans="1:14">
      <c r="A36">
        <f t="shared" si="0"/>
        <v>27</v>
      </c>
      <c r="B36" s="74">
        <f t="shared" si="1"/>
        <v>43888</v>
      </c>
      <c r="C36" s="72">
        <f>IF(B36=DATE($E$2,$D$1,A36),'feuille roulement'!C48," ")</f>
        <v>27</v>
      </c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</row>
    <row r="37" spans="1:14">
      <c r="A37">
        <f t="shared" si="0"/>
        <v>28</v>
      </c>
      <c r="B37" s="74">
        <f t="shared" si="1"/>
        <v>43889</v>
      </c>
      <c r="C37" s="72">
        <f>IF(B37=DATE($E$2,$D$1,A37),'feuille roulement'!C49," ")</f>
        <v>28</v>
      </c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</row>
    <row r="38" spans="1:14" hidden="1">
      <c r="A38">
        <f t="shared" si="0"/>
        <v>29</v>
      </c>
      <c r="B38" s="74">
        <f>F30</f>
        <v>0</v>
      </c>
      <c r="C38" s="72" t="str">
        <f>IF(B38=DATE($E$2,$D$1,A38),'feuille roulement'!C50," ")</f>
        <v xml:space="preserve"> 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</row>
    <row r="39" spans="1:14" hidden="1">
      <c r="A39">
        <f t="shared" si="0"/>
        <v>30</v>
      </c>
      <c r="B39" s="74">
        <f>B38+1</f>
        <v>1</v>
      </c>
      <c r="C39" s="72" t="str">
        <f>IF(B39=DATE($E$2,$D$1,A39),'feuille roulement'!C51," ")</f>
        <v xml:space="preserve"> </v>
      </c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</row>
    <row r="40" spans="1:14">
      <c r="A40">
        <f t="shared" si="0"/>
        <v>31</v>
      </c>
      <c r="B40" s="74">
        <f t="shared" si="1"/>
        <v>2</v>
      </c>
      <c r="C40" s="72" t="str">
        <f>IF(B40=DATE($E$2,$D$1,A40),'feuille roulement'!C52," ")</f>
        <v xml:space="preserve"> </v>
      </c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</row>
    <row r="41" spans="1:14">
      <c r="B41" s="3"/>
    </row>
    <row r="42" spans="1:14">
      <c r="B42" s="3"/>
    </row>
    <row r="43" spans="1:14">
      <c r="B43" s="3"/>
    </row>
  </sheetData>
  <mergeCells count="8">
    <mergeCell ref="U8:W8"/>
    <mergeCell ref="U9:W9"/>
    <mergeCell ref="F7:I7"/>
    <mergeCell ref="T3:X3"/>
    <mergeCell ref="U4:W4"/>
    <mergeCell ref="U5:W5"/>
    <mergeCell ref="U6:W6"/>
    <mergeCell ref="U7:W7"/>
  </mergeCells>
  <conditionalFormatting sqref="B10:N40">
    <cfRule type="expression" dxfId="16" priority="2">
      <formula>WEEKDAY($B10,2)=7</formula>
    </cfRule>
    <cfRule type="expression" dxfId="15" priority="1" stopIfTrue="1">
      <formula>WEEKDAY($B10,2)=6</formula>
    </cfRule>
    <cfRule type="cellIs" dxfId="14" priority="15" operator="between">
      <formula>$Q$4</formula>
      <formula>$R$4</formula>
    </cfRule>
    <cfRule type="cellIs" dxfId="13" priority="14" operator="between">
      <formula>$Q$5</formula>
      <formula>$R$5</formula>
    </cfRule>
    <cfRule type="cellIs" dxfId="12" priority="9" operator="between">
      <formula>$Q$3</formula>
      <formula>$R$3</formula>
    </cfRule>
    <cfRule type="cellIs" dxfId="11" priority="8" operator="between">
      <formula>$Q$6</formula>
      <formula>$R$6</formula>
    </cfRule>
    <cfRule type="cellIs" dxfId="10" priority="7" operator="between">
      <formula>$Q$7</formula>
      <formula>$R$7</formula>
    </cfRule>
    <cfRule type="cellIs" dxfId="9" priority="6" operator="between">
      <formula>$Q$9</formula>
      <formula>$R$9</formula>
    </cfRule>
    <cfRule type="cellIs" dxfId="8" priority="5" operator="between">
      <formula>$Q$8</formula>
      <formula>$R$8</formula>
    </cfRule>
    <cfRule type="cellIs" dxfId="7" priority="3" operator="between">
      <formula>$Q$20</formula>
      <formula>$R$20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1685925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9525</xdr:rowOff>
                  </from>
                  <to>
                    <xdr:col>1</xdr:col>
                    <xdr:colOff>1685925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id="{1825915F-14F3-4A0E-9AE5-AC897C5AB5E0}">
            <xm:f>NOT(ISNA(VLOOKUP($B10,'jour férier listing'!$B$3:$B$14,1,0)))</xm:f>
            <x14:dxf>
              <fill>
                <patternFill>
                  <bgColor rgb="FFC00000"/>
                </patternFill>
              </fill>
            </x14:dxf>
          </x14:cfRule>
          <xm:sqref>B10:N40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F52"/>
  <sheetViews>
    <sheetView zoomScale="55" zoomScaleNormal="55" workbookViewId="0">
      <selection activeCell="V3" sqref="V3"/>
    </sheetView>
  </sheetViews>
  <sheetFormatPr baseColWidth="10" defaultRowHeight="15"/>
  <sheetData>
    <row r="1" spans="1:32" ht="18.75">
      <c r="A1" s="34" t="s">
        <v>228</v>
      </c>
      <c r="B1" s="82">
        <v>4443</v>
      </c>
      <c r="C1" s="83"/>
      <c r="D1" s="35"/>
      <c r="E1" s="84" t="s">
        <v>229</v>
      </c>
      <c r="F1" s="85"/>
      <c r="G1" s="82">
        <v>435</v>
      </c>
      <c r="H1" s="83"/>
      <c r="I1" s="35"/>
      <c r="J1" s="86" t="s">
        <v>230</v>
      </c>
      <c r="K1" s="87"/>
      <c r="L1" s="85"/>
      <c r="M1" s="82">
        <v>54</v>
      </c>
      <c r="N1" s="83"/>
      <c r="O1" s="35"/>
      <c r="P1" s="35"/>
      <c r="Q1" s="35"/>
      <c r="R1" s="35"/>
      <c r="S1" s="36" t="s">
        <v>231</v>
      </c>
      <c r="T1" s="35"/>
      <c r="U1" s="36" t="s">
        <v>232</v>
      </c>
      <c r="V1" s="36">
        <v>0</v>
      </c>
      <c r="W1" s="35"/>
      <c r="X1" s="35"/>
      <c r="Y1" s="35"/>
      <c r="Z1" s="35"/>
      <c r="AA1" s="35"/>
      <c r="AB1" s="35"/>
      <c r="AC1" s="35"/>
      <c r="AD1" s="35"/>
      <c r="AE1" s="35"/>
      <c r="AF1" s="35"/>
    </row>
    <row r="2" spans="1:32">
      <c r="A2" s="37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6" t="s">
        <v>233</v>
      </c>
      <c r="V2" s="36">
        <v>0</v>
      </c>
      <c r="W2" s="35"/>
      <c r="X2" s="35"/>
      <c r="Y2" s="35"/>
      <c r="Z2" s="35"/>
      <c r="AA2" s="35"/>
      <c r="AB2" s="35"/>
      <c r="AC2" s="35"/>
      <c r="AD2" s="35"/>
      <c r="AE2" s="35"/>
      <c r="AF2" s="35"/>
    </row>
    <row r="3" spans="1:32" ht="18.75">
      <c r="A3" s="34" t="s">
        <v>234</v>
      </c>
      <c r="B3" s="82" t="s">
        <v>293</v>
      </c>
      <c r="C3" s="88"/>
      <c r="D3" s="88"/>
      <c r="E3" s="88"/>
      <c r="F3" s="88"/>
      <c r="G3" s="88"/>
      <c r="H3" s="83"/>
      <c r="I3" s="35"/>
      <c r="J3" s="86" t="s">
        <v>235</v>
      </c>
      <c r="K3" s="87"/>
      <c r="L3" s="85"/>
      <c r="M3" s="82" t="s">
        <v>294</v>
      </c>
      <c r="N3" s="88"/>
      <c r="O3" s="83"/>
      <c r="P3" s="35"/>
      <c r="Q3" s="35"/>
      <c r="R3" s="35"/>
      <c r="S3" s="35"/>
      <c r="T3" s="35"/>
      <c r="U3" s="36" t="s">
        <v>236</v>
      </c>
      <c r="V3" s="36">
        <v>0</v>
      </c>
      <c r="W3" s="35"/>
      <c r="X3" s="35"/>
      <c r="Y3" s="35"/>
      <c r="Z3" s="35"/>
      <c r="AA3" s="35"/>
      <c r="AB3" s="35"/>
      <c r="AC3" s="35"/>
      <c r="AD3" s="35"/>
      <c r="AE3" s="35"/>
      <c r="AF3" s="35"/>
    </row>
    <row r="4" spans="1:32" ht="15.75" thickBo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</row>
    <row r="5" spans="1:32" ht="19.5" thickBot="1">
      <c r="A5" s="38">
        <v>2020</v>
      </c>
      <c r="B5" s="39">
        <v>1</v>
      </c>
      <c r="C5" s="40">
        <v>2</v>
      </c>
      <c r="D5" s="40">
        <v>3</v>
      </c>
      <c r="E5" s="40">
        <v>4</v>
      </c>
      <c r="F5" s="40">
        <v>5</v>
      </c>
      <c r="G5" s="40">
        <v>6</v>
      </c>
      <c r="H5" s="40">
        <v>7</v>
      </c>
      <c r="I5" s="40">
        <v>8</v>
      </c>
      <c r="J5" s="40">
        <v>9</v>
      </c>
      <c r="K5" s="40">
        <v>10</v>
      </c>
      <c r="L5" s="40">
        <v>11</v>
      </c>
      <c r="M5" s="40">
        <v>12</v>
      </c>
      <c r="N5" s="40">
        <v>13</v>
      </c>
      <c r="O5" s="40">
        <v>14</v>
      </c>
      <c r="P5" s="40">
        <v>15</v>
      </c>
      <c r="Q5" s="40">
        <v>16</v>
      </c>
      <c r="R5" s="40">
        <v>17</v>
      </c>
      <c r="S5" s="40">
        <v>18</v>
      </c>
      <c r="T5" s="40">
        <v>19</v>
      </c>
      <c r="U5" s="40">
        <v>20</v>
      </c>
      <c r="V5" s="40">
        <v>21</v>
      </c>
      <c r="W5" s="40">
        <v>22</v>
      </c>
      <c r="X5" s="40">
        <v>23</v>
      </c>
      <c r="Y5" s="40">
        <v>24</v>
      </c>
      <c r="Z5" s="40">
        <v>25</v>
      </c>
      <c r="AA5" s="40">
        <v>26</v>
      </c>
      <c r="AB5" s="40">
        <v>27</v>
      </c>
      <c r="AC5" s="40">
        <v>28</v>
      </c>
      <c r="AD5" s="40">
        <v>29</v>
      </c>
      <c r="AE5" s="40">
        <v>30</v>
      </c>
      <c r="AF5" s="41">
        <v>31</v>
      </c>
    </row>
    <row r="6" spans="1:32" ht="18.75">
      <c r="A6" s="42" t="s">
        <v>34</v>
      </c>
      <c r="B6" s="43">
        <v>1</v>
      </c>
      <c r="C6" s="44">
        <v>2</v>
      </c>
      <c r="D6" s="44">
        <v>3</v>
      </c>
      <c r="E6" s="45">
        <v>4</v>
      </c>
      <c r="F6" s="45">
        <v>5</v>
      </c>
      <c r="G6" s="44">
        <v>6</v>
      </c>
      <c r="H6" s="44">
        <v>7</v>
      </c>
      <c r="I6" s="44">
        <v>8</v>
      </c>
      <c r="J6" s="44">
        <v>9</v>
      </c>
      <c r="K6" s="44">
        <v>10</v>
      </c>
      <c r="L6" s="45">
        <v>11</v>
      </c>
      <c r="M6" s="45">
        <v>12</v>
      </c>
      <c r="N6" s="44">
        <v>13</v>
      </c>
      <c r="O6" s="44">
        <v>14</v>
      </c>
      <c r="P6" s="44">
        <v>15</v>
      </c>
      <c r="Q6" s="44">
        <v>16</v>
      </c>
      <c r="R6" s="44">
        <v>17</v>
      </c>
      <c r="S6" s="45">
        <v>18</v>
      </c>
      <c r="T6" s="45">
        <v>19</v>
      </c>
      <c r="U6" s="44">
        <v>20</v>
      </c>
      <c r="V6" s="44">
        <v>21</v>
      </c>
      <c r="W6" s="44">
        <v>22</v>
      </c>
      <c r="X6" s="44">
        <v>23</v>
      </c>
      <c r="Y6" s="44">
        <v>24</v>
      </c>
      <c r="Z6" s="45">
        <v>25</v>
      </c>
      <c r="AA6" s="45">
        <v>26</v>
      </c>
      <c r="AB6" s="44">
        <v>27</v>
      </c>
      <c r="AC6" s="44">
        <v>28</v>
      </c>
      <c r="AD6" s="44">
        <v>29</v>
      </c>
      <c r="AE6" s="44">
        <v>30</v>
      </c>
      <c r="AF6" s="46">
        <v>31</v>
      </c>
    </row>
    <row r="7" spans="1:32" ht="18.75">
      <c r="A7" s="42" t="s">
        <v>239</v>
      </c>
      <c r="B7" s="47"/>
      <c r="C7" s="48"/>
      <c r="D7" s="49"/>
      <c r="E7" s="49"/>
      <c r="F7" s="49" t="s">
        <v>237</v>
      </c>
      <c r="G7" s="49"/>
      <c r="H7" s="49"/>
      <c r="I7" s="48"/>
      <c r="J7" s="48" t="s">
        <v>238</v>
      </c>
      <c r="K7" s="49" t="s">
        <v>238</v>
      </c>
      <c r="L7" s="49"/>
      <c r="M7" s="49"/>
      <c r="N7" s="49"/>
      <c r="O7" s="49"/>
      <c r="P7" s="48" t="s">
        <v>237</v>
      </c>
      <c r="Q7" s="48" t="s">
        <v>238</v>
      </c>
      <c r="R7" s="49"/>
      <c r="S7" s="49"/>
      <c r="T7" s="49"/>
      <c r="U7" s="49" t="s">
        <v>237</v>
      </c>
      <c r="V7" s="49"/>
      <c r="W7" s="48"/>
      <c r="X7" s="48"/>
      <c r="Y7" s="50" t="s">
        <v>238</v>
      </c>
      <c r="Z7" s="50" t="s">
        <v>237</v>
      </c>
      <c r="AA7" s="50"/>
      <c r="AB7" s="50"/>
      <c r="AC7" s="50"/>
      <c r="AD7" s="48" t="s">
        <v>238</v>
      </c>
      <c r="AE7" s="51"/>
      <c r="AF7" s="52"/>
    </row>
    <row r="8" spans="1:32" ht="18.75">
      <c r="A8" s="42" t="s">
        <v>240</v>
      </c>
      <c r="B8" s="47" t="s">
        <v>237</v>
      </c>
      <c r="C8" s="49"/>
      <c r="D8" s="53"/>
      <c r="E8" s="49"/>
      <c r="F8" s="49"/>
      <c r="G8" s="49" t="s">
        <v>237</v>
      </c>
      <c r="H8" s="48"/>
      <c r="I8" s="48"/>
      <c r="J8" s="49"/>
      <c r="K8" s="49" t="s">
        <v>238</v>
      </c>
      <c r="L8" s="49" t="s">
        <v>238</v>
      </c>
      <c r="M8" s="49"/>
      <c r="N8" s="49"/>
      <c r="O8" s="48"/>
      <c r="P8" s="48" t="s">
        <v>238</v>
      </c>
      <c r="Q8" s="49" t="s">
        <v>237</v>
      </c>
      <c r="R8" s="49"/>
      <c r="S8" s="49"/>
      <c r="T8" s="49"/>
      <c r="U8" s="49"/>
      <c r="V8" s="48" t="s">
        <v>237</v>
      </c>
      <c r="W8" s="48" t="s">
        <v>238</v>
      </c>
      <c r="X8" s="49"/>
      <c r="Y8" s="49"/>
      <c r="Z8" s="49" t="s">
        <v>238</v>
      </c>
      <c r="AA8" s="49" t="s">
        <v>237</v>
      </c>
      <c r="AB8" s="49"/>
      <c r="AC8" s="48"/>
      <c r="AD8" s="48"/>
      <c r="AE8" s="49"/>
      <c r="AF8" s="54" t="s">
        <v>237</v>
      </c>
    </row>
    <row r="9" spans="1:32" ht="18.75">
      <c r="A9" s="42" t="s">
        <v>241</v>
      </c>
      <c r="B9" s="55"/>
      <c r="C9" s="49"/>
      <c r="D9" s="49"/>
      <c r="E9" s="48" t="s">
        <v>238</v>
      </c>
      <c r="F9" s="48" t="s">
        <v>237</v>
      </c>
      <c r="G9" s="50"/>
      <c r="H9" s="50"/>
      <c r="I9" s="50"/>
      <c r="J9" s="50" t="s">
        <v>238</v>
      </c>
      <c r="K9" s="50" t="s">
        <v>238</v>
      </c>
      <c r="L9" s="48"/>
      <c r="M9" s="48"/>
      <c r="N9" s="56"/>
      <c r="O9" s="50"/>
      <c r="P9" s="50" t="s">
        <v>237</v>
      </c>
      <c r="Q9" s="50"/>
      <c r="R9" s="50"/>
      <c r="S9" s="48"/>
      <c r="T9" s="48" t="s">
        <v>238</v>
      </c>
      <c r="U9" s="49" t="s">
        <v>237</v>
      </c>
      <c r="V9" s="49"/>
      <c r="W9" s="53"/>
      <c r="X9" s="49"/>
      <c r="Y9" s="49" t="s">
        <v>238</v>
      </c>
      <c r="Z9" s="48" t="s">
        <v>237</v>
      </c>
      <c r="AA9" s="48" t="s">
        <v>238</v>
      </c>
      <c r="AB9" s="49"/>
      <c r="AC9" s="49"/>
      <c r="AD9" s="49"/>
      <c r="AE9" s="49" t="s">
        <v>237</v>
      </c>
      <c r="AF9" s="52"/>
    </row>
    <row r="10" spans="1:32" ht="18.75">
      <c r="A10" s="42" t="s">
        <v>242</v>
      </c>
      <c r="B10" s="57"/>
      <c r="C10" s="48"/>
      <c r="D10" s="48"/>
      <c r="E10" s="49"/>
      <c r="F10" s="49" t="s">
        <v>237</v>
      </c>
      <c r="G10" s="49"/>
      <c r="H10" s="49"/>
      <c r="I10" s="49"/>
      <c r="J10" s="48" t="s">
        <v>238</v>
      </c>
      <c r="K10" s="48" t="s">
        <v>238</v>
      </c>
      <c r="L10" s="49"/>
      <c r="M10" s="49"/>
      <c r="N10" s="49"/>
      <c r="O10" s="49"/>
      <c r="P10" s="49" t="s">
        <v>237</v>
      </c>
      <c r="Q10" s="48"/>
      <c r="R10" s="48"/>
      <c r="S10" s="49"/>
      <c r="T10" s="49"/>
      <c r="U10" s="49" t="s">
        <v>237</v>
      </c>
      <c r="V10" s="56"/>
      <c r="W10" s="49"/>
      <c r="X10" s="48"/>
      <c r="Y10" s="48" t="s">
        <v>238</v>
      </c>
      <c r="Z10" s="49" t="s">
        <v>237</v>
      </c>
      <c r="AA10" s="49"/>
      <c r="AB10" s="49"/>
      <c r="AC10" s="49"/>
      <c r="AD10" s="49"/>
      <c r="AE10" s="48" t="s">
        <v>237</v>
      </c>
      <c r="AF10" s="58" t="s">
        <v>238</v>
      </c>
    </row>
    <row r="11" spans="1:32" ht="18.75">
      <c r="A11" s="42" t="s">
        <v>243</v>
      </c>
      <c r="B11" s="57"/>
      <c r="C11" s="49"/>
      <c r="D11" s="49"/>
      <c r="E11" s="49" t="s">
        <v>237</v>
      </c>
      <c r="F11" s="49"/>
      <c r="G11" s="48"/>
      <c r="H11" s="48"/>
      <c r="I11" s="49" t="s">
        <v>238</v>
      </c>
      <c r="J11" s="49" t="s">
        <v>238</v>
      </c>
      <c r="K11" s="49"/>
      <c r="L11" s="49"/>
      <c r="M11" s="49"/>
      <c r="N11" s="48" t="s">
        <v>238</v>
      </c>
      <c r="O11" s="48" t="s">
        <v>237</v>
      </c>
      <c r="P11" s="49"/>
      <c r="Q11" s="49"/>
      <c r="R11" s="49"/>
      <c r="S11" s="49"/>
      <c r="T11" s="49" t="s">
        <v>237</v>
      </c>
      <c r="U11" s="48"/>
      <c r="V11" s="48"/>
      <c r="W11" s="49"/>
      <c r="X11" s="49" t="s">
        <v>238</v>
      </c>
      <c r="Y11" s="49" t="s">
        <v>237</v>
      </c>
      <c r="Z11" s="49"/>
      <c r="AA11" s="49"/>
      <c r="AB11" s="48"/>
      <c r="AC11" s="48" t="s">
        <v>238</v>
      </c>
      <c r="AD11" s="49" t="s">
        <v>237</v>
      </c>
      <c r="AE11" s="49"/>
      <c r="AF11" s="52"/>
    </row>
    <row r="12" spans="1:32" ht="18.75">
      <c r="A12" s="42" t="s">
        <v>244</v>
      </c>
      <c r="B12" s="59"/>
      <c r="C12" s="60"/>
      <c r="D12" s="60"/>
      <c r="E12" s="48" t="s">
        <v>237</v>
      </c>
      <c r="F12" s="48" t="s">
        <v>238</v>
      </c>
      <c r="G12" s="60"/>
      <c r="H12" s="60"/>
      <c r="I12" s="61" t="s">
        <v>238</v>
      </c>
      <c r="J12" s="60" t="s">
        <v>238</v>
      </c>
      <c r="K12" s="60"/>
      <c r="L12" s="48"/>
      <c r="M12" s="48"/>
      <c r="N12" s="60"/>
      <c r="O12" s="60" t="s">
        <v>237</v>
      </c>
      <c r="P12" s="60"/>
      <c r="Q12" s="60"/>
      <c r="R12" s="60"/>
      <c r="S12" s="48" t="s">
        <v>238</v>
      </c>
      <c r="T12" s="48" t="s">
        <v>237</v>
      </c>
      <c r="U12" s="60"/>
      <c r="V12" s="56"/>
      <c r="W12" s="60"/>
      <c r="X12" s="60" t="s">
        <v>238</v>
      </c>
      <c r="Y12" s="60" t="s">
        <v>237</v>
      </c>
      <c r="Z12" s="48"/>
      <c r="AA12" s="48"/>
      <c r="AB12" s="60"/>
      <c r="AC12" s="60"/>
      <c r="AD12" s="60" t="s">
        <v>237</v>
      </c>
      <c r="AE12" s="60"/>
      <c r="AF12" s="62"/>
    </row>
    <row r="13" spans="1:32" ht="18.75">
      <c r="A13" s="42" t="s">
        <v>245</v>
      </c>
      <c r="B13" s="47"/>
      <c r="C13" s="48" t="s">
        <v>238</v>
      </c>
      <c r="D13" s="60" t="s">
        <v>237</v>
      </c>
      <c r="E13" s="60"/>
      <c r="F13" s="60"/>
      <c r="G13" s="60"/>
      <c r="H13" s="60" t="s">
        <v>238</v>
      </c>
      <c r="I13" s="48" t="s">
        <v>238</v>
      </c>
      <c r="J13" s="48" t="s">
        <v>238</v>
      </c>
      <c r="K13" s="60"/>
      <c r="L13" s="60"/>
      <c r="M13" s="60"/>
      <c r="N13" s="60" t="s">
        <v>237</v>
      </c>
      <c r="O13" s="60"/>
      <c r="P13" s="56"/>
      <c r="Q13" s="48"/>
      <c r="R13" s="60"/>
      <c r="S13" s="60" t="s">
        <v>237</v>
      </c>
      <c r="T13" s="60"/>
      <c r="U13" s="60"/>
      <c r="V13" s="60"/>
      <c r="W13" s="48" t="s">
        <v>238</v>
      </c>
      <c r="X13" s="48" t="s">
        <v>237</v>
      </c>
      <c r="Y13" s="60"/>
      <c r="Z13" s="60"/>
      <c r="AA13" s="60"/>
      <c r="AB13" s="60"/>
      <c r="AC13" s="60" t="s">
        <v>237</v>
      </c>
      <c r="AD13" s="48"/>
      <c r="AE13" s="48"/>
      <c r="AF13" s="62"/>
    </row>
    <row r="14" spans="1:32" ht="18.75">
      <c r="A14" s="42" t="s">
        <v>246</v>
      </c>
      <c r="B14" s="55"/>
      <c r="C14" s="49" t="s">
        <v>237</v>
      </c>
      <c r="D14" s="49"/>
      <c r="E14" s="49"/>
      <c r="F14" s="48"/>
      <c r="G14" s="48" t="s">
        <v>238</v>
      </c>
      <c r="H14" s="49" t="s">
        <v>238</v>
      </c>
      <c r="I14" s="49"/>
      <c r="J14" s="49"/>
      <c r="K14" s="49"/>
      <c r="L14" s="49"/>
      <c r="M14" s="48" t="s">
        <v>237</v>
      </c>
      <c r="N14" s="48" t="s">
        <v>238</v>
      </c>
      <c r="O14" s="49"/>
      <c r="P14" s="49"/>
      <c r="Q14" s="49"/>
      <c r="R14" s="49" t="s">
        <v>237</v>
      </c>
      <c r="S14" s="49"/>
      <c r="T14" s="48"/>
      <c r="U14" s="48"/>
      <c r="V14" s="49" t="s">
        <v>238</v>
      </c>
      <c r="W14" s="49" t="s">
        <v>237</v>
      </c>
      <c r="X14" s="49"/>
      <c r="Y14" s="49"/>
      <c r="Z14" s="49"/>
      <c r="AA14" s="48" t="s">
        <v>238</v>
      </c>
      <c r="AB14" s="63" t="s">
        <v>237</v>
      </c>
      <c r="AC14" s="49"/>
      <c r="AD14" s="49"/>
      <c r="AE14" s="49"/>
      <c r="AF14" s="52"/>
    </row>
    <row r="15" spans="1:32" ht="18.75">
      <c r="A15" s="42" t="s">
        <v>247</v>
      </c>
      <c r="B15" s="55"/>
      <c r="C15" s="49" t="s">
        <v>237</v>
      </c>
      <c r="D15" s="48"/>
      <c r="E15" s="48"/>
      <c r="F15" s="49"/>
      <c r="G15" s="49" t="s">
        <v>238</v>
      </c>
      <c r="H15" s="49" t="s">
        <v>238</v>
      </c>
      <c r="I15" s="49"/>
      <c r="J15" s="49"/>
      <c r="K15" s="48"/>
      <c r="L15" s="48" t="s">
        <v>238</v>
      </c>
      <c r="M15" s="53" t="s">
        <v>237</v>
      </c>
      <c r="N15" s="49"/>
      <c r="O15" s="49"/>
      <c r="P15" s="49"/>
      <c r="Q15" s="49"/>
      <c r="R15" s="48" t="s">
        <v>237</v>
      </c>
      <c r="S15" s="48" t="s">
        <v>238</v>
      </c>
      <c r="T15" s="49"/>
      <c r="U15" s="49"/>
      <c r="V15" s="49" t="s">
        <v>238</v>
      </c>
      <c r="W15" s="49" t="s">
        <v>237</v>
      </c>
      <c r="X15" s="49"/>
      <c r="Y15" s="48"/>
      <c r="Z15" s="48"/>
      <c r="AA15" s="49"/>
      <c r="AB15" s="49" t="s">
        <v>237</v>
      </c>
      <c r="AC15" s="49"/>
      <c r="AD15" s="49"/>
      <c r="AE15" s="49"/>
      <c r="AF15" s="58" t="s">
        <v>238</v>
      </c>
    </row>
    <row r="16" spans="1:32" ht="18.75">
      <c r="A16" s="42" t="s">
        <v>248</v>
      </c>
      <c r="B16" s="57" t="s">
        <v>237</v>
      </c>
      <c r="C16" s="50"/>
      <c r="D16" s="50"/>
      <c r="E16" s="50"/>
      <c r="F16" s="50" t="s">
        <v>238</v>
      </c>
      <c r="G16" s="50" t="s">
        <v>238</v>
      </c>
      <c r="H16" s="48"/>
      <c r="I16" s="48"/>
      <c r="J16" s="49"/>
      <c r="K16" s="49"/>
      <c r="L16" s="56" t="s">
        <v>237</v>
      </c>
      <c r="M16" s="49"/>
      <c r="N16" s="49"/>
      <c r="O16" s="48"/>
      <c r="P16" s="48" t="s">
        <v>238</v>
      </c>
      <c r="Q16" s="49" t="s">
        <v>237</v>
      </c>
      <c r="R16" s="49"/>
      <c r="S16" s="53"/>
      <c r="T16" s="49"/>
      <c r="U16" s="49" t="s">
        <v>238</v>
      </c>
      <c r="V16" s="48" t="s">
        <v>237</v>
      </c>
      <c r="W16" s="48" t="s">
        <v>238</v>
      </c>
      <c r="X16" s="49"/>
      <c r="Y16" s="49"/>
      <c r="Z16" s="49"/>
      <c r="AA16" s="49" t="s">
        <v>237</v>
      </c>
      <c r="AB16" s="49"/>
      <c r="AC16" s="48"/>
      <c r="AD16" s="48"/>
      <c r="AE16" s="49"/>
      <c r="AF16" s="52"/>
    </row>
    <row r="17" spans="1:32" ht="19.5" thickBot="1">
      <c r="A17" s="64" t="s">
        <v>249</v>
      </c>
      <c r="B17" s="65" t="s">
        <v>237</v>
      </c>
      <c r="C17" s="66"/>
      <c r="D17" s="66"/>
      <c r="E17" s="66"/>
      <c r="F17" s="67" t="s">
        <v>238</v>
      </c>
      <c r="G17" s="67" t="s">
        <v>238</v>
      </c>
      <c r="H17" s="66"/>
      <c r="I17" s="66"/>
      <c r="J17" s="66"/>
      <c r="K17" s="66"/>
      <c r="L17" s="66" t="s">
        <v>237</v>
      </c>
      <c r="M17" s="67"/>
      <c r="N17" s="67"/>
      <c r="O17" s="66"/>
      <c r="P17" s="66"/>
      <c r="Q17" s="66" t="s">
        <v>237</v>
      </c>
      <c r="R17" s="66"/>
      <c r="S17" s="66"/>
      <c r="T17" s="67"/>
      <c r="U17" s="67" t="s">
        <v>238</v>
      </c>
      <c r="V17" s="68" t="s">
        <v>237</v>
      </c>
      <c r="W17" s="68"/>
      <c r="X17" s="68"/>
      <c r="Y17" s="68"/>
      <c r="Z17" s="69"/>
      <c r="AA17" s="67" t="s">
        <v>237</v>
      </c>
      <c r="AB17" s="67" t="s">
        <v>238</v>
      </c>
      <c r="AC17" s="68"/>
      <c r="AD17" s="68"/>
      <c r="AE17" s="68"/>
      <c r="AF17" s="70" t="s">
        <v>237</v>
      </c>
    </row>
    <row r="18" spans="1:32" ht="19.5" thickBo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79" t="s">
        <v>250</v>
      </c>
      <c r="AE18" s="80"/>
      <c r="AF18" s="81"/>
    </row>
    <row r="20" spans="1:32" ht="15.75" thickBot="1">
      <c r="C20">
        <v>6</v>
      </c>
      <c r="D20">
        <v>7</v>
      </c>
      <c r="E20">
        <v>8</v>
      </c>
      <c r="F20">
        <v>9</v>
      </c>
      <c r="G20">
        <v>10</v>
      </c>
      <c r="H20">
        <v>11</v>
      </c>
      <c r="I20">
        <v>12</v>
      </c>
      <c r="J20">
        <v>13</v>
      </c>
      <c r="K20">
        <v>14</v>
      </c>
      <c r="L20">
        <v>15</v>
      </c>
      <c r="M20">
        <v>16</v>
      </c>
      <c r="N20">
        <v>17</v>
      </c>
    </row>
    <row r="21" spans="1:32" ht="19.5" thickBot="1">
      <c r="B21" s="38">
        <v>2020</v>
      </c>
      <c r="C21" s="42" t="s">
        <v>34</v>
      </c>
      <c r="D21" s="42" t="s">
        <v>239</v>
      </c>
      <c r="E21" s="42" t="s">
        <v>240</v>
      </c>
      <c r="F21" s="42" t="s">
        <v>241</v>
      </c>
      <c r="G21" s="42" t="s">
        <v>242</v>
      </c>
      <c r="H21" s="42" t="s">
        <v>243</v>
      </c>
      <c r="I21" s="42" t="s">
        <v>244</v>
      </c>
      <c r="J21" s="42" t="s">
        <v>245</v>
      </c>
      <c r="K21" s="42" t="s">
        <v>246</v>
      </c>
      <c r="L21" s="42" t="s">
        <v>247</v>
      </c>
      <c r="M21" s="42" t="s">
        <v>248</v>
      </c>
      <c r="N21" s="64" t="s">
        <v>249</v>
      </c>
    </row>
    <row r="22" spans="1:32" ht="19.5" thickBot="1">
      <c r="A22" t="s">
        <v>262</v>
      </c>
      <c r="B22" s="39">
        <v>1</v>
      </c>
      <c r="C22" s="43">
        <f>B6</f>
        <v>1</v>
      </c>
      <c r="D22" s="47">
        <f>B7</f>
        <v>0</v>
      </c>
      <c r="E22" s="47" t="str">
        <f>B8</f>
        <v>cr</v>
      </c>
      <c r="F22" s="55">
        <f>B9</f>
        <v>0</v>
      </c>
      <c r="G22" s="57">
        <f>B10</f>
        <v>0</v>
      </c>
      <c r="H22" s="57">
        <f>B11</f>
        <v>0</v>
      </c>
      <c r="I22" s="59">
        <f>B12</f>
        <v>0</v>
      </c>
      <c r="J22" s="47">
        <f>B13</f>
        <v>0</v>
      </c>
      <c r="K22" s="55">
        <f>B14</f>
        <v>0</v>
      </c>
      <c r="L22" s="55">
        <f>B15</f>
        <v>0</v>
      </c>
      <c r="M22" s="57" t="str">
        <f>B16</f>
        <v>cr</v>
      </c>
      <c r="N22" s="65" t="str">
        <f>B17</f>
        <v>cr</v>
      </c>
    </row>
    <row r="23" spans="1:32" ht="19.5" thickBot="1">
      <c r="A23" t="s">
        <v>263</v>
      </c>
      <c r="B23" s="40">
        <v>2</v>
      </c>
      <c r="C23" s="44">
        <f>C6</f>
        <v>2</v>
      </c>
      <c r="D23" s="44">
        <f>C7</f>
        <v>0</v>
      </c>
      <c r="E23" s="49">
        <f>C8</f>
        <v>0</v>
      </c>
      <c r="F23" s="49">
        <f>C9</f>
        <v>0</v>
      </c>
      <c r="G23" s="48">
        <f>C10</f>
        <v>0</v>
      </c>
      <c r="H23" s="49">
        <f>C11</f>
        <v>0</v>
      </c>
      <c r="I23" s="60">
        <f>C12</f>
        <v>0</v>
      </c>
      <c r="J23" s="48" t="str">
        <f>C13</f>
        <v>cc</v>
      </c>
      <c r="K23" s="49" t="str">
        <f>C14</f>
        <v>cr</v>
      </c>
      <c r="L23" s="49" t="str">
        <f>C15</f>
        <v>cr</v>
      </c>
      <c r="M23" s="50">
        <f>C16</f>
        <v>0</v>
      </c>
      <c r="N23" s="66">
        <f>C17</f>
        <v>0</v>
      </c>
    </row>
    <row r="24" spans="1:32" ht="26.25" customHeight="1" thickBot="1">
      <c r="A24" t="s">
        <v>264</v>
      </c>
      <c r="B24" s="40">
        <v>3</v>
      </c>
      <c r="C24" s="44">
        <f>D6</f>
        <v>3</v>
      </c>
      <c r="D24" s="49">
        <f>D7</f>
        <v>0</v>
      </c>
      <c r="E24" s="53">
        <f>D8</f>
        <v>0</v>
      </c>
      <c r="F24" s="49">
        <f>D9</f>
        <v>0</v>
      </c>
      <c r="G24" s="48">
        <f>D10</f>
        <v>0</v>
      </c>
      <c r="H24" s="49">
        <f>D11</f>
        <v>0</v>
      </c>
      <c r="I24" s="60">
        <f>D12</f>
        <v>0</v>
      </c>
      <c r="J24" s="60" t="str">
        <f>D13</f>
        <v>cr</v>
      </c>
      <c r="K24" s="49">
        <f>D14</f>
        <v>0</v>
      </c>
      <c r="L24" s="48">
        <f>D15</f>
        <v>0</v>
      </c>
      <c r="M24" s="50">
        <f>D16</f>
        <v>0</v>
      </c>
      <c r="N24" s="66">
        <f>D17</f>
        <v>0</v>
      </c>
    </row>
    <row r="25" spans="1:32" ht="19.5" thickBot="1">
      <c r="A25" t="s">
        <v>265</v>
      </c>
      <c r="B25" s="40">
        <v>4</v>
      </c>
      <c r="C25" s="44">
        <f>E6</f>
        <v>4</v>
      </c>
      <c r="D25" s="49">
        <f>E7</f>
        <v>0</v>
      </c>
      <c r="E25" s="49">
        <f>E8</f>
        <v>0</v>
      </c>
      <c r="F25" s="48" t="str">
        <f>E9</f>
        <v>cc</v>
      </c>
      <c r="G25" s="49">
        <f>E10</f>
        <v>0</v>
      </c>
      <c r="H25" s="49" t="str">
        <f>E11</f>
        <v>cr</v>
      </c>
      <c r="I25" s="48" t="str">
        <f>E12</f>
        <v>cr</v>
      </c>
      <c r="J25" s="60">
        <f>E13</f>
        <v>0</v>
      </c>
      <c r="K25" s="49">
        <f>E14</f>
        <v>0</v>
      </c>
      <c r="L25" s="48">
        <f>E15</f>
        <v>0</v>
      </c>
      <c r="M25" s="50">
        <f>E16</f>
        <v>0</v>
      </c>
      <c r="N25" s="66">
        <f>E17</f>
        <v>0</v>
      </c>
    </row>
    <row r="26" spans="1:32" ht="19.5" thickBot="1">
      <c r="A26" t="s">
        <v>266</v>
      </c>
      <c r="B26" s="40">
        <v>5</v>
      </c>
      <c r="C26" s="44">
        <f>F6</f>
        <v>5</v>
      </c>
      <c r="D26" s="49" t="str">
        <f>F7</f>
        <v>cr</v>
      </c>
      <c r="E26" s="49">
        <f>F8</f>
        <v>0</v>
      </c>
      <c r="F26" s="48" t="str">
        <f>F9</f>
        <v>cr</v>
      </c>
      <c r="G26" s="49" t="str">
        <f>F10</f>
        <v>cr</v>
      </c>
      <c r="H26" s="49">
        <f>F11</f>
        <v>0</v>
      </c>
      <c r="I26" s="48" t="str">
        <f>F12</f>
        <v>cc</v>
      </c>
      <c r="J26" s="60">
        <f>F13</f>
        <v>0</v>
      </c>
      <c r="K26" s="48">
        <f>F14</f>
        <v>0</v>
      </c>
      <c r="L26" s="49">
        <f>F15</f>
        <v>0</v>
      </c>
      <c r="M26" s="50" t="str">
        <f>F16</f>
        <v>cc</v>
      </c>
      <c r="N26" s="67" t="str">
        <f>F17</f>
        <v>cc</v>
      </c>
    </row>
    <row r="27" spans="1:32" ht="19.5" thickBot="1">
      <c r="A27" t="s">
        <v>267</v>
      </c>
      <c r="B27" s="40">
        <v>6</v>
      </c>
      <c r="C27" s="44">
        <f>G6</f>
        <v>6</v>
      </c>
      <c r="D27" s="49">
        <f>G7</f>
        <v>0</v>
      </c>
      <c r="E27" s="49" t="str">
        <f>G8</f>
        <v>cr</v>
      </c>
      <c r="F27" s="50">
        <f>G9</f>
        <v>0</v>
      </c>
      <c r="G27" s="49">
        <f>G10</f>
        <v>0</v>
      </c>
      <c r="H27" s="48">
        <f>G11</f>
        <v>0</v>
      </c>
      <c r="I27" s="60">
        <f>G12</f>
        <v>0</v>
      </c>
      <c r="J27" s="60">
        <f>G13</f>
        <v>0</v>
      </c>
      <c r="K27" s="48" t="str">
        <f>G14</f>
        <v>cc</v>
      </c>
      <c r="L27" s="49" t="str">
        <f>G15</f>
        <v>cc</v>
      </c>
      <c r="M27" s="50" t="str">
        <f>G16</f>
        <v>cc</v>
      </c>
      <c r="N27" s="67" t="str">
        <f>G17</f>
        <v>cc</v>
      </c>
    </row>
    <row r="28" spans="1:32" ht="19.5" thickBot="1">
      <c r="A28" t="s">
        <v>268</v>
      </c>
      <c r="B28" s="40">
        <v>7</v>
      </c>
      <c r="C28" s="44">
        <f>H6</f>
        <v>7</v>
      </c>
      <c r="D28" s="49">
        <f>H7</f>
        <v>0</v>
      </c>
      <c r="E28" s="48">
        <f>H8</f>
        <v>0</v>
      </c>
      <c r="F28" s="50">
        <f>H9</f>
        <v>0</v>
      </c>
      <c r="G28" s="49">
        <f>H10</f>
        <v>0</v>
      </c>
      <c r="H28" s="48">
        <f>H11</f>
        <v>0</v>
      </c>
      <c r="I28" s="60">
        <f>H12</f>
        <v>0</v>
      </c>
      <c r="J28" s="60" t="str">
        <f>H13</f>
        <v>cc</v>
      </c>
      <c r="K28" s="49" t="str">
        <f>H14</f>
        <v>cc</v>
      </c>
      <c r="L28" s="49" t="str">
        <f>H15</f>
        <v>cc</v>
      </c>
      <c r="M28" s="48">
        <f>H16</f>
        <v>0</v>
      </c>
      <c r="N28" s="66">
        <f>H17</f>
        <v>0</v>
      </c>
    </row>
    <row r="29" spans="1:32" ht="19.5" thickBot="1">
      <c r="A29" t="s">
        <v>269</v>
      </c>
      <c r="B29" s="40">
        <v>8</v>
      </c>
      <c r="C29" s="44">
        <f>I6</f>
        <v>8</v>
      </c>
      <c r="D29" s="48">
        <f>I7</f>
        <v>0</v>
      </c>
      <c r="E29" s="48">
        <f>I8</f>
        <v>0</v>
      </c>
      <c r="F29" s="50">
        <f>I9</f>
        <v>0</v>
      </c>
      <c r="G29" s="49">
        <f>I10</f>
        <v>0</v>
      </c>
      <c r="H29" s="49" t="str">
        <f>I11</f>
        <v>cc</v>
      </c>
      <c r="I29" s="61" t="str">
        <f>I12</f>
        <v>cc</v>
      </c>
      <c r="J29" s="48" t="str">
        <f>I13</f>
        <v>cc</v>
      </c>
      <c r="K29" s="49">
        <f>I14</f>
        <v>0</v>
      </c>
      <c r="L29" s="49">
        <f>I15</f>
        <v>0</v>
      </c>
      <c r="M29" s="48">
        <f>I16</f>
        <v>0</v>
      </c>
      <c r="N29" s="66">
        <f>I17</f>
        <v>0</v>
      </c>
    </row>
    <row r="30" spans="1:32" ht="19.5" thickBot="1">
      <c r="A30" t="s">
        <v>270</v>
      </c>
      <c r="B30" s="40">
        <v>9</v>
      </c>
      <c r="C30" s="44">
        <f>J6</f>
        <v>9</v>
      </c>
      <c r="D30" s="48" t="str">
        <f>J7</f>
        <v>cc</v>
      </c>
      <c r="E30" s="49">
        <f>J8</f>
        <v>0</v>
      </c>
      <c r="F30" s="50" t="str">
        <f>J9</f>
        <v>cc</v>
      </c>
      <c r="G30" s="48" t="str">
        <f>J10</f>
        <v>cc</v>
      </c>
      <c r="H30" s="49" t="str">
        <f>J11</f>
        <v>cc</v>
      </c>
      <c r="I30" s="60" t="str">
        <f>J12</f>
        <v>cc</v>
      </c>
      <c r="J30" s="48" t="str">
        <f>J13</f>
        <v>cc</v>
      </c>
      <c r="K30" s="49">
        <f>J14</f>
        <v>0</v>
      </c>
      <c r="L30" s="49">
        <f>J15</f>
        <v>0</v>
      </c>
      <c r="M30" s="49">
        <f>J16</f>
        <v>0</v>
      </c>
      <c r="N30" s="66">
        <f>J17</f>
        <v>0</v>
      </c>
    </row>
    <row r="31" spans="1:32" ht="19.5" thickBot="1">
      <c r="A31" t="s">
        <v>271</v>
      </c>
      <c r="B31" s="40">
        <v>10</v>
      </c>
      <c r="C31" s="44">
        <f>K6</f>
        <v>10</v>
      </c>
      <c r="D31" s="49" t="str">
        <f>K7</f>
        <v>cc</v>
      </c>
      <c r="E31" s="49" t="str">
        <f>K8</f>
        <v>cc</v>
      </c>
      <c r="F31" s="50" t="str">
        <f>K9</f>
        <v>cc</v>
      </c>
      <c r="G31" s="48" t="str">
        <f>K10</f>
        <v>cc</v>
      </c>
      <c r="H31" s="49">
        <f>K11</f>
        <v>0</v>
      </c>
      <c r="I31" s="60">
        <f>K12</f>
        <v>0</v>
      </c>
      <c r="J31" s="60">
        <f>K13</f>
        <v>0</v>
      </c>
      <c r="K31" s="49">
        <f>K14</f>
        <v>0</v>
      </c>
      <c r="L31" s="48">
        <f>K15</f>
        <v>0</v>
      </c>
      <c r="M31" s="49">
        <f>K16</f>
        <v>0</v>
      </c>
      <c r="N31" s="66">
        <f>K17</f>
        <v>0</v>
      </c>
    </row>
    <row r="32" spans="1:32" ht="19.5" thickBot="1">
      <c r="A32" t="s">
        <v>272</v>
      </c>
      <c r="B32" s="40">
        <v>11</v>
      </c>
      <c r="C32" s="45">
        <f>L6</f>
        <v>11</v>
      </c>
      <c r="D32" s="49">
        <f>L7</f>
        <v>0</v>
      </c>
      <c r="E32" s="49" t="str">
        <f>L8</f>
        <v>cc</v>
      </c>
      <c r="F32" s="48">
        <f>L9</f>
        <v>0</v>
      </c>
      <c r="G32" s="49">
        <f>L10</f>
        <v>0</v>
      </c>
      <c r="H32" s="49">
        <f>L11</f>
        <v>0</v>
      </c>
      <c r="I32" s="48">
        <f>L12</f>
        <v>0</v>
      </c>
      <c r="J32" s="60">
        <f>L13</f>
        <v>0</v>
      </c>
      <c r="K32" s="49">
        <f>L14</f>
        <v>0</v>
      </c>
      <c r="L32" s="48" t="str">
        <f>L15</f>
        <v>cc</v>
      </c>
      <c r="M32" s="56" t="str">
        <f>L16</f>
        <v>cr</v>
      </c>
      <c r="N32" s="66" t="str">
        <f>L17</f>
        <v>cr</v>
      </c>
    </row>
    <row r="33" spans="1:14" ht="19.5" thickBot="1">
      <c r="A33" t="s">
        <v>273</v>
      </c>
      <c r="B33" s="40">
        <v>12</v>
      </c>
      <c r="C33" s="45">
        <f>M6</f>
        <v>12</v>
      </c>
      <c r="D33" s="49">
        <f>M7</f>
        <v>0</v>
      </c>
      <c r="E33" s="49">
        <f>M8</f>
        <v>0</v>
      </c>
      <c r="F33" s="48">
        <f>M9</f>
        <v>0</v>
      </c>
      <c r="G33" s="49">
        <f>M10</f>
        <v>0</v>
      </c>
      <c r="H33" s="49">
        <f>M11</f>
        <v>0</v>
      </c>
      <c r="I33" s="48">
        <f>M12</f>
        <v>0</v>
      </c>
      <c r="J33" s="60">
        <f>M13</f>
        <v>0</v>
      </c>
      <c r="K33" s="48" t="str">
        <f>M14</f>
        <v>cr</v>
      </c>
      <c r="L33" s="53" t="str">
        <f>M15</f>
        <v>cr</v>
      </c>
      <c r="M33" s="49">
        <f>M16</f>
        <v>0</v>
      </c>
      <c r="N33" s="67">
        <f>M17</f>
        <v>0</v>
      </c>
    </row>
    <row r="34" spans="1:14" ht="19.5" thickBot="1">
      <c r="A34" t="s">
        <v>274</v>
      </c>
      <c r="B34" s="40">
        <v>13</v>
      </c>
      <c r="C34" s="44">
        <f>N6</f>
        <v>13</v>
      </c>
      <c r="D34" s="49">
        <f>N7</f>
        <v>0</v>
      </c>
      <c r="E34" s="49">
        <f>N8</f>
        <v>0</v>
      </c>
      <c r="F34" s="56">
        <f>N9</f>
        <v>0</v>
      </c>
      <c r="G34" s="49">
        <f>N10</f>
        <v>0</v>
      </c>
      <c r="H34" s="48" t="str">
        <f>N11</f>
        <v>cc</v>
      </c>
      <c r="I34" s="60">
        <f>N12</f>
        <v>0</v>
      </c>
      <c r="J34" s="60" t="str">
        <f>N13</f>
        <v>cr</v>
      </c>
      <c r="K34" s="48" t="str">
        <f>N14</f>
        <v>cc</v>
      </c>
      <c r="L34" s="49">
        <f>N15</f>
        <v>0</v>
      </c>
      <c r="M34" s="49">
        <f>N16</f>
        <v>0</v>
      </c>
      <c r="N34" s="67">
        <f>N17</f>
        <v>0</v>
      </c>
    </row>
    <row r="35" spans="1:14" ht="19.5" thickBot="1">
      <c r="A35" t="s">
        <v>275</v>
      </c>
      <c r="B35" s="40">
        <v>14</v>
      </c>
      <c r="C35" s="44">
        <f>O6</f>
        <v>14</v>
      </c>
      <c r="D35" s="49">
        <f>O7</f>
        <v>0</v>
      </c>
      <c r="E35" s="48">
        <f>O8</f>
        <v>0</v>
      </c>
      <c r="F35" s="50">
        <f>O9</f>
        <v>0</v>
      </c>
      <c r="G35" s="49">
        <f>O10</f>
        <v>0</v>
      </c>
      <c r="H35" s="48" t="str">
        <f>O11</f>
        <v>cr</v>
      </c>
      <c r="I35" s="60" t="str">
        <f>O12</f>
        <v>cr</v>
      </c>
      <c r="J35" s="60">
        <f>O13</f>
        <v>0</v>
      </c>
      <c r="K35" s="49">
        <f>O14</f>
        <v>0</v>
      </c>
      <c r="L35" s="49">
        <f>O15</f>
        <v>0</v>
      </c>
      <c r="M35" s="48">
        <f>O16</f>
        <v>0</v>
      </c>
      <c r="N35" s="66">
        <f>O17</f>
        <v>0</v>
      </c>
    </row>
    <row r="36" spans="1:14" ht="19.5" thickBot="1">
      <c r="A36" t="s">
        <v>276</v>
      </c>
      <c r="B36" s="40">
        <v>15</v>
      </c>
      <c r="C36" s="44">
        <f>P6</f>
        <v>15</v>
      </c>
      <c r="D36" s="48" t="str">
        <f>P7</f>
        <v>cr</v>
      </c>
      <c r="E36" s="48" t="str">
        <f>P8</f>
        <v>cc</v>
      </c>
      <c r="F36" s="50" t="str">
        <f>P9</f>
        <v>cr</v>
      </c>
      <c r="G36" s="49" t="str">
        <f>P10</f>
        <v>cr</v>
      </c>
      <c r="H36" s="49">
        <f>P11</f>
        <v>0</v>
      </c>
      <c r="I36" s="60">
        <f>P12</f>
        <v>0</v>
      </c>
      <c r="J36" s="56">
        <f>P13</f>
        <v>0</v>
      </c>
      <c r="K36" s="49">
        <f>P14</f>
        <v>0</v>
      </c>
      <c r="L36" s="49">
        <f>P15</f>
        <v>0</v>
      </c>
      <c r="M36" s="48" t="str">
        <f>P16</f>
        <v>cc</v>
      </c>
      <c r="N36" s="66">
        <f>P17</f>
        <v>0</v>
      </c>
    </row>
    <row r="37" spans="1:14" ht="19.5" thickBot="1">
      <c r="A37" t="s">
        <v>277</v>
      </c>
      <c r="B37" s="40">
        <v>16</v>
      </c>
      <c r="C37" s="44">
        <f>Q6</f>
        <v>16</v>
      </c>
      <c r="D37" s="48" t="str">
        <f>Q7</f>
        <v>cc</v>
      </c>
      <c r="E37" s="49" t="str">
        <f>Q8</f>
        <v>cr</v>
      </c>
      <c r="F37" s="50">
        <f>Q9</f>
        <v>0</v>
      </c>
      <c r="G37" s="48">
        <f>Q10</f>
        <v>0</v>
      </c>
      <c r="H37" s="49">
        <f>Q11</f>
        <v>0</v>
      </c>
      <c r="I37" s="60">
        <f>Q12</f>
        <v>0</v>
      </c>
      <c r="J37" s="48">
        <f>Q13</f>
        <v>0</v>
      </c>
      <c r="K37" s="49">
        <f>Q14</f>
        <v>0</v>
      </c>
      <c r="L37" s="49">
        <f>Q15</f>
        <v>0</v>
      </c>
      <c r="M37" s="49" t="str">
        <f>Q16</f>
        <v>cr</v>
      </c>
      <c r="N37" s="66" t="str">
        <f>Q17</f>
        <v>cr</v>
      </c>
    </row>
    <row r="38" spans="1:14" ht="19.5" thickBot="1">
      <c r="A38" t="s">
        <v>278</v>
      </c>
      <c r="B38" s="40">
        <v>17</v>
      </c>
      <c r="C38" s="44">
        <f>R6</f>
        <v>17</v>
      </c>
      <c r="D38" s="49">
        <f>R7</f>
        <v>0</v>
      </c>
      <c r="E38" s="49">
        <f>R8</f>
        <v>0</v>
      </c>
      <c r="F38" s="50">
        <f>R9</f>
        <v>0</v>
      </c>
      <c r="G38" s="48">
        <f>R10</f>
        <v>0</v>
      </c>
      <c r="H38" s="49">
        <f>R11</f>
        <v>0</v>
      </c>
      <c r="I38" s="60">
        <f>R12</f>
        <v>0</v>
      </c>
      <c r="J38" s="60">
        <f>R13</f>
        <v>0</v>
      </c>
      <c r="K38" s="49" t="str">
        <f>R14</f>
        <v>cr</v>
      </c>
      <c r="L38" s="48" t="str">
        <f>R15</f>
        <v>cr</v>
      </c>
      <c r="M38" s="49">
        <f>R16</f>
        <v>0</v>
      </c>
      <c r="N38" s="66">
        <f>R17</f>
        <v>0</v>
      </c>
    </row>
    <row r="39" spans="1:14" ht="19.5" thickBot="1">
      <c r="A39" t="s">
        <v>279</v>
      </c>
      <c r="B39" s="40">
        <v>18</v>
      </c>
      <c r="C39" s="45">
        <f>S6</f>
        <v>18</v>
      </c>
      <c r="D39" s="49">
        <f>S7</f>
        <v>0</v>
      </c>
      <c r="E39" s="49">
        <f>S8</f>
        <v>0</v>
      </c>
      <c r="F39" s="48">
        <f>S9</f>
        <v>0</v>
      </c>
      <c r="G39" s="49">
        <f>S10</f>
        <v>0</v>
      </c>
      <c r="H39" s="49">
        <f>S11</f>
        <v>0</v>
      </c>
      <c r="I39" s="48" t="str">
        <f>S12</f>
        <v>cc</v>
      </c>
      <c r="J39" s="60" t="str">
        <f>S13</f>
        <v>cr</v>
      </c>
      <c r="K39" s="49">
        <f>S14</f>
        <v>0</v>
      </c>
      <c r="L39" s="48" t="str">
        <f>S15</f>
        <v>cc</v>
      </c>
      <c r="M39" s="53">
        <f>S16</f>
        <v>0</v>
      </c>
      <c r="N39" s="66">
        <f>S17</f>
        <v>0</v>
      </c>
    </row>
    <row r="40" spans="1:14" ht="19.5" thickBot="1">
      <c r="A40" t="s">
        <v>280</v>
      </c>
      <c r="B40" s="40">
        <v>19</v>
      </c>
      <c r="C40" s="45">
        <f>T6</f>
        <v>19</v>
      </c>
      <c r="D40" s="49">
        <f>T7</f>
        <v>0</v>
      </c>
      <c r="E40" s="49">
        <f>T8</f>
        <v>0</v>
      </c>
      <c r="F40" s="48" t="str">
        <f>T9</f>
        <v>cc</v>
      </c>
      <c r="G40" s="49">
        <f>T10</f>
        <v>0</v>
      </c>
      <c r="H40" s="49" t="str">
        <f>T11</f>
        <v>cr</v>
      </c>
      <c r="I40" s="48" t="str">
        <f>T12</f>
        <v>cr</v>
      </c>
      <c r="J40" s="60">
        <f>T13</f>
        <v>0</v>
      </c>
      <c r="K40" s="48">
        <f>T14</f>
        <v>0</v>
      </c>
      <c r="L40" s="49">
        <f>T15</f>
        <v>0</v>
      </c>
      <c r="M40" s="49">
        <f>T16</f>
        <v>0</v>
      </c>
      <c r="N40" s="67">
        <f>T17</f>
        <v>0</v>
      </c>
    </row>
    <row r="41" spans="1:14" ht="19.5" thickBot="1">
      <c r="A41" t="s">
        <v>281</v>
      </c>
      <c r="B41" s="40">
        <v>20</v>
      </c>
      <c r="C41" s="44">
        <f>U6</f>
        <v>20</v>
      </c>
      <c r="D41" s="49" t="str">
        <f>U7</f>
        <v>cr</v>
      </c>
      <c r="E41" s="49">
        <f>U8</f>
        <v>0</v>
      </c>
      <c r="F41" s="49" t="str">
        <f>U9</f>
        <v>cr</v>
      </c>
      <c r="G41" s="49" t="str">
        <f>U10</f>
        <v>cr</v>
      </c>
      <c r="H41" s="48">
        <f>U11</f>
        <v>0</v>
      </c>
      <c r="I41" s="60">
        <f>U12</f>
        <v>0</v>
      </c>
      <c r="J41" s="60">
        <f>U13</f>
        <v>0</v>
      </c>
      <c r="K41" s="48">
        <f>U14</f>
        <v>0</v>
      </c>
      <c r="L41" s="49">
        <f>U15</f>
        <v>0</v>
      </c>
      <c r="M41" s="49" t="str">
        <f>U16</f>
        <v>cc</v>
      </c>
      <c r="N41" s="67" t="str">
        <f>U17</f>
        <v>cc</v>
      </c>
    </row>
    <row r="42" spans="1:14" ht="19.5" thickBot="1">
      <c r="A42" t="s">
        <v>282</v>
      </c>
      <c r="B42" s="40">
        <v>21</v>
      </c>
      <c r="C42" s="44">
        <f>V6</f>
        <v>21</v>
      </c>
      <c r="D42" s="49">
        <f>V7</f>
        <v>0</v>
      </c>
      <c r="E42" s="48" t="str">
        <f>V8</f>
        <v>cr</v>
      </c>
      <c r="F42" s="49">
        <f>V9</f>
        <v>0</v>
      </c>
      <c r="G42" s="56">
        <f>V10</f>
        <v>0</v>
      </c>
      <c r="H42" s="48">
        <f>V11</f>
        <v>0</v>
      </c>
      <c r="I42" s="56">
        <f>V12</f>
        <v>0</v>
      </c>
      <c r="J42" s="60">
        <f>V13</f>
        <v>0</v>
      </c>
      <c r="K42" s="49" t="str">
        <f>V14</f>
        <v>cc</v>
      </c>
      <c r="L42" s="49" t="str">
        <f>V15</f>
        <v>cc</v>
      </c>
      <c r="M42" s="48" t="str">
        <f>V16</f>
        <v>cr</v>
      </c>
      <c r="N42" s="68" t="str">
        <f>V17</f>
        <v>cr</v>
      </c>
    </row>
    <row r="43" spans="1:14" ht="19.5" thickBot="1">
      <c r="A43" t="s">
        <v>283</v>
      </c>
      <c r="B43" s="40">
        <v>22</v>
      </c>
      <c r="C43" s="44">
        <f>W6</f>
        <v>22</v>
      </c>
      <c r="D43" s="48">
        <f>W7</f>
        <v>0</v>
      </c>
      <c r="E43" s="48" t="str">
        <f>W8</f>
        <v>cc</v>
      </c>
      <c r="F43" s="53">
        <f>W9</f>
        <v>0</v>
      </c>
      <c r="G43" s="49">
        <f>W10</f>
        <v>0</v>
      </c>
      <c r="H43" s="49">
        <f>W11</f>
        <v>0</v>
      </c>
      <c r="I43" s="60">
        <f>W12</f>
        <v>0</v>
      </c>
      <c r="J43" s="48" t="str">
        <f>W13</f>
        <v>cc</v>
      </c>
      <c r="K43" s="49" t="str">
        <f>W14</f>
        <v>cr</v>
      </c>
      <c r="L43" s="49" t="str">
        <f>W15</f>
        <v>cr</v>
      </c>
      <c r="M43" s="48" t="str">
        <f>W16</f>
        <v>cc</v>
      </c>
      <c r="N43" s="68">
        <f>W17</f>
        <v>0</v>
      </c>
    </row>
    <row r="44" spans="1:14" ht="19.5" thickBot="1">
      <c r="A44" t="s">
        <v>284</v>
      </c>
      <c r="B44" s="40">
        <v>23</v>
      </c>
      <c r="C44" s="44">
        <f>X6</f>
        <v>23</v>
      </c>
      <c r="D44" s="48">
        <f>X7</f>
        <v>0</v>
      </c>
      <c r="E44" s="49">
        <f>X8</f>
        <v>0</v>
      </c>
      <c r="F44" s="49">
        <f>X9</f>
        <v>0</v>
      </c>
      <c r="G44" s="48">
        <f>X10</f>
        <v>0</v>
      </c>
      <c r="H44" s="49" t="str">
        <f>X11</f>
        <v>cc</v>
      </c>
      <c r="I44" s="60" t="str">
        <f>X12</f>
        <v>cc</v>
      </c>
      <c r="J44" s="48" t="str">
        <f>X13</f>
        <v>cr</v>
      </c>
      <c r="K44" s="49">
        <f>X14</f>
        <v>0</v>
      </c>
      <c r="L44" s="49">
        <f>X15</f>
        <v>0</v>
      </c>
      <c r="M44" s="49">
        <f>X16</f>
        <v>0</v>
      </c>
      <c r="N44" s="68">
        <f>X17</f>
        <v>0</v>
      </c>
    </row>
    <row r="45" spans="1:14" ht="19.5" thickBot="1">
      <c r="A45" t="s">
        <v>285</v>
      </c>
      <c r="B45" s="40">
        <v>24</v>
      </c>
      <c r="C45" s="44">
        <f>Y6</f>
        <v>24</v>
      </c>
      <c r="D45" s="50" t="str">
        <f>Y7</f>
        <v>cc</v>
      </c>
      <c r="E45" s="49">
        <f>Y8</f>
        <v>0</v>
      </c>
      <c r="F45" s="49" t="str">
        <f>Y9</f>
        <v>cc</v>
      </c>
      <c r="G45" s="48" t="str">
        <f>Y10</f>
        <v>cc</v>
      </c>
      <c r="H45" s="49" t="str">
        <f>Y11</f>
        <v>cr</v>
      </c>
      <c r="I45" s="60" t="str">
        <f>Y12</f>
        <v>cr</v>
      </c>
      <c r="J45" s="60">
        <f>Y13</f>
        <v>0</v>
      </c>
      <c r="K45" s="49">
        <f>Y14</f>
        <v>0</v>
      </c>
      <c r="L45" s="48">
        <f>Y15</f>
        <v>0</v>
      </c>
      <c r="M45" s="49">
        <f>Y16</f>
        <v>0</v>
      </c>
      <c r="N45" s="68">
        <f>Y17</f>
        <v>0</v>
      </c>
    </row>
    <row r="46" spans="1:14" ht="19.5" thickBot="1">
      <c r="A46" t="s">
        <v>286</v>
      </c>
      <c r="B46" s="40">
        <v>25</v>
      </c>
      <c r="C46" s="45">
        <f>Z6</f>
        <v>25</v>
      </c>
      <c r="D46" s="50" t="str">
        <f>Z7</f>
        <v>cr</v>
      </c>
      <c r="E46" s="49" t="str">
        <f>Z8</f>
        <v>cc</v>
      </c>
      <c r="F46" s="48" t="str">
        <f>Z9</f>
        <v>cr</v>
      </c>
      <c r="G46" s="49" t="str">
        <f>Z10</f>
        <v>cr</v>
      </c>
      <c r="H46" s="49">
        <f>Z11</f>
        <v>0</v>
      </c>
      <c r="I46" s="48">
        <f>Z12</f>
        <v>0</v>
      </c>
      <c r="J46" s="60">
        <f>Z13</f>
        <v>0</v>
      </c>
      <c r="K46" s="49">
        <f>Z14</f>
        <v>0</v>
      </c>
      <c r="L46" s="48">
        <f>Z15</f>
        <v>0</v>
      </c>
      <c r="M46" s="49">
        <f>Z16</f>
        <v>0</v>
      </c>
      <c r="N46" s="69">
        <f>Z17</f>
        <v>0</v>
      </c>
    </row>
    <row r="47" spans="1:14" ht="19.5" thickBot="1">
      <c r="A47" t="s">
        <v>287</v>
      </c>
      <c r="B47" s="40">
        <v>26</v>
      </c>
      <c r="C47" s="45">
        <f>AA6</f>
        <v>26</v>
      </c>
      <c r="D47" s="50">
        <f>AA7</f>
        <v>0</v>
      </c>
      <c r="E47" s="49" t="str">
        <f>AA8</f>
        <v>cr</v>
      </c>
      <c r="F47" s="48" t="str">
        <f>AA9</f>
        <v>cc</v>
      </c>
      <c r="G47" s="49">
        <f>AA10</f>
        <v>0</v>
      </c>
      <c r="H47" s="49">
        <f>AA11</f>
        <v>0</v>
      </c>
      <c r="I47" s="48">
        <f>AA12</f>
        <v>0</v>
      </c>
      <c r="J47" s="60">
        <f>AA13</f>
        <v>0</v>
      </c>
      <c r="K47" s="48" t="str">
        <f>AA14</f>
        <v>cc</v>
      </c>
      <c r="L47" s="49">
        <f>AA15</f>
        <v>0</v>
      </c>
      <c r="M47" s="49" t="str">
        <f>AA16</f>
        <v>cr</v>
      </c>
      <c r="N47" s="67" t="str">
        <f>AA17</f>
        <v>cr</v>
      </c>
    </row>
    <row r="48" spans="1:14" ht="19.5" thickBot="1">
      <c r="A48" t="s">
        <v>288</v>
      </c>
      <c r="B48" s="40">
        <v>27</v>
      </c>
      <c r="C48" s="44">
        <f>AB6</f>
        <v>27</v>
      </c>
      <c r="D48" s="50">
        <f>AB7</f>
        <v>0</v>
      </c>
      <c r="E48" s="49">
        <f>AB8</f>
        <v>0</v>
      </c>
      <c r="F48" s="49">
        <f>AB9</f>
        <v>0</v>
      </c>
      <c r="G48" s="49">
        <f>AB10</f>
        <v>0</v>
      </c>
      <c r="H48" s="48">
        <f>AB11</f>
        <v>0</v>
      </c>
      <c r="I48" s="60">
        <f>AB12</f>
        <v>0</v>
      </c>
      <c r="J48" s="60">
        <f>AB13</f>
        <v>0</v>
      </c>
      <c r="K48" s="63" t="str">
        <f>AB14</f>
        <v>cr</v>
      </c>
      <c r="L48" s="49" t="str">
        <f>AB15</f>
        <v>cr</v>
      </c>
      <c r="M48" s="49">
        <f>AB16</f>
        <v>0</v>
      </c>
      <c r="N48" s="67" t="str">
        <f>AB17</f>
        <v>cc</v>
      </c>
    </row>
    <row r="49" spans="1:14" ht="19.5" thickBot="1">
      <c r="A49" t="s">
        <v>289</v>
      </c>
      <c r="B49" s="40">
        <v>28</v>
      </c>
      <c r="C49" s="44">
        <f>AC6</f>
        <v>28</v>
      </c>
      <c r="D49" s="50">
        <f>AC7</f>
        <v>0</v>
      </c>
      <c r="E49" s="48">
        <f>AC8</f>
        <v>0</v>
      </c>
      <c r="F49" s="49">
        <f>AC9</f>
        <v>0</v>
      </c>
      <c r="G49" s="49">
        <f>AC10</f>
        <v>0</v>
      </c>
      <c r="H49" s="48" t="str">
        <f>AC11</f>
        <v>cc</v>
      </c>
      <c r="I49" s="60">
        <f>AC12</f>
        <v>0</v>
      </c>
      <c r="J49" s="60" t="str">
        <f>AC13</f>
        <v>cr</v>
      </c>
      <c r="K49" s="49">
        <f>AC14</f>
        <v>0</v>
      </c>
      <c r="L49" s="49">
        <f>AC15</f>
        <v>0</v>
      </c>
      <c r="M49" s="48">
        <f>AC16</f>
        <v>0</v>
      </c>
      <c r="N49" s="68">
        <f>AC17</f>
        <v>0</v>
      </c>
    </row>
    <row r="50" spans="1:14" ht="19.5" thickBot="1">
      <c r="A50" t="s">
        <v>290</v>
      </c>
      <c r="B50" s="40">
        <v>29</v>
      </c>
      <c r="C50" s="44">
        <f>AD6</f>
        <v>29</v>
      </c>
      <c r="D50" s="48">
        <f>AD8</f>
        <v>0</v>
      </c>
      <c r="E50" s="48">
        <f>AD8</f>
        <v>0</v>
      </c>
      <c r="F50" s="49">
        <f>AD9</f>
        <v>0</v>
      </c>
      <c r="G50" s="49">
        <f>AD10</f>
        <v>0</v>
      </c>
      <c r="H50" s="49" t="str">
        <f>AD11</f>
        <v>cr</v>
      </c>
      <c r="I50" s="60" t="str">
        <f>AD12</f>
        <v>cr</v>
      </c>
      <c r="J50" s="48">
        <f>AD13</f>
        <v>0</v>
      </c>
      <c r="K50" s="49">
        <f>AD14</f>
        <v>0</v>
      </c>
      <c r="L50" s="49">
        <f>AD15</f>
        <v>0</v>
      </c>
      <c r="M50" s="48">
        <f>AD16</f>
        <v>0</v>
      </c>
      <c r="N50" s="68">
        <f>AD17</f>
        <v>0</v>
      </c>
    </row>
    <row r="51" spans="1:14" ht="19.5" thickBot="1">
      <c r="A51" t="s">
        <v>291</v>
      </c>
      <c r="B51" s="40">
        <v>30</v>
      </c>
      <c r="C51" s="44">
        <f>AE6</f>
        <v>30</v>
      </c>
      <c r="D51" s="51"/>
      <c r="E51" s="49">
        <f>AE8</f>
        <v>0</v>
      </c>
      <c r="F51" s="49" t="str">
        <f>AE9</f>
        <v>cr</v>
      </c>
      <c r="G51" s="48" t="str">
        <f>AE10</f>
        <v>cr</v>
      </c>
      <c r="H51" s="49">
        <f>AE11</f>
        <v>0</v>
      </c>
      <c r="I51" s="60">
        <f>AE12</f>
        <v>0</v>
      </c>
      <c r="J51" s="48">
        <f>AE13</f>
        <v>0</v>
      </c>
      <c r="K51" s="49">
        <f>AE14</f>
        <v>0</v>
      </c>
      <c r="L51" s="49">
        <f>AE15</f>
        <v>0</v>
      </c>
      <c r="M51" s="49">
        <f>AE16</f>
        <v>0</v>
      </c>
      <c r="N51" s="68">
        <f>AE17</f>
        <v>0</v>
      </c>
    </row>
    <row r="52" spans="1:14" ht="19.5" thickBot="1">
      <c r="A52" t="s">
        <v>292</v>
      </c>
      <c r="B52" s="41">
        <v>31</v>
      </c>
      <c r="C52" s="46">
        <f>AF6</f>
        <v>31</v>
      </c>
      <c r="D52" s="52"/>
      <c r="E52" s="54" t="str">
        <f>AF8</f>
        <v>cr</v>
      </c>
      <c r="F52" s="52">
        <f>AF9</f>
        <v>0</v>
      </c>
      <c r="G52" s="58" t="str">
        <f>AF10</f>
        <v>cc</v>
      </c>
      <c r="H52" s="52"/>
      <c r="I52" s="62">
        <f>AF12</f>
        <v>0</v>
      </c>
      <c r="J52" s="62">
        <f>AF13</f>
        <v>0</v>
      </c>
      <c r="K52" s="52"/>
      <c r="L52" s="58" t="str">
        <f>AF15</f>
        <v>cc</v>
      </c>
      <c r="M52" s="52"/>
      <c r="N52" s="70" t="str">
        <f>AF17</f>
        <v>cr</v>
      </c>
    </row>
  </sheetData>
  <mergeCells count="9">
    <mergeCell ref="AD18:AF18"/>
    <mergeCell ref="B1:C1"/>
    <mergeCell ref="E1:F1"/>
    <mergeCell ref="G1:H1"/>
    <mergeCell ref="J1:L1"/>
    <mergeCell ref="M1:N1"/>
    <mergeCell ref="B3:H3"/>
    <mergeCell ref="J3:L3"/>
    <mergeCell ref="M3:O3"/>
  </mergeCells>
  <conditionalFormatting sqref="B6:AF17">
    <cfRule type="containsText" dxfId="5" priority="4" operator="containsText" text="C+">
      <formula>NOT(ISERROR(SEARCH(("C+"),(B6))))</formula>
    </cfRule>
  </conditionalFormatting>
  <conditionalFormatting sqref="B6:AF17">
    <cfRule type="containsText" dxfId="4" priority="5" operator="containsText" text="SU">
      <formula>NOT(ISERROR(SEARCH(("SU"),(B6))))</formula>
    </cfRule>
  </conditionalFormatting>
  <conditionalFormatting sqref="B6:AF17">
    <cfRule type="containsText" dxfId="3" priority="6" operator="containsText" text="VA">
      <formula>NOT(ISERROR(SEARCH(("VA"),(B6))))</formula>
    </cfRule>
  </conditionalFormatting>
  <conditionalFormatting sqref="C22:N52">
    <cfRule type="containsText" dxfId="2" priority="1" operator="containsText" text="C+">
      <formula>NOT(ISERROR(SEARCH(("C+"),(C22))))</formula>
    </cfRule>
  </conditionalFormatting>
  <conditionalFormatting sqref="C22:N52">
    <cfRule type="containsText" dxfId="1" priority="2" operator="containsText" text="SU">
      <formula>NOT(ISERROR(SEARCH(("SU"),(C22))))</formula>
    </cfRule>
  </conditionalFormatting>
  <conditionalFormatting sqref="C22:N52">
    <cfRule type="containsText" dxfId="0" priority="3" operator="containsText" text="VA">
      <formula>NOT(ISERROR(SEARCH(("VA"),(C22))))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67"/>
  <sheetViews>
    <sheetView workbookViewId="0">
      <selection activeCell="B5" sqref="B5"/>
    </sheetView>
  </sheetViews>
  <sheetFormatPr baseColWidth="10" defaultRowHeight="15"/>
  <sheetData>
    <row r="1" spans="1:20">
      <c r="A1" t="s">
        <v>261</v>
      </c>
      <c r="B1">
        <v>2020</v>
      </c>
      <c r="C1">
        <f>B1+1</f>
        <v>2021</v>
      </c>
      <c r="D1">
        <f t="shared" ref="D1:T1" si="0">C1+1</f>
        <v>2022</v>
      </c>
      <c r="E1">
        <f t="shared" si="0"/>
        <v>2023</v>
      </c>
      <c r="F1">
        <f t="shared" si="0"/>
        <v>2024</v>
      </c>
      <c r="G1">
        <f t="shared" si="0"/>
        <v>2025</v>
      </c>
      <c r="H1">
        <f t="shared" si="0"/>
        <v>2026</v>
      </c>
      <c r="I1">
        <f t="shared" si="0"/>
        <v>2027</v>
      </c>
      <c r="J1">
        <f t="shared" si="0"/>
        <v>2028</v>
      </c>
      <c r="K1">
        <f t="shared" si="0"/>
        <v>2029</v>
      </c>
      <c r="L1">
        <f>K1+1</f>
        <v>2030</v>
      </c>
      <c r="M1">
        <f t="shared" si="0"/>
        <v>2031</v>
      </c>
      <c r="N1">
        <f t="shared" si="0"/>
        <v>2032</v>
      </c>
      <c r="O1">
        <f t="shared" si="0"/>
        <v>2033</v>
      </c>
      <c r="P1">
        <f t="shared" si="0"/>
        <v>2034</v>
      </c>
      <c r="Q1">
        <f t="shared" si="0"/>
        <v>2035</v>
      </c>
      <c r="R1">
        <f t="shared" si="0"/>
        <v>2036</v>
      </c>
      <c r="S1">
        <f t="shared" si="0"/>
        <v>2037</v>
      </c>
      <c r="T1">
        <f t="shared" si="0"/>
        <v>2038</v>
      </c>
    </row>
    <row r="2" spans="1:20">
      <c r="A2" s="7">
        <v>43466</v>
      </c>
      <c r="B2">
        <f>'feuille roulement'!B6</f>
        <v>1</v>
      </c>
    </row>
    <row r="3" spans="1:20">
      <c r="A3" s="7">
        <f>A2+1</f>
        <v>43467</v>
      </c>
      <c r="B3">
        <f>'feuille roulement'!C6</f>
        <v>2</v>
      </c>
    </row>
    <row r="4" spans="1:20">
      <c r="A4" s="7">
        <f t="shared" ref="A4:A67" si="1">A3+1</f>
        <v>43468</v>
      </c>
      <c r="B4">
        <f>'feuille roulement'!D7</f>
        <v>0</v>
      </c>
    </row>
    <row r="5" spans="1:20">
      <c r="A5" s="7">
        <f t="shared" si="1"/>
        <v>43469</v>
      </c>
    </row>
    <row r="6" spans="1:20">
      <c r="A6" s="7">
        <f t="shared" si="1"/>
        <v>43470</v>
      </c>
      <c r="B6">
        <f>'feuille roulement'!$D$7</f>
        <v>0</v>
      </c>
    </row>
    <row r="7" spans="1:20">
      <c r="A7" s="7">
        <f t="shared" si="1"/>
        <v>43471</v>
      </c>
      <c r="B7">
        <f>'feuille roulement'!$D$7</f>
        <v>0</v>
      </c>
    </row>
    <row r="8" spans="1:20">
      <c r="A8" s="7">
        <f t="shared" si="1"/>
        <v>43472</v>
      </c>
      <c r="B8">
        <f>'feuille roulement'!$D$7</f>
        <v>0</v>
      </c>
    </row>
    <row r="9" spans="1:20">
      <c r="A9" s="7">
        <f t="shared" si="1"/>
        <v>43473</v>
      </c>
      <c r="B9">
        <f>'feuille roulement'!$D$7</f>
        <v>0</v>
      </c>
    </row>
    <row r="10" spans="1:20">
      <c r="A10" s="7">
        <f t="shared" si="1"/>
        <v>43474</v>
      </c>
      <c r="B10">
        <f>'feuille roulement'!$D$7</f>
        <v>0</v>
      </c>
    </row>
    <row r="11" spans="1:20">
      <c r="A11" s="7">
        <f t="shared" si="1"/>
        <v>43475</v>
      </c>
      <c r="B11">
        <f>'feuille roulement'!$D$7</f>
        <v>0</v>
      </c>
    </row>
    <row r="12" spans="1:20">
      <c r="A12" s="7">
        <f t="shared" si="1"/>
        <v>43476</v>
      </c>
      <c r="B12">
        <f>'feuille roulement'!$D$7</f>
        <v>0</v>
      </c>
    </row>
    <row r="13" spans="1:20">
      <c r="A13" s="7">
        <f t="shared" si="1"/>
        <v>43477</v>
      </c>
      <c r="B13">
        <f>'feuille roulement'!$D$7</f>
        <v>0</v>
      </c>
    </row>
    <row r="14" spans="1:20">
      <c r="A14" s="7">
        <f t="shared" si="1"/>
        <v>43478</v>
      </c>
      <c r="B14">
        <f>'feuille roulement'!$D$7</f>
        <v>0</v>
      </c>
    </row>
    <row r="15" spans="1:20">
      <c r="A15" s="7">
        <f t="shared" si="1"/>
        <v>43479</v>
      </c>
      <c r="B15">
        <f>'feuille roulement'!$D$7</f>
        <v>0</v>
      </c>
    </row>
    <row r="16" spans="1:20">
      <c r="A16" s="7">
        <f t="shared" si="1"/>
        <v>43480</v>
      </c>
      <c r="B16">
        <f>'feuille roulement'!$D$7</f>
        <v>0</v>
      </c>
    </row>
    <row r="17" spans="1:2">
      <c r="A17" s="7">
        <f t="shared" si="1"/>
        <v>43481</v>
      </c>
      <c r="B17">
        <f>'feuille roulement'!$D$7</f>
        <v>0</v>
      </c>
    </row>
    <row r="18" spans="1:2">
      <c r="A18" s="7">
        <f t="shared" si="1"/>
        <v>43482</v>
      </c>
      <c r="B18">
        <f>'feuille roulement'!$D$7</f>
        <v>0</v>
      </c>
    </row>
    <row r="19" spans="1:2">
      <c r="A19" s="7">
        <f t="shared" si="1"/>
        <v>43483</v>
      </c>
      <c r="B19">
        <f>'feuille roulement'!$D$7</f>
        <v>0</v>
      </c>
    </row>
    <row r="20" spans="1:2">
      <c r="A20" s="7">
        <f t="shared" si="1"/>
        <v>43484</v>
      </c>
      <c r="B20">
        <f>'feuille roulement'!$D$7</f>
        <v>0</v>
      </c>
    </row>
    <row r="21" spans="1:2">
      <c r="A21" s="7">
        <f t="shared" si="1"/>
        <v>43485</v>
      </c>
      <c r="B21">
        <f>'feuille roulement'!$D$7</f>
        <v>0</v>
      </c>
    </row>
    <row r="22" spans="1:2">
      <c r="A22" s="7">
        <f t="shared" si="1"/>
        <v>43486</v>
      </c>
      <c r="B22">
        <f>'feuille roulement'!$D$7</f>
        <v>0</v>
      </c>
    </row>
    <row r="23" spans="1:2">
      <c r="A23" s="7">
        <f t="shared" si="1"/>
        <v>43487</v>
      </c>
      <c r="B23">
        <f>'feuille roulement'!$D$7</f>
        <v>0</v>
      </c>
    </row>
    <row r="24" spans="1:2">
      <c r="A24" s="7">
        <f t="shared" si="1"/>
        <v>43488</v>
      </c>
      <c r="B24">
        <f>'feuille roulement'!$D$7</f>
        <v>0</v>
      </c>
    </row>
    <row r="25" spans="1:2">
      <c r="A25" s="7">
        <f t="shared" si="1"/>
        <v>43489</v>
      </c>
      <c r="B25">
        <f>'feuille roulement'!$D$7</f>
        <v>0</v>
      </c>
    </row>
    <row r="26" spans="1:2">
      <c r="A26" s="7">
        <f t="shared" si="1"/>
        <v>43490</v>
      </c>
      <c r="B26">
        <f>'feuille roulement'!$D$7</f>
        <v>0</v>
      </c>
    </row>
    <row r="27" spans="1:2">
      <c r="A27" s="7">
        <f t="shared" si="1"/>
        <v>43491</v>
      </c>
      <c r="B27">
        <f>'feuille roulement'!$D$7</f>
        <v>0</v>
      </c>
    </row>
    <row r="28" spans="1:2">
      <c r="A28" s="7">
        <f t="shared" si="1"/>
        <v>43492</v>
      </c>
      <c r="B28">
        <f>'feuille roulement'!$D$7</f>
        <v>0</v>
      </c>
    </row>
    <row r="29" spans="1:2">
      <c r="A29" s="7">
        <f t="shared" si="1"/>
        <v>43493</v>
      </c>
      <c r="B29">
        <f>'feuille roulement'!$D$7</f>
        <v>0</v>
      </c>
    </row>
    <row r="30" spans="1:2">
      <c r="A30" s="7">
        <f t="shared" si="1"/>
        <v>43494</v>
      </c>
      <c r="B30">
        <f>'feuille roulement'!$D$7</f>
        <v>0</v>
      </c>
    </row>
    <row r="31" spans="1:2">
      <c r="A31" s="7">
        <f t="shared" si="1"/>
        <v>43495</v>
      </c>
      <c r="B31">
        <f>'feuille roulement'!$D$7</f>
        <v>0</v>
      </c>
    </row>
    <row r="32" spans="1:2">
      <c r="A32" s="7">
        <f t="shared" si="1"/>
        <v>43496</v>
      </c>
      <c r="B32">
        <f>'feuille roulement'!$D$7</f>
        <v>0</v>
      </c>
    </row>
    <row r="33" spans="1:1">
      <c r="A33" s="7">
        <f t="shared" si="1"/>
        <v>43497</v>
      </c>
    </row>
    <row r="34" spans="1:1">
      <c r="A34" s="7">
        <f t="shared" si="1"/>
        <v>43498</v>
      </c>
    </row>
    <row r="35" spans="1:1">
      <c r="A35" s="7">
        <f t="shared" si="1"/>
        <v>43499</v>
      </c>
    </row>
    <row r="36" spans="1:1">
      <c r="A36" s="7">
        <f t="shared" si="1"/>
        <v>43500</v>
      </c>
    </row>
    <row r="37" spans="1:1">
      <c r="A37" s="7">
        <f t="shared" si="1"/>
        <v>43501</v>
      </c>
    </row>
    <row r="38" spans="1:1">
      <c r="A38" s="7">
        <f t="shared" si="1"/>
        <v>43502</v>
      </c>
    </row>
    <row r="39" spans="1:1">
      <c r="A39" s="7">
        <f t="shared" si="1"/>
        <v>43503</v>
      </c>
    </row>
    <row r="40" spans="1:1">
      <c r="A40" s="7">
        <f t="shared" si="1"/>
        <v>43504</v>
      </c>
    </row>
    <row r="41" spans="1:1">
      <c r="A41" s="7">
        <f t="shared" si="1"/>
        <v>43505</v>
      </c>
    </row>
    <row r="42" spans="1:1">
      <c r="A42" s="7">
        <f t="shared" si="1"/>
        <v>43506</v>
      </c>
    </row>
    <row r="43" spans="1:1">
      <c r="A43" s="7">
        <f t="shared" si="1"/>
        <v>43507</v>
      </c>
    </row>
    <row r="44" spans="1:1">
      <c r="A44" s="7">
        <f t="shared" si="1"/>
        <v>43508</v>
      </c>
    </row>
    <row r="45" spans="1:1">
      <c r="A45" s="7">
        <f t="shared" si="1"/>
        <v>43509</v>
      </c>
    </row>
    <row r="46" spans="1:1">
      <c r="A46" s="7">
        <f t="shared" si="1"/>
        <v>43510</v>
      </c>
    </row>
    <row r="47" spans="1:1">
      <c r="A47" s="7">
        <f t="shared" si="1"/>
        <v>43511</v>
      </c>
    </row>
    <row r="48" spans="1:1">
      <c r="A48" s="7">
        <f t="shared" si="1"/>
        <v>43512</v>
      </c>
    </row>
    <row r="49" spans="1:1">
      <c r="A49" s="7">
        <f t="shared" si="1"/>
        <v>43513</v>
      </c>
    </row>
    <row r="50" spans="1:1">
      <c r="A50" s="7">
        <f t="shared" si="1"/>
        <v>43514</v>
      </c>
    </row>
    <row r="51" spans="1:1">
      <c r="A51" s="7">
        <f t="shared" si="1"/>
        <v>43515</v>
      </c>
    </row>
    <row r="52" spans="1:1">
      <c r="A52" s="7">
        <f t="shared" si="1"/>
        <v>43516</v>
      </c>
    </row>
    <row r="53" spans="1:1">
      <c r="A53" s="7">
        <f t="shared" si="1"/>
        <v>43517</v>
      </c>
    </row>
    <row r="54" spans="1:1">
      <c r="A54" s="7">
        <f t="shared" si="1"/>
        <v>43518</v>
      </c>
    </row>
    <row r="55" spans="1:1">
      <c r="A55" s="7">
        <f t="shared" si="1"/>
        <v>43519</v>
      </c>
    </row>
    <row r="56" spans="1:1">
      <c r="A56" s="7">
        <f t="shared" si="1"/>
        <v>43520</v>
      </c>
    </row>
    <row r="57" spans="1:1">
      <c r="A57" s="7">
        <f t="shared" si="1"/>
        <v>43521</v>
      </c>
    </row>
    <row r="58" spans="1:1">
      <c r="A58" s="7">
        <f t="shared" si="1"/>
        <v>43522</v>
      </c>
    </row>
    <row r="59" spans="1:1">
      <c r="A59" s="7">
        <f t="shared" si="1"/>
        <v>43523</v>
      </c>
    </row>
    <row r="60" spans="1:1">
      <c r="A60" s="7">
        <f t="shared" si="1"/>
        <v>43524</v>
      </c>
    </row>
    <row r="61" spans="1:1">
      <c r="A61" s="7">
        <f t="shared" si="1"/>
        <v>43525</v>
      </c>
    </row>
    <row r="62" spans="1:1">
      <c r="A62" s="7">
        <f t="shared" si="1"/>
        <v>43526</v>
      </c>
    </row>
    <row r="63" spans="1:1">
      <c r="A63" s="7">
        <f t="shared" si="1"/>
        <v>43527</v>
      </c>
    </row>
    <row r="64" spans="1:1">
      <c r="A64" s="7">
        <f t="shared" si="1"/>
        <v>43528</v>
      </c>
    </row>
    <row r="65" spans="1:1">
      <c r="A65" s="7">
        <f t="shared" si="1"/>
        <v>43529</v>
      </c>
    </row>
    <row r="66" spans="1:1">
      <c r="A66" s="7">
        <f t="shared" si="1"/>
        <v>43530</v>
      </c>
    </row>
    <row r="67" spans="1:1">
      <c r="A67" s="7">
        <f t="shared" si="1"/>
        <v>43531</v>
      </c>
    </row>
    <row r="68" spans="1:1">
      <c r="A68" s="7">
        <f t="shared" ref="A68:A131" si="2">A67+1</f>
        <v>43532</v>
      </c>
    </row>
    <row r="69" spans="1:1">
      <c r="A69" s="7">
        <f t="shared" si="2"/>
        <v>43533</v>
      </c>
    </row>
    <row r="70" spans="1:1">
      <c r="A70" s="7">
        <f t="shared" si="2"/>
        <v>43534</v>
      </c>
    </row>
    <row r="71" spans="1:1">
      <c r="A71" s="7">
        <f t="shared" si="2"/>
        <v>43535</v>
      </c>
    </row>
    <row r="72" spans="1:1">
      <c r="A72" s="7">
        <f t="shared" si="2"/>
        <v>43536</v>
      </c>
    </row>
    <row r="73" spans="1:1">
      <c r="A73" s="7">
        <f t="shared" si="2"/>
        <v>43537</v>
      </c>
    </row>
    <row r="74" spans="1:1">
      <c r="A74" s="7">
        <f t="shared" si="2"/>
        <v>43538</v>
      </c>
    </row>
    <row r="75" spans="1:1">
      <c r="A75" s="7">
        <f t="shared" si="2"/>
        <v>43539</v>
      </c>
    </row>
    <row r="76" spans="1:1">
      <c r="A76" s="7">
        <f t="shared" si="2"/>
        <v>43540</v>
      </c>
    </row>
    <row r="77" spans="1:1">
      <c r="A77" s="7">
        <f t="shared" si="2"/>
        <v>43541</v>
      </c>
    </row>
    <row r="78" spans="1:1">
      <c r="A78" s="7">
        <f t="shared" si="2"/>
        <v>43542</v>
      </c>
    </row>
    <row r="79" spans="1:1">
      <c r="A79" s="7">
        <f t="shared" si="2"/>
        <v>43543</v>
      </c>
    </row>
    <row r="80" spans="1:1">
      <c r="A80" s="7">
        <f t="shared" si="2"/>
        <v>43544</v>
      </c>
    </row>
    <row r="81" spans="1:1">
      <c r="A81" s="7">
        <f t="shared" si="2"/>
        <v>43545</v>
      </c>
    </row>
    <row r="82" spans="1:1">
      <c r="A82" s="7">
        <f t="shared" si="2"/>
        <v>43546</v>
      </c>
    </row>
    <row r="83" spans="1:1">
      <c r="A83" s="7">
        <f t="shared" si="2"/>
        <v>43547</v>
      </c>
    </row>
    <row r="84" spans="1:1">
      <c r="A84" s="7">
        <f t="shared" si="2"/>
        <v>43548</v>
      </c>
    </row>
    <row r="85" spans="1:1">
      <c r="A85" s="7">
        <f t="shared" si="2"/>
        <v>43549</v>
      </c>
    </row>
    <row r="86" spans="1:1">
      <c r="A86" s="7">
        <f t="shared" si="2"/>
        <v>43550</v>
      </c>
    </row>
    <row r="87" spans="1:1">
      <c r="A87" s="7">
        <f t="shared" si="2"/>
        <v>43551</v>
      </c>
    </row>
    <row r="88" spans="1:1">
      <c r="A88" s="7">
        <f t="shared" si="2"/>
        <v>43552</v>
      </c>
    </row>
    <row r="89" spans="1:1">
      <c r="A89" s="7">
        <f t="shared" si="2"/>
        <v>43553</v>
      </c>
    </row>
    <row r="90" spans="1:1">
      <c r="A90" s="7">
        <f t="shared" si="2"/>
        <v>43554</v>
      </c>
    </row>
    <row r="91" spans="1:1">
      <c r="A91" s="7">
        <f t="shared" si="2"/>
        <v>43555</v>
      </c>
    </row>
    <row r="92" spans="1:1">
      <c r="A92" s="7">
        <f t="shared" si="2"/>
        <v>43556</v>
      </c>
    </row>
    <row r="93" spans="1:1">
      <c r="A93" s="7">
        <f t="shared" si="2"/>
        <v>43557</v>
      </c>
    </row>
    <row r="94" spans="1:1">
      <c r="A94" s="7">
        <f t="shared" si="2"/>
        <v>43558</v>
      </c>
    </row>
    <row r="95" spans="1:1">
      <c r="A95" s="7">
        <f t="shared" si="2"/>
        <v>43559</v>
      </c>
    </row>
    <row r="96" spans="1:1">
      <c r="A96" s="7">
        <f t="shared" si="2"/>
        <v>43560</v>
      </c>
    </row>
    <row r="97" spans="1:1">
      <c r="A97" s="7">
        <f t="shared" si="2"/>
        <v>43561</v>
      </c>
    </row>
    <row r="98" spans="1:1">
      <c r="A98" s="7">
        <f t="shared" si="2"/>
        <v>43562</v>
      </c>
    </row>
    <row r="99" spans="1:1">
      <c r="A99" s="7">
        <f t="shared" si="2"/>
        <v>43563</v>
      </c>
    </row>
    <row r="100" spans="1:1">
      <c r="A100" s="7">
        <f t="shared" si="2"/>
        <v>43564</v>
      </c>
    </row>
    <row r="101" spans="1:1">
      <c r="A101" s="7">
        <f t="shared" si="2"/>
        <v>43565</v>
      </c>
    </row>
    <row r="102" spans="1:1">
      <c r="A102" s="7">
        <f t="shared" si="2"/>
        <v>43566</v>
      </c>
    </row>
    <row r="103" spans="1:1">
      <c r="A103" s="7">
        <f t="shared" si="2"/>
        <v>43567</v>
      </c>
    </row>
    <row r="104" spans="1:1">
      <c r="A104" s="7">
        <f t="shared" si="2"/>
        <v>43568</v>
      </c>
    </row>
    <row r="105" spans="1:1">
      <c r="A105" s="7">
        <f t="shared" si="2"/>
        <v>43569</v>
      </c>
    </row>
    <row r="106" spans="1:1">
      <c r="A106" s="7">
        <f t="shared" si="2"/>
        <v>43570</v>
      </c>
    </row>
    <row r="107" spans="1:1">
      <c r="A107" s="7">
        <f t="shared" si="2"/>
        <v>43571</v>
      </c>
    </row>
    <row r="108" spans="1:1">
      <c r="A108" s="7">
        <f t="shared" si="2"/>
        <v>43572</v>
      </c>
    </row>
    <row r="109" spans="1:1">
      <c r="A109" s="7">
        <f t="shared" si="2"/>
        <v>43573</v>
      </c>
    </row>
    <row r="110" spans="1:1">
      <c r="A110" s="7">
        <f t="shared" si="2"/>
        <v>43574</v>
      </c>
    </row>
    <row r="111" spans="1:1">
      <c r="A111" s="7">
        <f t="shared" si="2"/>
        <v>43575</v>
      </c>
    </row>
    <row r="112" spans="1:1">
      <c r="A112" s="7">
        <f t="shared" si="2"/>
        <v>43576</v>
      </c>
    </row>
    <row r="113" spans="1:1">
      <c r="A113" s="7">
        <f t="shared" si="2"/>
        <v>43577</v>
      </c>
    </row>
    <row r="114" spans="1:1">
      <c r="A114" s="7">
        <f t="shared" si="2"/>
        <v>43578</v>
      </c>
    </row>
    <row r="115" spans="1:1">
      <c r="A115" s="7">
        <f t="shared" si="2"/>
        <v>43579</v>
      </c>
    </row>
    <row r="116" spans="1:1">
      <c r="A116" s="7">
        <f t="shared" si="2"/>
        <v>43580</v>
      </c>
    </row>
    <row r="117" spans="1:1">
      <c r="A117" s="7">
        <f t="shared" si="2"/>
        <v>43581</v>
      </c>
    </row>
    <row r="118" spans="1:1">
      <c r="A118" s="7">
        <f t="shared" si="2"/>
        <v>43582</v>
      </c>
    </row>
    <row r="119" spans="1:1">
      <c r="A119" s="7">
        <f t="shared" si="2"/>
        <v>43583</v>
      </c>
    </row>
    <row r="120" spans="1:1">
      <c r="A120" s="7">
        <f t="shared" si="2"/>
        <v>43584</v>
      </c>
    </row>
    <row r="121" spans="1:1">
      <c r="A121" s="7">
        <f t="shared" si="2"/>
        <v>43585</v>
      </c>
    </row>
    <row r="122" spans="1:1">
      <c r="A122" s="7">
        <f t="shared" si="2"/>
        <v>43586</v>
      </c>
    </row>
    <row r="123" spans="1:1">
      <c r="A123" s="7">
        <f t="shared" si="2"/>
        <v>43587</v>
      </c>
    </row>
    <row r="124" spans="1:1">
      <c r="A124" s="7">
        <f t="shared" si="2"/>
        <v>43588</v>
      </c>
    </row>
    <row r="125" spans="1:1">
      <c r="A125" s="7">
        <f t="shared" si="2"/>
        <v>43589</v>
      </c>
    </row>
    <row r="126" spans="1:1">
      <c r="A126" s="7">
        <f t="shared" si="2"/>
        <v>43590</v>
      </c>
    </row>
    <row r="127" spans="1:1">
      <c r="A127" s="7">
        <f t="shared" si="2"/>
        <v>43591</v>
      </c>
    </row>
    <row r="128" spans="1:1">
      <c r="A128" s="7">
        <f t="shared" si="2"/>
        <v>43592</v>
      </c>
    </row>
    <row r="129" spans="1:1">
      <c r="A129" s="7">
        <f t="shared" si="2"/>
        <v>43593</v>
      </c>
    </row>
    <row r="130" spans="1:1">
      <c r="A130" s="7">
        <f t="shared" si="2"/>
        <v>43594</v>
      </c>
    </row>
    <row r="131" spans="1:1">
      <c r="A131" s="7">
        <f t="shared" si="2"/>
        <v>43595</v>
      </c>
    </row>
    <row r="132" spans="1:1">
      <c r="A132" s="7">
        <f t="shared" ref="A132:A195" si="3">A131+1</f>
        <v>43596</v>
      </c>
    </row>
    <row r="133" spans="1:1">
      <c r="A133" s="7">
        <f t="shared" si="3"/>
        <v>43597</v>
      </c>
    </row>
    <row r="134" spans="1:1">
      <c r="A134" s="7">
        <f t="shared" si="3"/>
        <v>43598</v>
      </c>
    </row>
    <row r="135" spans="1:1">
      <c r="A135" s="7">
        <f t="shared" si="3"/>
        <v>43599</v>
      </c>
    </row>
    <row r="136" spans="1:1">
      <c r="A136" s="7">
        <f t="shared" si="3"/>
        <v>43600</v>
      </c>
    </row>
    <row r="137" spans="1:1">
      <c r="A137" s="7">
        <f t="shared" si="3"/>
        <v>43601</v>
      </c>
    </row>
    <row r="138" spans="1:1">
      <c r="A138" s="7">
        <f t="shared" si="3"/>
        <v>43602</v>
      </c>
    </row>
    <row r="139" spans="1:1">
      <c r="A139" s="7">
        <f t="shared" si="3"/>
        <v>43603</v>
      </c>
    </row>
    <row r="140" spans="1:1">
      <c r="A140" s="7">
        <f t="shared" si="3"/>
        <v>43604</v>
      </c>
    </row>
    <row r="141" spans="1:1">
      <c r="A141" s="7">
        <f t="shared" si="3"/>
        <v>43605</v>
      </c>
    </row>
    <row r="142" spans="1:1">
      <c r="A142" s="7">
        <f t="shared" si="3"/>
        <v>43606</v>
      </c>
    </row>
    <row r="143" spans="1:1">
      <c r="A143" s="7">
        <f t="shared" si="3"/>
        <v>43607</v>
      </c>
    </row>
    <row r="144" spans="1:1">
      <c r="A144" s="7">
        <f t="shared" si="3"/>
        <v>43608</v>
      </c>
    </row>
    <row r="145" spans="1:1">
      <c r="A145" s="7">
        <f t="shared" si="3"/>
        <v>43609</v>
      </c>
    </row>
    <row r="146" spans="1:1">
      <c r="A146" s="7">
        <f t="shared" si="3"/>
        <v>43610</v>
      </c>
    </row>
    <row r="147" spans="1:1">
      <c r="A147" s="7">
        <f t="shared" si="3"/>
        <v>43611</v>
      </c>
    </row>
    <row r="148" spans="1:1">
      <c r="A148" s="7">
        <f t="shared" si="3"/>
        <v>43612</v>
      </c>
    </row>
    <row r="149" spans="1:1">
      <c r="A149" s="7">
        <f t="shared" si="3"/>
        <v>43613</v>
      </c>
    </row>
    <row r="150" spans="1:1">
      <c r="A150" s="7">
        <f t="shared" si="3"/>
        <v>43614</v>
      </c>
    </row>
    <row r="151" spans="1:1">
      <c r="A151" s="7">
        <f t="shared" si="3"/>
        <v>43615</v>
      </c>
    </row>
    <row r="152" spans="1:1">
      <c r="A152" s="7">
        <f t="shared" si="3"/>
        <v>43616</v>
      </c>
    </row>
    <row r="153" spans="1:1">
      <c r="A153" s="7">
        <f t="shared" si="3"/>
        <v>43617</v>
      </c>
    </row>
    <row r="154" spans="1:1">
      <c r="A154" s="7">
        <f t="shared" si="3"/>
        <v>43618</v>
      </c>
    </row>
    <row r="155" spans="1:1">
      <c r="A155" s="7">
        <f t="shared" si="3"/>
        <v>43619</v>
      </c>
    </row>
    <row r="156" spans="1:1">
      <c r="A156" s="7">
        <f t="shared" si="3"/>
        <v>43620</v>
      </c>
    </row>
    <row r="157" spans="1:1">
      <c r="A157" s="7">
        <f t="shared" si="3"/>
        <v>43621</v>
      </c>
    </row>
    <row r="158" spans="1:1">
      <c r="A158" s="7">
        <f t="shared" si="3"/>
        <v>43622</v>
      </c>
    </row>
    <row r="159" spans="1:1">
      <c r="A159" s="7">
        <f t="shared" si="3"/>
        <v>43623</v>
      </c>
    </row>
    <row r="160" spans="1:1">
      <c r="A160" s="7">
        <f t="shared" si="3"/>
        <v>43624</v>
      </c>
    </row>
    <row r="161" spans="1:1">
      <c r="A161" s="7">
        <f t="shared" si="3"/>
        <v>43625</v>
      </c>
    </row>
    <row r="162" spans="1:1">
      <c r="A162" s="7">
        <f t="shared" si="3"/>
        <v>43626</v>
      </c>
    </row>
    <row r="163" spans="1:1">
      <c r="A163" s="7">
        <f t="shared" si="3"/>
        <v>43627</v>
      </c>
    </row>
    <row r="164" spans="1:1">
      <c r="A164" s="7">
        <f t="shared" si="3"/>
        <v>43628</v>
      </c>
    </row>
    <row r="165" spans="1:1">
      <c r="A165" s="7">
        <f t="shared" si="3"/>
        <v>43629</v>
      </c>
    </row>
    <row r="166" spans="1:1">
      <c r="A166" s="7">
        <f t="shared" si="3"/>
        <v>43630</v>
      </c>
    </row>
    <row r="167" spans="1:1">
      <c r="A167" s="7">
        <f t="shared" si="3"/>
        <v>43631</v>
      </c>
    </row>
    <row r="168" spans="1:1">
      <c r="A168" s="7">
        <f t="shared" si="3"/>
        <v>43632</v>
      </c>
    </row>
    <row r="169" spans="1:1">
      <c r="A169" s="7">
        <f t="shared" si="3"/>
        <v>43633</v>
      </c>
    </row>
    <row r="170" spans="1:1">
      <c r="A170" s="7">
        <f t="shared" si="3"/>
        <v>43634</v>
      </c>
    </row>
    <row r="171" spans="1:1">
      <c r="A171" s="7">
        <f t="shared" si="3"/>
        <v>43635</v>
      </c>
    </row>
    <row r="172" spans="1:1">
      <c r="A172" s="7">
        <f t="shared" si="3"/>
        <v>43636</v>
      </c>
    </row>
    <row r="173" spans="1:1">
      <c r="A173" s="7">
        <f t="shared" si="3"/>
        <v>43637</v>
      </c>
    </row>
    <row r="174" spans="1:1">
      <c r="A174" s="7">
        <f t="shared" si="3"/>
        <v>43638</v>
      </c>
    </row>
    <row r="175" spans="1:1">
      <c r="A175" s="7">
        <f t="shared" si="3"/>
        <v>43639</v>
      </c>
    </row>
    <row r="176" spans="1:1">
      <c r="A176" s="7">
        <f t="shared" si="3"/>
        <v>43640</v>
      </c>
    </row>
    <row r="177" spans="1:1">
      <c r="A177" s="7">
        <f t="shared" si="3"/>
        <v>43641</v>
      </c>
    </row>
    <row r="178" spans="1:1">
      <c r="A178" s="7">
        <f t="shared" si="3"/>
        <v>43642</v>
      </c>
    </row>
    <row r="179" spans="1:1">
      <c r="A179" s="7">
        <f t="shared" si="3"/>
        <v>43643</v>
      </c>
    </row>
    <row r="180" spans="1:1">
      <c r="A180" s="7">
        <f t="shared" si="3"/>
        <v>43644</v>
      </c>
    </row>
    <row r="181" spans="1:1">
      <c r="A181" s="7">
        <f t="shared" si="3"/>
        <v>43645</v>
      </c>
    </row>
    <row r="182" spans="1:1">
      <c r="A182" s="7">
        <f t="shared" si="3"/>
        <v>43646</v>
      </c>
    </row>
    <row r="183" spans="1:1">
      <c r="A183" s="7">
        <f t="shared" si="3"/>
        <v>43647</v>
      </c>
    </row>
    <row r="184" spans="1:1">
      <c r="A184" s="7">
        <f t="shared" si="3"/>
        <v>43648</v>
      </c>
    </row>
    <row r="185" spans="1:1">
      <c r="A185" s="7">
        <f t="shared" si="3"/>
        <v>43649</v>
      </c>
    </row>
    <row r="186" spans="1:1">
      <c r="A186" s="7">
        <f t="shared" si="3"/>
        <v>43650</v>
      </c>
    </row>
    <row r="187" spans="1:1">
      <c r="A187" s="7">
        <f t="shared" si="3"/>
        <v>43651</v>
      </c>
    </row>
    <row r="188" spans="1:1">
      <c r="A188" s="7">
        <f t="shared" si="3"/>
        <v>43652</v>
      </c>
    </row>
    <row r="189" spans="1:1">
      <c r="A189" s="7">
        <f t="shared" si="3"/>
        <v>43653</v>
      </c>
    </row>
    <row r="190" spans="1:1">
      <c r="A190" s="7">
        <f t="shared" si="3"/>
        <v>43654</v>
      </c>
    </row>
    <row r="191" spans="1:1">
      <c r="A191" s="7">
        <f t="shared" si="3"/>
        <v>43655</v>
      </c>
    </row>
    <row r="192" spans="1:1">
      <c r="A192" s="7">
        <f t="shared" si="3"/>
        <v>43656</v>
      </c>
    </row>
    <row r="193" spans="1:1">
      <c r="A193" s="7">
        <f t="shared" si="3"/>
        <v>43657</v>
      </c>
    </row>
    <row r="194" spans="1:1">
      <c r="A194" s="7">
        <f t="shared" si="3"/>
        <v>43658</v>
      </c>
    </row>
    <row r="195" spans="1:1">
      <c r="A195" s="7">
        <f t="shared" si="3"/>
        <v>43659</v>
      </c>
    </row>
    <row r="196" spans="1:1">
      <c r="A196" s="7">
        <f t="shared" ref="A196:A259" si="4">A195+1</f>
        <v>43660</v>
      </c>
    </row>
    <row r="197" spans="1:1">
      <c r="A197" s="7">
        <f t="shared" si="4"/>
        <v>43661</v>
      </c>
    </row>
    <row r="198" spans="1:1">
      <c r="A198" s="7">
        <f t="shared" si="4"/>
        <v>43662</v>
      </c>
    </row>
    <row r="199" spans="1:1">
      <c r="A199" s="7">
        <f t="shared" si="4"/>
        <v>43663</v>
      </c>
    </row>
    <row r="200" spans="1:1">
      <c r="A200" s="7">
        <f t="shared" si="4"/>
        <v>43664</v>
      </c>
    </row>
    <row r="201" spans="1:1">
      <c r="A201" s="7">
        <f t="shared" si="4"/>
        <v>43665</v>
      </c>
    </row>
    <row r="202" spans="1:1">
      <c r="A202" s="7">
        <f t="shared" si="4"/>
        <v>43666</v>
      </c>
    </row>
    <row r="203" spans="1:1">
      <c r="A203" s="7">
        <f t="shared" si="4"/>
        <v>43667</v>
      </c>
    </row>
    <row r="204" spans="1:1">
      <c r="A204" s="7">
        <f t="shared" si="4"/>
        <v>43668</v>
      </c>
    </row>
    <row r="205" spans="1:1">
      <c r="A205" s="7">
        <f t="shared" si="4"/>
        <v>43669</v>
      </c>
    </row>
    <row r="206" spans="1:1">
      <c r="A206" s="7">
        <f t="shared" si="4"/>
        <v>43670</v>
      </c>
    </row>
    <row r="207" spans="1:1">
      <c r="A207" s="7">
        <f t="shared" si="4"/>
        <v>43671</v>
      </c>
    </row>
    <row r="208" spans="1:1">
      <c r="A208" s="7">
        <f t="shared" si="4"/>
        <v>43672</v>
      </c>
    </row>
    <row r="209" spans="1:1">
      <c r="A209" s="7">
        <f t="shared" si="4"/>
        <v>43673</v>
      </c>
    </row>
    <row r="210" spans="1:1">
      <c r="A210" s="7">
        <f t="shared" si="4"/>
        <v>43674</v>
      </c>
    </row>
    <row r="211" spans="1:1">
      <c r="A211" s="7">
        <f t="shared" si="4"/>
        <v>43675</v>
      </c>
    </row>
    <row r="212" spans="1:1">
      <c r="A212" s="7">
        <f t="shared" si="4"/>
        <v>43676</v>
      </c>
    </row>
    <row r="213" spans="1:1">
      <c r="A213" s="7">
        <f t="shared" si="4"/>
        <v>43677</v>
      </c>
    </row>
    <row r="214" spans="1:1">
      <c r="A214" s="7">
        <f t="shared" si="4"/>
        <v>43678</v>
      </c>
    </row>
    <row r="215" spans="1:1">
      <c r="A215" s="7">
        <f t="shared" si="4"/>
        <v>43679</v>
      </c>
    </row>
    <row r="216" spans="1:1">
      <c r="A216" s="7">
        <f t="shared" si="4"/>
        <v>43680</v>
      </c>
    </row>
    <row r="217" spans="1:1">
      <c r="A217" s="7">
        <f t="shared" si="4"/>
        <v>43681</v>
      </c>
    </row>
    <row r="218" spans="1:1">
      <c r="A218" s="7">
        <f t="shared" si="4"/>
        <v>43682</v>
      </c>
    </row>
    <row r="219" spans="1:1">
      <c r="A219" s="7">
        <f t="shared" si="4"/>
        <v>43683</v>
      </c>
    </row>
    <row r="220" spans="1:1">
      <c r="A220" s="7">
        <f t="shared" si="4"/>
        <v>43684</v>
      </c>
    </row>
    <row r="221" spans="1:1">
      <c r="A221" s="7">
        <f t="shared" si="4"/>
        <v>43685</v>
      </c>
    </row>
    <row r="222" spans="1:1">
      <c r="A222" s="7">
        <f t="shared" si="4"/>
        <v>43686</v>
      </c>
    </row>
    <row r="223" spans="1:1">
      <c r="A223" s="7">
        <f t="shared" si="4"/>
        <v>43687</v>
      </c>
    </row>
    <row r="224" spans="1:1">
      <c r="A224" s="7">
        <f t="shared" si="4"/>
        <v>43688</v>
      </c>
    </row>
    <row r="225" spans="1:1">
      <c r="A225" s="7">
        <f t="shared" si="4"/>
        <v>43689</v>
      </c>
    </row>
    <row r="226" spans="1:1">
      <c r="A226" s="7">
        <f t="shared" si="4"/>
        <v>43690</v>
      </c>
    </row>
    <row r="227" spans="1:1">
      <c r="A227" s="7">
        <f t="shared" si="4"/>
        <v>43691</v>
      </c>
    </row>
    <row r="228" spans="1:1">
      <c r="A228" s="7">
        <f t="shared" si="4"/>
        <v>43692</v>
      </c>
    </row>
    <row r="229" spans="1:1">
      <c r="A229" s="7">
        <f t="shared" si="4"/>
        <v>43693</v>
      </c>
    </row>
    <row r="230" spans="1:1">
      <c r="A230" s="7">
        <f t="shared" si="4"/>
        <v>43694</v>
      </c>
    </row>
    <row r="231" spans="1:1">
      <c r="A231" s="7">
        <f t="shared" si="4"/>
        <v>43695</v>
      </c>
    </row>
    <row r="232" spans="1:1">
      <c r="A232" s="7">
        <f t="shared" si="4"/>
        <v>43696</v>
      </c>
    </row>
    <row r="233" spans="1:1">
      <c r="A233" s="7">
        <f t="shared" si="4"/>
        <v>43697</v>
      </c>
    </row>
    <row r="234" spans="1:1">
      <c r="A234" s="7">
        <f t="shared" si="4"/>
        <v>43698</v>
      </c>
    </row>
    <row r="235" spans="1:1">
      <c r="A235" s="7">
        <f t="shared" si="4"/>
        <v>43699</v>
      </c>
    </row>
    <row r="236" spans="1:1">
      <c r="A236" s="7">
        <f t="shared" si="4"/>
        <v>43700</v>
      </c>
    </row>
    <row r="237" spans="1:1">
      <c r="A237" s="7">
        <f t="shared" si="4"/>
        <v>43701</v>
      </c>
    </row>
    <row r="238" spans="1:1">
      <c r="A238" s="7">
        <f t="shared" si="4"/>
        <v>43702</v>
      </c>
    </row>
    <row r="239" spans="1:1">
      <c r="A239" s="7">
        <f t="shared" si="4"/>
        <v>43703</v>
      </c>
    </row>
    <row r="240" spans="1:1">
      <c r="A240" s="7">
        <f t="shared" si="4"/>
        <v>43704</v>
      </c>
    </row>
    <row r="241" spans="1:1">
      <c r="A241" s="7">
        <f t="shared" si="4"/>
        <v>43705</v>
      </c>
    </row>
    <row r="242" spans="1:1">
      <c r="A242" s="7">
        <f t="shared" si="4"/>
        <v>43706</v>
      </c>
    </row>
    <row r="243" spans="1:1">
      <c r="A243" s="7">
        <f t="shared" si="4"/>
        <v>43707</v>
      </c>
    </row>
    <row r="244" spans="1:1">
      <c r="A244" s="7">
        <f t="shared" si="4"/>
        <v>43708</v>
      </c>
    </row>
    <row r="245" spans="1:1">
      <c r="A245" s="7">
        <f t="shared" si="4"/>
        <v>43709</v>
      </c>
    </row>
    <row r="246" spans="1:1">
      <c r="A246" s="7">
        <f t="shared" si="4"/>
        <v>43710</v>
      </c>
    </row>
    <row r="247" spans="1:1">
      <c r="A247" s="7">
        <f t="shared" si="4"/>
        <v>43711</v>
      </c>
    </row>
    <row r="248" spans="1:1">
      <c r="A248" s="7">
        <f t="shared" si="4"/>
        <v>43712</v>
      </c>
    </row>
    <row r="249" spans="1:1">
      <c r="A249" s="7">
        <f t="shared" si="4"/>
        <v>43713</v>
      </c>
    </row>
    <row r="250" spans="1:1">
      <c r="A250" s="7">
        <f t="shared" si="4"/>
        <v>43714</v>
      </c>
    </row>
    <row r="251" spans="1:1">
      <c r="A251" s="7">
        <f t="shared" si="4"/>
        <v>43715</v>
      </c>
    </row>
    <row r="252" spans="1:1">
      <c r="A252" s="7">
        <f t="shared" si="4"/>
        <v>43716</v>
      </c>
    </row>
    <row r="253" spans="1:1">
      <c r="A253" s="7">
        <f t="shared" si="4"/>
        <v>43717</v>
      </c>
    </row>
    <row r="254" spans="1:1">
      <c r="A254" s="7">
        <f t="shared" si="4"/>
        <v>43718</v>
      </c>
    </row>
    <row r="255" spans="1:1">
      <c r="A255" s="7">
        <f t="shared" si="4"/>
        <v>43719</v>
      </c>
    </row>
    <row r="256" spans="1:1">
      <c r="A256" s="7">
        <f t="shared" si="4"/>
        <v>43720</v>
      </c>
    </row>
    <row r="257" spans="1:1">
      <c r="A257" s="7">
        <f t="shared" si="4"/>
        <v>43721</v>
      </c>
    </row>
    <row r="258" spans="1:1">
      <c r="A258" s="7">
        <f t="shared" si="4"/>
        <v>43722</v>
      </c>
    </row>
    <row r="259" spans="1:1">
      <c r="A259" s="7">
        <f t="shared" si="4"/>
        <v>43723</v>
      </c>
    </row>
    <row r="260" spans="1:1">
      <c r="A260" s="7">
        <f t="shared" ref="A260:A323" si="5">A259+1</f>
        <v>43724</v>
      </c>
    </row>
    <row r="261" spans="1:1">
      <c r="A261" s="7">
        <f t="shared" si="5"/>
        <v>43725</v>
      </c>
    </row>
    <row r="262" spans="1:1">
      <c r="A262" s="7">
        <f t="shared" si="5"/>
        <v>43726</v>
      </c>
    </row>
    <row r="263" spans="1:1">
      <c r="A263" s="7">
        <f t="shared" si="5"/>
        <v>43727</v>
      </c>
    </row>
    <row r="264" spans="1:1">
      <c r="A264" s="7">
        <f t="shared" si="5"/>
        <v>43728</v>
      </c>
    </row>
    <row r="265" spans="1:1">
      <c r="A265" s="7">
        <f t="shared" si="5"/>
        <v>43729</v>
      </c>
    </row>
    <row r="266" spans="1:1">
      <c r="A266" s="7">
        <f t="shared" si="5"/>
        <v>43730</v>
      </c>
    </row>
    <row r="267" spans="1:1">
      <c r="A267" s="7">
        <f t="shared" si="5"/>
        <v>43731</v>
      </c>
    </row>
    <row r="268" spans="1:1">
      <c r="A268" s="7">
        <f t="shared" si="5"/>
        <v>43732</v>
      </c>
    </row>
    <row r="269" spans="1:1">
      <c r="A269" s="7">
        <f t="shared" si="5"/>
        <v>43733</v>
      </c>
    </row>
    <row r="270" spans="1:1">
      <c r="A270" s="7">
        <f t="shared" si="5"/>
        <v>43734</v>
      </c>
    </row>
    <row r="271" spans="1:1">
      <c r="A271" s="7">
        <f t="shared" si="5"/>
        <v>43735</v>
      </c>
    </row>
    <row r="272" spans="1:1">
      <c r="A272" s="7">
        <f t="shared" si="5"/>
        <v>43736</v>
      </c>
    </row>
    <row r="273" spans="1:1">
      <c r="A273" s="7">
        <f t="shared" si="5"/>
        <v>43737</v>
      </c>
    </row>
    <row r="274" spans="1:1">
      <c r="A274" s="7">
        <f t="shared" si="5"/>
        <v>43738</v>
      </c>
    </row>
    <row r="275" spans="1:1">
      <c r="A275" s="7">
        <f t="shared" si="5"/>
        <v>43739</v>
      </c>
    </row>
    <row r="276" spans="1:1">
      <c r="A276" s="7">
        <f t="shared" si="5"/>
        <v>43740</v>
      </c>
    </row>
    <row r="277" spans="1:1">
      <c r="A277" s="7">
        <f t="shared" si="5"/>
        <v>43741</v>
      </c>
    </row>
    <row r="278" spans="1:1">
      <c r="A278" s="7">
        <f t="shared" si="5"/>
        <v>43742</v>
      </c>
    </row>
    <row r="279" spans="1:1">
      <c r="A279" s="7">
        <f t="shared" si="5"/>
        <v>43743</v>
      </c>
    </row>
    <row r="280" spans="1:1">
      <c r="A280" s="7">
        <f t="shared" si="5"/>
        <v>43744</v>
      </c>
    </row>
    <row r="281" spans="1:1">
      <c r="A281" s="7">
        <f t="shared" si="5"/>
        <v>43745</v>
      </c>
    </row>
    <row r="282" spans="1:1">
      <c r="A282" s="7">
        <f t="shared" si="5"/>
        <v>43746</v>
      </c>
    </row>
    <row r="283" spans="1:1">
      <c r="A283" s="7">
        <f t="shared" si="5"/>
        <v>43747</v>
      </c>
    </row>
    <row r="284" spans="1:1">
      <c r="A284" s="7">
        <f t="shared" si="5"/>
        <v>43748</v>
      </c>
    </row>
    <row r="285" spans="1:1">
      <c r="A285" s="7">
        <f t="shared" si="5"/>
        <v>43749</v>
      </c>
    </row>
    <row r="286" spans="1:1">
      <c r="A286" s="7">
        <f t="shared" si="5"/>
        <v>43750</v>
      </c>
    </row>
    <row r="287" spans="1:1">
      <c r="A287" s="7">
        <f t="shared" si="5"/>
        <v>43751</v>
      </c>
    </row>
    <row r="288" spans="1:1">
      <c r="A288" s="7">
        <f t="shared" si="5"/>
        <v>43752</v>
      </c>
    </row>
    <row r="289" spans="1:1">
      <c r="A289" s="7">
        <f t="shared" si="5"/>
        <v>43753</v>
      </c>
    </row>
    <row r="290" spans="1:1">
      <c r="A290" s="7">
        <f t="shared" si="5"/>
        <v>43754</v>
      </c>
    </row>
    <row r="291" spans="1:1">
      <c r="A291" s="7">
        <f t="shared" si="5"/>
        <v>43755</v>
      </c>
    </row>
    <row r="292" spans="1:1">
      <c r="A292" s="7">
        <f t="shared" si="5"/>
        <v>43756</v>
      </c>
    </row>
    <row r="293" spans="1:1">
      <c r="A293" s="7">
        <f t="shared" si="5"/>
        <v>43757</v>
      </c>
    </row>
    <row r="294" spans="1:1">
      <c r="A294" s="7">
        <f t="shared" si="5"/>
        <v>43758</v>
      </c>
    </row>
    <row r="295" spans="1:1">
      <c r="A295" s="7">
        <f t="shared" si="5"/>
        <v>43759</v>
      </c>
    </row>
    <row r="296" spans="1:1">
      <c r="A296" s="7">
        <f t="shared" si="5"/>
        <v>43760</v>
      </c>
    </row>
    <row r="297" spans="1:1">
      <c r="A297" s="7">
        <f t="shared" si="5"/>
        <v>43761</v>
      </c>
    </row>
    <row r="298" spans="1:1">
      <c r="A298" s="7">
        <f t="shared" si="5"/>
        <v>43762</v>
      </c>
    </row>
    <row r="299" spans="1:1">
      <c r="A299" s="7">
        <f t="shared" si="5"/>
        <v>43763</v>
      </c>
    </row>
    <row r="300" spans="1:1">
      <c r="A300" s="7">
        <f t="shared" si="5"/>
        <v>43764</v>
      </c>
    </row>
    <row r="301" spans="1:1">
      <c r="A301" s="7">
        <f t="shared" si="5"/>
        <v>43765</v>
      </c>
    </row>
    <row r="302" spans="1:1">
      <c r="A302" s="7">
        <f t="shared" si="5"/>
        <v>43766</v>
      </c>
    </row>
    <row r="303" spans="1:1">
      <c r="A303" s="7">
        <f t="shared" si="5"/>
        <v>43767</v>
      </c>
    </row>
    <row r="304" spans="1:1">
      <c r="A304" s="7">
        <f t="shared" si="5"/>
        <v>43768</v>
      </c>
    </row>
    <row r="305" spans="1:1">
      <c r="A305" s="7">
        <f t="shared" si="5"/>
        <v>43769</v>
      </c>
    </row>
    <row r="306" spans="1:1">
      <c r="A306" s="7">
        <f t="shared" si="5"/>
        <v>43770</v>
      </c>
    </row>
    <row r="307" spans="1:1">
      <c r="A307" s="7">
        <f t="shared" si="5"/>
        <v>43771</v>
      </c>
    </row>
    <row r="308" spans="1:1">
      <c r="A308" s="7">
        <f t="shared" si="5"/>
        <v>43772</v>
      </c>
    </row>
    <row r="309" spans="1:1">
      <c r="A309" s="7">
        <f t="shared" si="5"/>
        <v>43773</v>
      </c>
    </row>
    <row r="310" spans="1:1">
      <c r="A310" s="7">
        <f t="shared" si="5"/>
        <v>43774</v>
      </c>
    </row>
    <row r="311" spans="1:1">
      <c r="A311" s="7">
        <f t="shared" si="5"/>
        <v>43775</v>
      </c>
    </row>
    <row r="312" spans="1:1">
      <c r="A312" s="7">
        <f t="shared" si="5"/>
        <v>43776</v>
      </c>
    </row>
    <row r="313" spans="1:1">
      <c r="A313" s="7">
        <f t="shared" si="5"/>
        <v>43777</v>
      </c>
    </row>
    <row r="314" spans="1:1">
      <c r="A314" s="7">
        <f t="shared" si="5"/>
        <v>43778</v>
      </c>
    </row>
    <row r="315" spans="1:1">
      <c r="A315" s="7">
        <f t="shared" si="5"/>
        <v>43779</v>
      </c>
    </row>
    <row r="316" spans="1:1">
      <c r="A316" s="7">
        <f t="shared" si="5"/>
        <v>43780</v>
      </c>
    </row>
    <row r="317" spans="1:1">
      <c r="A317" s="7">
        <f t="shared" si="5"/>
        <v>43781</v>
      </c>
    </row>
    <row r="318" spans="1:1">
      <c r="A318" s="7">
        <f t="shared" si="5"/>
        <v>43782</v>
      </c>
    </row>
    <row r="319" spans="1:1">
      <c r="A319" s="7">
        <f t="shared" si="5"/>
        <v>43783</v>
      </c>
    </row>
    <row r="320" spans="1:1">
      <c r="A320" s="7">
        <f t="shared" si="5"/>
        <v>43784</v>
      </c>
    </row>
    <row r="321" spans="1:1">
      <c r="A321" s="7">
        <f t="shared" si="5"/>
        <v>43785</v>
      </c>
    </row>
    <row r="322" spans="1:1">
      <c r="A322" s="7">
        <f t="shared" si="5"/>
        <v>43786</v>
      </c>
    </row>
    <row r="323" spans="1:1">
      <c r="A323" s="7">
        <f t="shared" si="5"/>
        <v>43787</v>
      </c>
    </row>
    <row r="324" spans="1:1">
      <c r="A324" s="7">
        <f t="shared" ref="A324:A365" si="6">A323+1</f>
        <v>43788</v>
      </c>
    </row>
    <row r="325" spans="1:1">
      <c r="A325" s="7">
        <f t="shared" si="6"/>
        <v>43789</v>
      </c>
    </row>
    <row r="326" spans="1:1">
      <c r="A326" s="7">
        <f t="shared" si="6"/>
        <v>43790</v>
      </c>
    </row>
    <row r="327" spans="1:1">
      <c r="A327" s="7">
        <f t="shared" si="6"/>
        <v>43791</v>
      </c>
    </row>
    <row r="328" spans="1:1">
      <c r="A328" s="7">
        <f t="shared" si="6"/>
        <v>43792</v>
      </c>
    </row>
    <row r="329" spans="1:1">
      <c r="A329" s="7">
        <f t="shared" si="6"/>
        <v>43793</v>
      </c>
    </row>
    <row r="330" spans="1:1">
      <c r="A330" s="7">
        <f t="shared" si="6"/>
        <v>43794</v>
      </c>
    </row>
    <row r="331" spans="1:1">
      <c r="A331" s="7">
        <f t="shared" si="6"/>
        <v>43795</v>
      </c>
    </row>
    <row r="332" spans="1:1">
      <c r="A332" s="7">
        <f t="shared" si="6"/>
        <v>43796</v>
      </c>
    </row>
    <row r="333" spans="1:1">
      <c r="A333" s="7">
        <f t="shared" si="6"/>
        <v>43797</v>
      </c>
    </row>
    <row r="334" spans="1:1">
      <c r="A334" s="7">
        <f t="shared" si="6"/>
        <v>43798</v>
      </c>
    </row>
    <row r="335" spans="1:1">
      <c r="A335" s="7">
        <f t="shared" si="6"/>
        <v>43799</v>
      </c>
    </row>
    <row r="336" spans="1:1">
      <c r="A336" s="7">
        <f t="shared" si="6"/>
        <v>43800</v>
      </c>
    </row>
    <row r="337" spans="1:1">
      <c r="A337" s="7">
        <f t="shared" si="6"/>
        <v>43801</v>
      </c>
    </row>
    <row r="338" spans="1:1">
      <c r="A338" s="7">
        <f t="shared" si="6"/>
        <v>43802</v>
      </c>
    </row>
    <row r="339" spans="1:1">
      <c r="A339" s="7">
        <f t="shared" si="6"/>
        <v>43803</v>
      </c>
    </row>
    <row r="340" spans="1:1">
      <c r="A340" s="7">
        <f t="shared" si="6"/>
        <v>43804</v>
      </c>
    </row>
    <row r="341" spans="1:1">
      <c r="A341" s="7">
        <f t="shared" si="6"/>
        <v>43805</v>
      </c>
    </row>
    <row r="342" spans="1:1">
      <c r="A342" s="7">
        <f t="shared" si="6"/>
        <v>43806</v>
      </c>
    </row>
    <row r="343" spans="1:1">
      <c r="A343" s="7">
        <f t="shared" si="6"/>
        <v>43807</v>
      </c>
    </row>
    <row r="344" spans="1:1">
      <c r="A344" s="7">
        <f t="shared" si="6"/>
        <v>43808</v>
      </c>
    </row>
    <row r="345" spans="1:1">
      <c r="A345" s="7">
        <f t="shared" si="6"/>
        <v>43809</v>
      </c>
    </row>
    <row r="346" spans="1:1">
      <c r="A346" s="7">
        <f t="shared" si="6"/>
        <v>43810</v>
      </c>
    </row>
    <row r="347" spans="1:1">
      <c r="A347" s="7">
        <f t="shared" si="6"/>
        <v>43811</v>
      </c>
    </row>
    <row r="348" spans="1:1">
      <c r="A348" s="7">
        <f t="shared" si="6"/>
        <v>43812</v>
      </c>
    </row>
    <row r="349" spans="1:1">
      <c r="A349" s="7">
        <f t="shared" si="6"/>
        <v>43813</v>
      </c>
    </row>
    <row r="350" spans="1:1">
      <c r="A350" s="7">
        <f t="shared" si="6"/>
        <v>43814</v>
      </c>
    </row>
    <row r="351" spans="1:1">
      <c r="A351" s="7">
        <f t="shared" si="6"/>
        <v>43815</v>
      </c>
    </row>
    <row r="352" spans="1:1">
      <c r="A352" s="7">
        <f t="shared" si="6"/>
        <v>43816</v>
      </c>
    </row>
    <row r="353" spans="1:1">
      <c r="A353" s="7">
        <f t="shared" si="6"/>
        <v>43817</v>
      </c>
    </row>
    <row r="354" spans="1:1">
      <c r="A354" s="7">
        <f t="shared" si="6"/>
        <v>43818</v>
      </c>
    </row>
    <row r="355" spans="1:1">
      <c r="A355" s="7">
        <f t="shared" si="6"/>
        <v>43819</v>
      </c>
    </row>
    <row r="356" spans="1:1">
      <c r="A356" s="7">
        <f t="shared" si="6"/>
        <v>43820</v>
      </c>
    </row>
    <row r="357" spans="1:1">
      <c r="A357" s="7">
        <f t="shared" si="6"/>
        <v>43821</v>
      </c>
    </row>
    <row r="358" spans="1:1">
      <c r="A358" s="7">
        <f t="shared" si="6"/>
        <v>43822</v>
      </c>
    </row>
    <row r="359" spans="1:1">
      <c r="A359" s="7">
        <f t="shared" si="6"/>
        <v>43823</v>
      </c>
    </row>
    <row r="360" spans="1:1">
      <c r="A360" s="7">
        <f t="shared" si="6"/>
        <v>43824</v>
      </c>
    </row>
    <row r="361" spans="1:1">
      <c r="A361" s="7">
        <f t="shared" si="6"/>
        <v>43825</v>
      </c>
    </row>
    <row r="362" spans="1:1">
      <c r="A362" s="7">
        <f t="shared" si="6"/>
        <v>43826</v>
      </c>
    </row>
    <row r="363" spans="1:1">
      <c r="A363" s="7">
        <f t="shared" si="6"/>
        <v>43827</v>
      </c>
    </row>
    <row r="364" spans="1:1">
      <c r="A364" s="7">
        <f t="shared" si="6"/>
        <v>43828</v>
      </c>
    </row>
    <row r="365" spans="1:1">
      <c r="A365" s="7">
        <f t="shared" si="6"/>
        <v>43829</v>
      </c>
    </row>
    <row r="366" spans="1:1">
      <c r="A366" s="7">
        <f>A365+1</f>
        <v>43830</v>
      </c>
    </row>
    <row r="367" spans="1:1">
      <c r="A367" s="7">
        <f>A366+1</f>
        <v>43831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4"/>
  <sheetViews>
    <sheetView workbookViewId="0">
      <selection activeCell="B9" sqref="B9"/>
    </sheetView>
  </sheetViews>
  <sheetFormatPr baseColWidth="10" defaultRowHeight="15"/>
  <cols>
    <col min="1" max="1" width="16.85546875" customWidth="1"/>
  </cols>
  <sheetData>
    <row r="1" spans="1:2">
      <c r="A1" t="s">
        <v>21</v>
      </c>
      <c r="B1">
        <f>calendrier!D2+2019</f>
        <v>2020</v>
      </c>
    </row>
    <row r="3" spans="1:2">
      <c r="A3" t="s">
        <v>22</v>
      </c>
      <c r="B3" s="1">
        <f>DATE(B1,1,1)</f>
        <v>43831</v>
      </c>
    </row>
    <row r="4" spans="1:2">
      <c r="A4" t="s">
        <v>23</v>
      </c>
      <c r="B4" s="1">
        <f>ROUND(DATE($B$1,4,MOD(234-11*MOD($B$1,19),30))/7,)*7-6</f>
        <v>43933</v>
      </c>
    </row>
    <row r="5" spans="1:2">
      <c r="A5" t="s">
        <v>24</v>
      </c>
      <c r="B5" s="1">
        <f>B4+1</f>
        <v>43934</v>
      </c>
    </row>
    <row r="6" spans="1:2">
      <c r="A6" s="7" t="s">
        <v>32</v>
      </c>
      <c r="B6" s="1">
        <f>DATE($B$1,5,1)</f>
        <v>43952</v>
      </c>
    </row>
    <row r="7" spans="1:2">
      <c r="A7" t="s">
        <v>25</v>
      </c>
      <c r="B7" s="1">
        <f>B4+39</f>
        <v>43972</v>
      </c>
    </row>
    <row r="8" spans="1:2">
      <c r="A8" t="s">
        <v>26</v>
      </c>
      <c r="B8" s="1">
        <f>B4+49</f>
        <v>43982</v>
      </c>
    </row>
    <row r="9" spans="1:2">
      <c r="A9" t="s">
        <v>27</v>
      </c>
      <c r="B9" s="1">
        <f>B4+50</f>
        <v>43983</v>
      </c>
    </row>
    <row r="10" spans="1:2">
      <c r="A10" t="s">
        <v>28</v>
      </c>
      <c r="B10" s="1">
        <f>DATE($B$1,7,21)</f>
        <v>44033</v>
      </c>
    </row>
    <row r="11" spans="1:2">
      <c r="A11" t="s">
        <v>29</v>
      </c>
      <c r="B11" s="1">
        <f>DATE($B$1,8,15)</f>
        <v>44058</v>
      </c>
    </row>
    <row r="12" spans="1:2">
      <c r="A12" t="s">
        <v>30</v>
      </c>
      <c r="B12" s="1">
        <f>DATE($B$1,11,1)</f>
        <v>44136</v>
      </c>
    </row>
    <row r="13" spans="1:2">
      <c r="A13" s="7" t="s">
        <v>33</v>
      </c>
      <c r="B13" s="1">
        <f>DATE($B$1,11,11)</f>
        <v>44146</v>
      </c>
    </row>
    <row r="14" spans="1:2">
      <c r="A14" t="s">
        <v>31</v>
      </c>
      <c r="B14" s="1">
        <f>DATE($B$1,12,25)</f>
        <v>44190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000"/>
  <sheetViews>
    <sheetView workbookViewId="0">
      <selection sqref="A1:B1"/>
    </sheetView>
  </sheetViews>
  <sheetFormatPr baseColWidth="10" defaultColWidth="14.42578125" defaultRowHeight="15" customHeight="1"/>
  <cols>
    <col min="1" max="5" width="10.7109375" style="8" customWidth="1"/>
    <col min="6" max="6" width="21.42578125" style="8" customWidth="1"/>
    <col min="7" max="16384" width="14.42578125" style="8"/>
  </cols>
  <sheetData>
    <row r="1" spans="1:6" ht="15.75" thickBot="1">
      <c r="A1" s="23" t="s">
        <v>11</v>
      </c>
      <c r="B1" s="22" t="s">
        <v>126</v>
      </c>
      <c r="C1" s="22" t="s">
        <v>125</v>
      </c>
      <c r="D1" s="22" t="s">
        <v>124</v>
      </c>
      <c r="E1" s="22" t="s">
        <v>123</v>
      </c>
      <c r="F1" s="21" t="s">
        <v>122</v>
      </c>
    </row>
    <row r="2" spans="1:6">
      <c r="A2" s="20" t="s">
        <v>121</v>
      </c>
      <c r="B2" s="19">
        <v>0</v>
      </c>
      <c r="C2" s="19"/>
      <c r="D2" s="19"/>
      <c r="E2" s="19">
        <v>0</v>
      </c>
      <c r="F2" s="18" t="s">
        <v>120</v>
      </c>
    </row>
    <row r="3" spans="1:6">
      <c r="A3" s="17">
        <v>1101</v>
      </c>
      <c r="B3" s="16">
        <v>0.18958333333333333</v>
      </c>
      <c r="C3" s="16"/>
      <c r="D3" s="16"/>
      <c r="E3" s="16">
        <v>0.50624999999999998</v>
      </c>
      <c r="F3" s="15">
        <v>18</v>
      </c>
    </row>
    <row r="4" spans="1:6">
      <c r="A4" s="17">
        <v>1102</v>
      </c>
      <c r="B4" s="16">
        <v>0.19444444444444445</v>
      </c>
      <c r="C4" s="16"/>
      <c r="D4" s="16"/>
      <c r="E4" s="16">
        <v>0.51944444444444449</v>
      </c>
      <c r="F4" s="15">
        <v>710</v>
      </c>
    </row>
    <row r="5" spans="1:6">
      <c r="A5" s="17">
        <v>1103</v>
      </c>
      <c r="B5" s="16">
        <v>0.25347222222222221</v>
      </c>
      <c r="C5" s="16"/>
      <c r="D5" s="16"/>
      <c r="E5" s="16">
        <v>0.56874999999999998</v>
      </c>
      <c r="F5" s="15">
        <v>12</v>
      </c>
    </row>
    <row r="6" spans="1:6">
      <c r="A6" s="17">
        <v>1104</v>
      </c>
      <c r="B6" s="16">
        <v>0.21527777777777779</v>
      </c>
      <c r="C6" s="16"/>
      <c r="D6" s="16"/>
      <c r="E6" s="16">
        <v>0.54513888888888895</v>
      </c>
      <c r="F6" s="15" t="s">
        <v>119</v>
      </c>
    </row>
    <row r="7" spans="1:6">
      <c r="A7" s="17">
        <v>1105</v>
      </c>
      <c r="B7" s="16">
        <v>0.17361111111111113</v>
      </c>
      <c r="C7" s="16"/>
      <c r="D7" s="16"/>
      <c r="E7" s="16">
        <v>0.46458333333333335</v>
      </c>
      <c r="F7" s="15" t="s">
        <v>118</v>
      </c>
    </row>
    <row r="8" spans="1:6">
      <c r="A8" s="17">
        <v>1106</v>
      </c>
      <c r="B8" s="16">
        <v>0.2388888888888889</v>
      </c>
      <c r="C8" s="16"/>
      <c r="D8" s="16"/>
      <c r="E8" s="16">
        <v>0.5395833333333333</v>
      </c>
      <c r="F8" s="15">
        <v>14</v>
      </c>
    </row>
    <row r="9" spans="1:6">
      <c r="A9" s="17">
        <v>1107</v>
      </c>
      <c r="B9" s="16">
        <v>0.26666666666666666</v>
      </c>
      <c r="C9" s="16"/>
      <c r="D9" s="16"/>
      <c r="E9" s="16">
        <v>0.58333333333333337</v>
      </c>
      <c r="F9" s="15" t="s">
        <v>94</v>
      </c>
    </row>
    <row r="10" spans="1:6">
      <c r="A10" s="17">
        <v>1108</v>
      </c>
      <c r="B10" s="16">
        <v>0.19999999999999998</v>
      </c>
      <c r="C10" s="16"/>
      <c r="D10" s="16"/>
      <c r="E10" s="16">
        <v>0.52013888888888882</v>
      </c>
      <c r="F10" s="15" t="s">
        <v>98</v>
      </c>
    </row>
    <row r="11" spans="1:6">
      <c r="A11" s="17">
        <v>1109</v>
      </c>
      <c r="B11" s="16">
        <v>0.26527777777777778</v>
      </c>
      <c r="C11" s="16"/>
      <c r="D11" s="16"/>
      <c r="E11" s="16">
        <v>0.58750000000000002</v>
      </c>
      <c r="F11" s="15">
        <v>28</v>
      </c>
    </row>
    <row r="12" spans="1:6">
      <c r="A12" s="17">
        <v>1110</v>
      </c>
      <c r="B12" s="16">
        <v>0.21180555555555555</v>
      </c>
      <c r="C12" s="16"/>
      <c r="D12" s="16"/>
      <c r="E12" s="16">
        <v>0.54583333333333328</v>
      </c>
      <c r="F12" s="15" t="s">
        <v>98</v>
      </c>
    </row>
    <row r="13" spans="1:6">
      <c r="A13" s="17">
        <v>1111</v>
      </c>
      <c r="B13" s="16">
        <v>0.19444444444444445</v>
      </c>
      <c r="C13" s="16"/>
      <c r="D13" s="16"/>
      <c r="E13" s="16">
        <v>0.56180555555555556</v>
      </c>
      <c r="F13" s="15">
        <v>18</v>
      </c>
    </row>
    <row r="14" spans="1:6">
      <c r="A14" s="17">
        <v>1112</v>
      </c>
      <c r="B14" s="16">
        <v>0.2673611111111111</v>
      </c>
      <c r="C14" s="16"/>
      <c r="D14" s="16"/>
      <c r="E14" s="16">
        <v>0.58958333333333335</v>
      </c>
      <c r="F14" s="15" t="s">
        <v>95</v>
      </c>
    </row>
    <row r="15" spans="1:6">
      <c r="A15" s="17">
        <v>1113</v>
      </c>
      <c r="B15" s="16">
        <v>0.23124999999999998</v>
      </c>
      <c r="C15" s="16"/>
      <c r="D15" s="16"/>
      <c r="E15" s="16">
        <v>0.58472222222222225</v>
      </c>
      <c r="F15" s="15" t="s">
        <v>104</v>
      </c>
    </row>
    <row r="16" spans="1:6">
      <c r="A16" s="17">
        <v>1114</v>
      </c>
      <c r="B16" s="16">
        <v>0.22638888888888889</v>
      </c>
      <c r="C16" s="16"/>
      <c r="D16" s="16"/>
      <c r="E16" s="16">
        <v>0.54166666666666663</v>
      </c>
      <c r="F16" s="15" t="s">
        <v>106</v>
      </c>
    </row>
    <row r="17" spans="1:6">
      <c r="A17" s="17">
        <v>1115</v>
      </c>
      <c r="B17" s="16">
        <v>0.18124999999999999</v>
      </c>
      <c r="C17" s="16"/>
      <c r="D17" s="16"/>
      <c r="E17" s="16">
        <v>0.52083333333333337</v>
      </c>
      <c r="F17" s="15" t="s">
        <v>94</v>
      </c>
    </row>
    <row r="18" spans="1:6">
      <c r="A18" s="17">
        <v>1116</v>
      </c>
      <c r="B18" s="16">
        <v>0.21388888888888891</v>
      </c>
      <c r="C18" s="16"/>
      <c r="D18" s="16"/>
      <c r="E18" s="16">
        <v>0.54027777777777775</v>
      </c>
      <c r="F18" s="15" t="s">
        <v>60</v>
      </c>
    </row>
    <row r="19" spans="1:6">
      <c r="A19" s="17">
        <v>1117</v>
      </c>
      <c r="B19" s="16">
        <v>0.22777777777777777</v>
      </c>
      <c r="C19" s="16"/>
      <c r="D19" s="16"/>
      <c r="E19" s="16">
        <v>0.53680555555555554</v>
      </c>
      <c r="F19" s="15" t="s">
        <v>99</v>
      </c>
    </row>
    <row r="20" spans="1:6">
      <c r="A20" s="17">
        <v>1118</v>
      </c>
      <c r="B20" s="16">
        <v>0.21875</v>
      </c>
      <c r="C20" s="16"/>
      <c r="D20" s="16"/>
      <c r="E20" s="16">
        <v>0.58194444444444449</v>
      </c>
      <c r="F20" s="15" t="s">
        <v>60</v>
      </c>
    </row>
    <row r="21" spans="1:6" ht="15.75" customHeight="1">
      <c r="A21" s="17">
        <v>1119</v>
      </c>
      <c r="B21" s="16">
        <v>0.20694444444444446</v>
      </c>
      <c r="C21" s="16"/>
      <c r="D21" s="16"/>
      <c r="E21" s="16">
        <v>0.55069444444444449</v>
      </c>
      <c r="F21" s="15" t="s">
        <v>99</v>
      </c>
    </row>
    <row r="22" spans="1:6" ht="15.75" customHeight="1">
      <c r="A22" s="17">
        <v>1120</v>
      </c>
      <c r="B22" s="16">
        <v>0.24791666666666667</v>
      </c>
      <c r="C22" s="16"/>
      <c r="D22" s="16"/>
      <c r="E22" s="16">
        <v>0.5625</v>
      </c>
      <c r="F22" s="15" t="s">
        <v>117</v>
      </c>
    </row>
    <row r="23" spans="1:6" ht="15.75" customHeight="1">
      <c r="A23" s="17">
        <v>1121</v>
      </c>
      <c r="B23" s="16">
        <v>0.23124999999999998</v>
      </c>
      <c r="C23" s="16"/>
      <c r="D23" s="16"/>
      <c r="E23" s="16">
        <v>0.53125</v>
      </c>
      <c r="F23" s="15" t="s">
        <v>69</v>
      </c>
    </row>
    <row r="24" spans="1:6" ht="15.75" customHeight="1">
      <c r="A24" s="17">
        <v>1122</v>
      </c>
      <c r="B24" s="16">
        <v>0.21736111111111112</v>
      </c>
      <c r="C24" s="16"/>
      <c r="D24" s="16"/>
      <c r="E24" s="16">
        <v>0.53402777777777777</v>
      </c>
      <c r="F24" s="15" t="s">
        <v>95</v>
      </c>
    </row>
    <row r="25" spans="1:6" ht="15.75" customHeight="1">
      <c r="A25" s="17">
        <v>1123</v>
      </c>
      <c r="B25" s="16">
        <v>0.22222222222222221</v>
      </c>
      <c r="C25" s="16"/>
      <c r="D25" s="16"/>
      <c r="E25" s="16">
        <v>0.54305555555555551</v>
      </c>
      <c r="F25" s="15" t="s">
        <v>105</v>
      </c>
    </row>
    <row r="26" spans="1:6" ht="15.75" customHeight="1">
      <c r="A26" s="17">
        <v>1124</v>
      </c>
      <c r="B26" s="16">
        <v>0.20625000000000002</v>
      </c>
      <c r="C26" s="16"/>
      <c r="D26" s="16"/>
      <c r="E26" s="16">
        <v>0.53194444444444444</v>
      </c>
      <c r="F26" s="15" t="s">
        <v>97</v>
      </c>
    </row>
    <row r="27" spans="1:6" ht="15.75" customHeight="1">
      <c r="A27" s="17">
        <v>1125</v>
      </c>
      <c r="B27" s="16">
        <v>0.2298611111111111</v>
      </c>
      <c r="C27" s="16"/>
      <c r="D27" s="16"/>
      <c r="E27" s="16">
        <v>0.54722222222222217</v>
      </c>
      <c r="F27" s="15" t="s">
        <v>69</v>
      </c>
    </row>
    <row r="28" spans="1:6" ht="15.75" customHeight="1">
      <c r="A28" s="17">
        <v>1126</v>
      </c>
      <c r="B28" s="16">
        <v>0.20347222222222219</v>
      </c>
      <c r="C28" s="16"/>
      <c r="D28" s="16"/>
      <c r="E28" s="16">
        <v>0.52013888888888882</v>
      </c>
      <c r="F28" s="15" t="s">
        <v>95</v>
      </c>
    </row>
    <row r="29" spans="1:6" ht="15.75" customHeight="1">
      <c r="A29" s="17">
        <v>1127</v>
      </c>
      <c r="B29" s="16">
        <v>0.2638888888888889</v>
      </c>
      <c r="C29" s="16"/>
      <c r="D29" s="16"/>
      <c r="E29" s="16">
        <v>0.59930555555555554</v>
      </c>
      <c r="F29" s="15" t="s">
        <v>99</v>
      </c>
    </row>
    <row r="30" spans="1:6" ht="15.75" customHeight="1">
      <c r="A30" s="17">
        <v>1128</v>
      </c>
      <c r="B30" s="16">
        <v>0.23124999999999998</v>
      </c>
      <c r="C30" s="16"/>
      <c r="D30" s="16"/>
      <c r="E30" s="16">
        <v>0.54791666666666672</v>
      </c>
      <c r="F30" s="15" t="s">
        <v>95</v>
      </c>
    </row>
    <row r="31" spans="1:6" ht="15.75" customHeight="1">
      <c r="A31" s="17">
        <v>1129</v>
      </c>
      <c r="B31" s="16">
        <v>0.20208333333333331</v>
      </c>
      <c r="C31" s="16"/>
      <c r="D31" s="16"/>
      <c r="E31" s="16">
        <v>0.55555555555555558</v>
      </c>
      <c r="F31" s="15" t="s">
        <v>94</v>
      </c>
    </row>
    <row r="32" spans="1:6" ht="15.75" customHeight="1">
      <c r="A32" s="17">
        <v>1130</v>
      </c>
      <c r="B32" s="16">
        <v>0.21527777777777779</v>
      </c>
      <c r="C32" s="16"/>
      <c r="D32" s="16"/>
      <c r="E32" s="16">
        <v>0.57291666666666663</v>
      </c>
      <c r="F32" s="15" t="s">
        <v>69</v>
      </c>
    </row>
    <row r="33" spans="1:6" ht="15.75" customHeight="1">
      <c r="A33" s="17">
        <v>1131</v>
      </c>
      <c r="B33" s="16">
        <v>0.20625000000000002</v>
      </c>
      <c r="C33" s="16"/>
      <c r="D33" s="16"/>
      <c r="E33" s="16">
        <v>0.52708333333333335</v>
      </c>
      <c r="F33" s="15" t="s">
        <v>94</v>
      </c>
    </row>
    <row r="34" spans="1:6" ht="15.75" customHeight="1">
      <c r="A34" s="17">
        <v>1132</v>
      </c>
      <c r="B34" s="16">
        <v>0.22708333333333333</v>
      </c>
      <c r="C34" s="16"/>
      <c r="D34" s="16"/>
      <c r="E34" s="16">
        <v>0.54166666666666663</v>
      </c>
      <c r="F34" s="15" t="s">
        <v>117</v>
      </c>
    </row>
    <row r="35" spans="1:6" ht="15.75" customHeight="1">
      <c r="A35" s="17">
        <v>1133</v>
      </c>
      <c r="B35" s="16">
        <v>0.25763888888888892</v>
      </c>
      <c r="C35" s="16"/>
      <c r="D35" s="16"/>
      <c r="E35" s="16">
        <v>0.56736111111111109</v>
      </c>
      <c r="F35" s="15" t="s">
        <v>102</v>
      </c>
    </row>
    <row r="36" spans="1:6" ht="15.75" customHeight="1">
      <c r="A36" s="17">
        <v>1135</v>
      </c>
      <c r="B36" s="16">
        <v>0.23680555555555557</v>
      </c>
      <c r="C36" s="16"/>
      <c r="D36" s="16"/>
      <c r="E36" s="16">
        <v>0.52986111111111112</v>
      </c>
      <c r="F36" s="15" t="s">
        <v>116</v>
      </c>
    </row>
    <row r="37" spans="1:6" ht="15.75" customHeight="1">
      <c r="A37" s="17">
        <v>1136</v>
      </c>
      <c r="B37" s="16">
        <v>0.25625000000000003</v>
      </c>
      <c r="C37" s="16"/>
      <c r="D37" s="16"/>
      <c r="E37" s="16">
        <v>0.61458333333333337</v>
      </c>
      <c r="F37" s="15" t="s">
        <v>69</v>
      </c>
    </row>
    <row r="38" spans="1:6" ht="15.75" customHeight="1">
      <c r="A38" s="17">
        <v>1137</v>
      </c>
      <c r="B38" s="16">
        <v>0.26874999999999999</v>
      </c>
      <c r="C38" s="16"/>
      <c r="D38" s="16"/>
      <c r="E38" s="16">
        <v>0.63541666666666663</v>
      </c>
      <c r="F38" s="15" t="s">
        <v>94</v>
      </c>
    </row>
    <row r="39" spans="1:6" ht="15.75" customHeight="1">
      <c r="A39" s="17">
        <v>1138</v>
      </c>
      <c r="B39" s="16">
        <v>0.24513888888888888</v>
      </c>
      <c r="C39" s="16"/>
      <c r="D39" s="16"/>
      <c r="E39" s="16">
        <v>0.60277777777777775</v>
      </c>
      <c r="F39" s="15" t="s">
        <v>69</v>
      </c>
    </row>
    <row r="40" spans="1:6" ht="15.75" customHeight="1">
      <c r="A40" s="17">
        <v>1139</v>
      </c>
      <c r="B40" s="16">
        <v>0.24583333333333335</v>
      </c>
      <c r="C40" s="16"/>
      <c r="D40" s="16"/>
      <c r="E40" s="16">
        <v>0.58958333333333335</v>
      </c>
      <c r="F40" s="15" t="s">
        <v>112</v>
      </c>
    </row>
    <row r="41" spans="1:6" ht="15.75" customHeight="1">
      <c r="A41" s="17">
        <v>1140</v>
      </c>
      <c r="B41" s="16">
        <v>0.25138888888888888</v>
      </c>
      <c r="C41" s="16"/>
      <c r="D41" s="16"/>
      <c r="E41" s="16">
        <v>0.56458333333333333</v>
      </c>
      <c r="F41" s="15" t="s">
        <v>98</v>
      </c>
    </row>
    <row r="42" spans="1:6" ht="15.75" customHeight="1">
      <c r="A42" s="17">
        <v>1141</v>
      </c>
      <c r="B42" s="16">
        <v>0.26805555555555555</v>
      </c>
      <c r="C42" s="16"/>
      <c r="D42" s="16"/>
      <c r="E42" s="16">
        <v>0.58333333333333337</v>
      </c>
      <c r="F42" s="15" t="s">
        <v>106</v>
      </c>
    </row>
    <row r="43" spans="1:6" ht="15.75" customHeight="1">
      <c r="A43" s="17">
        <v>1142</v>
      </c>
      <c r="B43" s="16">
        <v>0.24166666666666667</v>
      </c>
      <c r="C43" s="16"/>
      <c r="D43" s="16"/>
      <c r="E43" s="16">
        <v>0.55972222222222223</v>
      </c>
      <c r="F43" s="15" t="s">
        <v>99</v>
      </c>
    </row>
    <row r="44" spans="1:6" ht="15.75" customHeight="1">
      <c r="A44" s="17">
        <v>1143</v>
      </c>
      <c r="B44" s="16">
        <v>0.36180555555555555</v>
      </c>
      <c r="C44" s="16"/>
      <c r="D44" s="16"/>
      <c r="E44" s="16">
        <v>0.6875</v>
      </c>
      <c r="F44" s="15" t="s">
        <v>95</v>
      </c>
    </row>
    <row r="45" spans="1:6" ht="15.75" customHeight="1">
      <c r="A45" s="17">
        <v>1201</v>
      </c>
      <c r="B45" s="16">
        <v>0.52569444444444446</v>
      </c>
      <c r="C45" s="16"/>
      <c r="D45" s="16"/>
      <c r="E45" s="16">
        <v>0.82500000000000007</v>
      </c>
      <c r="F45" s="15" t="s">
        <v>82</v>
      </c>
    </row>
    <row r="46" spans="1:6" ht="15.75" customHeight="1">
      <c r="A46" s="17">
        <v>1202</v>
      </c>
      <c r="B46" s="16">
        <v>0.51666666666666672</v>
      </c>
      <c r="C46" s="16"/>
      <c r="D46" s="16"/>
      <c r="E46" s="16">
        <v>0.82708333333333339</v>
      </c>
      <c r="F46" s="15" t="s">
        <v>115</v>
      </c>
    </row>
    <row r="47" spans="1:6" ht="15.75" customHeight="1">
      <c r="A47" s="17">
        <v>1203</v>
      </c>
      <c r="B47" s="16">
        <v>0.50069444444444444</v>
      </c>
      <c r="C47" s="16"/>
      <c r="D47" s="16"/>
      <c r="E47" s="16">
        <v>0.81666666666666676</v>
      </c>
      <c r="F47" s="15" t="s">
        <v>95</v>
      </c>
    </row>
    <row r="48" spans="1:6" ht="15.75" customHeight="1">
      <c r="A48" s="17">
        <v>1204</v>
      </c>
      <c r="B48" s="16">
        <v>0.53055555555555556</v>
      </c>
      <c r="C48" s="16"/>
      <c r="D48" s="16"/>
      <c r="E48" s="16">
        <v>0.8340277777777777</v>
      </c>
      <c r="F48" s="15" t="s">
        <v>69</v>
      </c>
    </row>
    <row r="49" spans="1:6" ht="15.75" customHeight="1">
      <c r="A49" s="17">
        <v>1205</v>
      </c>
      <c r="B49" s="16">
        <v>0.5131944444444444</v>
      </c>
      <c r="C49" s="16"/>
      <c r="D49" s="16"/>
      <c r="E49" s="16">
        <v>0.85138888888888886</v>
      </c>
      <c r="F49" s="15" t="s">
        <v>97</v>
      </c>
    </row>
    <row r="50" spans="1:6" ht="15.75" customHeight="1">
      <c r="A50" s="17">
        <v>1206</v>
      </c>
      <c r="B50" s="16">
        <v>0.48680555555555555</v>
      </c>
      <c r="C50" s="16"/>
      <c r="D50" s="16"/>
      <c r="E50" s="16">
        <v>0.77500000000000002</v>
      </c>
      <c r="F50" s="15" t="s">
        <v>114</v>
      </c>
    </row>
    <row r="51" spans="1:6" ht="15.75" customHeight="1">
      <c r="A51" s="17">
        <v>1207</v>
      </c>
      <c r="B51" s="16">
        <v>0.52986111111111112</v>
      </c>
      <c r="C51" s="16"/>
      <c r="D51" s="16"/>
      <c r="E51" s="16">
        <v>0.83124999999999993</v>
      </c>
      <c r="F51" s="15" t="s">
        <v>98</v>
      </c>
    </row>
    <row r="52" spans="1:6" ht="15.75" customHeight="1">
      <c r="A52" s="17">
        <v>1208</v>
      </c>
      <c r="B52" s="16">
        <v>0.51527777777777783</v>
      </c>
      <c r="C52" s="16"/>
      <c r="D52" s="16"/>
      <c r="E52" s="16">
        <v>0.79999999999999993</v>
      </c>
      <c r="F52" s="15" t="s">
        <v>98</v>
      </c>
    </row>
    <row r="53" spans="1:6" ht="15.75" customHeight="1">
      <c r="A53" s="17">
        <v>1209</v>
      </c>
      <c r="B53" s="16">
        <v>0.52847222222222223</v>
      </c>
      <c r="C53" s="16"/>
      <c r="D53" s="16"/>
      <c r="E53" s="16">
        <v>0.84444444444444444</v>
      </c>
      <c r="F53" s="15" t="s">
        <v>95</v>
      </c>
    </row>
    <row r="54" spans="1:6" ht="15.75" customHeight="1">
      <c r="A54" s="17">
        <v>1210</v>
      </c>
      <c r="B54" s="16">
        <v>0.51458333333333328</v>
      </c>
      <c r="C54" s="16"/>
      <c r="D54" s="16"/>
      <c r="E54" s="16">
        <v>0.80833333333333324</v>
      </c>
      <c r="F54" s="15" t="s">
        <v>113</v>
      </c>
    </row>
    <row r="55" spans="1:6" ht="15.75" customHeight="1">
      <c r="A55" s="17">
        <v>1211</v>
      </c>
      <c r="B55" s="16">
        <v>0.53541666666666665</v>
      </c>
      <c r="C55" s="16"/>
      <c r="D55" s="16"/>
      <c r="E55" s="16">
        <v>0.84444444444444444</v>
      </c>
      <c r="F55" s="15" t="s">
        <v>112</v>
      </c>
    </row>
    <row r="56" spans="1:6" ht="15.75" customHeight="1">
      <c r="A56" s="17">
        <v>1212</v>
      </c>
      <c r="B56" s="16">
        <v>0.59861111111111109</v>
      </c>
      <c r="C56" s="16"/>
      <c r="D56" s="16"/>
      <c r="E56" s="16">
        <v>0.93541666666666667</v>
      </c>
      <c r="F56" s="15" t="s">
        <v>98</v>
      </c>
    </row>
    <row r="57" spans="1:6" ht="15.75" customHeight="1">
      <c r="A57" s="17">
        <v>1213</v>
      </c>
      <c r="B57" s="16">
        <v>0.48402777777777778</v>
      </c>
      <c r="C57" s="16"/>
      <c r="D57" s="16"/>
      <c r="E57" s="16">
        <v>0.79513888888888884</v>
      </c>
      <c r="F57" s="15" t="s">
        <v>99</v>
      </c>
    </row>
    <row r="58" spans="1:6" ht="15.75" customHeight="1">
      <c r="A58" s="17">
        <v>1214</v>
      </c>
      <c r="B58" s="16">
        <v>0.51666666666666672</v>
      </c>
      <c r="C58" s="16"/>
      <c r="D58" s="16"/>
      <c r="E58" s="16">
        <v>0.85277777777777775</v>
      </c>
      <c r="F58" s="15" t="s">
        <v>60</v>
      </c>
    </row>
    <row r="59" spans="1:6" ht="15.75" customHeight="1">
      <c r="A59" s="17">
        <v>1215</v>
      </c>
      <c r="B59" s="16">
        <v>0.46319444444444446</v>
      </c>
      <c r="C59" s="16"/>
      <c r="D59" s="16"/>
      <c r="E59" s="16">
        <v>0.76458333333333339</v>
      </c>
      <c r="F59" s="15" t="s">
        <v>111</v>
      </c>
    </row>
    <row r="60" spans="1:6" ht="15.75" customHeight="1">
      <c r="A60" s="17">
        <v>1216</v>
      </c>
      <c r="B60" s="16">
        <v>0.5229166666666667</v>
      </c>
      <c r="C60" s="16"/>
      <c r="D60" s="16"/>
      <c r="E60" s="16">
        <v>0.83680555555555547</v>
      </c>
      <c r="F60" s="15" t="s">
        <v>110</v>
      </c>
    </row>
    <row r="61" spans="1:6" ht="15.75" customHeight="1">
      <c r="A61" s="17">
        <v>1217</v>
      </c>
      <c r="B61" s="16">
        <v>0.5</v>
      </c>
      <c r="C61" s="16"/>
      <c r="D61" s="16"/>
      <c r="E61" s="16">
        <v>0.82013888888888886</v>
      </c>
      <c r="F61" s="15" t="s">
        <v>103</v>
      </c>
    </row>
    <row r="62" spans="1:6" ht="15.75" customHeight="1">
      <c r="A62" s="17">
        <v>1218</v>
      </c>
      <c r="B62" s="16">
        <v>0.50555555555555554</v>
      </c>
      <c r="C62" s="16"/>
      <c r="D62" s="16"/>
      <c r="E62" s="16">
        <v>0.77569444444444446</v>
      </c>
      <c r="F62" s="15" t="s">
        <v>109</v>
      </c>
    </row>
    <row r="63" spans="1:6" ht="15.75" customHeight="1">
      <c r="A63" s="17">
        <v>1219</v>
      </c>
      <c r="B63" s="16">
        <v>0.46180555555555558</v>
      </c>
      <c r="C63" s="16"/>
      <c r="D63" s="16"/>
      <c r="E63" s="16">
        <v>0.76041666666666663</v>
      </c>
      <c r="F63" s="15" t="s">
        <v>108</v>
      </c>
    </row>
    <row r="64" spans="1:6" ht="15.75" customHeight="1">
      <c r="A64" s="17">
        <v>1220</v>
      </c>
      <c r="B64" s="16">
        <v>0.5180555555555556</v>
      </c>
      <c r="C64" s="16"/>
      <c r="D64" s="16"/>
      <c r="E64" s="16">
        <v>0.86944444444444446</v>
      </c>
      <c r="F64" s="15" t="s">
        <v>107</v>
      </c>
    </row>
    <row r="65" spans="1:6" ht="15.75" customHeight="1">
      <c r="A65" s="17">
        <v>1221</v>
      </c>
      <c r="B65" s="16">
        <v>0.53541666666666665</v>
      </c>
      <c r="C65" s="16"/>
      <c r="D65" s="16"/>
      <c r="E65" s="16">
        <v>0.85</v>
      </c>
      <c r="F65" s="15" t="s">
        <v>106</v>
      </c>
    </row>
    <row r="66" spans="1:6" ht="15.75" customHeight="1">
      <c r="A66" s="17">
        <v>1222</v>
      </c>
      <c r="B66" s="16">
        <v>0.55069444444444449</v>
      </c>
      <c r="C66" s="16"/>
      <c r="D66" s="16"/>
      <c r="E66" s="16">
        <v>0.87152777777777779</v>
      </c>
      <c r="F66" s="15" t="s">
        <v>69</v>
      </c>
    </row>
    <row r="67" spans="1:6" ht="15.75" customHeight="1">
      <c r="A67" s="17">
        <v>1223</v>
      </c>
      <c r="B67" s="16">
        <v>0.57708333333333328</v>
      </c>
      <c r="C67" s="16"/>
      <c r="D67" s="16"/>
      <c r="E67" s="16">
        <v>0.83263888888888893</v>
      </c>
      <c r="F67" s="15" t="s">
        <v>105</v>
      </c>
    </row>
    <row r="68" spans="1:6" ht="15.75" customHeight="1">
      <c r="A68" s="17">
        <v>1224</v>
      </c>
      <c r="B68" s="16">
        <v>0.54166666666666663</v>
      </c>
      <c r="C68" s="16"/>
      <c r="D68" s="16"/>
      <c r="E68" s="16">
        <v>0.88611111111111107</v>
      </c>
      <c r="F68" s="15" t="s">
        <v>95</v>
      </c>
    </row>
    <row r="69" spans="1:6" ht="15.75" customHeight="1">
      <c r="A69" s="17">
        <v>1225</v>
      </c>
      <c r="B69" s="16">
        <v>0.54236111111111118</v>
      </c>
      <c r="C69" s="16"/>
      <c r="D69" s="16"/>
      <c r="E69" s="16">
        <v>0.85833333333333339</v>
      </c>
      <c r="F69" s="15" t="s">
        <v>95</v>
      </c>
    </row>
    <row r="70" spans="1:6" ht="15.75" customHeight="1">
      <c r="A70" s="17">
        <v>1226</v>
      </c>
      <c r="B70" s="16">
        <v>0.55347222222222225</v>
      </c>
      <c r="C70" s="16"/>
      <c r="D70" s="16"/>
      <c r="E70" s="16">
        <v>0.90138888888888891</v>
      </c>
      <c r="F70" s="15" t="s">
        <v>102</v>
      </c>
    </row>
    <row r="71" spans="1:6" ht="15.75" customHeight="1">
      <c r="A71" s="17">
        <v>1227</v>
      </c>
      <c r="B71" s="16">
        <v>0.57152777777777775</v>
      </c>
      <c r="C71" s="16"/>
      <c r="D71" s="16"/>
      <c r="E71" s="16">
        <v>0.85416666666666663</v>
      </c>
      <c r="F71" s="15" t="s">
        <v>104</v>
      </c>
    </row>
    <row r="72" spans="1:6" ht="15.75" customHeight="1">
      <c r="A72" s="17">
        <v>1228</v>
      </c>
      <c r="B72" s="16">
        <v>0.50902777777777775</v>
      </c>
      <c r="C72" s="16"/>
      <c r="D72" s="16"/>
      <c r="E72" s="16">
        <v>0.84791666666666676</v>
      </c>
      <c r="F72" s="15" t="s">
        <v>69</v>
      </c>
    </row>
    <row r="73" spans="1:6" ht="15.75" customHeight="1">
      <c r="A73" s="17">
        <v>1229</v>
      </c>
      <c r="B73" s="16">
        <v>0.52916666666666667</v>
      </c>
      <c r="C73" s="16"/>
      <c r="D73" s="16"/>
      <c r="E73" s="16">
        <v>0.82986111111111116</v>
      </c>
      <c r="F73" s="15" t="s">
        <v>103</v>
      </c>
    </row>
    <row r="74" spans="1:6" ht="15.75" customHeight="1">
      <c r="A74" s="17">
        <v>1230</v>
      </c>
      <c r="B74" s="16">
        <v>0.51527777777777783</v>
      </c>
      <c r="C74" s="16"/>
      <c r="D74" s="16"/>
      <c r="E74" s="16">
        <v>0.875</v>
      </c>
      <c r="F74" s="15" t="s">
        <v>94</v>
      </c>
    </row>
    <row r="75" spans="1:6" ht="15.75" customHeight="1">
      <c r="A75" s="17">
        <v>1231</v>
      </c>
      <c r="B75" s="16">
        <v>0.62430555555555556</v>
      </c>
      <c r="C75" s="16"/>
      <c r="D75" s="16"/>
      <c r="E75" s="16">
        <v>0.9277777777777777</v>
      </c>
      <c r="F75" s="15" t="s">
        <v>95</v>
      </c>
    </row>
    <row r="76" spans="1:6" ht="15.75" customHeight="1">
      <c r="A76" s="17">
        <v>1233</v>
      </c>
      <c r="B76" s="16">
        <v>0.55069444444444449</v>
      </c>
      <c r="C76" s="16"/>
      <c r="D76" s="16"/>
      <c r="E76" s="16">
        <v>0.8666666666666667</v>
      </c>
      <c r="F76" s="15" t="s">
        <v>102</v>
      </c>
    </row>
    <row r="77" spans="1:6" ht="15.75" customHeight="1">
      <c r="A77" s="17">
        <v>1234</v>
      </c>
      <c r="B77" s="16">
        <v>0.64930555555555558</v>
      </c>
      <c r="C77" s="16"/>
      <c r="D77" s="16"/>
      <c r="E77" s="16">
        <v>0.99791666666666667</v>
      </c>
      <c r="F77" s="15" t="s">
        <v>101</v>
      </c>
    </row>
    <row r="78" spans="1:6" ht="15.75" customHeight="1">
      <c r="A78" s="17">
        <v>1235</v>
      </c>
      <c r="B78" s="16">
        <v>0.58819444444444446</v>
      </c>
      <c r="C78" s="16"/>
      <c r="D78" s="16"/>
      <c r="E78" s="16">
        <v>0.92847222222222225</v>
      </c>
      <c r="F78" s="15" t="s">
        <v>94</v>
      </c>
    </row>
    <row r="79" spans="1:6" ht="15.75" customHeight="1">
      <c r="A79" s="17">
        <v>1236</v>
      </c>
      <c r="B79" s="16">
        <v>0.65486111111111112</v>
      </c>
      <c r="C79" s="16"/>
      <c r="D79" s="16"/>
      <c r="E79" s="16">
        <v>0.97638888888888886</v>
      </c>
      <c r="F79" s="15" t="s">
        <v>100</v>
      </c>
    </row>
    <row r="80" spans="1:6" ht="15.75" customHeight="1">
      <c r="A80" s="17">
        <v>1237</v>
      </c>
      <c r="B80" s="16">
        <v>0.6333333333333333</v>
      </c>
      <c r="C80" s="16"/>
      <c r="D80" s="16"/>
      <c r="E80" s="16">
        <v>0.9902777777777777</v>
      </c>
      <c r="F80" s="15" t="s">
        <v>96</v>
      </c>
    </row>
    <row r="81" spans="1:6" ht="15.75" customHeight="1">
      <c r="A81" s="17">
        <v>1238</v>
      </c>
      <c r="B81" s="16">
        <v>0.59930555555555554</v>
      </c>
      <c r="C81" s="16"/>
      <c r="D81" s="16"/>
      <c r="E81" s="16">
        <v>0.96250000000000002</v>
      </c>
      <c r="F81" s="15" t="s">
        <v>99</v>
      </c>
    </row>
    <row r="82" spans="1:6" ht="15.75" customHeight="1">
      <c r="A82" s="17">
        <v>1239</v>
      </c>
      <c r="B82" s="16">
        <v>0.64583333333333337</v>
      </c>
      <c r="C82" s="16"/>
      <c r="D82" s="16"/>
      <c r="E82" s="16">
        <v>0.94513888888888886</v>
      </c>
      <c r="F82" s="15" t="s">
        <v>98</v>
      </c>
    </row>
    <row r="83" spans="1:6" ht="15.75" customHeight="1">
      <c r="A83" s="17">
        <v>1240</v>
      </c>
      <c r="B83" s="16">
        <v>0.64027777777777783</v>
      </c>
      <c r="C83" s="16"/>
      <c r="D83" s="16"/>
      <c r="E83" s="16">
        <v>0.99722222222222223</v>
      </c>
      <c r="F83" s="15" t="s">
        <v>94</v>
      </c>
    </row>
    <row r="84" spans="1:6" ht="15.75" customHeight="1">
      <c r="A84" s="17">
        <v>1241</v>
      </c>
      <c r="B84" s="16">
        <v>0.61875000000000002</v>
      </c>
      <c r="C84" s="16"/>
      <c r="D84" s="16"/>
      <c r="E84" s="16">
        <v>0.97222222222222221</v>
      </c>
      <c r="F84" s="15" t="s">
        <v>97</v>
      </c>
    </row>
    <row r="85" spans="1:6" ht="15.75" customHeight="1">
      <c r="A85" s="17">
        <v>1242</v>
      </c>
      <c r="B85" s="16">
        <v>0.62777777777777777</v>
      </c>
      <c r="C85" s="16"/>
      <c r="D85" s="16"/>
      <c r="E85" s="16">
        <v>0.9770833333333333</v>
      </c>
      <c r="F85" s="15" t="s">
        <v>96</v>
      </c>
    </row>
    <row r="86" spans="1:6" ht="15.75" customHeight="1">
      <c r="A86" s="17">
        <v>1243</v>
      </c>
      <c r="B86" s="16">
        <v>0.64722222222222225</v>
      </c>
      <c r="C86" s="16"/>
      <c r="D86" s="16"/>
      <c r="E86" s="16">
        <v>0.98958333333333337</v>
      </c>
      <c r="F86" s="15" t="s">
        <v>96</v>
      </c>
    </row>
    <row r="87" spans="1:6" ht="15.75" customHeight="1">
      <c r="A87" s="17">
        <v>1244</v>
      </c>
      <c r="B87" s="16">
        <v>0.625</v>
      </c>
      <c r="C87" s="16"/>
      <c r="D87" s="16"/>
      <c r="E87" s="16">
        <v>0.96944444444444444</v>
      </c>
      <c r="F87" s="15" t="s">
        <v>95</v>
      </c>
    </row>
    <row r="88" spans="1:6" ht="15.75" customHeight="1">
      <c r="A88" s="17">
        <v>1245</v>
      </c>
      <c r="B88" s="16">
        <v>0.61944444444444446</v>
      </c>
      <c r="C88" s="16"/>
      <c r="D88" s="16"/>
      <c r="E88" s="16">
        <v>0.9784722222222223</v>
      </c>
      <c r="F88" s="15" t="s">
        <v>94</v>
      </c>
    </row>
    <row r="89" spans="1:6" ht="15.75" customHeight="1">
      <c r="A89" s="17">
        <v>1301</v>
      </c>
      <c r="B89" s="16">
        <v>0.25694444444444448</v>
      </c>
      <c r="C89" s="16">
        <v>0.47916666666666669</v>
      </c>
      <c r="D89" s="16">
        <v>0.58333333333333337</v>
      </c>
      <c r="E89" s="16">
        <v>0.70833333333333337</v>
      </c>
      <c r="F89" s="15" t="s">
        <v>93</v>
      </c>
    </row>
    <row r="90" spans="1:6" ht="15.75" customHeight="1">
      <c r="A90" s="17">
        <v>1302</v>
      </c>
      <c r="B90" s="16">
        <v>0.26180555555555557</v>
      </c>
      <c r="C90" s="16">
        <v>0.45833333333333331</v>
      </c>
      <c r="D90" s="16">
        <v>0.54861111111111105</v>
      </c>
      <c r="E90" s="16">
        <v>0.67361111111111116</v>
      </c>
      <c r="F90" s="15" t="s">
        <v>92</v>
      </c>
    </row>
    <row r="91" spans="1:6" ht="15.75" customHeight="1">
      <c r="A91" s="17">
        <v>1303</v>
      </c>
      <c r="B91" s="16">
        <v>0.27777777777777779</v>
      </c>
      <c r="C91" s="16">
        <v>0.40277777777777773</v>
      </c>
      <c r="D91" s="16">
        <v>0.55694444444444446</v>
      </c>
      <c r="E91" s="16">
        <v>0.70833333333333337</v>
      </c>
      <c r="F91" s="15" t="s">
        <v>91</v>
      </c>
    </row>
    <row r="92" spans="1:6" ht="15.75" customHeight="1">
      <c r="A92" s="17">
        <v>1304</v>
      </c>
      <c r="B92" s="16">
        <v>0.28472222222222221</v>
      </c>
      <c r="C92" s="16">
        <v>0.4375</v>
      </c>
      <c r="D92" s="16">
        <v>0.5625</v>
      </c>
      <c r="E92" s="16">
        <v>0.72916666666666663</v>
      </c>
      <c r="F92" s="15" t="s">
        <v>90</v>
      </c>
    </row>
    <row r="93" spans="1:6" ht="15.75" customHeight="1">
      <c r="A93" s="17">
        <v>1305</v>
      </c>
      <c r="B93" s="16">
        <v>0.27847222222222223</v>
      </c>
      <c r="C93" s="16">
        <v>0.41666666666666669</v>
      </c>
      <c r="D93" s="16">
        <v>0.54166666666666663</v>
      </c>
      <c r="E93" s="16">
        <v>0.72916666666666663</v>
      </c>
      <c r="F93" s="15" t="s">
        <v>89</v>
      </c>
    </row>
    <row r="94" spans="1:6" ht="15.75" customHeight="1">
      <c r="A94" s="17">
        <v>1306</v>
      </c>
      <c r="B94" s="16">
        <v>0.28055555555555556</v>
      </c>
      <c r="C94" s="16">
        <v>0.40763888888888888</v>
      </c>
      <c r="D94" s="16">
        <v>0.52083333333333337</v>
      </c>
      <c r="E94" s="16">
        <v>0.71527777777777779</v>
      </c>
      <c r="F94" s="15" t="s">
        <v>88</v>
      </c>
    </row>
    <row r="95" spans="1:6" ht="15.75" customHeight="1">
      <c r="A95" s="17">
        <v>1307</v>
      </c>
      <c r="B95" s="16">
        <v>0.28333333333333333</v>
      </c>
      <c r="C95" s="16">
        <v>0.40833333333333338</v>
      </c>
      <c r="D95" s="16">
        <v>0.53472222222222221</v>
      </c>
      <c r="E95" s="16">
        <v>0.71527777777777779</v>
      </c>
      <c r="F95" s="15" t="s">
        <v>87</v>
      </c>
    </row>
    <row r="96" spans="1:6" ht="15.75" customHeight="1">
      <c r="A96" s="17">
        <v>1308</v>
      </c>
      <c r="B96" s="16">
        <v>0.28333333333333333</v>
      </c>
      <c r="C96" s="16">
        <v>0.52083333333333337</v>
      </c>
      <c r="D96" s="16">
        <v>0.60416666666666663</v>
      </c>
      <c r="E96" s="16">
        <v>0.72916666666666663</v>
      </c>
      <c r="F96" s="15" t="s">
        <v>86</v>
      </c>
    </row>
    <row r="97" spans="1:6" ht="15.75" customHeight="1">
      <c r="A97" s="17">
        <v>1309</v>
      </c>
      <c r="B97" s="16">
        <v>0.28472222222222221</v>
      </c>
      <c r="C97" s="16">
        <v>0.52083333333333337</v>
      </c>
      <c r="D97" s="16">
        <v>0.60416666666666663</v>
      </c>
      <c r="E97" s="16">
        <v>0.72916666666666663</v>
      </c>
      <c r="F97" s="15" t="s">
        <v>85</v>
      </c>
    </row>
    <row r="98" spans="1:6" ht="15.75" customHeight="1">
      <c r="A98" s="17">
        <v>1310</v>
      </c>
      <c r="B98" s="16">
        <v>0.28541666666666665</v>
      </c>
      <c r="C98" s="16">
        <v>0.4694444444444445</v>
      </c>
      <c r="D98" s="16">
        <v>0.55972222222222223</v>
      </c>
      <c r="E98" s="16">
        <v>0.69374999999999998</v>
      </c>
      <c r="F98" s="15" t="s">
        <v>84</v>
      </c>
    </row>
    <row r="99" spans="1:6" ht="15.75" customHeight="1">
      <c r="A99" s="17">
        <v>1311</v>
      </c>
      <c r="B99" s="16">
        <v>0.28611111111111115</v>
      </c>
      <c r="C99" s="16">
        <v>0.52083333333333337</v>
      </c>
      <c r="D99" s="16">
        <v>0.60416666666666663</v>
      </c>
      <c r="E99" s="16">
        <v>0.72916666666666663</v>
      </c>
      <c r="F99" s="15" t="s">
        <v>83</v>
      </c>
    </row>
    <row r="100" spans="1:6" ht="15.75" customHeight="1">
      <c r="A100" s="17">
        <v>1312</v>
      </c>
      <c r="B100" s="16">
        <v>0.28819444444444448</v>
      </c>
      <c r="C100" s="16">
        <v>0.43055555555555558</v>
      </c>
      <c r="D100" s="16">
        <v>0.52083333333333337</v>
      </c>
      <c r="E100" s="16">
        <v>0.71875</v>
      </c>
      <c r="F100" s="15" t="s">
        <v>82</v>
      </c>
    </row>
    <row r="101" spans="1:6" ht="15.75" customHeight="1">
      <c r="A101" s="17">
        <v>1313</v>
      </c>
      <c r="B101" s="16">
        <v>0.2902777777777778</v>
      </c>
      <c r="C101" s="16">
        <v>0.52083333333333337</v>
      </c>
      <c r="D101" s="16">
        <v>0.60416666666666663</v>
      </c>
      <c r="E101" s="16">
        <v>0.72916666666666663</v>
      </c>
      <c r="F101" s="15" t="s">
        <v>81</v>
      </c>
    </row>
    <row r="102" spans="1:6" ht="15.75" customHeight="1">
      <c r="A102" s="17">
        <v>1314</v>
      </c>
      <c r="B102" s="16">
        <v>0.29166666666666669</v>
      </c>
      <c r="C102" s="16">
        <v>0.4375</v>
      </c>
      <c r="D102" s="16">
        <v>0.52083333333333337</v>
      </c>
      <c r="E102" s="16">
        <v>0.73819444444444438</v>
      </c>
      <c r="F102" s="15" t="s">
        <v>80</v>
      </c>
    </row>
    <row r="103" spans="1:6" ht="15.75" customHeight="1">
      <c r="A103" s="17">
        <v>1315</v>
      </c>
      <c r="B103" s="16">
        <v>0.29097222222222224</v>
      </c>
      <c r="C103" s="16">
        <v>0.41597222222222219</v>
      </c>
      <c r="D103" s="16">
        <v>0.53125</v>
      </c>
      <c r="E103" s="16">
        <v>0.73749999999999993</v>
      </c>
      <c r="F103" s="15" t="s">
        <v>79</v>
      </c>
    </row>
    <row r="104" spans="1:6" ht="15.75" customHeight="1">
      <c r="A104" s="17">
        <v>1316</v>
      </c>
      <c r="B104" s="16">
        <v>0.2986111111111111</v>
      </c>
      <c r="C104" s="16">
        <v>0.47847222222222219</v>
      </c>
      <c r="D104" s="16">
        <v>0.59444444444444444</v>
      </c>
      <c r="E104" s="16">
        <v>0.71944444444444444</v>
      </c>
      <c r="F104" s="15" t="s">
        <v>78</v>
      </c>
    </row>
    <row r="105" spans="1:6" ht="15.75" customHeight="1">
      <c r="A105" s="17">
        <v>1317</v>
      </c>
      <c r="B105" s="16">
        <v>0.29375000000000001</v>
      </c>
      <c r="C105" s="16">
        <v>0.41875000000000001</v>
      </c>
      <c r="D105" s="16">
        <v>0.52083333333333337</v>
      </c>
      <c r="E105" s="16">
        <v>0.72361111111111109</v>
      </c>
      <c r="F105" s="15" t="s">
        <v>77</v>
      </c>
    </row>
    <row r="106" spans="1:6" ht="15.75" customHeight="1">
      <c r="A106" s="17">
        <v>1318</v>
      </c>
      <c r="B106" s="16">
        <v>0.29375000000000001</v>
      </c>
      <c r="C106" s="16">
        <v>0.47916666666666669</v>
      </c>
      <c r="D106" s="16">
        <v>0.58750000000000002</v>
      </c>
      <c r="E106" s="16">
        <v>0.72083333333333333</v>
      </c>
      <c r="F106" s="15" t="s">
        <v>76</v>
      </c>
    </row>
    <row r="107" spans="1:6" ht="15.75" customHeight="1">
      <c r="A107" s="17">
        <v>1319</v>
      </c>
      <c r="B107" s="16">
        <v>0.29722222222222222</v>
      </c>
      <c r="C107" s="16">
        <v>0.52083333333333337</v>
      </c>
      <c r="D107" s="16">
        <v>0.61111111111111105</v>
      </c>
      <c r="E107" s="16">
        <v>0.73611111111111116</v>
      </c>
      <c r="F107" s="15" t="s">
        <v>59</v>
      </c>
    </row>
    <row r="108" spans="1:6" ht="15.75" customHeight="1">
      <c r="A108" s="17">
        <v>1320</v>
      </c>
      <c r="B108" s="16">
        <v>0.29791666666666666</v>
      </c>
      <c r="C108" s="16">
        <v>0.45833333333333331</v>
      </c>
      <c r="D108" s="16">
        <v>0.56111111111111112</v>
      </c>
      <c r="E108" s="16">
        <v>0.72499999999999998</v>
      </c>
      <c r="F108" s="15" t="s">
        <v>75</v>
      </c>
    </row>
    <row r="109" spans="1:6" ht="15.75" customHeight="1">
      <c r="A109" s="17">
        <v>1321</v>
      </c>
      <c r="B109" s="16">
        <v>0.29791666666666666</v>
      </c>
      <c r="C109" s="16">
        <v>0.52083333333333337</v>
      </c>
      <c r="D109" s="16">
        <v>0.61111111111111105</v>
      </c>
      <c r="E109" s="16">
        <v>0.73611111111111116</v>
      </c>
      <c r="F109" s="15" t="s">
        <v>74</v>
      </c>
    </row>
    <row r="110" spans="1:6" ht="15.75" customHeight="1">
      <c r="A110" s="17">
        <v>1322</v>
      </c>
      <c r="B110" s="16">
        <v>0.29791666666666666</v>
      </c>
      <c r="C110" s="16">
        <v>0.52083333333333337</v>
      </c>
      <c r="D110" s="16">
        <v>0.60902777777777783</v>
      </c>
      <c r="E110" s="16">
        <v>0.73402777777777783</v>
      </c>
      <c r="F110" s="15" t="s">
        <v>73</v>
      </c>
    </row>
    <row r="111" spans="1:6" ht="15.75" customHeight="1">
      <c r="A111" s="17">
        <v>1323</v>
      </c>
      <c r="B111" s="16">
        <v>0.2986111111111111</v>
      </c>
      <c r="C111" s="16">
        <v>0.4236111111111111</v>
      </c>
      <c r="D111" s="16">
        <v>0.53472222222222221</v>
      </c>
      <c r="E111" s="16">
        <v>0.73541666666666661</v>
      </c>
      <c r="F111" s="15" t="s">
        <v>72</v>
      </c>
    </row>
    <row r="112" spans="1:6" ht="15.75" customHeight="1">
      <c r="A112" s="17">
        <v>1324</v>
      </c>
      <c r="B112" s="16">
        <v>0.30208333333333331</v>
      </c>
      <c r="C112" s="16">
        <v>0.4375</v>
      </c>
      <c r="D112" s="16">
        <v>0.52222222222222225</v>
      </c>
      <c r="E112" s="16">
        <v>0.64722222222222225</v>
      </c>
      <c r="F112" s="15" t="s">
        <v>71</v>
      </c>
    </row>
    <row r="113" spans="1:6" ht="15.75" customHeight="1">
      <c r="A113" s="17">
        <v>1325</v>
      </c>
      <c r="B113" s="16">
        <v>0.30486111111111108</v>
      </c>
      <c r="C113" s="16">
        <v>0.52083333333333337</v>
      </c>
      <c r="D113" s="16">
        <v>0.61249999999999993</v>
      </c>
      <c r="E113" s="16">
        <v>0.73749999999999993</v>
      </c>
      <c r="F113" s="15" t="s">
        <v>70</v>
      </c>
    </row>
    <row r="114" spans="1:6" ht="15.75" customHeight="1">
      <c r="A114" s="17">
        <v>1326</v>
      </c>
      <c r="B114" s="16">
        <v>0.30555555555555552</v>
      </c>
      <c r="C114" s="16">
        <v>0.43055555555555558</v>
      </c>
      <c r="D114" s="16">
        <v>0.51388888888888895</v>
      </c>
      <c r="E114" s="16">
        <v>0.72222222222222221</v>
      </c>
      <c r="F114" s="15" t="s">
        <v>69</v>
      </c>
    </row>
    <row r="115" spans="1:6" ht="15.75" customHeight="1">
      <c r="A115" s="17">
        <v>1327</v>
      </c>
      <c r="B115" s="16">
        <v>0.30694444444444441</v>
      </c>
      <c r="C115" s="16">
        <v>0.45833333333333331</v>
      </c>
      <c r="D115" s="16">
        <v>0.56736111111111109</v>
      </c>
      <c r="E115" s="16">
        <v>0.72430555555555554</v>
      </c>
      <c r="F115" s="15" t="s">
        <v>68</v>
      </c>
    </row>
    <row r="116" spans="1:6" ht="15.75" customHeight="1">
      <c r="A116" s="17">
        <v>1328</v>
      </c>
      <c r="B116" s="16">
        <v>0.30763888888888891</v>
      </c>
      <c r="C116" s="16">
        <v>0.52083333333333337</v>
      </c>
      <c r="D116" s="16">
        <v>0.62083333333333335</v>
      </c>
      <c r="E116" s="16">
        <v>0.74583333333333324</v>
      </c>
      <c r="F116" s="15" t="s">
        <v>67</v>
      </c>
    </row>
    <row r="117" spans="1:6" ht="15.75" customHeight="1">
      <c r="A117" s="17">
        <v>1329</v>
      </c>
      <c r="B117" s="16">
        <v>0.31111111111111112</v>
      </c>
      <c r="C117" s="16">
        <v>0.52083333333333337</v>
      </c>
      <c r="D117" s="16">
        <v>0.60972222222222217</v>
      </c>
      <c r="E117" s="16">
        <v>0.74513888888888891</v>
      </c>
      <c r="F117" s="15" t="s">
        <v>66</v>
      </c>
    </row>
    <row r="118" spans="1:6" ht="15.75" customHeight="1">
      <c r="A118" s="17">
        <v>1330</v>
      </c>
      <c r="B118" s="16">
        <v>0.31458333333333333</v>
      </c>
      <c r="C118" s="16">
        <v>0.4513888888888889</v>
      </c>
      <c r="D118" s="16">
        <v>0.53472222222222221</v>
      </c>
      <c r="E118" s="16">
        <v>0.72430555555555554</v>
      </c>
      <c r="F118" s="15" t="s">
        <v>65</v>
      </c>
    </row>
    <row r="119" spans="1:6" ht="15.75" customHeight="1">
      <c r="A119" s="17">
        <v>1331</v>
      </c>
      <c r="B119" s="16">
        <v>0.27777777777777779</v>
      </c>
      <c r="C119" s="16">
        <v>0.4548611111111111</v>
      </c>
      <c r="D119" s="16">
        <v>0.53680555555555554</v>
      </c>
      <c r="E119" s="16">
        <v>0.74791666666666667</v>
      </c>
      <c r="F119" s="15" t="s">
        <v>64</v>
      </c>
    </row>
    <row r="120" spans="1:6" ht="15.75" customHeight="1">
      <c r="A120" s="17">
        <v>1332</v>
      </c>
      <c r="B120" s="16">
        <v>0.27847222222222223</v>
      </c>
      <c r="C120" s="16">
        <v>0.43055555555555558</v>
      </c>
      <c r="D120" s="16">
        <v>0.56597222222222221</v>
      </c>
      <c r="E120" s="16">
        <v>0.73611111111111116</v>
      </c>
      <c r="F120" s="15" t="s">
        <v>63</v>
      </c>
    </row>
    <row r="121" spans="1:6" ht="15.75" customHeight="1">
      <c r="A121" s="17">
        <v>1333</v>
      </c>
      <c r="B121" s="16">
        <v>0.28263888888888888</v>
      </c>
      <c r="C121" s="16">
        <v>0.40972222222222227</v>
      </c>
      <c r="D121" s="16">
        <v>0.53611111111111109</v>
      </c>
      <c r="E121" s="16">
        <v>0.75347222222222221</v>
      </c>
      <c r="F121" s="15" t="s">
        <v>62</v>
      </c>
    </row>
    <row r="122" spans="1:6" ht="15.75" customHeight="1">
      <c r="A122" s="17">
        <v>1334</v>
      </c>
      <c r="B122" s="16">
        <v>0.29652777777777778</v>
      </c>
      <c r="C122" s="16">
        <v>0.43888888888888888</v>
      </c>
      <c r="D122" s="16">
        <v>0.54027777777777775</v>
      </c>
      <c r="E122" s="16">
        <v>0.73819444444444438</v>
      </c>
      <c r="F122" s="15" t="s">
        <v>61</v>
      </c>
    </row>
    <row r="123" spans="1:6" ht="15.75" customHeight="1">
      <c r="A123" s="17">
        <v>1340</v>
      </c>
      <c r="B123" s="16">
        <v>0.30277777777777776</v>
      </c>
      <c r="C123" s="16">
        <v>0.42777777777777781</v>
      </c>
      <c r="D123" s="16">
        <v>0.62430555555555556</v>
      </c>
      <c r="E123" s="16">
        <v>0.74930555555555556</v>
      </c>
      <c r="F123" s="15" t="s">
        <v>60</v>
      </c>
    </row>
    <row r="124" spans="1:6" ht="15.75" customHeight="1">
      <c r="A124" s="17">
        <v>1391</v>
      </c>
      <c r="B124" s="16">
        <v>0.30555555555555552</v>
      </c>
      <c r="C124" s="16"/>
      <c r="D124" s="16"/>
      <c r="E124" s="16">
        <v>0.71527777777777779</v>
      </c>
      <c r="F124" s="15" t="s">
        <v>59</v>
      </c>
    </row>
    <row r="125" spans="1:6" ht="15.75" customHeight="1">
      <c r="A125" s="17">
        <v>1392</v>
      </c>
      <c r="B125" s="16">
        <v>0.33333333333333331</v>
      </c>
      <c r="C125" s="16"/>
      <c r="D125" s="16"/>
      <c r="E125" s="16">
        <v>0.6875</v>
      </c>
      <c r="F125" s="15" t="s">
        <v>59</v>
      </c>
    </row>
    <row r="126" spans="1:6" ht="15.75" customHeight="1">
      <c r="A126" s="17">
        <v>1401</v>
      </c>
      <c r="B126" s="16">
        <v>0.17361111111111113</v>
      </c>
      <c r="C126" s="16"/>
      <c r="D126" s="16"/>
      <c r="E126" s="16">
        <v>0.50694444444444442</v>
      </c>
      <c r="F126" s="15" t="s">
        <v>59</v>
      </c>
    </row>
    <row r="127" spans="1:6" ht="15.75" customHeight="1">
      <c r="A127" s="17">
        <v>1402</v>
      </c>
      <c r="B127" s="16">
        <v>0.24305555555555555</v>
      </c>
      <c r="C127" s="16"/>
      <c r="D127" s="16"/>
      <c r="E127" s="16">
        <v>0.57638888888888895</v>
      </c>
      <c r="F127" s="15" t="s">
        <v>59</v>
      </c>
    </row>
    <row r="128" spans="1:6" ht="15.75" customHeight="1">
      <c r="A128" s="17">
        <v>1403</v>
      </c>
      <c r="B128" s="16">
        <v>0.55555555555555558</v>
      </c>
      <c r="C128" s="16"/>
      <c r="D128" s="16"/>
      <c r="E128" s="16">
        <v>0.88888888888888884</v>
      </c>
      <c r="F128" s="15" t="s">
        <v>59</v>
      </c>
    </row>
    <row r="129" spans="1:6" ht="15.75" customHeight="1">
      <c r="A129" s="17">
        <v>1404</v>
      </c>
      <c r="B129" s="16">
        <v>0.57638888888888895</v>
      </c>
      <c r="C129" s="16"/>
      <c r="D129" s="16"/>
      <c r="E129" s="16">
        <v>0.90972222222222221</v>
      </c>
      <c r="F129" s="15" t="s">
        <v>59</v>
      </c>
    </row>
    <row r="130" spans="1:6" ht="15.75" customHeight="1">
      <c r="A130" s="17">
        <v>1501</v>
      </c>
      <c r="B130" s="16">
        <v>0.17569444444444446</v>
      </c>
      <c r="C130" s="16"/>
      <c r="D130" s="16"/>
      <c r="E130" s="16">
        <v>0.51180555555555551</v>
      </c>
      <c r="F130" s="15" t="s">
        <v>54</v>
      </c>
    </row>
    <row r="131" spans="1:6" ht="15.75" customHeight="1">
      <c r="A131" s="17">
        <v>1502</v>
      </c>
      <c r="B131" s="16">
        <v>0.18541666666666667</v>
      </c>
      <c r="C131" s="16"/>
      <c r="D131" s="16"/>
      <c r="E131" s="16">
        <v>0.54305555555555551</v>
      </c>
      <c r="F131" s="15" t="s">
        <v>56</v>
      </c>
    </row>
    <row r="132" spans="1:6" ht="15.75" customHeight="1">
      <c r="A132" s="17">
        <v>1503</v>
      </c>
      <c r="B132" s="16">
        <v>0.19999999999999998</v>
      </c>
      <c r="C132" s="16"/>
      <c r="D132" s="16"/>
      <c r="E132" s="16">
        <v>0.53194444444444444</v>
      </c>
      <c r="F132" s="15" t="s">
        <v>57</v>
      </c>
    </row>
    <row r="133" spans="1:6" ht="15.75" customHeight="1">
      <c r="A133" s="17">
        <v>1504</v>
      </c>
      <c r="B133" s="16">
        <v>0.21527777777777779</v>
      </c>
      <c r="C133" s="16"/>
      <c r="D133" s="16"/>
      <c r="E133" s="16">
        <v>0.51944444444444449</v>
      </c>
      <c r="F133" s="15" t="s">
        <v>57</v>
      </c>
    </row>
    <row r="134" spans="1:6" ht="15.75" customHeight="1">
      <c r="A134" s="17">
        <v>1505</v>
      </c>
      <c r="B134" s="16">
        <v>0.22430555555555556</v>
      </c>
      <c r="C134" s="16"/>
      <c r="D134" s="16"/>
      <c r="E134" s="16">
        <v>0.5229166666666667</v>
      </c>
      <c r="F134" s="15" t="s">
        <v>53</v>
      </c>
    </row>
    <row r="135" spans="1:6" ht="15.75" customHeight="1">
      <c r="A135" s="17">
        <v>1506</v>
      </c>
      <c r="B135" s="16">
        <v>0.20208333333333331</v>
      </c>
      <c r="C135" s="16"/>
      <c r="D135" s="16"/>
      <c r="E135" s="16">
        <v>0.55347222222222225</v>
      </c>
      <c r="F135" s="15" t="s">
        <v>54</v>
      </c>
    </row>
    <row r="136" spans="1:6" ht="15.75" customHeight="1">
      <c r="A136" s="17">
        <v>1507</v>
      </c>
      <c r="B136" s="16">
        <v>0.18402777777777779</v>
      </c>
      <c r="C136" s="16"/>
      <c r="D136" s="16"/>
      <c r="E136" s="16">
        <v>0.52777777777777779</v>
      </c>
      <c r="F136" s="15" t="s">
        <v>53</v>
      </c>
    </row>
    <row r="137" spans="1:6" ht="15.75" customHeight="1">
      <c r="A137" s="17">
        <v>1508</v>
      </c>
      <c r="B137" s="16">
        <v>0.24097222222222223</v>
      </c>
      <c r="C137" s="16"/>
      <c r="D137" s="16"/>
      <c r="E137" s="16">
        <v>0.56458333333333333</v>
      </c>
      <c r="F137" s="15" t="s">
        <v>54</v>
      </c>
    </row>
    <row r="138" spans="1:6" ht="15.75" customHeight="1">
      <c r="A138" s="17">
        <v>1509</v>
      </c>
      <c r="B138" s="16">
        <v>0.21736111111111112</v>
      </c>
      <c r="C138" s="16"/>
      <c r="D138" s="16"/>
      <c r="E138" s="16">
        <v>0.58472222222222225</v>
      </c>
      <c r="F138" s="15" t="s">
        <v>56</v>
      </c>
    </row>
    <row r="139" spans="1:6" ht="15.75" customHeight="1">
      <c r="A139" s="17">
        <v>1510</v>
      </c>
      <c r="B139" s="16">
        <v>0.22430555555555556</v>
      </c>
      <c r="C139" s="16"/>
      <c r="D139" s="16"/>
      <c r="E139" s="16">
        <v>0.56944444444444442</v>
      </c>
      <c r="F139" s="15" t="s">
        <v>53</v>
      </c>
    </row>
    <row r="140" spans="1:6" ht="15.75" customHeight="1">
      <c r="A140" s="17">
        <v>1601</v>
      </c>
      <c r="B140" s="16">
        <v>0.54861111111111105</v>
      </c>
      <c r="C140" s="16"/>
      <c r="D140" s="16"/>
      <c r="E140" s="16">
        <v>0.85277777777777775</v>
      </c>
      <c r="F140" s="15" t="s">
        <v>57</v>
      </c>
    </row>
    <row r="141" spans="1:6" ht="15.75" customHeight="1">
      <c r="A141" s="17">
        <v>1602</v>
      </c>
      <c r="B141" s="16">
        <v>0.50486111111111109</v>
      </c>
      <c r="C141" s="16"/>
      <c r="D141" s="16"/>
      <c r="E141" s="16">
        <v>0.8534722222222223</v>
      </c>
      <c r="F141" s="15" t="s">
        <v>53</v>
      </c>
    </row>
    <row r="142" spans="1:6" ht="15.75" customHeight="1">
      <c r="A142" s="17">
        <v>1603</v>
      </c>
      <c r="B142" s="16">
        <v>0.64722222222222225</v>
      </c>
      <c r="C142" s="16"/>
      <c r="D142" s="16"/>
      <c r="E142" s="16">
        <v>0.96666666666666667</v>
      </c>
      <c r="F142" s="15" t="s">
        <v>58</v>
      </c>
    </row>
    <row r="143" spans="1:6" ht="15.75" customHeight="1">
      <c r="A143" s="17">
        <v>1604</v>
      </c>
      <c r="B143" s="16">
        <v>0.57916666666666672</v>
      </c>
      <c r="C143" s="16"/>
      <c r="D143" s="16"/>
      <c r="E143" s="16">
        <v>0.93611111111111101</v>
      </c>
      <c r="F143" s="15" t="s">
        <v>55</v>
      </c>
    </row>
    <row r="144" spans="1:6" ht="15.75" customHeight="1">
      <c r="A144" s="17">
        <v>1605</v>
      </c>
      <c r="B144" s="16">
        <v>0.50694444444444442</v>
      </c>
      <c r="C144" s="16"/>
      <c r="D144" s="16"/>
      <c r="E144" s="16">
        <v>0.86805555555555547</v>
      </c>
      <c r="F144" s="15" t="s">
        <v>57</v>
      </c>
    </row>
    <row r="145" spans="1:6" ht="15.75" customHeight="1">
      <c r="A145" s="17">
        <v>1606</v>
      </c>
      <c r="B145" s="16">
        <v>0.62083333333333335</v>
      </c>
      <c r="C145" s="16"/>
      <c r="D145" s="16"/>
      <c r="E145" s="16">
        <v>0.95347222222222217</v>
      </c>
      <c r="F145" s="15" t="s">
        <v>56</v>
      </c>
    </row>
    <row r="146" spans="1:6" ht="15.75" customHeight="1">
      <c r="A146" s="17">
        <v>1607</v>
      </c>
      <c r="B146" s="16">
        <v>0.6479166666666667</v>
      </c>
      <c r="C146" s="16"/>
      <c r="D146" s="16"/>
      <c r="E146" s="16">
        <v>0.97777777777777775</v>
      </c>
      <c r="F146" s="15" t="s">
        <v>56</v>
      </c>
    </row>
    <row r="147" spans="1:6" ht="15.75" customHeight="1">
      <c r="A147" s="17">
        <v>1608</v>
      </c>
      <c r="B147" s="16">
        <v>0.62708333333333333</v>
      </c>
      <c r="C147" s="16"/>
      <c r="D147" s="16"/>
      <c r="E147" s="16">
        <v>0.96388888888888891</v>
      </c>
      <c r="F147" s="15" t="s">
        <v>55</v>
      </c>
    </row>
    <row r="148" spans="1:6" ht="15.75" customHeight="1">
      <c r="A148" s="17">
        <v>1609</v>
      </c>
      <c r="B148" s="16">
        <v>0.56944444444444442</v>
      </c>
      <c r="C148" s="16"/>
      <c r="D148" s="16"/>
      <c r="E148" s="16">
        <v>0.92222222222222217</v>
      </c>
      <c r="F148" s="15" t="s">
        <v>54</v>
      </c>
    </row>
    <row r="149" spans="1:6" ht="15.75" customHeight="1">
      <c r="A149" s="17">
        <v>1610</v>
      </c>
      <c r="B149" s="16">
        <v>0.5854166666666667</v>
      </c>
      <c r="C149" s="16"/>
      <c r="D149" s="16"/>
      <c r="E149" s="16">
        <v>0.93541666666666667</v>
      </c>
      <c r="F149" s="15" t="s">
        <v>53</v>
      </c>
    </row>
    <row r="150" spans="1:6" ht="15.75" customHeight="1">
      <c r="A150" s="17">
        <v>1701</v>
      </c>
      <c r="B150" s="16">
        <v>0.28819444444444448</v>
      </c>
      <c r="C150" s="16">
        <v>0.41319444444444442</v>
      </c>
      <c r="D150" s="16">
        <v>0.49861111111111112</v>
      </c>
      <c r="E150" s="16">
        <v>0.72083333333333333</v>
      </c>
      <c r="F150" s="15" t="s">
        <v>52</v>
      </c>
    </row>
    <row r="151" spans="1:6" ht="15.75" customHeight="1">
      <c r="A151" s="17">
        <v>1702</v>
      </c>
      <c r="B151" s="16">
        <v>0.29305555555555557</v>
      </c>
      <c r="C151" s="16">
        <v>0.4375</v>
      </c>
      <c r="D151" s="16">
        <v>0.53263888888888888</v>
      </c>
      <c r="E151" s="16">
        <v>0.74097222222222225</v>
      </c>
      <c r="F151" s="15" t="s">
        <v>51</v>
      </c>
    </row>
    <row r="152" spans="1:6" ht="15.75" customHeight="1">
      <c r="A152" s="17">
        <v>1703</v>
      </c>
      <c r="B152" s="16">
        <v>0.30208333333333331</v>
      </c>
      <c r="C152" s="16">
        <v>0.45833333333333331</v>
      </c>
      <c r="D152" s="16">
        <v>0.54999999999999993</v>
      </c>
      <c r="E152" s="16">
        <v>0.69027777777777777</v>
      </c>
      <c r="F152" s="15" t="s">
        <v>50</v>
      </c>
    </row>
    <row r="153" spans="1:6" ht="15.75" customHeight="1">
      <c r="A153" s="17">
        <v>1704</v>
      </c>
      <c r="B153" s="16">
        <v>0.2986111111111111</v>
      </c>
      <c r="C153" s="16">
        <v>0.4236111111111111</v>
      </c>
      <c r="D153" s="16">
        <v>0.54097222222222219</v>
      </c>
      <c r="E153" s="16">
        <v>0.72361111111111109</v>
      </c>
      <c r="F153" s="15" t="s">
        <v>49</v>
      </c>
    </row>
    <row r="154" spans="1:6" ht="15.75" customHeight="1">
      <c r="A154" s="17">
        <v>1705</v>
      </c>
      <c r="B154" s="16">
        <v>0.28333333333333333</v>
      </c>
      <c r="C154" s="16">
        <v>0.40902777777777777</v>
      </c>
      <c r="D154" s="16">
        <v>0.4993055555555555</v>
      </c>
      <c r="E154" s="16">
        <v>0.69930555555555562</v>
      </c>
      <c r="F154" s="15" t="s">
        <v>48</v>
      </c>
    </row>
    <row r="155" spans="1:6" ht="15.75" customHeight="1">
      <c r="A155" s="17">
        <v>1706</v>
      </c>
      <c r="B155" s="16">
        <v>0.28611111111111115</v>
      </c>
      <c r="C155" s="16">
        <v>0.41111111111111115</v>
      </c>
      <c r="D155" s="16">
        <v>0.51944444444444449</v>
      </c>
      <c r="E155" s="16">
        <v>0.75069444444444444</v>
      </c>
      <c r="F155" s="15" t="s">
        <v>47</v>
      </c>
    </row>
    <row r="156" spans="1:6" ht="15.75" customHeight="1">
      <c r="A156" s="17">
        <v>1707</v>
      </c>
      <c r="B156" s="16">
        <v>0.27777777777777779</v>
      </c>
      <c r="C156" s="16">
        <v>0.46319444444444446</v>
      </c>
      <c r="D156" s="16">
        <v>0.56111111111111112</v>
      </c>
      <c r="E156" s="16">
        <v>0.74722222222222223</v>
      </c>
      <c r="F156" s="15" t="s">
        <v>46</v>
      </c>
    </row>
    <row r="157" spans="1:6" ht="15.75" customHeight="1">
      <c r="A157" s="17">
        <v>1901</v>
      </c>
      <c r="B157" s="16">
        <v>0.38958333333333334</v>
      </c>
      <c r="C157" s="16"/>
      <c r="D157" s="16"/>
      <c r="E157" s="16">
        <v>0.72499999999999998</v>
      </c>
      <c r="F157" s="15" t="s">
        <v>45</v>
      </c>
    </row>
    <row r="158" spans="1:6" ht="15.75" customHeight="1">
      <c r="A158" s="17">
        <v>1902</v>
      </c>
      <c r="B158" s="16">
        <v>0.41041666666666665</v>
      </c>
      <c r="C158" s="16"/>
      <c r="D158" s="16"/>
      <c r="E158" s="16">
        <v>0.74236111111111114</v>
      </c>
      <c r="F158" s="15" t="s">
        <v>44</v>
      </c>
    </row>
    <row r="159" spans="1:6" ht="15.75" customHeight="1">
      <c r="A159" s="17">
        <v>1903</v>
      </c>
      <c r="B159" s="16">
        <v>0.43124999999999997</v>
      </c>
      <c r="C159" s="16"/>
      <c r="D159" s="16"/>
      <c r="E159" s="16">
        <v>0.76111111111111107</v>
      </c>
      <c r="F159" s="15" t="s">
        <v>43</v>
      </c>
    </row>
    <row r="160" spans="1:6" ht="15.75" customHeight="1">
      <c r="A160" s="17">
        <v>1911</v>
      </c>
      <c r="B160" s="16">
        <v>0.36805555555555558</v>
      </c>
      <c r="C160" s="16"/>
      <c r="D160" s="16"/>
      <c r="E160" s="16">
        <v>0.70277777777777783</v>
      </c>
      <c r="F160" s="15" t="s">
        <v>42</v>
      </c>
    </row>
    <row r="161" spans="1:6" ht="15.75" customHeight="1" thickBot="1">
      <c r="A161" s="14">
        <v>1912</v>
      </c>
      <c r="B161" s="13">
        <v>0.28750000000000003</v>
      </c>
      <c r="C161" s="13"/>
      <c r="D161" s="13"/>
      <c r="E161" s="13">
        <v>0.62222222222222223</v>
      </c>
      <c r="F161" s="12" t="s">
        <v>41</v>
      </c>
    </row>
    <row r="162" spans="1:6" ht="15.75" customHeight="1">
      <c r="A162" s="11" t="s">
        <v>40</v>
      </c>
      <c r="B162" s="10">
        <v>0.22361111111111112</v>
      </c>
      <c r="C162" s="10">
        <v>0.25277777777777777</v>
      </c>
      <c r="D162" s="10">
        <v>0.31458333333333333</v>
      </c>
      <c r="E162" s="10">
        <v>0.61319444444444449</v>
      </c>
      <c r="F162" s="9" t="s">
        <v>39</v>
      </c>
    </row>
    <row r="163" spans="1:6" ht="15.75" customHeight="1"/>
    <row r="164" spans="1:6" ht="15.75" customHeight="1"/>
    <row r="165" spans="1:6" ht="15.75" customHeight="1"/>
    <row r="166" spans="1:6" ht="15.75" customHeight="1"/>
    <row r="167" spans="1:6" ht="15.75" customHeight="1"/>
    <row r="168" spans="1:6" ht="15.75" customHeight="1"/>
    <row r="169" spans="1:6" ht="15.75" customHeight="1"/>
    <row r="170" spans="1:6" ht="15.75" customHeight="1"/>
    <row r="171" spans="1:6" ht="15.75" customHeight="1"/>
    <row r="172" spans="1:6" ht="15.75" customHeight="1"/>
    <row r="173" spans="1:6" ht="15.75" customHeight="1"/>
    <row r="174" spans="1:6" ht="15.75" customHeight="1"/>
    <row r="175" spans="1:6" ht="15.75" customHeight="1"/>
    <row r="176" spans="1: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00"/>
  <sheetViews>
    <sheetView workbookViewId="0">
      <selection sqref="A1:B1"/>
    </sheetView>
  </sheetViews>
  <sheetFormatPr baseColWidth="10" defaultColWidth="14.42578125" defaultRowHeight="15" customHeight="1"/>
  <cols>
    <col min="1" max="5" width="10.7109375" style="8" customWidth="1"/>
    <col min="6" max="6" width="22" style="8" customWidth="1"/>
    <col min="7" max="16384" width="14.42578125" style="8"/>
  </cols>
  <sheetData>
    <row r="1" spans="1:6" ht="15.75" thickBot="1">
      <c r="A1" s="23" t="s">
        <v>11</v>
      </c>
      <c r="B1" s="22" t="s">
        <v>126</v>
      </c>
      <c r="C1" s="22" t="s">
        <v>125</v>
      </c>
      <c r="D1" s="22" t="s">
        <v>124</v>
      </c>
      <c r="E1" s="22" t="s">
        <v>123</v>
      </c>
      <c r="F1" s="21" t="s">
        <v>122</v>
      </c>
    </row>
    <row r="2" spans="1:6">
      <c r="A2" s="20" t="s">
        <v>121</v>
      </c>
      <c r="B2" s="19">
        <v>0</v>
      </c>
      <c r="C2" s="19"/>
      <c r="D2" s="19"/>
      <c r="E2" s="19">
        <v>0</v>
      </c>
      <c r="F2" s="18" t="s">
        <v>120</v>
      </c>
    </row>
    <row r="3" spans="1:6">
      <c r="A3" s="17">
        <v>1101</v>
      </c>
      <c r="B3" s="16">
        <v>0.18958333333333333</v>
      </c>
      <c r="C3" s="16"/>
      <c r="D3" s="16"/>
      <c r="E3" s="16">
        <v>0.50624999999999998</v>
      </c>
      <c r="F3" s="15">
        <v>18</v>
      </c>
    </row>
    <row r="4" spans="1:6">
      <c r="A4" s="17">
        <v>1102</v>
      </c>
      <c r="B4" s="16">
        <v>0.19444444444444445</v>
      </c>
      <c r="C4" s="16"/>
      <c r="D4" s="16"/>
      <c r="E4" s="16">
        <v>0.51944444444444449</v>
      </c>
      <c r="F4" s="15">
        <v>710</v>
      </c>
    </row>
    <row r="5" spans="1:6">
      <c r="A5" s="17">
        <v>1103</v>
      </c>
      <c r="B5" s="16">
        <v>0.25347222222222221</v>
      </c>
      <c r="C5" s="16"/>
      <c r="D5" s="16"/>
      <c r="E5" s="16">
        <v>0.56874999999999998</v>
      </c>
      <c r="F5" s="15">
        <v>12</v>
      </c>
    </row>
    <row r="6" spans="1:6">
      <c r="A6" s="17">
        <v>1104</v>
      </c>
      <c r="B6" s="16">
        <v>0.21527777777777779</v>
      </c>
      <c r="C6" s="16"/>
      <c r="D6" s="16"/>
      <c r="E6" s="16">
        <v>0.54513888888888895</v>
      </c>
      <c r="F6" s="15" t="s">
        <v>119</v>
      </c>
    </row>
    <row r="7" spans="1:6">
      <c r="A7" s="17">
        <v>1105</v>
      </c>
      <c r="B7" s="16">
        <v>0.17361111111111113</v>
      </c>
      <c r="C7" s="16"/>
      <c r="D7" s="16"/>
      <c r="E7" s="16">
        <v>0.46458333333333335</v>
      </c>
      <c r="F7" s="15" t="s">
        <v>118</v>
      </c>
    </row>
    <row r="8" spans="1:6">
      <c r="A8" s="17">
        <v>1106</v>
      </c>
      <c r="B8" s="16">
        <v>0.2388888888888889</v>
      </c>
      <c r="C8" s="16"/>
      <c r="D8" s="16"/>
      <c r="E8" s="16">
        <v>0.5395833333333333</v>
      </c>
      <c r="F8" s="15">
        <v>14</v>
      </c>
    </row>
    <row r="9" spans="1:6">
      <c r="A9" s="17">
        <v>1107</v>
      </c>
      <c r="B9" s="16">
        <v>0.26666666666666666</v>
      </c>
      <c r="C9" s="16"/>
      <c r="D9" s="16"/>
      <c r="E9" s="16">
        <v>0.58333333333333337</v>
      </c>
      <c r="F9" s="15" t="s">
        <v>94</v>
      </c>
    </row>
    <row r="10" spans="1:6">
      <c r="A10" s="17">
        <v>1108</v>
      </c>
      <c r="B10" s="16">
        <v>0.19999999999999998</v>
      </c>
      <c r="C10" s="16"/>
      <c r="D10" s="16"/>
      <c r="E10" s="16">
        <v>0.52013888888888882</v>
      </c>
      <c r="F10" s="15" t="s">
        <v>98</v>
      </c>
    </row>
    <row r="11" spans="1:6">
      <c r="A11" s="17">
        <v>1109</v>
      </c>
      <c r="B11" s="16">
        <v>0.26527777777777778</v>
      </c>
      <c r="C11" s="16"/>
      <c r="D11" s="16"/>
      <c r="E11" s="16">
        <v>0.58750000000000002</v>
      </c>
      <c r="F11" s="15">
        <v>28</v>
      </c>
    </row>
    <row r="12" spans="1:6">
      <c r="A12" s="17">
        <v>1110</v>
      </c>
      <c r="B12" s="16">
        <v>0.21180555555555555</v>
      </c>
      <c r="C12" s="16"/>
      <c r="D12" s="16"/>
      <c r="E12" s="16">
        <v>0.54583333333333328</v>
      </c>
      <c r="F12" s="15" t="s">
        <v>98</v>
      </c>
    </row>
    <row r="13" spans="1:6">
      <c r="A13" s="17">
        <v>1111</v>
      </c>
      <c r="B13" s="16">
        <v>0.19444444444444445</v>
      </c>
      <c r="C13" s="16"/>
      <c r="D13" s="16"/>
      <c r="E13" s="16">
        <v>0.56180555555555556</v>
      </c>
      <c r="F13" s="15">
        <v>18</v>
      </c>
    </row>
    <row r="14" spans="1:6">
      <c r="A14" s="17">
        <v>1112</v>
      </c>
      <c r="B14" s="16">
        <v>0.2673611111111111</v>
      </c>
      <c r="C14" s="16"/>
      <c r="D14" s="16"/>
      <c r="E14" s="16">
        <v>0.58958333333333335</v>
      </c>
      <c r="F14" s="15" t="s">
        <v>95</v>
      </c>
    </row>
    <row r="15" spans="1:6">
      <c r="A15" s="17">
        <v>1113</v>
      </c>
      <c r="B15" s="16">
        <v>0.23124999999999998</v>
      </c>
      <c r="C15" s="16"/>
      <c r="D15" s="16"/>
      <c r="E15" s="16">
        <v>0.58472222222222225</v>
      </c>
      <c r="F15" s="15" t="s">
        <v>104</v>
      </c>
    </row>
    <row r="16" spans="1:6">
      <c r="A16" s="17">
        <v>1114</v>
      </c>
      <c r="B16" s="16">
        <v>0.22638888888888889</v>
      </c>
      <c r="C16" s="16"/>
      <c r="D16" s="16"/>
      <c r="E16" s="16">
        <v>0.54166666666666663</v>
      </c>
      <c r="F16" s="15" t="s">
        <v>106</v>
      </c>
    </row>
    <row r="17" spans="1:6">
      <c r="A17" s="17">
        <v>1115</v>
      </c>
      <c r="B17" s="16">
        <v>0.18124999999999999</v>
      </c>
      <c r="C17" s="16"/>
      <c r="D17" s="16"/>
      <c r="E17" s="16">
        <v>0.52083333333333337</v>
      </c>
      <c r="F17" s="15" t="s">
        <v>94</v>
      </c>
    </row>
    <row r="18" spans="1:6">
      <c r="A18" s="17">
        <v>1116</v>
      </c>
      <c r="B18" s="16">
        <v>0.21388888888888891</v>
      </c>
      <c r="C18" s="16"/>
      <c r="D18" s="16"/>
      <c r="E18" s="16">
        <v>0.54027777777777775</v>
      </c>
      <c r="F18" s="15" t="s">
        <v>60</v>
      </c>
    </row>
    <row r="19" spans="1:6">
      <c r="A19" s="17">
        <v>1117</v>
      </c>
      <c r="B19" s="16">
        <v>0.22777777777777777</v>
      </c>
      <c r="C19" s="16"/>
      <c r="D19" s="16"/>
      <c r="E19" s="16">
        <v>0.53680555555555554</v>
      </c>
      <c r="F19" s="15" t="s">
        <v>99</v>
      </c>
    </row>
    <row r="20" spans="1:6">
      <c r="A20" s="17">
        <v>1118</v>
      </c>
      <c r="B20" s="16">
        <v>0.21875</v>
      </c>
      <c r="C20" s="16"/>
      <c r="D20" s="16"/>
      <c r="E20" s="16">
        <v>0.58194444444444449</v>
      </c>
      <c r="F20" s="15" t="s">
        <v>60</v>
      </c>
    </row>
    <row r="21" spans="1:6" ht="15.75" customHeight="1">
      <c r="A21" s="17">
        <v>1119</v>
      </c>
      <c r="B21" s="16">
        <v>0.20694444444444446</v>
      </c>
      <c r="C21" s="16"/>
      <c r="D21" s="16"/>
      <c r="E21" s="16">
        <v>0.55069444444444449</v>
      </c>
      <c r="F21" s="15" t="s">
        <v>99</v>
      </c>
    </row>
    <row r="22" spans="1:6" ht="15.75" customHeight="1">
      <c r="A22" s="17">
        <v>1120</v>
      </c>
      <c r="B22" s="16">
        <v>0.24791666666666667</v>
      </c>
      <c r="C22" s="16"/>
      <c r="D22" s="16"/>
      <c r="E22" s="16">
        <v>0.5625</v>
      </c>
      <c r="F22" s="15" t="s">
        <v>117</v>
      </c>
    </row>
    <row r="23" spans="1:6" ht="15.75" customHeight="1">
      <c r="A23" s="17">
        <v>1121</v>
      </c>
      <c r="B23" s="16">
        <v>0.23124999999999998</v>
      </c>
      <c r="C23" s="16"/>
      <c r="D23" s="16"/>
      <c r="E23" s="16">
        <v>0.53125</v>
      </c>
      <c r="F23" s="15" t="s">
        <v>69</v>
      </c>
    </row>
    <row r="24" spans="1:6" ht="15.75" customHeight="1">
      <c r="A24" s="17">
        <v>1122</v>
      </c>
      <c r="B24" s="16">
        <v>0.21736111111111112</v>
      </c>
      <c r="C24" s="16"/>
      <c r="D24" s="16"/>
      <c r="E24" s="16">
        <v>0.53402777777777777</v>
      </c>
      <c r="F24" s="15" t="s">
        <v>95</v>
      </c>
    </row>
    <row r="25" spans="1:6" ht="15.75" customHeight="1">
      <c r="A25" s="17">
        <v>1123</v>
      </c>
      <c r="B25" s="16">
        <v>0.22222222222222221</v>
      </c>
      <c r="C25" s="16"/>
      <c r="D25" s="16"/>
      <c r="E25" s="16">
        <v>0.54305555555555551</v>
      </c>
      <c r="F25" s="15" t="s">
        <v>105</v>
      </c>
    </row>
    <row r="26" spans="1:6" ht="15.75" customHeight="1">
      <c r="A26" s="17">
        <v>1124</v>
      </c>
      <c r="B26" s="16">
        <v>0.20625000000000002</v>
      </c>
      <c r="C26" s="16"/>
      <c r="D26" s="16"/>
      <c r="E26" s="16">
        <v>0.53194444444444444</v>
      </c>
      <c r="F26" s="15" t="s">
        <v>97</v>
      </c>
    </row>
    <row r="27" spans="1:6" ht="15.75" customHeight="1">
      <c r="A27" s="17">
        <v>1125</v>
      </c>
      <c r="B27" s="16">
        <v>0.2298611111111111</v>
      </c>
      <c r="C27" s="16"/>
      <c r="D27" s="16"/>
      <c r="E27" s="16">
        <v>0.54722222222222217</v>
      </c>
      <c r="F27" s="15" t="s">
        <v>69</v>
      </c>
    </row>
    <row r="28" spans="1:6" ht="15.75" customHeight="1">
      <c r="A28" s="17">
        <v>1126</v>
      </c>
      <c r="B28" s="16">
        <v>0.20347222222222219</v>
      </c>
      <c r="C28" s="16"/>
      <c r="D28" s="16"/>
      <c r="E28" s="16">
        <v>0.52013888888888882</v>
      </c>
      <c r="F28" s="15" t="s">
        <v>95</v>
      </c>
    </row>
    <row r="29" spans="1:6" ht="15.75" customHeight="1">
      <c r="A29" s="17">
        <v>1127</v>
      </c>
      <c r="B29" s="16">
        <v>0.2638888888888889</v>
      </c>
      <c r="C29" s="16"/>
      <c r="D29" s="16"/>
      <c r="E29" s="16">
        <v>0.59930555555555554</v>
      </c>
      <c r="F29" s="15" t="s">
        <v>99</v>
      </c>
    </row>
    <row r="30" spans="1:6" ht="15.75" customHeight="1">
      <c r="A30" s="17">
        <v>1128</v>
      </c>
      <c r="B30" s="16">
        <v>0.23124999999999998</v>
      </c>
      <c r="C30" s="16"/>
      <c r="D30" s="16"/>
      <c r="E30" s="16">
        <v>0.54791666666666672</v>
      </c>
      <c r="F30" s="15" t="s">
        <v>95</v>
      </c>
    </row>
    <row r="31" spans="1:6" ht="15.75" customHeight="1">
      <c r="A31" s="17">
        <v>1129</v>
      </c>
      <c r="B31" s="16">
        <v>0.20208333333333331</v>
      </c>
      <c r="C31" s="16"/>
      <c r="D31" s="16"/>
      <c r="E31" s="16">
        <v>0.55555555555555558</v>
      </c>
      <c r="F31" s="15" t="s">
        <v>94</v>
      </c>
    </row>
    <row r="32" spans="1:6" ht="15.75" customHeight="1">
      <c r="A32" s="17">
        <v>1130</v>
      </c>
      <c r="B32" s="16">
        <v>0.21527777777777779</v>
      </c>
      <c r="C32" s="16"/>
      <c r="D32" s="16"/>
      <c r="E32" s="16">
        <v>0.57291666666666663</v>
      </c>
      <c r="F32" s="15" t="s">
        <v>69</v>
      </c>
    </row>
    <row r="33" spans="1:6" ht="15.75" customHeight="1">
      <c r="A33" s="17">
        <v>1131</v>
      </c>
      <c r="B33" s="16">
        <v>0.20625000000000002</v>
      </c>
      <c r="C33" s="16"/>
      <c r="D33" s="16"/>
      <c r="E33" s="16">
        <v>0.52708333333333335</v>
      </c>
      <c r="F33" s="15" t="s">
        <v>94</v>
      </c>
    </row>
    <row r="34" spans="1:6" ht="15.75" customHeight="1">
      <c r="A34" s="17">
        <v>1132</v>
      </c>
      <c r="B34" s="16">
        <v>0.22708333333333333</v>
      </c>
      <c r="C34" s="16"/>
      <c r="D34" s="16"/>
      <c r="E34" s="16">
        <v>0.54166666666666663</v>
      </c>
      <c r="F34" s="15" t="s">
        <v>117</v>
      </c>
    </row>
    <row r="35" spans="1:6" ht="15.75" customHeight="1">
      <c r="A35" s="17">
        <v>1133</v>
      </c>
      <c r="B35" s="16">
        <v>0.25763888888888892</v>
      </c>
      <c r="C35" s="16"/>
      <c r="D35" s="16"/>
      <c r="E35" s="16">
        <v>0.56736111111111109</v>
      </c>
      <c r="F35" s="15" t="s">
        <v>102</v>
      </c>
    </row>
    <row r="36" spans="1:6" ht="15.75" customHeight="1">
      <c r="A36" s="17">
        <v>1135</v>
      </c>
      <c r="B36" s="16">
        <v>0.23680555555555557</v>
      </c>
      <c r="C36" s="16"/>
      <c r="D36" s="16"/>
      <c r="E36" s="16">
        <v>0.52986111111111112</v>
      </c>
      <c r="F36" s="15" t="s">
        <v>116</v>
      </c>
    </row>
    <row r="37" spans="1:6" ht="15.75" customHeight="1">
      <c r="A37" s="17">
        <v>1136</v>
      </c>
      <c r="B37" s="16">
        <v>0.25625000000000003</v>
      </c>
      <c r="C37" s="16"/>
      <c r="D37" s="16"/>
      <c r="E37" s="16">
        <v>0.61458333333333337</v>
      </c>
      <c r="F37" s="15" t="s">
        <v>69</v>
      </c>
    </row>
    <row r="38" spans="1:6" ht="15.75" customHeight="1">
      <c r="A38" s="17">
        <v>1137</v>
      </c>
      <c r="B38" s="16">
        <v>0.26874999999999999</v>
      </c>
      <c r="C38" s="16"/>
      <c r="D38" s="16"/>
      <c r="E38" s="16">
        <v>0.63541666666666663</v>
      </c>
      <c r="F38" s="15" t="s">
        <v>94</v>
      </c>
    </row>
    <row r="39" spans="1:6" ht="15.75" customHeight="1">
      <c r="A39" s="17">
        <v>1138</v>
      </c>
      <c r="B39" s="16">
        <v>0.24513888888888888</v>
      </c>
      <c r="C39" s="16"/>
      <c r="D39" s="16"/>
      <c r="E39" s="16">
        <v>0.60277777777777775</v>
      </c>
      <c r="F39" s="15" t="s">
        <v>69</v>
      </c>
    </row>
    <row r="40" spans="1:6" ht="15.75" customHeight="1">
      <c r="A40" s="17">
        <v>1139</v>
      </c>
      <c r="B40" s="16">
        <v>0.24583333333333335</v>
      </c>
      <c r="C40" s="16"/>
      <c r="D40" s="16"/>
      <c r="E40" s="16">
        <v>0.58958333333333335</v>
      </c>
      <c r="F40" s="15" t="s">
        <v>112</v>
      </c>
    </row>
    <row r="41" spans="1:6" ht="15.75" customHeight="1">
      <c r="A41" s="17">
        <v>1140</v>
      </c>
      <c r="B41" s="16">
        <v>0.25138888888888888</v>
      </c>
      <c r="C41" s="16"/>
      <c r="D41" s="16"/>
      <c r="E41" s="16">
        <v>0.56458333333333333</v>
      </c>
      <c r="F41" s="15" t="s">
        <v>98</v>
      </c>
    </row>
    <row r="42" spans="1:6" ht="15.75" customHeight="1">
      <c r="A42" s="17">
        <v>1141</v>
      </c>
      <c r="B42" s="16">
        <v>0.26805555555555555</v>
      </c>
      <c r="C42" s="16"/>
      <c r="D42" s="16"/>
      <c r="E42" s="16">
        <v>0.58333333333333337</v>
      </c>
      <c r="F42" s="15" t="s">
        <v>106</v>
      </c>
    </row>
    <row r="43" spans="1:6" ht="15.75" customHeight="1">
      <c r="A43" s="17">
        <v>1142</v>
      </c>
      <c r="B43" s="16">
        <v>0.24166666666666667</v>
      </c>
      <c r="C43" s="16"/>
      <c r="D43" s="16"/>
      <c r="E43" s="16">
        <v>0.55972222222222223</v>
      </c>
      <c r="F43" s="15" t="s">
        <v>99</v>
      </c>
    </row>
    <row r="44" spans="1:6" ht="15.75" customHeight="1">
      <c r="A44" s="17">
        <v>1143</v>
      </c>
      <c r="B44" s="16">
        <v>0.36180555555555555</v>
      </c>
      <c r="C44" s="16"/>
      <c r="D44" s="16"/>
      <c r="E44" s="16">
        <v>0.6875</v>
      </c>
      <c r="F44" s="15" t="s">
        <v>95</v>
      </c>
    </row>
    <row r="45" spans="1:6" ht="15.75" customHeight="1">
      <c r="A45" s="17">
        <v>1201</v>
      </c>
      <c r="B45" s="16">
        <v>0.52569444444444446</v>
      </c>
      <c r="C45" s="16"/>
      <c r="D45" s="16"/>
      <c r="E45" s="16">
        <v>0.82500000000000007</v>
      </c>
      <c r="F45" s="15" t="s">
        <v>82</v>
      </c>
    </row>
    <row r="46" spans="1:6" ht="15.75" customHeight="1">
      <c r="A46" s="17">
        <v>1202</v>
      </c>
      <c r="B46" s="16">
        <v>0.51666666666666672</v>
      </c>
      <c r="C46" s="16"/>
      <c r="D46" s="16"/>
      <c r="E46" s="16">
        <v>0.82708333333333339</v>
      </c>
      <c r="F46" s="15" t="s">
        <v>115</v>
      </c>
    </row>
    <row r="47" spans="1:6" ht="15.75" customHeight="1">
      <c r="A47" s="17">
        <v>1203</v>
      </c>
      <c r="B47" s="16">
        <v>0.50069444444444444</v>
      </c>
      <c r="C47" s="16"/>
      <c r="D47" s="16"/>
      <c r="E47" s="16">
        <v>0.81666666666666676</v>
      </c>
      <c r="F47" s="15" t="s">
        <v>95</v>
      </c>
    </row>
    <row r="48" spans="1:6" ht="15.75" customHeight="1">
      <c r="A48" s="17">
        <v>1204</v>
      </c>
      <c r="B48" s="16">
        <v>0.53055555555555556</v>
      </c>
      <c r="C48" s="16"/>
      <c r="D48" s="16"/>
      <c r="E48" s="16">
        <v>0.8340277777777777</v>
      </c>
      <c r="F48" s="15" t="s">
        <v>69</v>
      </c>
    </row>
    <row r="49" spans="1:6" ht="15.75" customHeight="1">
      <c r="A49" s="17">
        <v>1205</v>
      </c>
      <c r="B49" s="16">
        <v>0.5131944444444444</v>
      </c>
      <c r="C49" s="16"/>
      <c r="D49" s="16"/>
      <c r="E49" s="16">
        <v>0.85138888888888886</v>
      </c>
      <c r="F49" s="15" t="s">
        <v>97</v>
      </c>
    </row>
    <row r="50" spans="1:6" ht="15.75" customHeight="1">
      <c r="A50" s="17">
        <v>1206</v>
      </c>
      <c r="B50" s="16">
        <v>0.48680555555555555</v>
      </c>
      <c r="C50" s="16"/>
      <c r="D50" s="16"/>
      <c r="E50" s="16">
        <v>0.77500000000000002</v>
      </c>
      <c r="F50" s="15" t="s">
        <v>114</v>
      </c>
    </row>
    <row r="51" spans="1:6" ht="15.75" customHeight="1">
      <c r="A51" s="17">
        <v>1208</v>
      </c>
      <c r="B51" s="16">
        <v>0.51527777777777783</v>
      </c>
      <c r="C51" s="16"/>
      <c r="D51" s="16"/>
      <c r="E51" s="16">
        <v>0.79999999999999993</v>
      </c>
      <c r="F51" s="15" t="s">
        <v>98</v>
      </c>
    </row>
    <row r="52" spans="1:6" ht="15.75" customHeight="1">
      <c r="A52" s="17">
        <v>1209</v>
      </c>
      <c r="B52" s="16">
        <v>0.52847222222222223</v>
      </c>
      <c r="C52" s="16"/>
      <c r="D52" s="16"/>
      <c r="E52" s="16">
        <v>0.84444444444444444</v>
      </c>
      <c r="F52" s="15" t="s">
        <v>95</v>
      </c>
    </row>
    <row r="53" spans="1:6" ht="15.75" customHeight="1">
      <c r="A53" s="17">
        <v>1210</v>
      </c>
      <c r="B53" s="16">
        <v>0.51458333333333328</v>
      </c>
      <c r="C53" s="16"/>
      <c r="D53" s="16"/>
      <c r="E53" s="16">
        <v>0.80833333333333324</v>
      </c>
      <c r="F53" s="15" t="s">
        <v>113</v>
      </c>
    </row>
    <row r="54" spans="1:6" ht="15.75" customHeight="1">
      <c r="A54" s="17">
        <v>1211</v>
      </c>
      <c r="B54" s="16">
        <v>0.53541666666666665</v>
      </c>
      <c r="C54" s="16"/>
      <c r="D54" s="16"/>
      <c r="E54" s="16">
        <v>0.84444444444444444</v>
      </c>
      <c r="F54" s="15" t="s">
        <v>112</v>
      </c>
    </row>
    <row r="55" spans="1:6" ht="15.75" customHeight="1">
      <c r="A55" s="17">
        <v>1212</v>
      </c>
      <c r="B55" s="16">
        <v>0.59861111111111109</v>
      </c>
      <c r="C55" s="16"/>
      <c r="D55" s="16"/>
      <c r="E55" s="16">
        <v>0.93541666666666667</v>
      </c>
      <c r="F55" s="15" t="s">
        <v>98</v>
      </c>
    </row>
    <row r="56" spans="1:6" ht="15.75" customHeight="1">
      <c r="A56" s="17">
        <v>1213</v>
      </c>
      <c r="B56" s="16">
        <v>0.48402777777777778</v>
      </c>
      <c r="C56" s="16"/>
      <c r="D56" s="16"/>
      <c r="E56" s="16">
        <v>0.79513888888888884</v>
      </c>
      <c r="F56" s="15" t="s">
        <v>99</v>
      </c>
    </row>
    <row r="57" spans="1:6" ht="15.75" customHeight="1">
      <c r="A57" s="17">
        <v>1214</v>
      </c>
      <c r="B57" s="16">
        <v>0.51666666666666672</v>
      </c>
      <c r="C57" s="16"/>
      <c r="D57" s="16"/>
      <c r="E57" s="16">
        <v>0.85277777777777775</v>
      </c>
      <c r="F57" s="15" t="s">
        <v>60</v>
      </c>
    </row>
    <row r="58" spans="1:6" ht="15.75" customHeight="1">
      <c r="A58" s="17">
        <v>1215</v>
      </c>
      <c r="B58" s="16">
        <v>0.46319444444444446</v>
      </c>
      <c r="C58" s="16"/>
      <c r="D58" s="16"/>
      <c r="E58" s="16">
        <v>0.76458333333333339</v>
      </c>
      <c r="F58" s="15" t="s">
        <v>111</v>
      </c>
    </row>
    <row r="59" spans="1:6" ht="15.75" customHeight="1">
      <c r="A59" s="17">
        <v>1216</v>
      </c>
      <c r="B59" s="16">
        <v>0.5229166666666667</v>
      </c>
      <c r="C59" s="16"/>
      <c r="D59" s="16"/>
      <c r="E59" s="16">
        <v>0.83680555555555547</v>
      </c>
      <c r="F59" s="15" t="s">
        <v>110</v>
      </c>
    </row>
    <row r="60" spans="1:6" ht="15.75" customHeight="1">
      <c r="A60" s="17">
        <v>1217</v>
      </c>
      <c r="B60" s="16">
        <v>0.5</v>
      </c>
      <c r="C60" s="16"/>
      <c r="D60" s="16"/>
      <c r="E60" s="16">
        <v>0.82013888888888886</v>
      </c>
      <c r="F60" s="15" t="s">
        <v>103</v>
      </c>
    </row>
    <row r="61" spans="1:6" ht="15.75" customHeight="1">
      <c r="A61" s="17">
        <v>1218</v>
      </c>
      <c r="B61" s="16">
        <v>0.50555555555555554</v>
      </c>
      <c r="C61" s="16"/>
      <c r="D61" s="16"/>
      <c r="E61" s="16">
        <v>0.77569444444444446</v>
      </c>
      <c r="F61" s="15" t="s">
        <v>109</v>
      </c>
    </row>
    <row r="62" spans="1:6" ht="15.75" customHeight="1">
      <c r="A62" s="17">
        <v>1219</v>
      </c>
      <c r="B62" s="16">
        <v>0.46180555555555558</v>
      </c>
      <c r="C62" s="16"/>
      <c r="D62" s="16"/>
      <c r="E62" s="16">
        <v>0.76041666666666663</v>
      </c>
      <c r="F62" s="15" t="s">
        <v>108</v>
      </c>
    </row>
    <row r="63" spans="1:6" ht="15.75" customHeight="1">
      <c r="A63" s="17">
        <v>1220</v>
      </c>
      <c r="B63" s="16">
        <v>0.5180555555555556</v>
      </c>
      <c r="C63" s="16"/>
      <c r="D63" s="16"/>
      <c r="E63" s="16">
        <v>0.86944444444444446</v>
      </c>
      <c r="F63" s="15" t="s">
        <v>107</v>
      </c>
    </row>
    <row r="64" spans="1:6" ht="15.75" customHeight="1">
      <c r="A64" s="17">
        <v>1221</v>
      </c>
      <c r="B64" s="16">
        <v>0.53541666666666665</v>
      </c>
      <c r="C64" s="16"/>
      <c r="D64" s="16"/>
      <c r="E64" s="16">
        <v>0.85</v>
      </c>
      <c r="F64" s="15" t="s">
        <v>106</v>
      </c>
    </row>
    <row r="65" spans="1:6" ht="15.75" customHeight="1">
      <c r="A65" s="17">
        <v>1222</v>
      </c>
      <c r="B65" s="16">
        <v>0.55069444444444449</v>
      </c>
      <c r="C65" s="16"/>
      <c r="D65" s="16"/>
      <c r="E65" s="16">
        <v>0.87152777777777779</v>
      </c>
      <c r="F65" s="15" t="s">
        <v>69</v>
      </c>
    </row>
    <row r="66" spans="1:6" ht="15.75" customHeight="1">
      <c r="A66" s="17">
        <v>1223</v>
      </c>
      <c r="B66" s="16">
        <v>0.57708333333333328</v>
      </c>
      <c r="C66" s="16"/>
      <c r="D66" s="16"/>
      <c r="E66" s="16">
        <v>0.83263888888888893</v>
      </c>
      <c r="F66" s="15" t="s">
        <v>105</v>
      </c>
    </row>
    <row r="67" spans="1:6" ht="15.75" customHeight="1">
      <c r="A67" s="17">
        <v>1224</v>
      </c>
      <c r="B67" s="16">
        <v>0.54166666666666663</v>
      </c>
      <c r="C67" s="16"/>
      <c r="D67" s="16"/>
      <c r="E67" s="16">
        <v>0.88611111111111107</v>
      </c>
      <c r="F67" s="15" t="s">
        <v>95</v>
      </c>
    </row>
    <row r="68" spans="1:6" ht="15.75" customHeight="1">
      <c r="A68" s="17">
        <v>1225</v>
      </c>
      <c r="B68" s="16">
        <v>0.54236111111111118</v>
      </c>
      <c r="C68" s="16"/>
      <c r="D68" s="16"/>
      <c r="E68" s="16">
        <v>0.85833333333333339</v>
      </c>
      <c r="F68" s="15" t="s">
        <v>95</v>
      </c>
    </row>
    <row r="69" spans="1:6" ht="15.75" customHeight="1">
      <c r="A69" s="17">
        <v>1226</v>
      </c>
      <c r="B69" s="16">
        <v>0.55347222222222225</v>
      </c>
      <c r="C69" s="16"/>
      <c r="D69" s="16"/>
      <c r="E69" s="16">
        <v>0.90138888888888891</v>
      </c>
      <c r="F69" s="15" t="s">
        <v>102</v>
      </c>
    </row>
    <row r="70" spans="1:6" ht="15.75" customHeight="1">
      <c r="A70" s="17">
        <v>1227</v>
      </c>
      <c r="B70" s="16">
        <v>0.57152777777777775</v>
      </c>
      <c r="C70" s="16"/>
      <c r="D70" s="16"/>
      <c r="E70" s="16">
        <v>0.85416666666666663</v>
      </c>
      <c r="F70" s="15" t="s">
        <v>104</v>
      </c>
    </row>
    <row r="71" spans="1:6" ht="15.75" customHeight="1">
      <c r="A71" s="17">
        <v>1228</v>
      </c>
      <c r="B71" s="16">
        <v>0.50902777777777775</v>
      </c>
      <c r="C71" s="16"/>
      <c r="D71" s="16"/>
      <c r="E71" s="16">
        <v>0.84791666666666676</v>
      </c>
      <c r="F71" s="15" t="s">
        <v>69</v>
      </c>
    </row>
    <row r="72" spans="1:6" ht="15.75" customHeight="1">
      <c r="A72" s="17">
        <v>1229</v>
      </c>
      <c r="B72" s="16">
        <v>0.52916666666666667</v>
      </c>
      <c r="C72" s="16"/>
      <c r="D72" s="16"/>
      <c r="E72" s="16">
        <v>0.82986111111111116</v>
      </c>
      <c r="F72" s="15" t="s">
        <v>103</v>
      </c>
    </row>
    <row r="73" spans="1:6" ht="15.75" customHeight="1">
      <c r="A73" s="17">
        <v>1230</v>
      </c>
      <c r="B73" s="16">
        <v>0.51527777777777783</v>
      </c>
      <c r="C73" s="16"/>
      <c r="D73" s="16"/>
      <c r="E73" s="16">
        <v>0.875</v>
      </c>
      <c r="F73" s="15" t="s">
        <v>94</v>
      </c>
    </row>
    <row r="74" spans="1:6" ht="15.75" customHeight="1">
      <c r="A74" s="17">
        <v>1231</v>
      </c>
      <c r="B74" s="16">
        <v>0.62430555555555556</v>
      </c>
      <c r="C74" s="16"/>
      <c r="D74" s="16"/>
      <c r="E74" s="16">
        <v>0.9277777777777777</v>
      </c>
      <c r="F74" s="15" t="s">
        <v>95</v>
      </c>
    </row>
    <row r="75" spans="1:6" ht="15.75" customHeight="1">
      <c r="A75" s="17">
        <v>1233</v>
      </c>
      <c r="B75" s="16">
        <v>0.55069444444444449</v>
      </c>
      <c r="C75" s="16"/>
      <c r="D75" s="16"/>
      <c r="E75" s="16">
        <v>0.8666666666666667</v>
      </c>
      <c r="F75" s="15" t="s">
        <v>102</v>
      </c>
    </row>
    <row r="76" spans="1:6" ht="15.75" customHeight="1">
      <c r="A76" s="17">
        <v>1234</v>
      </c>
      <c r="B76" s="16">
        <v>0.64930555555555558</v>
      </c>
      <c r="C76" s="16"/>
      <c r="D76" s="16"/>
      <c r="E76" s="16">
        <v>0.99791666666666667</v>
      </c>
      <c r="F76" s="15" t="s">
        <v>101</v>
      </c>
    </row>
    <row r="77" spans="1:6" ht="15.75" customHeight="1">
      <c r="A77" s="17">
        <v>1235</v>
      </c>
      <c r="B77" s="16">
        <v>0.58819444444444446</v>
      </c>
      <c r="C77" s="16"/>
      <c r="D77" s="16"/>
      <c r="E77" s="16">
        <v>0.92847222222222225</v>
      </c>
      <c r="F77" s="15" t="s">
        <v>94</v>
      </c>
    </row>
    <row r="78" spans="1:6" ht="15.75" customHeight="1">
      <c r="A78" s="17">
        <v>1236</v>
      </c>
      <c r="B78" s="16">
        <v>0.65486111111111112</v>
      </c>
      <c r="C78" s="16"/>
      <c r="D78" s="16"/>
      <c r="E78" s="16">
        <v>0.97638888888888886</v>
      </c>
      <c r="F78" s="15" t="s">
        <v>100</v>
      </c>
    </row>
    <row r="79" spans="1:6" ht="15.75" customHeight="1">
      <c r="A79" s="17">
        <v>1237</v>
      </c>
      <c r="B79" s="16">
        <v>0.6333333333333333</v>
      </c>
      <c r="C79" s="16"/>
      <c r="D79" s="16"/>
      <c r="E79" s="16">
        <v>0.9902777777777777</v>
      </c>
      <c r="F79" s="15" t="s">
        <v>96</v>
      </c>
    </row>
    <row r="80" spans="1:6" ht="15.75" customHeight="1">
      <c r="A80" s="17">
        <v>1238</v>
      </c>
      <c r="B80" s="16">
        <v>0.59930555555555554</v>
      </c>
      <c r="C80" s="16"/>
      <c r="D80" s="16"/>
      <c r="E80" s="16">
        <v>0.96250000000000002</v>
      </c>
      <c r="F80" s="15" t="s">
        <v>99</v>
      </c>
    </row>
    <row r="81" spans="1:6" ht="15.75" customHeight="1">
      <c r="A81" s="17">
        <v>1239</v>
      </c>
      <c r="B81" s="16">
        <v>0.64583333333333337</v>
      </c>
      <c r="C81" s="16"/>
      <c r="D81" s="16"/>
      <c r="E81" s="16">
        <v>0.94513888888888886</v>
      </c>
      <c r="F81" s="15" t="s">
        <v>98</v>
      </c>
    </row>
    <row r="82" spans="1:6" ht="15.75" customHeight="1">
      <c r="A82" s="17">
        <v>1240</v>
      </c>
      <c r="B82" s="16">
        <v>0.64027777777777783</v>
      </c>
      <c r="C82" s="16"/>
      <c r="D82" s="16"/>
      <c r="E82" s="16">
        <v>0.99722222222222223</v>
      </c>
      <c r="F82" s="15" t="s">
        <v>94</v>
      </c>
    </row>
    <row r="83" spans="1:6" ht="15.75" customHeight="1">
      <c r="A83" s="17">
        <v>1241</v>
      </c>
      <c r="B83" s="16">
        <v>0.61875000000000002</v>
      </c>
      <c r="C83" s="16"/>
      <c r="D83" s="16"/>
      <c r="E83" s="16">
        <v>0.97222222222222221</v>
      </c>
      <c r="F83" s="15" t="s">
        <v>97</v>
      </c>
    </row>
    <row r="84" spans="1:6" ht="15.75" customHeight="1">
      <c r="A84" s="17">
        <v>1242</v>
      </c>
      <c r="B84" s="16">
        <v>0.62777777777777777</v>
      </c>
      <c r="C84" s="16"/>
      <c r="D84" s="16"/>
      <c r="E84" s="16">
        <v>0.9770833333333333</v>
      </c>
      <c r="F84" s="15" t="s">
        <v>96</v>
      </c>
    </row>
    <row r="85" spans="1:6" ht="15.75" customHeight="1">
      <c r="A85" s="17">
        <v>1243</v>
      </c>
      <c r="B85" s="16">
        <v>0.64722222222222225</v>
      </c>
      <c r="C85" s="16"/>
      <c r="D85" s="16"/>
      <c r="E85" s="16">
        <v>0.98958333333333337</v>
      </c>
      <c r="F85" s="15" t="s">
        <v>96</v>
      </c>
    </row>
    <row r="86" spans="1:6" ht="15.75" customHeight="1">
      <c r="A86" s="17">
        <v>1244</v>
      </c>
      <c r="B86" s="16">
        <v>0.625</v>
      </c>
      <c r="C86" s="16"/>
      <c r="D86" s="16"/>
      <c r="E86" s="16">
        <v>0.96944444444444444</v>
      </c>
      <c r="F86" s="15" t="s">
        <v>95</v>
      </c>
    </row>
    <row r="87" spans="1:6" ht="15.75" customHeight="1">
      <c r="A87" s="17">
        <v>1245</v>
      </c>
      <c r="B87" s="16">
        <v>0.61944444444444446</v>
      </c>
      <c r="C87" s="16"/>
      <c r="D87" s="16"/>
      <c r="E87" s="16">
        <v>0.9784722222222223</v>
      </c>
      <c r="F87" s="15" t="s">
        <v>94</v>
      </c>
    </row>
    <row r="88" spans="1:6" ht="15.75" customHeight="1">
      <c r="A88" s="17">
        <v>1301</v>
      </c>
      <c r="B88" s="16">
        <v>0.25694444444444448</v>
      </c>
      <c r="C88" s="16">
        <v>0.47916666666666669</v>
      </c>
      <c r="D88" s="16">
        <v>0.58611111111111114</v>
      </c>
      <c r="E88" s="16">
        <v>0.72430555555555554</v>
      </c>
      <c r="F88" s="15" t="s">
        <v>165</v>
      </c>
    </row>
    <row r="89" spans="1:6" ht="15.75" customHeight="1">
      <c r="A89" s="17">
        <v>1302</v>
      </c>
      <c r="B89" s="16">
        <v>0.26180555555555557</v>
      </c>
      <c r="C89" s="16">
        <v>0.41666666666666669</v>
      </c>
      <c r="D89" s="16">
        <v>0.54166666666666663</v>
      </c>
      <c r="E89" s="16">
        <v>0.68263888888888891</v>
      </c>
      <c r="F89" s="15" t="s">
        <v>164</v>
      </c>
    </row>
    <row r="90" spans="1:6" ht="15.75" customHeight="1">
      <c r="A90" s="17">
        <v>1303</v>
      </c>
      <c r="B90" s="16">
        <v>0.27777777777777779</v>
      </c>
      <c r="C90" s="16">
        <v>0.44305555555555554</v>
      </c>
      <c r="D90" s="16">
        <v>0.56597222222222221</v>
      </c>
      <c r="E90" s="16">
        <v>0.72916666666666663</v>
      </c>
      <c r="F90" s="15" t="s">
        <v>163</v>
      </c>
    </row>
    <row r="91" spans="1:6" ht="15.75" customHeight="1">
      <c r="A91" s="17">
        <v>1304</v>
      </c>
      <c r="B91" s="16">
        <v>0.28472222222222221</v>
      </c>
      <c r="C91" s="16">
        <v>0.45833333333333331</v>
      </c>
      <c r="D91" s="16">
        <v>0.60902777777777783</v>
      </c>
      <c r="E91" s="16">
        <v>0.73402777777777783</v>
      </c>
      <c r="F91" s="15">
        <v>18</v>
      </c>
    </row>
    <row r="92" spans="1:6" ht="15.75" customHeight="1">
      <c r="A92" s="17">
        <v>1305</v>
      </c>
      <c r="B92" s="16">
        <v>0.27847222222222223</v>
      </c>
      <c r="C92" s="24"/>
      <c r="D92" s="24"/>
      <c r="E92" s="16">
        <v>0.60416666666666663</v>
      </c>
      <c r="F92" s="15" t="s">
        <v>162</v>
      </c>
    </row>
    <row r="93" spans="1:6" ht="15.75" customHeight="1">
      <c r="A93" s="17">
        <v>1306</v>
      </c>
      <c r="B93" s="16">
        <v>0.28055555555555556</v>
      </c>
      <c r="C93" s="24"/>
      <c r="D93" s="24"/>
      <c r="E93" s="16">
        <v>0.57777777777777783</v>
      </c>
      <c r="F93" s="15" t="s">
        <v>161</v>
      </c>
    </row>
    <row r="94" spans="1:6" ht="15.75" customHeight="1">
      <c r="A94" s="17">
        <v>1307</v>
      </c>
      <c r="B94" s="16">
        <v>0.28333333333333333</v>
      </c>
      <c r="C94" s="16">
        <v>0.47916666666666669</v>
      </c>
      <c r="D94" s="16">
        <v>0.6</v>
      </c>
      <c r="E94" s="16">
        <v>0.72499999999999998</v>
      </c>
      <c r="F94" s="15" t="s">
        <v>160</v>
      </c>
    </row>
    <row r="95" spans="1:6" ht="15.75" customHeight="1">
      <c r="A95" s="17">
        <v>1308</v>
      </c>
      <c r="B95" s="16">
        <v>0.28333333333333333</v>
      </c>
      <c r="C95" s="16">
        <v>0.51041666666666663</v>
      </c>
      <c r="D95" s="16">
        <v>0.62013888888888891</v>
      </c>
      <c r="E95" s="16">
        <v>0.74513888888888891</v>
      </c>
      <c r="F95" s="15" t="s">
        <v>159</v>
      </c>
    </row>
    <row r="96" spans="1:6" ht="15.75" customHeight="1">
      <c r="A96" s="17">
        <v>1309</v>
      </c>
      <c r="B96" s="16">
        <v>0.28472222222222221</v>
      </c>
      <c r="C96" s="24"/>
      <c r="D96" s="24"/>
      <c r="E96" s="16">
        <v>0.625</v>
      </c>
      <c r="F96" s="15" t="s">
        <v>158</v>
      </c>
    </row>
    <row r="97" spans="1:6" ht="15.75" customHeight="1">
      <c r="A97" s="17">
        <v>1310</v>
      </c>
      <c r="B97" s="16">
        <v>0.28541666666666665</v>
      </c>
      <c r="C97" s="24"/>
      <c r="D97" s="24"/>
      <c r="E97" s="16">
        <v>0.62847222222222221</v>
      </c>
      <c r="F97" s="15" t="s">
        <v>157</v>
      </c>
    </row>
    <row r="98" spans="1:6" ht="15.75" customHeight="1">
      <c r="A98" s="17">
        <v>1311</v>
      </c>
      <c r="B98" s="16">
        <v>0.28611111111111115</v>
      </c>
      <c r="C98" s="24"/>
      <c r="D98" s="24"/>
      <c r="E98" s="16">
        <v>0.55486111111111114</v>
      </c>
      <c r="F98" s="15" t="s">
        <v>156</v>
      </c>
    </row>
    <row r="99" spans="1:6" ht="15.75" customHeight="1">
      <c r="A99" s="17">
        <v>1312</v>
      </c>
      <c r="B99" s="16">
        <v>0.28819444444444448</v>
      </c>
      <c r="C99" s="24"/>
      <c r="D99" s="24"/>
      <c r="E99" s="16">
        <v>0.57013888888888886</v>
      </c>
      <c r="F99" s="15" t="s">
        <v>155</v>
      </c>
    </row>
    <row r="100" spans="1:6" ht="15.75" customHeight="1">
      <c r="A100" s="17">
        <v>1313</v>
      </c>
      <c r="B100" s="16">
        <v>0.2902777777777778</v>
      </c>
      <c r="C100" s="24"/>
      <c r="D100" s="24"/>
      <c r="E100" s="16">
        <v>0.61041666666666672</v>
      </c>
      <c r="F100" s="15" t="s">
        <v>154</v>
      </c>
    </row>
    <row r="101" spans="1:6" ht="15.75" customHeight="1">
      <c r="A101" s="17">
        <v>1314</v>
      </c>
      <c r="B101" s="16">
        <v>0.29166666666666669</v>
      </c>
      <c r="C101" s="24"/>
      <c r="D101" s="24"/>
      <c r="E101" s="16">
        <v>0.56180555555555556</v>
      </c>
      <c r="F101" s="15" t="s">
        <v>153</v>
      </c>
    </row>
    <row r="102" spans="1:6" ht="15.75" customHeight="1">
      <c r="A102" s="17">
        <v>1315</v>
      </c>
      <c r="B102" s="16">
        <v>0.29097222222222224</v>
      </c>
      <c r="C102" s="24"/>
      <c r="D102" s="24"/>
      <c r="E102" s="16">
        <v>0.56944444444444442</v>
      </c>
      <c r="F102" s="15" t="s">
        <v>152</v>
      </c>
    </row>
    <row r="103" spans="1:6" ht="15.75" customHeight="1">
      <c r="A103" s="17">
        <v>1316</v>
      </c>
      <c r="B103" s="16">
        <v>0.2986111111111111</v>
      </c>
      <c r="C103" s="24"/>
      <c r="D103" s="24"/>
      <c r="E103" s="16">
        <v>0.62708333333333333</v>
      </c>
      <c r="F103" s="15" t="s">
        <v>151</v>
      </c>
    </row>
    <row r="104" spans="1:6" ht="15.75" customHeight="1">
      <c r="A104" s="17">
        <v>1317</v>
      </c>
      <c r="B104" s="16">
        <v>0.29375000000000001</v>
      </c>
      <c r="C104" s="24"/>
      <c r="D104" s="24"/>
      <c r="E104" s="16">
        <v>0.58333333333333337</v>
      </c>
      <c r="F104" s="15" t="s">
        <v>151</v>
      </c>
    </row>
    <row r="105" spans="1:6" ht="15.75" customHeight="1">
      <c r="A105" s="17">
        <v>1318</v>
      </c>
      <c r="B105" s="16">
        <v>0.29375000000000001</v>
      </c>
      <c r="C105" s="16">
        <v>0.47222222222222227</v>
      </c>
      <c r="D105" s="16">
        <v>0.58263888888888882</v>
      </c>
      <c r="E105" s="16">
        <v>0.70763888888888893</v>
      </c>
      <c r="F105" s="15" t="s">
        <v>150</v>
      </c>
    </row>
    <row r="106" spans="1:6" ht="15.75" customHeight="1">
      <c r="A106" s="17">
        <v>1319</v>
      </c>
      <c r="B106" s="16">
        <v>0.29722222222222222</v>
      </c>
      <c r="C106" s="16">
        <v>0.47847222222222219</v>
      </c>
      <c r="D106" s="16">
        <v>0.57013888888888886</v>
      </c>
      <c r="E106" s="16">
        <v>0.69513888888888886</v>
      </c>
      <c r="F106" s="15" t="s">
        <v>149</v>
      </c>
    </row>
    <row r="107" spans="1:6" ht="15.75" customHeight="1">
      <c r="A107" s="17">
        <v>1320</v>
      </c>
      <c r="B107" s="16">
        <v>0.29791666666666666</v>
      </c>
      <c r="C107" s="24"/>
      <c r="D107" s="24"/>
      <c r="E107" s="16">
        <v>0.63611111111111118</v>
      </c>
      <c r="F107" s="15" t="s">
        <v>148</v>
      </c>
    </row>
    <row r="108" spans="1:6" ht="15.75" customHeight="1">
      <c r="A108" s="17">
        <v>1321</v>
      </c>
      <c r="B108" s="16">
        <v>0.29791666666666666</v>
      </c>
      <c r="C108" s="24"/>
      <c r="D108" s="24"/>
      <c r="E108" s="16">
        <v>0.64583333333333337</v>
      </c>
      <c r="F108" s="15" t="s">
        <v>147</v>
      </c>
    </row>
    <row r="109" spans="1:6" ht="15.75" customHeight="1">
      <c r="A109" s="17">
        <v>1322</v>
      </c>
      <c r="B109" s="16">
        <v>0.29791666666666666</v>
      </c>
      <c r="C109" s="16">
        <v>0.5</v>
      </c>
      <c r="D109" s="16">
        <v>0.59236111111111112</v>
      </c>
      <c r="E109" s="16">
        <v>0.71944444444444444</v>
      </c>
      <c r="F109" s="15" t="s">
        <v>146</v>
      </c>
    </row>
    <row r="110" spans="1:6" ht="15.75" customHeight="1">
      <c r="A110" s="17">
        <v>1323</v>
      </c>
      <c r="B110" s="16">
        <v>0.2986111111111111</v>
      </c>
      <c r="C110" s="24"/>
      <c r="D110" s="24"/>
      <c r="E110" s="16">
        <v>0.55763888888888891</v>
      </c>
      <c r="F110" s="15" t="s">
        <v>145</v>
      </c>
    </row>
    <row r="111" spans="1:6" ht="15.75" customHeight="1">
      <c r="A111" s="17">
        <v>1324</v>
      </c>
      <c r="B111" s="16">
        <v>0.30208333333333331</v>
      </c>
      <c r="C111" s="24"/>
      <c r="D111" s="24"/>
      <c r="E111" s="16">
        <v>0.59305555555555556</v>
      </c>
      <c r="F111" s="15" t="s">
        <v>144</v>
      </c>
    </row>
    <row r="112" spans="1:6" ht="15.75" customHeight="1">
      <c r="A112" s="17">
        <v>1325</v>
      </c>
      <c r="B112" s="16">
        <v>0.30486111111111108</v>
      </c>
      <c r="C112" s="24"/>
      <c r="D112" s="24"/>
      <c r="E112" s="16">
        <v>0.57847222222222217</v>
      </c>
      <c r="F112" s="15" t="s">
        <v>143</v>
      </c>
    </row>
    <row r="113" spans="1:6" ht="15.75" customHeight="1">
      <c r="A113" s="17">
        <v>1326</v>
      </c>
      <c r="B113" s="16">
        <v>0.30555555555555552</v>
      </c>
      <c r="C113" s="16">
        <v>0.52083333333333337</v>
      </c>
      <c r="D113" s="16">
        <v>0.60972222222222217</v>
      </c>
      <c r="E113" s="16">
        <v>0.73541666666666661</v>
      </c>
      <c r="F113" s="15" t="s">
        <v>142</v>
      </c>
    </row>
    <row r="114" spans="1:6" ht="15.75" customHeight="1">
      <c r="A114" s="17">
        <v>1327</v>
      </c>
      <c r="B114" s="16">
        <v>0.30694444444444441</v>
      </c>
      <c r="C114" s="24"/>
      <c r="D114" s="24"/>
      <c r="E114" s="16">
        <v>0.65625</v>
      </c>
      <c r="F114" s="15" t="s">
        <v>141</v>
      </c>
    </row>
    <row r="115" spans="1:6" ht="15.75" customHeight="1">
      <c r="A115" s="17">
        <v>1328</v>
      </c>
      <c r="B115" s="16">
        <v>0.30763888888888891</v>
      </c>
      <c r="C115" s="24"/>
      <c r="D115" s="24"/>
      <c r="E115" s="16">
        <v>0.63888888888888895</v>
      </c>
      <c r="F115" s="15" t="s">
        <v>82</v>
      </c>
    </row>
    <row r="116" spans="1:6" ht="15.75" customHeight="1">
      <c r="A116" s="17">
        <v>1329</v>
      </c>
      <c r="B116" s="16">
        <v>0.31111111111111112</v>
      </c>
      <c r="C116" s="24"/>
      <c r="D116" s="24"/>
      <c r="E116" s="16">
        <v>0.65</v>
      </c>
      <c r="F116" s="15" t="s">
        <v>140</v>
      </c>
    </row>
    <row r="117" spans="1:6" ht="15.75" customHeight="1">
      <c r="A117" s="17">
        <v>1330</v>
      </c>
      <c r="B117" s="16">
        <v>0.31458333333333333</v>
      </c>
      <c r="C117" s="24"/>
      <c r="D117" s="24"/>
      <c r="E117" s="16">
        <v>0.62916666666666665</v>
      </c>
      <c r="F117" s="15" t="s">
        <v>139</v>
      </c>
    </row>
    <row r="118" spans="1:6" ht="15.75" customHeight="1">
      <c r="A118" s="17">
        <v>1331</v>
      </c>
      <c r="B118" s="16">
        <v>0.27777777777777779</v>
      </c>
      <c r="C118" s="16">
        <v>0.44097222222222227</v>
      </c>
      <c r="D118" s="16">
        <v>0.61944444444444446</v>
      </c>
      <c r="E118" s="16">
        <v>0.77569444444444446</v>
      </c>
      <c r="F118" s="15" t="s">
        <v>138</v>
      </c>
    </row>
    <row r="119" spans="1:6" ht="15.75" customHeight="1">
      <c r="A119" s="17">
        <v>1332</v>
      </c>
      <c r="B119" s="16">
        <v>0.27847222222222223</v>
      </c>
      <c r="C119" s="16">
        <v>0.43055555555555558</v>
      </c>
      <c r="D119" s="16">
        <v>0.58750000000000002</v>
      </c>
      <c r="E119" s="16">
        <v>0.73749999999999993</v>
      </c>
      <c r="F119" s="15" t="s">
        <v>137</v>
      </c>
    </row>
    <row r="120" spans="1:6" ht="15.75" customHeight="1">
      <c r="A120" s="17">
        <v>1333</v>
      </c>
      <c r="B120" s="16">
        <v>0.28263888888888888</v>
      </c>
      <c r="C120" s="16">
        <v>0.40972222222222227</v>
      </c>
      <c r="D120" s="16">
        <v>0.49305555555555558</v>
      </c>
      <c r="E120" s="16">
        <v>0.69374999999999998</v>
      </c>
      <c r="F120" s="15" t="s">
        <v>136</v>
      </c>
    </row>
    <row r="121" spans="1:6" ht="15.75" customHeight="1">
      <c r="A121" s="17">
        <v>1334</v>
      </c>
      <c r="B121" s="16">
        <v>0.29652777777777778</v>
      </c>
      <c r="C121" s="16">
        <v>0.4284722222222222</v>
      </c>
      <c r="D121" s="16">
        <v>0.53611111111111109</v>
      </c>
      <c r="E121" s="16">
        <v>0.73402777777777783</v>
      </c>
      <c r="F121" s="15" t="s">
        <v>135</v>
      </c>
    </row>
    <row r="122" spans="1:6" ht="15.75" customHeight="1">
      <c r="A122" s="17">
        <v>1701</v>
      </c>
      <c r="B122" s="16">
        <v>0.28819444444444448</v>
      </c>
      <c r="C122" s="24"/>
      <c r="D122" s="24"/>
      <c r="E122" s="16">
        <v>0.59305555555555556</v>
      </c>
      <c r="F122" s="15" t="s">
        <v>134</v>
      </c>
    </row>
    <row r="123" spans="1:6" ht="15.75" customHeight="1">
      <c r="A123" s="17">
        <v>1702</v>
      </c>
      <c r="B123" s="16">
        <v>0.29305555555555557</v>
      </c>
      <c r="C123" s="24"/>
      <c r="D123" s="24"/>
      <c r="E123" s="16">
        <v>0.62638888888888888</v>
      </c>
      <c r="F123" s="15" t="s">
        <v>133</v>
      </c>
    </row>
    <row r="124" spans="1:6" ht="15.75" customHeight="1">
      <c r="A124" s="17">
        <v>1703</v>
      </c>
      <c r="B124" s="16">
        <v>0.30208333333333331</v>
      </c>
      <c r="C124" s="24"/>
      <c r="D124" s="24"/>
      <c r="E124" s="16">
        <v>0.6479166666666667</v>
      </c>
      <c r="F124" s="15" t="s">
        <v>132</v>
      </c>
    </row>
    <row r="125" spans="1:6" ht="15.75" customHeight="1">
      <c r="A125" s="17">
        <v>1704</v>
      </c>
      <c r="B125" s="16">
        <v>0.2986111111111111</v>
      </c>
      <c r="C125" s="24"/>
      <c r="D125" s="24"/>
      <c r="E125" s="16">
        <v>0.65277777777777779</v>
      </c>
      <c r="F125" s="15" t="s">
        <v>131</v>
      </c>
    </row>
    <row r="126" spans="1:6" ht="15.75" customHeight="1">
      <c r="A126" s="17">
        <v>1705</v>
      </c>
      <c r="B126" s="16">
        <v>0.28333333333333333</v>
      </c>
      <c r="C126" s="24"/>
      <c r="D126" s="24"/>
      <c r="E126" s="16">
        <v>0.61736111111111114</v>
      </c>
      <c r="F126" s="15" t="s">
        <v>130</v>
      </c>
    </row>
    <row r="127" spans="1:6" ht="15.75" customHeight="1">
      <c r="A127" s="17">
        <v>1706</v>
      </c>
      <c r="B127" s="16">
        <v>0.28611111111111115</v>
      </c>
      <c r="C127" s="16">
        <v>0.45763888888888887</v>
      </c>
      <c r="D127" s="16">
        <v>0.54097222222222219</v>
      </c>
      <c r="E127" s="16">
        <v>0.72083333333333333</v>
      </c>
      <c r="F127" s="15" t="s">
        <v>129</v>
      </c>
    </row>
    <row r="128" spans="1:6" ht="15.75" customHeight="1">
      <c r="A128" s="17">
        <v>1707</v>
      </c>
      <c r="B128" s="16">
        <v>0.27777777777777779</v>
      </c>
      <c r="C128" s="16">
        <v>0.5</v>
      </c>
      <c r="D128" s="16">
        <v>0.6166666666666667</v>
      </c>
      <c r="E128" s="16">
        <v>0.7416666666666667</v>
      </c>
      <c r="F128" s="15" t="s">
        <v>128</v>
      </c>
    </row>
    <row r="129" spans="1:6" ht="15.75" customHeight="1">
      <c r="A129" s="17">
        <v>1340</v>
      </c>
      <c r="B129" s="16">
        <v>0.33333333333333331</v>
      </c>
      <c r="C129" s="24"/>
      <c r="D129" s="24"/>
      <c r="E129" s="16">
        <v>0.58333333333333337</v>
      </c>
      <c r="F129" s="15" t="s">
        <v>127</v>
      </c>
    </row>
    <row r="130" spans="1:6" ht="15.75" customHeight="1" thickBot="1">
      <c r="A130" s="14">
        <v>1392</v>
      </c>
      <c r="B130" s="13">
        <v>0.30277777777777776</v>
      </c>
      <c r="C130" s="13">
        <v>0.42777777777777781</v>
      </c>
      <c r="D130" s="13">
        <v>0.62430555555555556</v>
      </c>
      <c r="E130" s="13">
        <v>0.74930555555555556</v>
      </c>
      <c r="F130" s="12" t="s">
        <v>60</v>
      </c>
    </row>
    <row r="131" spans="1:6" ht="15.75" customHeight="1"/>
    <row r="132" spans="1:6" ht="15.75" customHeight="1"/>
    <row r="133" spans="1:6" ht="15.75" customHeight="1"/>
    <row r="134" spans="1:6" ht="15.75" customHeight="1"/>
    <row r="135" spans="1:6" ht="15.75" customHeight="1"/>
    <row r="136" spans="1:6" ht="15.75" customHeight="1"/>
    <row r="137" spans="1:6" ht="15.75" customHeight="1"/>
    <row r="138" spans="1:6" ht="15.75" customHeight="1"/>
    <row r="139" spans="1:6" ht="15.75" customHeight="1"/>
    <row r="140" spans="1:6" ht="15.75" customHeight="1"/>
    <row r="141" spans="1:6" ht="15.75" customHeight="1"/>
    <row r="142" spans="1:6" ht="15.75" customHeight="1"/>
    <row r="143" spans="1:6" ht="15.75" customHeight="1"/>
    <row r="144" spans="1:6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000"/>
  <sheetViews>
    <sheetView workbookViewId="0">
      <selection sqref="A1:B1"/>
    </sheetView>
  </sheetViews>
  <sheetFormatPr baseColWidth="10" defaultColWidth="14.42578125" defaultRowHeight="15" customHeight="1"/>
  <cols>
    <col min="1" max="5" width="10.7109375" style="8" customWidth="1"/>
    <col min="6" max="6" width="21.28515625" style="8" customWidth="1"/>
    <col min="7" max="16384" width="14.42578125" style="8"/>
  </cols>
  <sheetData>
    <row r="1" spans="1:6" ht="15.75" thickBot="1">
      <c r="A1" s="30" t="s">
        <v>11</v>
      </c>
      <c r="B1" s="29" t="s">
        <v>126</v>
      </c>
      <c r="C1" s="29" t="s">
        <v>125</v>
      </c>
      <c r="D1" s="29" t="s">
        <v>124</v>
      </c>
      <c r="E1" s="29" t="s">
        <v>123</v>
      </c>
      <c r="F1" s="28" t="s">
        <v>122</v>
      </c>
    </row>
    <row r="2" spans="1:6">
      <c r="A2" s="27" t="s">
        <v>121</v>
      </c>
      <c r="B2" s="26">
        <v>0</v>
      </c>
      <c r="C2" s="26"/>
      <c r="D2" s="26"/>
      <c r="E2" s="26">
        <v>0</v>
      </c>
      <c r="F2" s="25" t="s">
        <v>120</v>
      </c>
    </row>
    <row r="3" spans="1:6">
      <c r="A3" s="17">
        <v>1101</v>
      </c>
      <c r="B3" s="16">
        <v>0.17361111111111113</v>
      </c>
      <c r="C3" s="16"/>
      <c r="D3" s="16"/>
      <c r="E3" s="16">
        <v>0.49305555555555558</v>
      </c>
      <c r="F3" s="15" t="s">
        <v>118</v>
      </c>
    </row>
    <row r="4" spans="1:6">
      <c r="A4" s="17">
        <v>1102</v>
      </c>
      <c r="B4" s="16">
        <v>0.19027777777777777</v>
      </c>
      <c r="C4" s="16"/>
      <c r="D4" s="16"/>
      <c r="E4" s="16">
        <v>0.48958333333333331</v>
      </c>
      <c r="F4" s="15" t="s">
        <v>95</v>
      </c>
    </row>
    <row r="5" spans="1:6">
      <c r="A5" s="17">
        <v>1104</v>
      </c>
      <c r="B5" s="16">
        <v>0.24791666666666667</v>
      </c>
      <c r="C5" s="16"/>
      <c r="D5" s="16"/>
      <c r="E5" s="16">
        <v>0.5625</v>
      </c>
      <c r="F5" s="15" t="s">
        <v>117</v>
      </c>
    </row>
    <row r="6" spans="1:6">
      <c r="A6" s="17">
        <v>1105</v>
      </c>
      <c r="B6" s="16">
        <v>0.18124999999999999</v>
      </c>
      <c r="C6" s="16"/>
      <c r="D6" s="16"/>
      <c r="E6" s="16">
        <v>0.52083333333333337</v>
      </c>
      <c r="F6" s="15" t="s">
        <v>94</v>
      </c>
    </row>
    <row r="7" spans="1:6">
      <c r="A7" s="17">
        <v>1106</v>
      </c>
      <c r="B7" s="16">
        <v>0.21527777777777779</v>
      </c>
      <c r="C7" s="16"/>
      <c r="D7" s="16"/>
      <c r="E7" s="16">
        <v>0.57291666666666663</v>
      </c>
      <c r="F7" s="15" t="s">
        <v>69</v>
      </c>
    </row>
    <row r="8" spans="1:6">
      <c r="A8" s="17">
        <v>1107</v>
      </c>
      <c r="B8" s="16">
        <v>0.22569444444444445</v>
      </c>
      <c r="C8" s="16"/>
      <c r="D8" s="16"/>
      <c r="E8" s="16">
        <v>0.53194444444444444</v>
      </c>
      <c r="F8" s="15" t="s">
        <v>97</v>
      </c>
    </row>
    <row r="9" spans="1:6">
      <c r="A9" s="17">
        <v>1108</v>
      </c>
      <c r="B9" s="16">
        <v>0.20208333333333331</v>
      </c>
      <c r="C9" s="16"/>
      <c r="D9" s="16"/>
      <c r="E9" s="16">
        <v>0.55555555555555558</v>
      </c>
      <c r="F9" s="15" t="s">
        <v>94</v>
      </c>
    </row>
    <row r="10" spans="1:6">
      <c r="A10" s="17">
        <v>1109</v>
      </c>
      <c r="B10" s="16">
        <v>0.24236111111111111</v>
      </c>
      <c r="C10" s="16"/>
      <c r="D10" s="16"/>
      <c r="E10" s="16">
        <v>0.56180555555555556</v>
      </c>
      <c r="F10" s="15" t="s">
        <v>102</v>
      </c>
    </row>
    <row r="11" spans="1:6">
      <c r="A11" s="17">
        <v>1110</v>
      </c>
      <c r="B11" s="16">
        <v>0.2298611111111111</v>
      </c>
      <c r="C11" s="16"/>
      <c r="D11" s="16"/>
      <c r="E11" s="16">
        <v>0.54722222222222217</v>
      </c>
      <c r="F11" s="15" t="s">
        <v>69</v>
      </c>
    </row>
    <row r="12" spans="1:6">
      <c r="A12" s="17">
        <v>1111</v>
      </c>
      <c r="B12" s="16">
        <v>0.22638888888888889</v>
      </c>
      <c r="C12" s="16"/>
      <c r="D12" s="16"/>
      <c r="E12" s="16">
        <v>0.54166666666666663</v>
      </c>
      <c r="F12" s="15" t="s">
        <v>106</v>
      </c>
    </row>
    <row r="13" spans="1:6">
      <c r="A13" s="17">
        <v>1112</v>
      </c>
      <c r="B13" s="16">
        <v>0.27152777777777776</v>
      </c>
      <c r="C13" s="16"/>
      <c r="D13" s="16"/>
      <c r="E13" s="16">
        <v>0.58680555555555558</v>
      </c>
      <c r="F13" s="15" t="s">
        <v>95</v>
      </c>
    </row>
    <row r="14" spans="1:6">
      <c r="A14" s="17">
        <v>1113</v>
      </c>
      <c r="B14" s="16">
        <v>0.24166666666666667</v>
      </c>
      <c r="C14" s="16"/>
      <c r="D14" s="16"/>
      <c r="E14" s="16">
        <v>0.54652777777777783</v>
      </c>
      <c r="F14" s="15" t="s">
        <v>99</v>
      </c>
    </row>
    <row r="15" spans="1:6">
      <c r="A15" s="17">
        <v>1114</v>
      </c>
      <c r="B15" s="16">
        <v>0.19999999999999998</v>
      </c>
      <c r="C15" s="16"/>
      <c r="D15" s="16"/>
      <c r="E15" s="16">
        <v>0.52013888888888882</v>
      </c>
      <c r="F15" s="15" t="s">
        <v>98</v>
      </c>
    </row>
    <row r="16" spans="1:6">
      <c r="A16" s="17">
        <v>1115</v>
      </c>
      <c r="B16" s="16">
        <v>0.19444444444444445</v>
      </c>
      <c r="C16" s="16"/>
      <c r="D16" s="16"/>
      <c r="E16" s="16">
        <v>0.54513888888888895</v>
      </c>
      <c r="F16" s="15" t="s">
        <v>95</v>
      </c>
    </row>
    <row r="17" spans="1:6">
      <c r="A17" s="17">
        <v>1117</v>
      </c>
      <c r="B17" s="16">
        <v>0.20625000000000002</v>
      </c>
      <c r="C17" s="16"/>
      <c r="D17" s="16"/>
      <c r="E17" s="16">
        <v>0.48958333333333331</v>
      </c>
      <c r="F17" s="15" t="s">
        <v>94</v>
      </c>
    </row>
    <row r="18" spans="1:6">
      <c r="A18" s="17">
        <v>1118</v>
      </c>
      <c r="B18" s="16">
        <v>0.22708333333333333</v>
      </c>
      <c r="C18" s="16"/>
      <c r="D18" s="16"/>
      <c r="E18" s="16">
        <v>0.54166666666666663</v>
      </c>
      <c r="F18" s="15" t="s">
        <v>117</v>
      </c>
    </row>
    <row r="19" spans="1:6">
      <c r="A19" s="17">
        <v>1119</v>
      </c>
      <c r="B19" s="16">
        <v>0.21527777777777779</v>
      </c>
      <c r="C19" s="16"/>
      <c r="D19" s="16"/>
      <c r="E19" s="16">
        <v>0.55972222222222223</v>
      </c>
      <c r="F19" s="15" t="s">
        <v>99</v>
      </c>
    </row>
    <row r="20" spans="1:6">
      <c r="A20" s="17">
        <v>1120</v>
      </c>
      <c r="B20" s="16">
        <v>0.26597222222222222</v>
      </c>
      <c r="C20" s="16"/>
      <c r="D20" s="16"/>
      <c r="E20" s="16">
        <v>0.58750000000000002</v>
      </c>
      <c r="F20" s="15" t="s">
        <v>97</v>
      </c>
    </row>
    <row r="21" spans="1:6" ht="15.75" customHeight="1">
      <c r="A21" s="17">
        <v>1121</v>
      </c>
      <c r="B21" s="16">
        <v>0.23124999999999998</v>
      </c>
      <c r="C21" s="16"/>
      <c r="D21" s="16"/>
      <c r="E21" s="16">
        <v>0.53125</v>
      </c>
      <c r="F21" s="15" t="s">
        <v>69</v>
      </c>
    </row>
    <row r="22" spans="1:6" ht="15.75" customHeight="1">
      <c r="A22" s="17">
        <v>1122</v>
      </c>
      <c r="B22" s="16">
        <v>0.21805555555555556</v>
      </c>
      <c r="C22" s="16"/>
      <c r="D22" s="16"/>
      <c r="E22" s="16">
        <v>0.57638888888888895</v>
      </c>
      <c r="F22" s="15" t="s">
        <v>95</v>
      </c>
    </row>
    <row r="23" spans="1:6" ht="15.75" customHeight="1">
      <c r="A23" s="17">
        <v>1123</v>
      </c>
      <c r="B23" s="16">
        <v>0.2388888888888889</v>
      </c>
      <c r="C23" s="16"/>
      <c r="D23" s="16"/>
      <c r="E23" s="16">
        <v>0.57152777777777775</v>
      </c>
      <c r="F23" s="15" t="s">
        <v>103</v>
      </c>
    </row>
    <row r="24" spans="1:6" ht="15.75" customHeight="1">
      <c r="A24" s="17">
        <v>1124</v>
      </c>
      <c r="B24" s="16">
        <v>0.26666666666666666</v>
      </c>
      <c r="C24" s="16"/>
      <c r="D24" s="16"/>
      <c r="E24" s="16">
        <v>0.60347222222222219</v>
      </c>
      <c r="F24" s="15" t="s">
        <v>102</v>
      </c>
    </row>
    <row r="25" spans="1:6" ht="15.75" customHeight="1">
      <c r="A25" s="17">
        <v>1125</v>
      </c>
      <c r="B25" s="16">
        <v>0.22222222222222221</v>
      </c>
      <c r="C25" s="16"/>
      <c r="D25" s="16"/>
      <c r="E25" s="16">
        <v>0.54305555555555551</v>
      </c>
      <c r="F25" s="15" t="s">
        <v>105</v>
      </c>
    </row>
    <row r="26" spans="1:6" ht="15.75" customHeight="1">
      <c r="A26" s="17">
        <v>1126</v>
      </c>
      <c r="B26" s="16">
        <v>0.20416666666666669</v>
      </c>
      <c r="C26" s="16"/>
      <c r="D26" s="16"/>
      <c r="E26" s="16">
        <v>0.50347222222222221</v>
      </c>
      <c r="F26" s="15" t="s">
        <v>95</v>
      </c>
    </row>
    <row r="27" spans="1:6" ht="15.75" customHeight="1">
      <c r="A27" s="17">
        <v>1127</v>
      </c>
      <c r="B27" s="16">
        <v>0.26874999999999999</v>
      </c>
      <c r="C27" s="16"/>
      <c r="D27" s="16"/>
      <c r="E27" s="16">
        <v>0.63541666666666663</v>
      </c>
      <c r="F27" s="15" t="s">
        <v>94</v>
      </c>
    </row>
    <row r="28" spans="1:6" ht="15.75" customHeight="1">
      <c r="A28" s="17">
        <v>1128</v>
      </c>
      <c r="B28" s="16">
        <v>0.28055555555555556</v>
      </c>
      <c r="C28" s="16"/>
      <c r="D28" s="16"/>
      <c r="E28" s="16">
        <v>0.61319444444444449</v>
      </c>
      <c r="F28" s="15" t="s">
        <v>103</v>
      </c>
    </row>
    <row r="29" spans="1:6" ht="15.75" customHeight="1">
      <c r="A29" s="17">
        <v>1129</v>
      </c>
      <c r="B29" s="16">
        <v>0.25277777777777777</v>
      </c>
      <c r="C29" s="16"/>
      <c r="D29" s="16"/>
      <c r="E29" s="16">
        <v>0.5541666666666667</v>
      </c>
      <c r="F29" s="15" t="s">
        <v>98</v>
      </c>
    </row>
    <row r="30" spans="1:6" ht="15.75" customHeight="1">
      <c r="A30" s="17">
        <v>1130</v>
      </c>
      <c r="B30" s="16">
        <v>0.25833333333333336</v>
      </c>
      <c r="C30" s="16"/>
      <c r="D30" s="16"/>
      <c r="E30" s="16">
        <v>0.60416666666666663</v>
      </c>
      <c r="F30" s="15" t="s">
        <v>95</v>
      </c>
    </row>
    <row r="31" spans="1:6" ht="15.75" customHeight="1">
      <c r="A31" s="17">
        <v>1132</v>
      </c>
      <c r="B31" s="16">
        <v>0.24722222222222223</v>
      </c>
      <c r="C31" s="16"/>
      <c r="D31" s="16"/>
      <c r="E31" s="16">
        <v>0.54513888888888895</v>
      </c>
      <c r="F31" s="15" t="s">
        <v>190</v>
      </c>
    </row>
    <row r="32" spans="1:6" ht="15.75" customHeight="1">
      <c r="A32" s="17">
        <v>1133</v>
      </c>
      <c r="B32" s="16">
        <v>0.20694444444444446</v>
      </c>
      <c r="C32" s="16"/>
      <c r="D32" s="16"/>
      <c r="E32" s="16">
        <v>0.5</v>
      </c>
      <c r="F32" s="15" t="s">
        <v>187</v>
      </c>
    </row>
    <row r="33" spans="1:6" ht="15.75" customHeight="1">
      <c r="A33" s="17">
        <v>1135</v>
      </c>
      <c r="B33" s="16">
        <v>0.21180555555555555</v>
      </c>
      <c r="C33" s="16"/>
      <c r="D33" s="16"/>
      <c r="E33" s="16">
        <v>0.54583333333333328</v>
      </c>
      <c r="F33" s="15" t="s">
        <v>98</v>
      </c>
    </row>
    <row r="34" spans="1:6" ht="15.75" customHeight="1">
      <c r="A34" s="17">
        <v>1136</v>
      </c>
      <c r="B34" s="16">
        <v>0.26180555555555557</v>
      </c>
      <c r="C34" s="16"/>
      <c r="D34" s="16"/>
      <c r="E34" s="16">
        <v>0.58333333333333337</v>
      </c>
      <c r="F34" s="15" t="s">
        <v>189</v>
      </c>
    </row>
    <row r="35" spans="1:6" ht="15.75" customHeight="1">
      <c r="A35" s="17">
        <v>1138</v>
      </c>
      <c r="B35" s="16">
        <v>0.22777777777777777</v>
      </c>
      <c r="C35" s="16"/>
      <c r="D35" s="16"/>
      <c r="E35" s="16">
        <v>0.56736111111111109</v>
      </c>
      <c r="F35" s="15" t="s">
        <v>99</v>
      </c>
    </row>
    <row r="36" spans="1:6" ht="15.75" customHeight="1">
      <c r="A36" s="17">
        <v>1139</v>
      </c>
      <c r="B36" s="16">
        <v>0.24513888888888888</v>
      </c>
      <c r="C36" s="16"/>
      <c r="D36" s="16"/>
      <c r="E36" s="16">
        <v>0.60277777777777775</v>
      </c>
      <c r="F36" s="15" t="s">
        <v>69</v>
      </c>
    </row>
    <row r="37" spans="1:6" ht="15.75" customHeight="1">
      <c r="A37" s="17">
        <v>1140</v>
      </c>
      <c r="B37" s="16">
        <v>0.19444444444444445</v>
      </c>
      <c r="C37" s="16"/>
      <c r="D37" s="16"/>
      <c r="E37" s="16">
        <v>0.51944444444444449</v>
      </c>
      <c r="F37" s="15" t="s">
        <v>69</v>
      </c>
    </row>
    <row r="38" spans="1:6" ht="15.75" customHeight="1">
      <c r="A38" s="17">
        <v>1141</v>
      </c>
      <c r="B38" s="16">
        <v>0.25625000000000003</v>
      </c>
      <c r="C38" s="16"/>
      <c r="D38" s="16"/>
      <c r="E38" s="16">
        <v>0.61458333333333337</v>
      </c>
      <c r="F38" s="15" t="s">
        <v>69</v>
      </c>
    </row>
    <row r="39" spans="1:6" ht="15.75" customHeight="1">
      <c r="A39" s="17">
        <v>1142</v>
      </c>
      <c r="B39" s="16">
        <v>0.24583333333333335</v>
      </c>
      <c r="C39" s="16"/>
      <c r="D39" s="16"/>
      <c r="E39" s="16">
        <v>0.5541666666666667</v>
      </c>
      <c r="F39" s="15" t="s">
        <v>105</v>
      </c>
    </row>
    <row r="40" spans="1:6" ht="15.75" customHeight="1">
      <c r="A40" s="17">
        <v>1201</v>
      </c>
      <c r="B40" s="16">
        <v>0.54513888888888895</v>
      </c>
      <c r="C40" s="16"/>
      <c r="D40" s="16"/>
      <c r="E40" s="16">
        <v>0.84444444444444444</v>
      </c>
      <c r="F40" s="15" t="s">
        <v>95</v>
      </c>
    </row>
    <row r="41" spans="1:6" ht="15.75" customHeight="1">
      <c r="A41" s="17">
        <v>1203</v>
      </c>
      <c r="B41" s="16">
        <v>0.49444444444444446</v>
      </c>
      <c r="C41" s="16"/>
      <c r="D41" s="16"/>
      <c r="E41" s="16">
        <v>0.83680555555555547</v>
      </c>
      <c r="F41" s="15" t="s">
        <v>188</v>
      </c>
    </row>
    <row r="42" spans="1:6" ht="15.75" customHeight="1">
      <c r="A42" s="17">
        <v>1204</v>
      </c>
      <c r="B42" s="16">
        <v>0.53055555555555556</v>
      </c>
      <c r="C42" s="16"/>
      <c r="D42" s="16"/>
      <c r="E42" s="16">
        <v>0.8340277777777777</v>
      </c>
      <c r="F42" s="15" t="s">
        <v>69</v>
      </c>
    </row>
    <row r="43" spans="1:6" ht="15.75" customHeight="1">
      <c r="A43" s="17">
        <v>1205</v>
      </c>
      <c r="B43" s="16">
        <v>0.53541666666666665</v>
      </c>
      <c r="C43" s="16"/>
      <c r="D43" s="16"/>
      <c r="E43" s="16">
        <v>0.85</v>
      </c>
      <c r="F43" s="15" t="s">
        <v>106</v>
      </c>
    </row>
    <row r="44" spans="1:6" ht="15.75" customHeight="1">
      <c r="A44" s="17">
        <v>1206</v>
      </c>
      <c r="B44" s="16">
        <v>0.51527777777777783</v>
      </c>
      <c r="C44" s="16"/>
      <c r="D44" s="16"/>
      <c r="E44" s="16">
        <v>0.79999999999999993</v>
      </c>
      <c r="F44" s="15" t="s">
        <v>98</v>
      </c>
    </row>
    <row r="45" spans="1:6" ht="15.75" customHeight="1">
      <c r="A45" s="17">
        <v>1207</v>
      </c>
      <c r="B45" s="16">
        <v>0.46319444444444446</v>
      </c>
      <c r="C45" s="16"/>
      <c r="D45" s="16"/>
      <c r="E45" s="16">
        <v>0.76597222222222217</v>
      </c>
      <c r="F45" s="15" t="s">
        <v>111</v>
      </c>
    </row>
    <row r="46" spans="1:6" ht="15.75" customHeight="1">
      <c r="A46" s="17">
        <v>1208</v>
      </c>
      <c r="B46" s="16">
        <v>0.47291666666666665</v>
      </c>
      <c r="C46" s="16"/>
      <c r="D46" s="16"/>
      <c r="E46" s="16">
        <v>0.80833333333333324</v>
      </c>
      <c r="F46" s="15" t="s">
        <v>187</v>
      </c>
    </row>
    <row r="47" spans="1:6" ht="15.75" customHeight="1">
      <c r="A47" s="17">
        <v>1209</v>
      </c>
      <c r="B47" s="16">
        <v>0.57291666666666663</v>
      </c>
      <c r="C47" s="16"/>
      <c r="D47" s="16"/>
      <c r="E47" s="16">
        <v>0.85833333333333339</v>
      </c>
      <c r="F47" s="15" t="s">
        <v>95</v>
      </c>
    </row>
    <row r="48" spans="1:6" ht="15.75" customHeight="1">
      <c r="A48" s="17">
        <v>1210</v>
      </c>
      <c r="B48" s="16">
        <v>0.50347222222222221</v>
      </c>
      <c r="C48" s="16"/>
      <c r="D48" s="16"/>
      <c r="E48" s="16">
        <v>0.77430555555555547</v>
      </c>
      <c r="F48" s="15" t="s">
        <v>99</v>
      </c>
    </row>
    <row r="49" spans="1:6" ht="15.75" customHeight="1">
      <c r="A49" s="17">
        <v>1211</v>
      </c>
      <c r="B49" s="16">
        <v>0.51666666666666672</v>
      </c>
      <c r="C49" s="16"/>
      <c r="D49" s="16"/>
      <c r="E49" s="16">
        <v>0.82708333333333339</v>
      </c>
      <c r="F49" s="15" t="s">
        <v>110</v>
      </c>
    </row>
    <row r="50" spans="1:6" ht="15.75" customHeight="1">
      <c r="A50" s="17">
        <v>1212</v>
      </c>
      <c r="B50" s="16">
        <v>0.56944444444444442</v>
      </c>
      <c r="C50" s="16"/>
      <c r="D50" s="16"/>
      <c r="E50" s="16">
        <v>0.9277777777777777</v>
      </c>
      <c r="F50" s="15" t="s">
        <v>95</v>
      </c>
    </row>
    <row r="51" spans="1:6" ht="15.75" customHeight="1">
      <c r="A51" s="17">
        <v>1213</v>
      </c>
      <c r="B51" s="16">
        <v>0.49861111111111112</v>
      </c>
      <c r="C51" s="16"/>
      <c r="D51" s="16"/>
      <c r="E51" s="16">
        <v>0.8208333333333333</v>
      </c>
      <c r="F51" s="15" t="s">
        <v>98</v>
      </c>
    </row>
    <row r="52" spans="1:6" ht="15.75" customHeight="1">
      <c r="A52" s="17">
        <v>1214</v>
      </c>
      <c r="B52" s="16">
        <v>0.64722222222222225</v>
      </c>
      <c r="C52" s="16"/>
      <c r="D52" s="16"/>
      <c r="E52" s="16">
        <v>0.94513888888888886</v>
      </c>
      <c r="F52" s="15" t="s">
        <v>98</v>
      </c>
    </row>
    <row r="53" spans="1:6" ht="15.75" customHeight="1">
      <c r="A53" s="17">
        <v>1215</v>
      </c>
      <c r="B53" s="16">
        <v>0.52430555555555558</v>
      </c>
      <c r="C53" s="16"/>
      <c r="D53" s="16"/>
      <c r="E53" s="16">
        <v>0.83263888888888893</v>
      </c>
      <c r="F53" s="15" t="s">
        <v>105</v>
      </c>
    </row>
    <row r="54" spans="1:6" ht="15.75" customHeight="1">
      <c r="A54" s="17">
        <v>1216</v>
      </c>
      <c r="B54" s="16">
        <v>0.50902777777777775</v>
      </c>
      <c r="C54" s="16"/>
      <c r="D54" s="16"/>
      <c r="E54" s="16">
        <v>0.84791666666666676</v>
      </c>
      <c r="F54" s="15" t="s">
        <v>69</v>
      </c>
    </row>
    <row r="55" spans="1:6" ht="15.75" customHeight="1">
      <c r="A55" s="17">
        <v>1217</v>
      </c>
      <c r="B55" s="16">
        <v>0.46180555555555558</v>
      </c>
      <c r="C55" s="16"/>
      <c r="D55" s="16"/>
      <c r="E55" s="16">
        <v>0.75486111111111109</v>
      </c>
      <c r="F55" s="15" t="s">
        <v>186</v>
      </c>
    </row>
    <row r="56" spans="1:6" ht="15.75" customHeight="1">
      <c r="A56" s="17">
        <v>1218</v>
      </c>
      <c r="B56" s="16">
        <v>0.47638888888888892</v>
      </c>
      <c r="C56" s="16"/>
      <c r="D56" s="16"/>
      <c r="E56" s="16">
        <v>0.75902777777777775</v>
      </c>
      <c r="F56" s="15" t="s">
        <v>185</v>
      </c>
    </row>
    <row r="57" spans="1:6" ht="15.75" customHeight="1">
      <c r="A57" s="17">
        <v>1220</v>
      </c>
      <c r="B57" s="16">
        <v>0.48958333333333331</v>
      </c>
      <c r="C57" s="16"/>
      <c r="D57" s="16"/>
      <c r="E57" s="16">
        <v>0.82986111111111116</v>
      </c>
      <c r="F57" s="15" t="s">
        <v>184</v>
      </c>
    </row>
    <row r="58" spans="1:6" ht="15.75" customHeight="1">
      <c r="A58" s="17">
        <v>1221</v>
      </c>
      <c r="B58" s="16">
        <v>0.59861111111111109</v>
      </c>
      <c r="C58" s="16"/>
      <c r="D58" s="16"/>
      <c r="E58" s="16">
        <v>0.93541666666666667</v>
      </c>
      <c r="F58" s="15" t="s">
        <v>98</v>
      </c>
    </row>
    <row r="59" spans="1:6" ht="15.75" customHeight="1">
      <c r="A59" s="17">
        <v>1223</v>
      </c>
      <c r="B59" s="16">
        <v>0.52569444444444446</v>
      </c>
      <c r="C59" s="16"/>
      <c r="D59" s="16"/>
      <c r="E59" s="16">
        <v>0.82500000000000007</v>
      </c>
      <c r="F59" s="15" t="s">
        <v>82</v>
      </c>
    </row>
    <row r="60" spans="1:6" ht="15.75" customHeight="1">
      <c r="A60" s="17">
        <v>1224</v>
      </c>
      <c r="B60" s="16">
        <v>0.625</v>
      </c>
      <c r="C60" s="16"/>
      <c r="D60" s="16"/>
      <c r="E60" s="16">
        <v>0.96944444444444444</v>
      </c>
      <c r="F60" s="15" t="s">
        <v>95</v>
      </c>
    </row>
    <row r="61" spans="1:6" ht="15.75" customHeight="1">
      <c r="A61" s="17">
        <v>1225</v>
      </c>
      <c r="B61" s="16">
        <v>0.59930555555555554</v>
      </c>
      <c r="C61" s="16"/>
      <c r="D61" s="16"/>
      <c r="E61" s="16">
        <v>0.85069444444444453</v>
      </c>
      <c r="F61" s="15" t="s">
        <v>102</v>
      </c>
    </row>
    <row r="62" spans="1:6" ht="15.75" customHeight="1">
      <c r="A62" s="17">
        <v>1227</v>
      </c>
      <c r="B62" s="16">
        <v>0.50555555555555554</v>
      </c>
      <c r="C62" s="16"/>
      <c r="D62" s="16"/>
      <c r="E62" s="16">
        <v>0.82013888888888886</v>
      </c>
      <c r="F62" s="15" t="s">
        <v>183</v>
      </c>
    </row>
    <row r="63" spans="1:6" ht="15.75" customHeight="1">
      <c r="A63" s="17">
        <v>1228</v>
      </c>
      <c r="B63" s="16">
        <v>0.5229166666666667</v>
      </c>
      <c r="C63" s="16"/>
      <c r="D63" s="16"/>
      <c r="E63" s="16">
        <v>0.87152777777777779</v>
      </c>
      <c r="F63" s="15" t="s">
        <v>69</v>
      </c>
    </row>
    <row r="64" spans="1:6" ht="15.75" customHeight="1">
      <c r="A64" s="17">
        <v>1229</v>
      </c>
      <c r="B64" s="16">
        <v>0.55763888888888891</v>
      </c>
      <c r="C64" s="16"/>
      <c r="D64" s="16"/>
      <c r="E64" s="16">
        <v>0.87152777777777779</v>
      </c>
      <c r="F64" s="15" t="s">
        <v>102</v>
      </c>
    </row>
    <row r="65" spans="1:6" ht="15.75" customHeight="1">
      <c r="A65" s="17">
        <v>1230</v>
      </c>
      <c r="B65" s="16">
        <v>0.45833333333333331</v>
      </c>
      <c r="C65" s="16"/>
      <c r="D65" s="16"/>
      <c r="E65" s="16">
        <v>0.81666666666666676</v>
      </c>
      <c r="F65" s="15" t="s">
        <v>95</v>
      </c>
    </row>
    <row r="66" spans="1:6" ht="15.75" customHeight="1">
      <c r="A66" s="17">
        <v>1231</v>
      </c>
      <c r="B66" s="16">
        <v>0.53541666666666665</v>
      </c>
      <c r="C66" s="16"/>
      <c r="D66" s="16"/>
      <c r="E66" s="16">
        <v>0.85277777777777775</v>
      </c>
      <c r="F66" s="15" t="s">
        <v>105</v>
      </c>
    </row>
    <row r="67" spans="1:6" ht="15.75" customHeight="1">
      <c r="A67" s="17">
        <v>1232</v>
      </c>
      <c r="B67" s="16">
        <v>0.61736111111111114</v>
      </c>
      <c r="C67" s="16"/>
      <c r="D67" s="16"/>
      <c r="E67" s="16">
        <v>0.97222222222222221</v>
      </c>
      <c r="F67" s="15" t="s">
        <v>97</v>
      </c>
    </row>
    <row r="68" spans="1:6" ht="15.75" customHeight="1">
      <c r="A68" s="17">
        <v>1233</v>
      </c>
      <c r="B68" s="16">
        <v>0.54166666666666663</v>
      </c>
      <c r="C68" s="16"/>
      <c r="D68" s="16"/>
      <c r="E68" s="16">
        <v>0.88611111111111107</v>
      </c>
      <c r="F68" s="15" t="s">
        <v>95</v>
      </c>
    </row>
    <row r="69" spans="1:6" ht="15.75" customHeight="1">
      <c r="A69" s="17">
        <v>1234</v>
      </c>
      <c r="B69" s="16">
        <v>0.72638888888888886</v>
      </c>
      <c r="C69" s="16"/>
      <c r="D69" s="16"/>
      <c r="E69" s="16">
        <v>0.99791666666666667</v>
      </c>
      <c r="F69" s="15" t="s">
        <v>182</v>
      </c>
    </row>
    <row r="70" spans="1:6" ht="15.75" customHeight="1">
      <c r="A70" s="17">
        <v>1235</v>
      </c>
      <c r="B70" s="16">
        <v>0.51527777777777783</v>
      </c>
      <c r="C70" s="16"/>
      <c r="D70" s="16"/>
      <c r="E70" s="16">
        <v>0.875</v>
      </c>
      <c r="F70" s="15" t="s">
        <v>94</v>
      </c>
    </row>
    <row r="71" spans="1:6" ht="15.75" customHeight="1">
      <c r="A71" s="17">
        <v>1236</v>
      </c>
      <c r="B71" s="16">
        <v>0.61944444444444446</v>
      </c>
      <c r="C71" s="16"/>
      <c r="D71" s="16"/>
      <c r="E71" s="16">
        <v>0.9784722222222223</v>
      </c>
      <c r="F71" s="15" t="s">
        <v>94</v>
      </c>
    </row>
    <row r="72" spans="1:6" ht="15.75" customHeight="1">
      <c r="A72" s="17">
        <v>1238</v>
      </c>
      <c r="B72" s="16">
        <v>0.58819444444444446</v>
      </c>
      <c r="C72" s="16"/>
      <c r="D72" s="16"/>
      <c r="E72" s="16">
        <v>0.92847222222222225</v>
      </c>
      <c r="F72" s="15" t="s">
        <v>181</v>
      </c>
    </row>
    <row r="73" spans="1:6" ht="15.75" customHeight="1">
      <c r="A73" s="17">
        <v>1239</v>
      </c>
      <c r="B73" s="16">
        <v>0.62777777777777777</v>
      </c>
      <c r="C73" s="16"/>
      <c r="D73" s="16"/>
      <c r="E73" s="16">
        <v>0.9770833333333333</v>
      </c>
      <c r="F73" s="15" t="s">
        <v>96</v>
      </c>
    </row>
    <row r="74" spans="1:6" ht="15.75" customHeight="1">
      <c r="A74" s="17">
        <v>1241</v>
      </c>
      <c r="B74" s="16">
        <v>0.6</v>
      </c>
      <c r="C74" s="16"/>
      <c r="D74" s="16"/>
      <c r="E74" s="16">
        <v>0.96250000000000002</v>
      </c>
      <c r="F74" s="15" t="s">
        <v>110</v>
      </c>
    </row>
    <row r="75" spans="1:6" ht="15.75" customHeight="1">
      <c r="A75" s="17">
        <v>1242</v>
      </c>
      <c r="B75" s="16">
        <v>0.64027777777777783</v>
      </c>
      <c r="C75" s="16"/>
      <c r="D75" s="16"/>
      <c r="E75" s="16">
        <v>0.99722222222222223</v>
      </c>
      <c r="F75" s="15" t="s">
        <v>94</v>
      </c>
    </row>
    <row r="76" spans="1:6" ht="15.75" customHeight="1">
      <c r="A76" s="17">
        <v>1243</v>
      </c>
      <c r="B76" s="16">
        <v>0.6479166666666667</v>
      </c>
      <c r="C76" s="16"/>
      <c r="D76" s="16"/>
      <c r="E76" s="16">
        <v>0.98958333333333337</v>
      </c>
      <c r="F76" s="15" t="s">
        <v>96</v>
      </c>
    </row>
    <row r="77" spans="1:6" ht="15.75" customHeight="1">
      <c r="A77" s="17">
        <v>1244</v>
      </c>
      <c r="B77" s="16">
        <v>0.63402777777777775</v>
      </c>
      <c r="C77" s="16"/>
      <c r="D77" s="16"/>
      <c r="E77" s="16">
        <v>0.9902777777777777</v>
      </c>
      <c r="F77" s="15" t="s">
        <v>96</v>
      </c>
    </row>
    <row r="78" spans="1:6" ht="15.75" customHeight="1">
      <c r="A78" s="17">
        <v>1245</v>
      </c>
      <c r="B78" s="16">
        <v>0.65486111111111112</v>
      </c>
      <c r="C78" s="16"/>
      <c r="D78" s="16"/>
      <c r="E78" s="16">
        <v>0.97638888888888886</v>
      </c>
      <c r="F78" s="15" t="s">
        <v>100</v>
      </c>
    </row>
    <row r="79" spans="1:6" ht="15.75" customHeight="1">
      <c r="A79" s="17">
        <v>1341</v>
      </c>
      <c r="B79" s="16">
        <v>0.28611111111111115</v>
      </c>
      <c r="C79" s="16">
        <v>0.45833333333333331</v>
      </c>
      <c r="D79" s="16">
        <v>0.54513888888888895</v>
      </c>
      <c r="E79" s="16">
        <v>0.67152777777777783</v>
      </c>
      <c r="F79" s="15" t="s">
        <v>180</v>
      </c>
    </row>
    <row r="80" spans="1:6" ht="15.75" customHeight="1">
      <c r="A80" s="17">
        <v>1342</v>
      </c>
      <c r="B80" s="16">
        <v>0.30208333333333331</v>
      </c>
      <c r="C80" s="16">
        <v>0.45833333333333331</v>
      </c>
      <c r="D80" s="16">
        <v>0.58819444444444446</v>
      </c>
      <c r="E80" s="16">
        <v>0.71319444444444446</v>
      </c>
      <c r="F80" s="15" t="s">
        <v>179</v>
      </c>
    </row>
    <row r="81" spans="1:6" ht="15.75" customHeight="1">
      <c r="A81" s="17">
        <v>1343</v>
      </c>
      <c r="B81" s="16">
        <v>0.27499999999999997</v>
      </c>
      <c r="C81" s="16">
        <v>0.39999999999999997</v>
      </c>
      <c r="D81" s="16">
        <v>0.5180555555555556</v>
      </c>
      <c r="E81" s="16">
        <v>0.65</v>
      </c>
      <c r="F81" s="15" t="s">
        <v>178</v>
      </c>
    </row>
    <row r="82" spans="1:6" ht="15.75" customHeight="1">
      <c r="A82" s="17">
        <v>1344</v>
      </c>
      <c r="B82" s="16">
        <v>0.28055555555555556</v>
      </c>
      <c r="C82" s="16">
        <v>0.4055555555555555</v>
      </c>
      <c r="D82" s="16">
        <v>0.55694444444444446</v>
      </c>
      <c r="E82" s="16">
        <v>0.70763888888888893</v>
      </c>
      <c r="F82" s="15" t="s">
        <v>177</v>
      </c>
    </row>
    <row r="83" spans="1:6" ht="15.75" customHeight="1">
      <c r="A83" s="17">
        <v>1345</v>
      </c>
      <c r="B83" s="16">
        <v>0.28402777777777777</v>
      </c>
      <c r="C83" s="16">
        <v>4.1666666666666664E-2</v>
      </c>
      <c r="D83" s="16">
        <v>0.56597222222222221</v>
      </c>
      <c r="E83" s="16">
        <v>0.72777777777777775</v>
      </c>
      <c r="F83" s="15" t="s">
        <v>176</v>
      </c>
    </row>
    <row r="84" spans="1:6" ht="15.75" customHeight="1">
      <c r="A84" s="17">
        <v>1346</v>
      </c>
      <c r="B84" s="16">
        <v>0.30694444444444441</v>
      </c>
      <c r="C84" s="16">
        <v>0.43194444444444446</v>
      </c>
      <c r="D84" s="16">
        <v>0.54027777777777775</v>
      </c>
      <c r="E84" s="16">
        <v>0.72222222222222221</v>
      </c>
      <c r="F84" s="15" t="s">
        <v>175</v>
      </c>
    </row>
    <row r="85" spans="1:6" ht="15.75" customHeight="1">
      <c r="A85" s="17">
        <v>1347</v>
      </c>
      <c r="B85" s="16">
        <v>0.2986111111111111</v>
      </c>
      <c r="C85" s="16">
        <v>0.4368055555555555</v>
      </c>
      <c r="D85" s="16">
        <v>0.5708333333333333</v>
      </c>
      <c r="E85" s="16">
        <v>0.74305555555555547</v>
      </c>
      <c r="F85" s="15" t="s">
        <v>174</v>
      </c>
    </row>
    <row r="86" spans="1:6" ht="15.75" customHeight="1">
      <c r="A86" s="17">
        <v>1348</v>
      </c>
      <c r="B86" s="16">
        <v>0.30069444444444443</v>
      </c>
      <c r="C86" s="16">
        <v>0.43472222222222223</v>
      </c>
      <c r="D86" s="16">
        <v>0.52152777777777781</v>
      </c>
      <c r="E86" s="16">
        <v>0.71736111111111101</v>
      </c>
      <c r="F86" s="15" t="s">
        <v>173</v>
      </c>
    </row>
    <row r="87" spans="1:6" ht="15.75" customHeight="1">
      <c r="A87" s="17">
        <v>1349</v>
      </c>
      <c r="B87" s="16">
        <v>0.30972222222222223</v>
      </c>
      <c r="C87" s="16"/>
      <c r="D87" s="16"/>
      <c r="E87" s="16">
        <v>0.65625</v>
      </c>
      <c r="F87" s="15" t="s">
        <v>172</v>
      </c>
    </row>
    <row r="88" spans="1:6" ht="15.75" customHeight="1">
      <c r="A88" s="17">
        <v>1350</v>
      </c>
      <c r="B88" s="16">
        <v>0.33333333333333331</v>
      </c>
      <c r="C88" s="16"/>
      <c r="D88" s="16"/>
      <c r="E88" s="16">
        <v>0.65972222222222221</v>
      </c>
      <c r="F88" s="15" t="s">
        <v>171</v>
      </c>
    </row>
    <row r="89" spans="1:6" ht="15.75" customHeight="1">
      <c r="A89" s="17">
        <v>1351</v>
      </c>
      <c r="B89" s="16">
        <v>0.34861111111111115</v>
      </c>
      <c r="C89" s="16"/>
      <c r="D89" s="16"/>
      <c r="E89" s="16">
        <v>0.68263888888888891</v>
      </c>
      <c r="F89" s="15" t="s">
        <v>170</v>
      </c>
    </row>
    <row r="90" spans="1:6" ht="15.75" customHeight="1">
      <c r="A90" s="17">
        <v>1352</v>
      </c>
      <c r="B90" s="16">
        <v>0.37847222222222227</v>
      </c>
      <c r="C90" s="16"/>
      <c r="D90" s="16"/>
      <c r="E90" s="16">
        <v>0.69652777777777775</v>
      </c>
      <c r="F90" s="15" t="s">
        <v>169</v>
      </c>
    </row>
    <row r="91" spans="1:6" ht="15.75" customHeight="1">
      <c r="A91" s="17">
        <v>1381</v>
      </c>
      <c r="B91" s="16">
        <v>0.3125</v>
      </c>
      <c r="C91" s="16">
        <v>0.4375</v>
      </c>
      <c r="D91" s="16">
        <v>0.53472222222222221</v>
      </c>
      <c r="E91" s="16">
        <v>0.74305555555555547</v>
      </c>
      <c r="F91" s="15" t="s">
        <v>59</v>
      </c>
    </row>
    <row r="92" spans="1:6" ht="15.75" customHeight="1">
      <c r="A92" s="17">
        <v>1382</v>
      </c>
      <c r="B92" s="16">
        <v>0.3263888888888889</v>
      </c>
      <c r="C92" s="16">
        <v>0.52083333333333337</v>
      </c>
      <c r="D92" s="16">
        <v>0.61805555555555558</v>
      </c>
      <c r="E92" s="16">
        <v>0.75694444444444453</v>
      </c>
      <c r="F92" s="15" t="s">
        <v>59</v>
      </c>
    </row>
    <row r="93" spans="1:6" ht="15.75" customHeight="1">
      <c r="A93" s="17">
        <v>1383</v>
      </c>
      <c r="B93" s="16">
        <v>0.3263888888888889</v>
      </c>
      <c r="C93" s="16">
        <v>0.52083333333333337</v>
      </c>
      <c r="D93" s="16">
        <v>0.61805555555555558</v>
      </c>
      <c r="E93" s="16">
        <v>0.75694444444444453</v>
      </c>
      <c r="F93" s="15" t="s">
        <v>59</v>
      </c>
    </row>
    <row r="94" spans="1:6" ht="15.75" customHeight="1">
      <c r="A94" s="17">
        <v>1384</v>
      </c>
      <c r="B94" s="16">
        <v>0.3263888888888889</v>
      </c>
      <c r="C94" s="16">
        <v>0.53125</v>
      </c>
      <c r="D94" s="16">
        <v>0.61805555555555558</v>
      </c>
      <c r="E94" s="16">
        <v>0.75694444444444453</v>
      </c>
      <c r="F94" s="15" t="s">
        <v>59</v>
      </c>
    </row>
    <row r="95" spans="1:6" ht="15.75" customHeight="1">
      <c r="A95" s="17">
        <v>1391</v>
      </c>
      <c r="B95" s="16">
        <v>0.30555555555555552</v>
      </c>
      <c r="C95" s="16"/>
      <c r="D95" s="16"/>
      <c r="E95" s="16">
        <v>0.71527777777777779</v>
      </c>
      <c r="F95" s="15" t="s">
        <v>59</v>
      </c>
    </row>
    <row r="96" spans="1:6" ht="15.75" customHeight="1">
      <c r="A96" s="17">
        <v>1401</v>
      </c>
      <c r="B96" s="16">
        <v>0.17361111111111113</v>
      </c>
      <c r="C96" s="16"/>
      <c r="D96" s="16"/>
      <c r="E96" s="16">
        <v>0.50694444444444442</v>
      </c>
      <c r="F96" s="15" t="s">
        <v>59</v>
      </c>
    </row>
    <row r="97" spans="1:6" ht="15.75" customHeight="1">
      <c r="A97" s="17">
        <v>1402</v>
      </c>
      <c r="B97" s="16">
        <v>0.24305555555555555</v>
      </c>
      <c r="C97" s="16"/>
      <c r="D97" s="16"/>
      <c r="E97" s="16">
        <v>0.57638888888888895</v>
      </c>
      <c r="F97" s="15" t="s">
        <v>59</v>
      </c>
    </row>
    <row r="98" spans="1:6" ht="15.75" customHeight="1">
      <c r="A98" s="17">
        <v>1403</v>
      </c>
      <c r="B98" s="16">
        <v>0.55555555555555558</v>
      </c>
      <c r="C98" s="16"/>
      <c r="D98" s="16"/>
      <c r="E98" s="16">
        <v>0.88888888888888884</v>
      </c>
      <c r="F98" s="15" t="s">
        <v>59</v>
      </c>
    </row>
    <row r="99" spans="1:6" ht="15.75" customHeight="1">
      <c r="A99" s="17">
        <v>1404</v>
      </c>
      <c r="B99" s="16">
        <v>0.57638888888888895</v>
      </c>
      <c r="C99" s="16"/>
      <c r="D99" s="16"/>
      <c r="E99" s="16">
        <v>0.90972222222222221</v>
      </c>
      <c r="F99" s="15" t="s">
        <v>59</v>
      </c>
    </row>
    <row r="100" spans="1:6" ht="15.75" customHeight="1">
      <c r="A100" s="17">
        <v>1501</v>
      </c>
      <c r="B100" s="16">
        <v>0.18402777777777779</v>
      </c>
      <c r="C100" s="16"/>
      <c r="D100" s="16"/>
      <c r="E100" s="16">
        <v>0.52777777777777779</v>
      </c>
      <c r="F100" s="15" t="s">
        <v>166</v>
      </c>
    </row>
    <row r="101" spans="1:6" ht="15.75" customHeight="1">
      <c r="A101" s="17">
        <v>1502</v>
      </c>
      <c r="B101" s="16">
        <v>0.32083333333333336</v>
      </c>
      <c r="C101" s="16"/>
      <c r="D101" s="16"/>
      <c r="E101" s="16">
        <v>0.60625000000000007</v>
      </c>
      <c r="F101" s="15" t="s">
        <v>54</v>
      </c>
    </row>
    <row r="102" spans="1:6" ht="15.75" customHeight="1">
      <c r="A102" s="17">
        <v>1503</v>
      </c>
      <c r="B102" s="16">
        <v>0.21527777777777779</v>
      </c>
      <c r="C102" s="16"/>
      <c r="D102" s="16"/>
      <c r="E102" s="16">
        <v>0.56319444444444444</v>
      </c>
      <c r="F102" s="15" t="s">
        <v>57</v>
      </c>
    </row>
    <row r="103" spans="1:6" ht="15.75" customHeight="1">
      <c r="A103" s="17">
        <v>1504</v>
      </c>
      <c r="B103" s="16">
        <v>0.19999999999999998</v>
      </c>
      <c r="C103" s="16"/>
      <c r="D103" s="16"/>
      <c r="E103" s="16">
        <v>0.52152777777777781</v>
      </c>
      <c r="F103" s="15" t="s">
        <v>57</v>
      </c>
    </row>
    <row r="104" spans="1:6" ht="15.75" customHeight="1">
      <c r="A104" s="17">
        <v>1505</v>
      </c>
      <c r="B104" s="16">
        <v>0.22500000000000001</v>
      </c>
      <c r="C104" s="16"/>
      <c r="D104" s="16"/>
      <c r="E104" s="16">
        <v>0.56944444444444442</v>
      </c>
      <c r="F104" s="15" t="s">
        <v>166</v>
      </c>
    </row>
    <row r="105" spans="1:6" ht="15.75" customHeight="1">
      <c r="A105" s="17">
        <v>1506</v>
      </c>
      <c r="B105" s="16">
        <v>0.21736111111111112</v>
      </c>
      <c r="C105" s="16"/>
      <c r="D105" s="16"/>
      <c r="E105" s="16">
        <v>0.58472222222222225</v>
      </c>
      <c r="F105" s="15" t="s">
        <v>56</v>
      </c>
    </row>
    <row r="106" spans="1:6" ht="15.75" customHeight="1">
      <c r="A106" s="17">
        <v>1507</v>
      </c>
      <c r="B106" s="16">
        <v>0.18541666666666667</v>
      </c>
      <c r="C106" s="16"/>
      <c r="D106" s="16"/>
      <c r="E106" s="16">
        <v>0.54305555555555551</v>
      </c>
      <c r="F106" s="15" t="s">
        <v>56</v>
      </c>
    </row>
    <row r="107" spans="1:6" ht="15.75" customHeight="1">
      <c r="A107" s="17">
        <v>1508</v>
      </c>
      <c r="B107" s="16">
        <v>0.20208333333333331</v>
      </c>
      <c r="C107" s="16"/>
      <c r="D107" s="16"/>
      <c r="E107" s="16">
        <v>0.55347222222222225</v>
      </c>
      <c r="F107" s="15" t="s">
        <v>46</v>
      </c>
    </row>
    <row r="108" spans="1:6" ht="15.75" customHeight="1">
      <c r="A108" s="17">
        <v>1509</v>
      </c>
      <c r="B108" s="16">
        <v>0.24236111111111111</v>
      </c>
      <c r="C108" s="16"/>
      <c r="D108" s="16"/>
      <c r="E108" s="16">
        <v>0.59513888888888888</v>
      </c>
      <c r="F108" s="15" t="s">
        <v>46</v>
      </c>
    </row>
    <row r="109" spans="1:6" ht="15.75" customHeight="1">
      <c r="A109" s="17">
        <v>1510</v>
      </c>
      <c r="B109" s="16">
        <v>0.32916666666666666</v>
      </c>
      <c r="C109" s="16"/>
      <c r="D109" s="16"/>
      <c r="E109" s="16">
        <v>0.61111111111111105</v>
      </c>
      <c r="F109" s="15" t="s">
        <v>166</v>
      </c>
    </row>
    <row r="110" spans="1:6" ht="15.75" customHeight="1">
      <c r="A110" s="17">
        <v>1601</v>
      </c>
      <c r="B110" s="16">
        <v>0.50694444444444442</v>
      </c>
      <c r="C110" s="16"/>
      <c r="D110" s="16"/>
      <c r="E110" s="16">
        <v>0.85486111111111107</v>
      </c>
      <c r="F110" s="15" t="s">
        <v>57</v>
      </c>
    </row>
    <row r="111" spans="1:6" ht="15.75" customHeight="1">
      <c r="A111" s="17">
        <v>1602</v>
      </c>
      <c r="B111" s="16">
        <v>0.54861111111111105</v>
      </c>
      <c r="C111" s="16"/>
      <c r="D111" s="16"/>
      <c r="E111" s="16">
        <v>0.86805555555555547</v>
      </c>
      <c r="F111" s="15" t="s">
        <v>57</v>
      </c>
    </row>
    <row r="112" spans="1:6" ht="15.75" customHeight="1">
      <c r="A112" s="17">
        <v>1603</v>
      </c>
      <c r="B112" s="16">
        <v>0.61249999999999993</v>
      </c>
      <c r="C112" s="16"/>
      <c r="D112" s="16"/>
      <c r="E112" s="16">
        <v>0.93541666666666667</v>
      </c>
      <c r="F112" s="15" t="s">
        <v>168</v>
      </c>
    </row>
    <row r="113" spans="1:6" ht="15.75" customHeight="1">
      <c r="A113" s="17">
        <v>1604</v>
      </c>
      <c r="B113" s="16">
        <v>0.58819444444444446</v>
      </c>
      <c r="C113" s="16"/>
      <c r="D113" s="16"/>
      <c r="E113" s="16">
        <v>0.89513888888888893</v>
      </c>
      <c r="F113" s="15" t="s">
        <v>53</v>
      </c>
    </row>
    <row r="114" spans="1:6" ht="15.75" customHeight="1">
      <c r="A114" s="17">
        <v>1605</v>
      </c>
      <c r="B114" s="16">
        <v>0.5708333333333333</v>
      </c>
      <c r="C114" s="16"/>
      <c r="D114" s="16"/>
      <c r="E114" s="16">
        <v>0.91666666666666663</v>
      </c>
      <c r="F114" s="15" t="s">
        <v>54</v>
      </c>
    </row>
    <row r="115" spans="1:6" ht="15.75" customHeight="1">
      <c r="A115" s="17">
        <v>1606</v>
      </c>
      <c r="B115" s="16">
        <v>0.59930555555555554</v>
      </c>
      <c r="C115" s="16"/>
      <c r="D115" s="16"/>
      <c r="E115" s="16">
        <v>0.91805555555555562</v>
      </c>
      <c r="F115" s="15" t="s">
        <v>168</v>
      </c>
    </row>
    <row r="116" spans="1:6" ht="15.75" customHeight="1">
      <c r="A116" s="17">
        <v>1607</v>
      </c>
      <c r="B116" s="16">
        <v>0.57916666666666672</v>
      </c>
      <c r="C116" s="16"/>
      <c r="D116" s="16"/>
      <c r="E116" s="16">
        <v>0.93611111111111101</v>
      </c>
      <c r="F116" s="15" t="s">
        <v>55</v>
      </c>
    </row>
    <row r="117" spans="1:6" ht="15.75" customHeight="1">
      <c r="A117" s="17">
        <v>1608</v>
      </c>
      <c r="B117" s="16">
        <v>0.62083333333333335</v>
      </c>
      <c r="C117" s="16"/>
      <c r="D117" s="16"/>
      <c r="E117" s="16">
        <v>0.97777777777777775</v>
      </c>
      <c r="F117" s="15" t="s">
        <v>55</v>
      </c>
    </row>
    <row r="118" spans="1:6" ht="15.75" customHeight="1">
      <c r="A118" s="17">
        <v>1609</v>
      </c>
      <c r="B118" s="16">
        <v>0.53749999999999998</v>
      </c>
      <c r="C118" s="16"/>
      <c r="D118" s="16"/>
      <c r="E118" s="16">
        <v>0.89444444444444438</v>
      </c>
      <c r="F118" s="15" t="s">
        <v>55</v>
      </c>
    </row>
    <row r="119" spans="1:6" ht="15.75" customHeight="1">
      <c r="A119" s="17">
        <v>1701</v>
      </c>
      <c r="B119" s="16">
        <v>0.27916666666666667</v>
      </c>
      <c r="C119" s="16">
        <v>0.40416666666666662</v>
      </c>
      <c r="D119" s="16">
        <v>0.53263888888888888</v>
      </c>
      <c r="E119" s="16">
        <v>0.73611111111111116</v>
      </c>
      <c r="F119" s="15" t="s">
        <v>168</v>
      </c>
    </row>
    <row r="120" spans="1:6" ht="15.75" customHeight="1">
      <c r="A120" s="17">
        <v>1702</v>
      </c>
      <c r="B120" s="16">
        <v>0.33333333333333331</v>
      </c>
      <c r="C120" s="16">
        <v>0.45833333333333331</v>
      </c>
      <c r="D120" s="16">
        <v>0.54999999999999993</v>
      </c>
      <c r="E120" s="16">
        <v>0.75138888888888899</v>
      </c>
      <c r="F120" s="15" t="s">
        <v>167</v>
      </c>
    </row>
    <row r="121" spans="1:6" ht="15.75" customHeight="1">
      <c r="A121" s="17">
        <v>1703</v>
      </c>
      <c r="B121" s="16">
        <v>0.37083333333333335</v>
      </c>
      <c r="C121" s="16"/>
      <c r="D121" s="16"/>
      <c r="E121" s="16">
        <v>0.65277777777777779</v>
      </c>
      <c r="F121" s="15" t="s">
        <v>166</v>
      </c>
    </row>
    <row r="122" spans="1:6" ht="15.75" customHeight="1">
      <c r="A122" s="17">
        <v>1901</v>
      </c>
      <c r="B122" s="16">
        <v>0.38958333333333334</v>
      </c>
      <c r="C122" s="16"/>
      <c r="D122" s="16"/>
      <c r="E122" s="16">
        <v>0.71944444444444444</v>
      </c>
      <c r="F122" s="15" t="s">
        <v>45</v>
      </c>
    </row>
    <row r="123" spans="1:6" ht="15.75" customHeight="1">
      <c r="A123" s="17">
        <v>1902</v>
      </c>
      <c r="B123" s="16">
        <v>0.41041666666666665</v>
      </c>
      <c r="C123" s="16"/>
      <c r="D123" s="16"/>
      <c r="E123" s="16">
        <v>0.7402777777777777</v>
      </c>
      <c r="F123" s="15" t="s">
        <v>44</v>
      </c>
    </row>
    <row r="124" spans="1:6" ht="15.75" customHeight="1">
      <c r="A124" s="17">
        <v>1903</v>
      </c>
      <c r="B124" s="16">
        <v>0.43124999999999997</v>
      </c>
      <c r="C124" s="16"/>
      <c r="D124" s="16"/>
      <c r="E124" s="16">
        <v>0.76111111111111107</v>
      </c>
      <c r="F124" s="15" t="s">
        <v>43</v>
      </c>
    </row>
    <row r="125" spans="1:6" ht="15.75" customHeight="1">
      <c r="A125" s="17">
        <v>1911</v>
      </c>
      <c r="B125" s="16">
        <v>0.36805555555555558</v>
      </c>
      <c r="C125" s="16"/>
      <c r="D125" s="16"/>
      <c r="E125" s="16">
        <v>0.70277777777777783</v>
      </c>
      <c r="F125" s="15" t="s">
        <v>42</v>
      </c>
    </row>
    <row r="126" spans="1:6" ht="15.75" customHeight="1" thickBot="1">
      <c r="A126" s="14">
        <v>1912</v>
      </c>
      <c r="B126" s="13">
        <v>0.34722222222222227</v>
      </c>
      <c r="C126" s="13"/>
      <c r="D126" s="13"/>
      <c r="E126" s="13">
        <v>0.67361111111111116</v>
      </c>
      <c r="F126" s="12" t="s">
        <v>57</v>
      </c>
    </row>
    <row r="127" spans="1:6" ht="15.75" customHeight="1"/>
    <row r="128" spans="1:6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000"/>
  <sheetViews>
    <sheetView workbookViewId="0">
      <selection activeCell="B7" sqref="B7"/>
    </sheetView>
  </sheetViews>
  <sheetFormatPr baseColWidth="10" defaultColWidth="14.42578125" defaultRowHeight="15" customHeight="1"/>
  <cols>
    <col min="1" max="5" width="10.7109375" style="8" customWidth="1"/>
    <col min="6" max="6" width="19.85546875" style="8" customWidth="1"/>
    <col min="7" max="16384" width="14.42578125" style="8"/>
  </cols>
  <sheetData>
    <row r="1" spans="1:6" ht="15.75" thickBot="1">
      <c r="A1" s="23" t="s">
        <v>11</v>
      </c>
      <c r="B1" s="22" t="s">
        <v>126</v>
      </c>
      <c r="C1" s="22" t="s">
        <v>125</v>
      </c>
      <c r="D1" s="22" t="s">
        <v>124</v>
      </c>
      <c r="E1" s="22" t="s">
        <v>123</v>
      </c>
      <c r="F1" s="21" t="s">
        <v>122</v>
      </c>
    </row>
    <row r="2" spans="1:6">
      <c r="A2" s="20" t="s">
        <v>121</v>
      </c>
      <c r="B2" s="19">
        <v>0</v>
      </c>
      <c r="C2" s="19"/>
      <c r="D2" s="19"/>
      <c r="E2" s="19">
        <v>0</v>
      </c>
      <c r="F2" s="18" t="s">
        <v>120</v>
      </c>
    </row>
    <row r="3" spans="1:6">
      <c r="A3" s="17">
        <v>1101</v>
      </c>
      <c r="B3" s="16">
        <v>0.17361111111111113</v>
      </c>
      <c r="C3" s="16"/>
      <c r="D3" s="16"/>
      <c r="E3" s="16">
        <v>0.51041666666666663</v>
      </c>
      <c r="F3" s="15" t="s">
        <v>69</v>
      </c>
    </row>
    <row r="4" spans="1:6">
      <c r="A4" s="17">
        <v>1102</v>
      </c>
      <c r="B4" s="16">
        <v>0.22638888888888889</v>
      </c>
      <c r="C4" s="16"/>
      <c r="D4" s="16"/>
      <c r="E4" s="16">
        <v>0.54166666666666663</v>
      </c>
      <c r="F4" s="15" t="s">
        <v>106</v>
      </c>
    </row>
    <row r="5" spans="1:6">
      <c r="A5" s="17">
        <v>1103</v>
      </c>
      <c r="B5" s="16">
        <v>0.18124999999999999</v>
      </c>
      <c r="C5" s="16"/>
      <c r="D5" s="16"/>
      <c r="E5" s="16">
        <v>0.52083333333333337</v>
      </c>
      <c r="F5" s="15" t="s">
        <v>181</v>
      </c>
    </row>
    <row r="6" spans="1:6">
      <c r="A6" s="17">
        <v>1104</v>
      </c>
      <c r="B6" s="16">
        <v>0.21041666666666667</v>
      </c>
      <c r="C6" s="16"/>
      <c r="D6" s="16"/>
      <c r="E6" s="16">
        <v>0.52708333333333335</v>
      </c>
      <c r="F6" s="15" t="s">
        <v>95</v>
      </c>
    </row>
    <row r="7" spans="1:6">
      <c r="A7" s="17">
        <v>1105</v>
      </c>
      <c r="B7" s="16">
        <v>0.20625000000000002</v>
      </c>
      <c r="C7" s="16"/>
      <c r="D7" s="16"/>
      <c r="E7" s="16">
        <v>0.55555555555555558</v>
      </c>
      <c r="F7" s="15" t="s">
        <v>94</v>
      </c>
    </row>
    <row r="8" spans="1:6">
      <c r="A8" s="17">
        <v>1106</v>
      </c>
      <c r="B8" s="16">
        <v>0.2388888888888889</v>
      </c>
      <c r="C8" s="16"/>
      <c r="D8" s="16"/>
      <c r="E8" s="16">
        <v>0.56874999999999998</v>
      </c>
      <c r="F8" s="15" t="s">
        <v>205</v>
      </c>
    </row>
    <row r="9" spans="1:6">
      <c r="A9" s="17">
        <v>1107</v>
      </c>
      <c r="B9" s="16">
        <v>0.19930555555555554</v>
      </c>
      <c r="C9" s="16"/>
      <c r="D9" s="16"/>
      <c r="E9" s="16">
        <v>0.53541666666666665</v>
      </c>
      <c r="F9" s="15" t="s">
        <v>98</v>
      </c>
    </row>
    <row r="10" spans="1:6">
      <c r="A10" s="17">
        <v>1108</v>
      </c>
      <c r="B10" s="16">
        <v>0.23611111111111113</v>
      </c>
      <c r="C10" s="16"/>
      <c r="D10" s="16"/>
      <c r="E10" s="16">
        <v>0.55972222222222223</v>
      </c>
      <c r="F10" s="15" t="s">
        <v>97</v>
      </c>
    </row>
    <row r="11" spans="1:6">
      <c r="A11" s="17">
        <v>1109</v>
      </c>
      <c r="B11" s="16">
        <v>0.19444444444444445</v>
      </c>
      <c r="C11" s="16"/>
      <c r="D11" s="16"/>
      <c r="E11" s="16">
        <v>0.55208333333333337</v>
      </c>
      <c r="F11" s="15" t="s">
        <v>69</v>
      </c>
    </row>
    <row r="12" spans="1:6">
      <c r="A12" s="17">
        <v>1110</v>
      </c>
      <c r="B12" s="16">
        <v>0.19999999999999998</v>
      </c>
      <c r="C12" s="16"/>
      <c r="D12" s="16"/>
      <c r="E12" s="16">
        <v>0.54375000000000007</v>
      </c>
      <c r="F12" s="15" t="s">
        <v>98</v>
      </c>
    </row>
    <row r="13" spans="1:6">
      <c r="A13" s="17">
        <v>1111</v>
      </c>
      <c r="B13" s="16">
        <v>0.19444444444444445</v>
      </c>
      <c r="C13" s="16"/>
      <c r="D13" s="16"/>
      <c r="E13" s="16">
        <v>0.52777777777777779</v>
      </c>
      <c r="F13" s="15" t="s">
        <v>95</v>
      </c>
    </row>
    <row r="14" spans="1:6">
      <c r="A14" s="17">
        <v>1112</v>
      </c>
      <c r="B14" s="16">
        <v>0.21527777777777779</v>
      </c>
      <c r="C14" s="16"/>
      <c r="D14" s="16"/>
      <c r="E14" s="16">
        <v>0.53125</v>
      </c>
      <c r="F14" s="15" t="s">
        <v>69</v>
      </c>
    </row>
    <row r="15" spans="1:6">
      <c r="A15" s="17">
        <v>1113</v>
      </c>
      <c r="B15" s="16">
        <v>0.22777777777777777</v>
      </c>
      <c r="C15" s="16"/>
      <c r="D15" s="16"/>
      <c r="E15" s="16">
        <v>0.57847222222222217</v>
      </c>
      <c r="F15" s="15" t="s">
        <v>99</v>
      </c>
    </row>
    <row r="16" spans="1:6">
      <c r="A16" s="17">
        <v>1115</v>
      </c>
      <c r="B16" s="16">
        <v>0.24583333333333335</v>
      </c>
      <c r="C16" s="16"/>
      <c r="D16" s="16"/>
      <c r="E16" s="16">
        <v>0.5541666666666667</v>
      </c>
      <c r="F16" s="15" t="s">
        <v>105</v>
      </c>
    </row>
    <row r="17" spans="1:6">
      <c r="A17" s="17">
        <v>1116</v>
      </c>
      <c r="B17" s="16">
        <v>0.18958333333333333</v>
      </c>
      <c r="C17" s="16"/>
      <c r="D17" s="16"/>
      <c r="E17" s="16">
        <v>0.54861111111111105</v>
      </c>
      <c r="F17" s="15" t="s">
        <v>95</v>
      </c>
    </row>
    <row r="18" spans="1:6">
      <c r="A18" s="17">
        <v>1117</v>
      </c>
      <c r="B18" s="16">
        <v>0.28055555555555556</v>
      </c>
      <c r="C18" s="16"/>
      <c r="D18" s="16"/>
      <c r="E18" s="16">
        <v>0.61319444444444449</v>
      </c>
      <c r="F18" s="15" t="s">
        <v>103</v>
      </c>
    </row>
    <row r="19" spans="1:6">
      <c r="A19" s="17">
        <v>1118</v>
      </c>
      <c r="B19" s="16">
        <v>0.24791666666666667</v>
      </c>
      <c r="C19" s="16"/>
      <c r="D19" s="16"/>
      <c r="E19" s="16">
        <v>0.57638888888888895</v>
      </c>
      <c r="F19" s="15" t="s">
        <v>94</v>
      </c>
    </row>
    <row r="20" spans="1:6">
      <c r="A20" s="17">
        <v>1119</v>
      </c>
      <c r="B20" s="16">
        <v>0.28541666666666665</v>
      </c>
      <c r="C20" s="16"/>
      <c r="D20" s="16"/>
      <c r="E20" s="16">
        <v>0.61041666666666672</v>
      </c>
      <c r="F20" s="15" t="s">
        <v>95</v>
      </c>
    </row>
    <row r="21" spans="1:6" ht="15.75" customHeight="1">
      <c r="A21" s="17">
        <v>1120</v>
      </c>
      <c r="B21" s="16">
        <v>0.24236111111111111</v>
      </c>
      <c r="C21" s="16"/>
      <c r="D21" s="16"/>
      <c r="E21" s="16">
        <v>0.56180555555555556</v>
      </c>
      <c r="F21" s="15" t="s">
        <v>102</v>
      </c>
    </row>
    <row r="22" spans="1:6" ht="15.75" customHeight="1">
      <c r="A22" s="17">
        <v>1121</v>
      </c>
      <c r="B22" s="16">
        <v>0.22222222222222221</v>
      </c>
      <c r="C22" s="16"/>
      <c r="D22" s="16"/>
      <c r="E22" s="16">
        <v>0.54305555555555551</v>
      </c>
      <c r="F22" s="15" t="s">
        <v>105</v>
      </c>
    </row>
    <row r="23" spans="1:6" ht="15.75" customHeight="1">
      <c r="A23" s="17">
        <v>1122</v>
      </c>
      <c r="B23" s="16">
        <v>0.23750000000000002</v>
      </c>
      <c r="C23" s="16"/>
      <c r="D23" s="16"/>
      <c r="E23" s="16">
        <v>0.57291666666666663</v>
      </c>
      <c r="F23" s="15" t="s">
        <v>69</v>
      </c>
    </row>
    <row r="24" spans="1:6" ht="15.75" customHeight="1">
      <c r="A24" s="17">
        <v>1124</v>
      </c>
      <c r="B24" s="16">
        <v>0.21527777777777779</v>
      </c>
      <c r="C24" s="16"/>
      <c r="D24" s="16"/>
      <c r="E24" s="16">
        <v>0.55972222222222223</v>
      </c>
      <c r="F24" s="15" t="s">
        <v>99</v>
      </c>
    </row>
    <row r="25" spans="1:6" ht="15.75" customHeight="1">
      <c r="A25" s="17">
        <v>1125</v>
      </c>
      <c r="B25" s="16">
        <v>0.20694444444444446</v>
      </c>
      <c r="C25" s="16"/>
      <c r="D25" s="16"/>
      <c r="E25" s="16">
        <v>0.54652777777777783</v>
      </c>
      <c r="F25" s="15" t="s">
        <v>99</v>
      </c>
    </row>
    <row r="26" spans="1:6" ht="15.75" customHeight="1">
      <c r="A26" s="17">
        <v>1126</v>
      </c>
      <c r="B26" s="16">
        <v>0.26666666666666666</v>
      </c>
      <c r="C26" s="16"/>
      <c r="D26" s="16"/>
      <c r="E26" s="16">
        <v>0.60347222222222219</v>
      </c>
      <c r="F26" s="15" t="s">
        <v>102</v>
      </c>
    </row>
    <row r="27" spans="1:6" ht="15.75" customHeight="1">
      <c r="A27" s="17">
        <v>1127</v>
      </c>
      <c r="B27" s="16">
        <v>0.24166666666666667</v>
      </c>
      <c r="C27" s="16"/>
      <c r="D27" s="16"/>
      <c r="E27" s="16">
        <v>0.56736111111111109</v>
      </c>
      <c r="F27" s="15" t="s">
        <v>99</v>
      </c>
    </row>
    <row r="28" spans="1:6" ht="15.75" customHeight="1">
      <c r="A28" s="17">
        <v>1128</v>
      </c>
      <c r="B28" s="16">
        <v>0.22708333333333333</v>
      </c>
      <c r="C28" s="16"/>
      <c r="D28" s="16"/>
      <c r="E28" s="16">
        <v>0.57361111111111118</v>
      </c>
      <c r="F28" s="15" t="s">
        <v>94</v>
      </c>
    </row>
    <row r="29" spans="1:6" ht="15.75" customHeight="1">
      <c r="A29" s="17">
        <v>1129</v>
      </c>
      <c r="B29" s="16">
        <v>0.20208333333333331</v>
      </c>
      <c r="C29" s="16"/>
      <c r="D29" s="16"/>
      <c r="E29" s="16">
        <v>0.54166666666666663</v>
      </c>
      <c r="F29" s="15" t="s">
        <v>94</v>
      </c>
    </row>
    <row r="30" spans="1:6" ht="15.75" customHeight="1">
      <c r="A30" s="17">
        <v>1130</v>
      </c>
      <c r="B30" s="16">
        <v>0.23124999999999998</v>
      </c>
      <c r="C30" s="16"/>
      <c r="D30" s="16"/>
      <c r="E30" s="16">
        <v>0.54791666666666672</v>
      </c>
      <c r="F30" s="15" t="s">
        <v>95</v>
      </c>
    </row>
    <row r="31" spans="1:6" ht="15.75" customHeight="1">
      <c r="A31" s="17">
        <v>1131</v>
      </c>
      <c r="B31" s="16">
        <v>0.25833333333333336</v>
      </c>
      <c r="C31" s="16"/>
      <c r="D31" s="16"/>
      <c r="E31" s="16">
        <v>0.61527777777777781</v>
      </c>
      <c r="F31" s="15" t="s">
        <v>94</v>
      </c>
    </row>
    <row r="32" spans="1:6" ht="15.75" customHeight="1">
      <c r="A32" s="17">
        <v>1132</v>
      </c>
      <c r="B32" s="16">
        <v>0.27499999999999997</v>
      </c>
      <c r="C32" s="16"/>
      <c r="D32" s="16"/>
      <c r="E32" s="16">
        <v>0.59722222222222221</v>
      </c>
      <c r="F32" s="15" t="s">
        <v>94</v>
      </c>
    </row>
    <row r="33" spans="1:6" ht="15.75" customHeight="1">
      <c r="A33" s="17">
        <v>1202</v>
      </c>
      <c r="B33" s="16">
        <v>0.54722222222222217</v>
      </c>
      <c r="C33" s="16"/>
      <c r="D33" s="16"/>
      <c r="E33" s="16">
        <v>0.81944444444444453</v>
      </c>
      <c r="F33" s="15" t="s">
        <v>204</v>
      </c>
    </row>
    <row r="34" spans="1:6" ht="15.75" customHeight="1">
      <c r="A34" s="17">
        <v>1204</v>
      </c>
      <c r="B34" s="16">
        <v>0.55763888888888891</v>
      </c>
      <c r="C34" s="16"/>
      <c r="D34" s="16"/>
      <c r="E34" s="16">
        <v>0.87152777777777779</v>
      </c>
      <c r="F34" s="15" t="s">
        <v>102</v>
      </c>
    </row>
    <row r="35" spans="1:6" ht="15.75" customHeight="1">
      <c r="A35" s="17">
        <v>1205</v>
      </c>
      <c r="B35" s="16">
        <v>0.52430555555555558</v>
      </c>
      <c r="C35" s="16"/>
      <c r="D35" s="16"/>
      <c r="E35" s="16">
        <v>0.83263888888888893</v>
      </c>
      <c r="F35" s="15" t="s">
        <v>105</v>
      </c>
    </row>
    <row r="36" spans="1:6" ht="15.75" customHeight="1">
      <c r="A36" s="17">
        <v>1206</v>
      </c>
      <c r="B36" s="16">
        <v>0.52152777777777781</v>
      </c>
      <c r="C36" s="16"/>
      <c r="D36" s="16"/>
      <c r="E36" s="16">
        <v>0.83680555555555547</v>
      </c>
      <c r="F36" s="15" t="s">
        <v>99</v>
      </c>
    </row>
    <row r="37" spans="1:6" ht="15.75" customHeight="1">
      <c r="A37" s="17">
        <v>1207</v>
      </c>
      <c r="B37" s="16">
        <v>0.47152777777777777</v>
      </c>
      <c r="C37" s="16"/>
      <c r="D37" s="16"/>
      <c r="E37" s="16">
        <v>0.76736111111111116</v>
      </c>
      <c r="F37" s="15" t="s">
        <v>74</v>
      </c>
    </row>
    <row r="38" spans="1:6" ht="15.75" customHeight="1">
      <c r="A38" s="17">
        <v>1208</v>
      </c>
      <c r="B38" s="16">
        <v>0.53611111111111109</v>
      </c>
      <c r="C38" s="16"/>
      <c r="D38" s="16"/>
      <c r="E38" s="16">
        <v>0.82500000000000007</v>
      </c>
      <c r="F38" s="15" t="s">
        <v>94</v>
      </c>
    </row>
    <row r="39" spans="1:6" ht="15.75" customHeight="1">
      <c r="A39" s="17">
        <v>1209</v>
      </c>
      <c r="B39" s="16">
        <v>0.51874999999999993</v>
      </c>
      <c r="C39" s="16"/>
      <c r="D39" s="16"/>
      <c r="E39" s="16">
        <v>0.82013888888888886</v>
      </c>
      <c r="F39" s="15" t="s">
        <v>103</v>
      </c>
    </row>
    <row r="40" spans="1:6" ht="15.75" customHeight="1">
      <c r="A40" s="17">
        <v>1210</v>
      </c>
      <c r="B40" s="16">
        <v>0.49305555555555558</v>
      </c>
      <c r="C40" s="16"/>
      <c r="D40" s="16"/>
      <c r="E40" s="16">
        <v>0.85138888888888886</v>
      </c>
      <c r="F40" s="15" t="s">
        <v>95</v>
      </c>
    </row>
    <row r="41" spans="1:6" ht="15.75" customHeight="1">
      <c r="A41" s="17">
        <v>1211</v>
      </c>
      <c r="B41" s="16">
        <v>0.49444444444444446</v>
      </c>
      <c r="C41" s="16"/>
      <c r="D41" s="16"/>
      <c r="E41" s="16">
        <v>0.8041666666666667</v>
      </c>
      <c r="F41" s="15" t="s">
        <v>94</v>
      </c>
    </row>
    <row r="42" spans="1:6" ht="15.75" customHeight="1">
      <c r="A42" s="17">
        <v>1212</v>
      </c>
      <c r="B42" s="16">
        <v>0.51458333333333328</v>
      </c>
      <c r="C42" s="16"/>
      <c r="D42" s="16"/>
      <c r="E42" s="16">
        <v>0.8305555555555556</v>
      </c>
      <c r="F42" s="15" t="s">
        <v>95</v>
      </c>
    </row>
    <row r="43" spans="1:6" ht="15.75" customHeight="1">
      <c r="A43" s="17">
        <v>1213</v>
      </c>
      <c r="B43" s="16">
        <v>0.53541666666666665</v>
      </c>
      <c r="C43" s="16"/>
      <c r="D43" s="16"/>
      <c r="E43" s="16">
        <v>0.85069444444444453</v>
      </c>
      <c r="F43" s="15" t="s">
        <v>106</v>
      </c>
    </row>
    <row r="44" spans="1:6" ht="15.75" customHeight="1">
      <c r="A44" s="17">
        <v>1214</v>
      </c>
      <c r="B44" s="16">
        <v>0.54583333333333328</v>
      </c>
      <c r="C44" s="16"/>
      <c r="D44" s="16"/>
      <c r="E44" s="16">
        <v>0.875</v>
      </c>
      <c r="F44" s="15" t="s">
        <v>94</v>
      </c>
    </row>
    <row r="45" spans="1:6" ht="15.75" customHeight="1">
      <c r="A45" s="17">
        <v>1216</v>
      </c>
      <c r="B45" s="16">
        <v>0.53541666666666665</v>
      </c>
      <c r="C45" s="16"/>
      <c r="D45" s="16"/>
      <c r="E45" s="16">
        <v>0.85416666666666663</v>
      </c>
      <c r="F45" s="15" t="s">
        <v>105</v>
      </c>
    </row>
    <row r="46" spans="1:6" ht="15.75" customHeight="1">
      <c r="A46" s="17">
        <v>1217</v>
      </c>
      <c r="B46" s="16">
        <v>0.59930555555555554</v>
      </c>
      <c r="C46" s="16"/>
      <c r="D46" s="16"/>
      <c r="E46" s="16">
        <v>0.85069444444444453</v>
      </c>
      <c r="F46" s="15" t="s">
        <v>102</v>
      </c>
    </row>
    <row r="47" spans="1:6" ht="15.75" customHeight="1">
      <c r="A47" s="17">
        <v>1218</v>
      </c>
      <c r="B47" s="16">
        <v>0.49513888888888885</v>
      </c>
      <c r="C47" s="16"/>
      <c r="D47" s="16"/>
      <c r="E47" s="16">
        <v>0.86249999999999993</v>
      </c>
      <c r="F47" s="15" t="s">
        <v>69</v>
      </c>
    </row>
    <row r="48" spans="1:6" ht="15.75" customHeight="1">
      <c r="A48" s="17">
        <v>1219</v>
      </c>
      <c r="B48" s="16">
        <v>0.49236111111111108</v>
      </c>
      <c r="C48" s="16"/>
      <c r="D48" s="16"/>
      <c r="E48" s="16">
        <v>0.82986111111111116</v>
      </c>
      <c r="F48" s="15" t="s">
        <v>183</v>
      </c>
    </row>
    <row r="49" spans="1:6" ht="15.75" customHeight="1">
      <c r="A49" s="17">
        <v>1220</v>
      </c>
      <c r="B49" s="16">
        <v>0.61805555555555558</v>
      </c>
      <c r="C49" s="16"/>
      <c r="D49" s="16"/>
      <c r="E49" s="16">
        <v>0.9555555555555556</v>
      </c>
      <c r="F49" s="15" t="s">
        <v>95</v>
      </c>
    </row>
    <row r="50" spans="1:6" ht="15.75" customHeight="1">
      <c r="A50" s="17">
        <v>1221</v>
      </c>
      <c r="B50" s="16">
        <v>0.59791666666666665</v>
      </c>
      <c r="C50" s="16"/>
      <c r="D50" s="16"/>
      <c r="E50" s="16">
        <v>0.91388888888888886</v>
      </c>
      <c r="F50" s="15" t="s">
        <v>95</v>
      </c>
    </row>
    <row r="51" spans="1:6" ht="15.75" customHeight="1">
      <c r="A51" s="17">
        <v>1222</v>
      </c>
      <c r="B51" s="16">
        <v>0.60763888888888895</v>
      </c>
      <c r="C51" s="16"/>
      <c r="D51" s="16"/>
      <c r="E51" s="16">
        <v>0.96250000000000002</v>
      </c>
      <c r="F51" s="15" t="s">
        <v>99</v>
      </c>
    </row>
    <row r="52" spans="1:6" ht="15.75" customHeight="1">
      <c r="A52" s="17">
        <v>1223</v>
      </c>
      <c r="B52" s="16">
        <v>0.54513888888888895</v>
      </c>
      <c r="C52" s="16"/>
      <c r="D52" s="16"/>
      <c r="E52" s="16">
        <v>0.85277777777777775</v>
      </c>
      <c r="F52" s="15" t="s">
        <v>99</v>
      </c>
    </row>
    <row r="53" spans="1:6" ht="15.75" customHeight="1">
      <c r="A53" s="17">
        <v>1224</v>
      </c>
      <c r="B53" s="16">
        <v>0.64861111111111114</v>
      </c>
      <c r="C53" s="16"/>
      <c r="D53" s="16"/>
      <c r="E53" s="16">
        <v>0.99722222222222223</v>
      </c>
      <c r="F53" s="15" t="s">
        <v>96</v>
      </c>
    </row>
    <row r="54" spans="1:6" ht="15.75" customHeight="1">
      <c r="A54" s="17">
        <v>1225</v>
      </c>
      <c r="B54" s="16">
        <v>0.61736111111111114</v>
      </c>
      <c r="C54" s="16"/>
      <c r="D54" s="16"/>
      <c r="E54" s="16">
        <v>0.97638888888888886</v>
      </c>
      <c r="F54" s="15" t="s">
        <v>97</v>
      </c>
    </row>
    <row r="55" spans="1:6" ht="15.75" customHeight="1">
      <c r="A55" s="17">
        <v>1226</v>
      </c>
      <c r="B55" s="16">
        <v>0.46180555555555558</v>
      </c>
      <c r="C55" s="16"/>
      <c r="D55" s="16"/>
      <c r="E55" s="16">
        <v>0.77569444444444446</v>
      </c>
      <c r="F55" s="15" t="s">
        <v>203</v>
      </c>
    </row>
    <row r="56" spans="1:6" ht="15.75" customHeight="1">
      <c r="A56" s="17">
        <v>1227</v>
      </c>
      <c r="B56" s="16">
        <v>0.66180555555555554</v>
      </c>
      <c r="C56" s="16"/>
      <c r="D56" s="16"/>
      <c r="E56" s="16">
        <v>0.98958333333333337</v>
      </c>
      <c r="F56" s="15" t="s">
        <v>96</v>
      </c>
    </row>
    <row r="57" spans="1:6" ht="15.75" customHeight="1">
      <c r="A57" s="17">
        <v>1228</v>
      </c>
      <c r="B57" s="16">
        <v>0.65069444444444446</v>
      </c>
      <c r="C57" s="16"/>
      <c r="D57" s="16"/>
      <c r="E57" s="16">
        <v>0.99722222222222223</v>
      </c>
      <c r="F57" s="15" t="s">
        <v>94</v>
      </c>
    </row>
    <row r="58" spans="1:6" ht="15.75" customHeight="1">
      <c r="A58" s="17">
        <v>1229</v>
      </c>
      <c r="B58" s="16">
        <v>0.63402777777777775</v>
      </c>
      <c r="C58" s="16"/>
      <c r="D58" s="16"/>
      <c r="E58" s="16">
        <v>0.94513888888888886</v>
      </c>
      <c r="F58" s="15" t="s">
        <v>98</v>
      </c>
    </row>
    <row r="59" spans="1:6" ht="15.75" customHeight="1">
      <c r="A59" s="17">
        <v>1230</v>
      </c>
      <c r="B59" s="16">
        <v>0.63611111111111118</v>
      </c>
      <c r="C59" s="16"/>
      <c r="D59" s="16"/>
      <c r="E59" s="16">
        <v>0.97222222222222221</v>
      </c>
      <c r="F59" s="15" t="s">
        <v>97</v>
      </c>
    </row>
    <row r="60" spans="1:6" ht="15.75" customHeight="1">
      <c r="A60" s="17">
        <v>1231</v>
      </c>
      <c r="B60" s="16">
        <v>0.62916666666666665</v>
      </c>
      <c r="C60" s="16"/>
      <c r="D60" s="16"/>
      <c r="E60" s="16">
        <v>0.9784722222222223</v>
      </c>
      <c r="F60" s="15" t="s">
        <v>94</v>
      </c>
    </row>
    <row r="61" spans="1:6" ht="15.75" customHeight="1">
      <c r="A61" s="17">
        <v>1232</v>
      </c>
      <c r="B61" s="16">
        <v>0.61875000000000002</v>
      </c>
      <c r="C61" s="16"/>
      <c r="D61" s="16"/>
      <c r="E61" s="16">
        <v>0.97638888888888886</v>
      </c>
      <c r="F61" s="15" t="s">
        <v>101</v>
      </c>
    </row>
    <row r="62" spans="1:6" ht="15.75" customHeight="1">
      <c r="A62" s="17">
        <v>1233</v>
      </c>
      <c r="B62" s="16">
        <v>0.64097222222222217</v>
      </c>
      <c r="C62" s="16"/>
      <c r="D62" s="16"/>
      <c r="E62" s="16">
        <v>0.9902777777777777</v>
      </c>
      <c r="F62" s="15" t="s">
        <v>96</v>
      </c>
    </row>
    <row r="63" spans="1:6" ht="15.75" customHeight="1">
      <c r="A63" s="17">
        <v>1235</v>
      </c>
      <c r="B63" s="16">
        <v>0.56736111111111109</v>
      </c>
      <c r="C63" s="16"/>
      <c r="D63" s="16"/>
      <c r="E63" s="16">
        <v>0.92847222222222225</v>
      </c>
      <c r="F63" s="15" t="s">
        <v>94</v>
      </c>
    </row>
    <row r="64" spans="1:6" ht="15.75" customHeight="1">
      <c r="A64" s="17">
        <v>1301</v>
      </c>
      <c r="B64" s="16">
        <v>0.25694444444444448</v>
      </c>
      <c r="C64" s="16"/>
      <c r="D64" s="16"/>
      <c r="E64" s="16">
        <v>0.55902777777777779</v>
      </c>
      <c r="F64" s="15" t="s">
        <v>99</v>
      </c>
    </row>
    <row r="65" spans="1:6" ht="15.75" customHeight="1">
      <c r="A65" s="17">
        <v>1302</v>
      </c>
      <c r="B65" s="16">
        <v>0.26805555555555555</v>
      </c>
      <c r="C65" s="16"/>
      <c r="D65" s="16"/>
      <c r="E65" s="16">
        <v>0.58958333333333335</v>
      </c>
      <c r="F65" s="15" t="s">
        <v>202</v>
      </c>
    </row>
    <row r="66" spans="1:6" ht="15.75" customHeight="1">
      <c r="A66" s="17">
        <v>1303</v>
      </c>
      <c r="B66" s="16">
        <v>0.28402777777777777</v>
      </c>
      <c r="C66" s="16">
        <v>0.43263888888888885</v>
      </c>
      <c r="D66" s="16">
        <v>0.51597222222222217</v>
      </c>
      <c r="E66" s="16">
        <v>0.68611111111111101</v>
      </c>
      <c r="F66" s="15" t="s">
        <v>172</v>
      </c>
    </row>
    <row r="67" spans="1:6" ht="15.75" customHeight="1">
      <c r="A67" s="17">
        <v>1304</v>
      </c>
      <c r="B67" s="16">
        <v>0.27430555555555552</v>
      </c>
      <c r="C67" s="16">
        <v>0.47847222222222219</v>
      </c>
      <c r="D67" s="16">
        <v>0.59722222222222221</v>
      </c>
      <c r="E67" s="16">
        <v>0.72222222222222221</v>
      </c>
      <c r="F67" s="15" t="s">
        <v>78</v>
      </c>
    </row>
    <row r="68" spans="1:6" ht="15.75" customHeight="1">
      <c r="A68" s="17">
        <v>1305</v>
      </c>
      <c r="B68" s="16">
        <v>0.27499999999999997</v>
      </c>
      <c r="C68" s="16">
        <v>0.4770833333333333</v>
      </c>
      <c r="D68" s="16">
        <v>0.57291666666666663</v>
      </c>
      <c r="E68" s="16">
        <v>0.69791666666666663</v>
      </c>
      <c r="F68" s="15" t="s">
        <v>201</v>
      </c>
    </row>
    <row r="69" spans="1:6" ht="15.75" customHeight="1">
      <c r="A69" s="17">
        <v>1306</v>
      </c>
      <c r="B69" s="16">
        <v>0.28611111111111115</v>
      </c>
      <c r="C69" s="16">
        <v>0.4375</v>
      </c>
      <c r="D69" s="16">
        <v>0.53541666666666665</v>
      </c>
      <c r="E69" s="16">
        <v>0.71736111111111101</v>
      </c>
      <c r="F69" s="15" t="s">
        <v>179</v>
      </c>
    </row>
    <row r="70" spans="1:6" ht="15.75" customHeight="1">
      <c r="A70" s="17">
        <v>1307</v>
      </c>
      <c r="B70" s="16">
        <v>0.32708333333333334</v>
      </c>
      <c r="C70" s="16">
        <v>0.45208333333333334</v>
      </c>
      <c r="D70" s="16">
        <v>0.53680555555555554</v>
      </c>
      <c r="E70" s="16">
        <v>0.72569444444444453</v>
      </c>
      <c r="F70" s="15" t="s">
        <v>200</v>
      </c>
    </row>
    <row r="71" spans="1:6" ht="15.75" customHeight="1">
      <c r="A71" s="17">
        <v>1308</v>
      </c>
      <c r="B71" s="16">
        <v>0.2951388888888889</v>
      </c>
      <c r="C71" s="16">
        <v>0.4513888888888889</v>
      </c>
      <c r="D71" s="16">
        <v>0.58402777777777781</v>
      </c>
      <c r="E71" s="16">
        <v>0.72569444444444453</v>
      </c>
      <c r="F71" s="15" t="s">
        <v>199</v>
      </c>
    </row>
    <row r="72" spans="1:6" ht="15.75" customHeight="1">
      <c r="A72" s="17">
        <v>1309</v>
      </c>
      <c r="B72" s="16">
        <v>0.29583333333333334</v>
      </c>
      <c r="C72" s="16"/>
      <c r="D72" s="16"/>
      <c r="E72" s="16">
        <v>0.64097222222222217</v>
      </c>
      <c r="F72" s="15" t="s">
        <v>198</v>
      </c>
    </row>
    <row r="73" spans="1:6" ht="15.75" customHeight="1">
      <c r="A73" s="17">
        <v>1310</v>
      </c>
      <c r="B73" s="16">
        <v>0.29166666666666669</v>
      </c>
      <c r="C73" s="16"/>
      <c r="D73" s="16"/>
      <c r="E73" s="16">
        <v>0.59375</v>
      </c>
      <c r="F73" s="15" t="s">
        <v>59</v>
      </c>
    </row>
    <row r="74" spans="1:6" ht="15.75" customHeight="1">
      <c r="A74" s="17">
        <v>1311</v>
      </c>
      <c r="B74" s="16">
        <v>0.30694444444444441</v>
      </c>
      <c r="C74" s="16"/>
      <c r="D74" s="16"/>
      <c r="E74" s="16">
        <v>0.65625</v>
      </c>
      <c r="F74" s="15" t="s">
        <v>197</v>
      </c>
    </row>
    <row r="75" spans="1:6" ht="15.75" customHeight="1">
      <c r="A75" s="17">
        <v>1312</v>
      </c>
      <c r="B75" s="16">
        <v>0.31944444444444448</v>
      </c>
      <c r="C75" s="16"/>
      <c r="D75" s="16"/>
      <c r="E75" s="16">
        <v>0.65694444444444444</v>
      </c>
      <c r="F75" s="15" t="s">
        <v>196</v>
      </c>
    </row>
    <row r="76" spans="1:6" ht="15.75" customHeight="1">
      <c r="A76" s="17">
        <v>1313</v>
      </c>
      <c r="B76" s="16">
        <v>0.30208333333333331</v>
      </c>
      <c r="C76" s="16">
        <v>0.42708333333333331</v>
      </c>
      <c r="D76" s="16">
        <v>0.53541666666666665</v>
      </c>
      <c r="E76" s="16">
        <v>0.73541666666666661</v>
      </c>
      <c r="F76" s="15" t="s">
        <v>195</v>
      </c>
    </row>
    <row r="77" spans="1:6" ht="15.75" customHeight="1">
      <c r="A77" s="17">
        <v>1314</v>
      </c>
      <c r="B77" s="16">
        <v>0.32291666666666669</v>
      </c>
      <c r="C77" s="16">
        <v>0.47638888888888892</v>
      </c>
      <c r="D77" s="16">
        <v>0.57708333333333328</v>
      </c>
      <c r="E77" s="16">
        <v>0.74583333333333324</v>
      </c>
      <c r="F77" s="15" t="s">
        <v>74</v>
      </c>
    </row>
    <row r="78" spans="1:6" ht="15.75" customHeight="1">
      <c r="A78" s="17">
        <v>1315</v>
      </c>
      <c r="B78" s="16">
        <v>0.33611111111111108</v>
      </c>
      <c r="C78" s="16">
        <v>0.46111111111111108</v>
      </c>
      <c r="D78" s="16">
        <v>0.62847222222222221</v>
      </c>
      <c r="E78" s="16">
        <v>0.75486111111111109</v>
      </c>
      <c r="F78" s="15" t="s">
        <v>194</v>
      </c>
    </row>
    <row r="79" spans="1:6" ht="15.75" customHeight="1">
      <c r="A79" s="17">
        <v>1316</v>
      </c>
      <c r="B79" s="16">
        <v>0.33819444444444446</v>
      </c>
      <c r="C79" s="16">
        <v>0.5</v>
      </c>
      <c r="D79" s="16">
        <v>0.58750000000000002</v>
      </c>
      <c r="E79" s="16">
        <v>0.74652777777777779</v>
      </c>
      <c r="F79" s="15" t="s">
        <v>171</v>
      </c>
    </row>
    <row r="80" spans="1:6" ht="15.75" customHeight="1">
      <c r="A80" s="17">
        <v>1317</v>
      </c>
      <c r="B80" s="16">
        <v>0.34375</v>
      </c>
      <c r="C80" s="16">
        <v>0.51041666666666663</v>
      </c>
      <c r="D80" s="16">
        <v>0.61944444444444446</v>
      </c>
      <c r="E80" s="16">
        <v>0.75902777777777775</v>
      </c>
      <c r="F80" s="15" t="s">
        <v>193</v>
      </c>
    </row>
    <row r="81" spans="1:6" ht="15.75" customHeight="1">
      <c r="A81" s="17">
        <v>1318</v>
      </c>
      <c r="B81" s="16">
        <v>0.35138888888888892</v>
      </c>
      <c r="C81" s="16">
        <v>0.5</v>
      </c>
      <c r="D81" s="16">
        <v>0.60069444444444442</v>
      </c>
      <c r="E81" s="16">
        <v>0.75555555555555554</v>
      </c>
      <c r="F81" s="15" t="s">
        <v>192</v>
      </c>
    </row>
    <row r="82" spans="1:6" ht="15.75" customHeight="1">
      <c r="A82" s="17">
        <v>1384</v>
      </c>
      <c r="B82" s="16">
        <v>0.30555555555555552</v>
      </c>
      <c r="C82" s="16">
        <v>0.51388888888888895</v>
      </c>
      <c r="D82" s="16">
        <v>0.63888888888888895</v>
      </c>
      <c r="E82" s="16">
        <v>0.76388888888888884</v>
      </c>
      <c r="F82" s="15" t="s">
        <v>59</v>
      </c>
    </row>
    <row r="83" spans="1:6" ht="15.75" customHeight="1">
      <c r="A83" s="17">
        <v>1391</v>
      </c>
      <c r="B83" s="16">
        <v>0.3125</v>
      </c>
      <c r="C83" s="16"/>
      <c r="D83" s="16"/>
      <c r="E83" s="16">
        <v>0.72916666666666663</v>
      </c>
      <c r="F83" s="15" t="s">
        <v>59</v>
      </c>
    </row>
    <row r="84" spans="1:6" ht="15.75" customHeight="1">
      <c r="A84" s="17">
        <v>1401</v>
      </c>
      <c r="B84" s="16">
        <v>0.17361111111111113</v>
      </c>
      <c r="C84" s="16"/>
      <c r="D84" s="16"/>
      <c r="E84" s="16">
        <v>0.50694444444444442</v>
      </c>
      <c r="F84" s="15" t="s">
        <v>59</v>
      </c>
    </row>
    <row r="85" spans="1:6" ht="15.75" customHeight="1">
      <c r="A85" s="17">
        <v>1402</v>
      </c>
      <c r="B85" s="16">
        <v>0.24305555555555555</v>
      </c>
      <c r="C85" s="16"/>
      <c r="D85" s="16"/>
      <c r="E85" s="16">
        <v>0.57638888888888895</v>
      </c>
      <c r="F85" s="15" t="s">
        <v>59</v>
      </c>
    </row>
    <row r="86" spans="1:6" ht="15.75" customHeight="1">
      <c r="A86" s="17">
        <v>1403</v>
      </c>
      <c r="B86" s="16">
        <v>0.55555555555555558</v>
      </c>
      <c r="C86" s="16"/>
      <c r="D86" s="16"/>
      <c r="E86" s="16">
        <v>0.88888888888888884</v>
      </c>
      <c r="F86" s="15" t="s">
        <v>59</v>
      </c>
    </row>
    <row r="87" spans="1:6" ht="15.75" customHeight="1">
      <c r="A87" s="17">
        <v>1404</v>
      </c>
      <c r="B87" s="16">
        <v>0.57638888888888895</v>
      </c>
      <c r="C87" s="16"/>
      <c r="D87" s="16"/>
      <c r="E87" s="16">
        <v>0.90972222222222221</v>
      </c>
      <c r="F87" s="15" t="s">
        <v>59</v>
      </c>
    </row>
    <row r="88" spans="1:6" ht="15.75" customHeight="1">
      <c r="A88" s="17">
        <v>1501</v>
      </c>
      <c r="B88" s="16">
        <v>0.18402777777777779</v>
      </c>
      <c r="C88" s="16"/>
      <c r="D88" s="16"/>
      <c r="E88" s="16">
        <v>0.52777777777777779</v>
      </c>
      <c r="F88" s="15" t="s">
        <v>166</v>
      </c>
    </row>
    <row r="89" spans="1:6" ht="15.75" customHeight="1">
      <c r="A89" s="17">
        <v>1502</v>
      </c>
      <c r="B89" s="16">
        <v>0.18541666666666667</v>
      </c>
      <c r="C89" s="16"/>
      <c r="D89" s="16"/>
      <c r="E89" s="16">
        <v>0.54305555555555551</v>
      </c>
      <c r="F89" s="15" t="s">
        <v>56</v>
      </c>
    </row>
    <row r="90" spans="1:6" ht="15.75" customHeight="1">
      <c r="A90" s="17">
        <v>1503</v>
      </c>
      <c r="B90" s="16">
        <v>0.19999999999999998</v>
      </c>
      <c r="C90" s="16"/>
      <c r="D90" s="16"/>
      <c r="E90" s="16">
        <v>0.52152777777777781</v>
      </c>
      <c r="F90" s="15" t="s">
        <v>57</v>
      </c>
    </row>
    <row r="91" spans="1:6" ht="15.75" customHeight="1">
      <c r="A91" s="17">
        <v>1504</v>
      </c>
      <c r="B91" s="16">
        <v>0.21527777777777779</v>
      </c>
      <c r="C91" s="16"/>
      <c r="D91" s="16"/>
      <c r="E91" s="16">
        <v>0.56319444444444444</v>
      </c>
      <c r="F91" s="15" t="s">
        <v>57</v>
      </c>
    </row>
    <row r="92" spans="1:6" ht="15.75" customHeight="1">
      <c r="A92" s="17">
        <v>1505</v>
      </c>
      <c r="B92" s="16">
        <v>0.22500000000000001</v>
      </c>
      <c r="C92" s="16"/>
      <c r="D92" s="16"/>
      <c r="E92" s="16">
        <v>0.56944444444444442</v>
      </c>
      <c r="F92" s="15" t="s">
        <v>166</v>
      </c>
    </row>
    <row r="93" spans="1:6" ht="15.75" customHeight="1">
      <c r="A93" s="17">
        <v>1506</v>
      </c>
      <c r="B93" s="16">
        <v>0.21736111111111112</v>
      </c>
      <c r="C93" s="16"/>
      <c r="D93" s="16"/>
      <c r="E93" s="16">
        <v>0.58472222222222225</v>
      </c>
      <c r="F93" s="15" t="s">
        <v>56</v>
      </c>
    </row>
    <row r="94" spans="1:6" ht="15.75" customHeight="1">
      <c r="A94" s="17">
        <v>1507</v>
      </c>
      <c r="B94" s="16">
        <v>0.20208333333333331</v>
      </c>
      <c r="C94" s="16"/>
      <c r="D94" s="16"/>
      <c r="E94" s="16">
        <v>0.55347222222222225</v>
      </c>
      <c r="F94" s="15" t="s">
        <v>46</v>
      </c>
    </row>
    <row r="95" spans="1:6" ht="15.75" customHeight="1">
      <c r="A95" s="17">
        <v>1508</v>
      </c>
      <c r="B95" s="16">
        <v>0.24236111111111111</v>
      </c>
      <c r="C95" s="16"/>
      <c r="D95" s="16"/>
      <c r="E95" s="16">
        <v>0.59513888888888888</v>
      </c>
      <c r="F95" s="15" t="s">
        <v>46</v>
      </c>
    </row>
    <row r="96" spans="1:6" ht="15.75" customHeight="1">
      <c r="A96" s="17">
        <v>1509</v>
      </c>
      <c r="B96" s="16">
        <v>0.32083333333333336</v>
      </c>
      <c r="C96" s="16"/>
      <c r="D96" s="16"/>
      <c r="E96" s="16">
        <v>0.60625000000000007</v>
      </c>
      <c r="F96" s="15" t="s">
        <v>54</v>
      </c>
    </row>
    <row r="97" spans="1:6" ht="15.75" customHeight="1">
      <c r="A97" s="17">
        <v>1510</v>
      </c>
      <c r="B97" s="16">
        <v>0.32916666666666666</v>
      </c>
      <c r="C97" s="16"/>
      <c r="D97" s="16"/>
      <c r="E97" s="16">
        <v>0.61111111111111105</v>
      </c>
      <c r="F97" s="15" t="s">
        <v>166</v>
      </c>
    </row>
    <row r="98" spans="1:6" ht="15.75" customHeight="1">
      <c r="A98" s="17">
        <v>1601</v>
      </c>
      <c r="B98" s="16">
        <v>0.50694444444444442</v>
      </c>
      <c r="C98" s="16"/>
      <c r="D98" s="16"/>
      <c r="E98" s="16">
        <v>0.85486111111111107</v>
      </c>
      <c r="F98" s="15" t="s">
        <v>57</v>
      </c>
    </row>
    <row r="99" spans="1:6" ht="15.75" customHeight="1">
      <c r="A99" s="17">
        <v>1602</v>
      </c>
      <c r="B99" s="16">
        <v>0.54861111111111105</v>
      </c>
      <c r="C99" s="16"/>
      <c r="D99" s="16"/>
      <c r="E99" s="16">
        <v>0.86805555555555547</v>
      </c>
      <c r="F99" s="15" t="s">
        <v>57</v>
      </c>
    </row>
    <row r="100" spans="1:6" ht="15.75" customHeight="1">
      <c r="A100" s="17">
        <v>1603</v>
      </c>
      <c r="B100" s="16">
        <v>0.53749999999999998</v>
      </c>
      <c r="C100" s="16"/>
      <c r="D100" s="16"/>
      <c r="E100" s="16">
        <v>0.89444444444444438</v>
      </c>
      <c r="F100" s="15" t="s">
        <v>55</v>
      </c>
    </row>
    <row r="101" spans="1:6" ht="15.75" customHeight="1">
      <c r="A101" s="17">
        <v>1604</v>
      </c>
      <c r="B101" s="16">
        <v>0.58819444444444446</v>
      </c>
      <c r="C101" s="16"/>
      <c r="D101" s="16"/>
      <c r="E101" s="16">
        <v>0.89513888888888893</v>
      </c>
      <c r="F101" s="15" t="s">
        <v>53</v>
      </c>
    </row>
    <row r="102" spans="1:6" ht="15.75" customHeight="1">
      <c r="A102" s="17">
        <v>1605</v>
      </c>
      <c r="B102" s="16">
        <v>0.62083333333333335</v>
      </c>
      <c r="C102" s="16"/>
      <c r="D102" s="16"/>
      <c r="E102" s="16">
        <v>0.97777777777777775</v>
      </c>
      <c r="F102" s="15" t="s">
        <v>55</v>
      </c>
    </row>
    <row r="103" spans="1:6" ht="15.75" customHeight="1">
      <c r="A103" s="17">
        <v>1606</v>
      </c>
      <c r="B103" s="16">
        <v>0.59930555555555554</v>
      </c>
      <c r="C103" s="16"/>
      <c r="D103" s="16"/>
      <c r="E103" s="16">
        <v>0.92222222222222217</v>
      </c>
      <c r="F103" s="15" t="s">
        <v>168</v>
      </c>
    </row>
    <row r="104" spans="1:6" ht="15.75" customHeight="1">
      <c r="A104" s="17">
        <v>1607</v>
      </c>
      <c r="B104" s="16">
        <v>0.61249999999999993</v>
      </c>
      <c r="C104" s="16"/>
      <c r="D104" s="16"/>
      <c r="E104" s="16">
        <v>0.93541666666666667</v>
      </c>
      <c r="F104" s="15" t="s">
        <v>168</v>
      </c>
    </row>
    <row r="105" spans="1:6" ht="15.75" customHeight="1">
      <c r="A105" s="17">
        <v>1608</v>
      </c>
      <c r="B105" s="16">
        <v>0.5708333333333333</v>
      </c>
      <c r="C105" s="16"/>
      <c r="D105" s="16"/>
      <c r="E105" s="16">
        <v>0.92222222222222217</v>
      </c>
      <c r="F105" s="15" t="s">
        <v>54</v>
      </c>
    </row>
    <row r="106" spans="1:6" ht="15.75" customHeight="1">
      <c r="A106" s="17">
        <v>1609</v>
      </c>
      <c r="B106" s="16">
        <v>0.57916666666666672</v>
      </c>
      <c r="C106" s="16"/>
      <c r="D106" s="16"/>
      <c r="E106" s="16">
        <v>0.93611111111111101</v>
      </c>
      <c r="F106" s="15" t="s">
        <v>55</v>
      </c>
    </row>
    <row r="107" spans="1:6" ht="15.75" customHeight="1">
      <c r="A107" s="17">
        <v>1701</v>
      </c>
      <c r="B107" s="16">
        <v>0.27916666666666667</v>
      </c>
      <c r="C107" s="16">
        <v>0.40416666666666662</v>
      </c>
      <c r="D107" s="16">
        <v>0.53263888888888888</v>
      </c>
      <c r="E107" s="16">
        <v>0.73611111111111116</v>
      </c>
      <c r="F107" s="15" t="s">
        <v>168</v>
      </c>
    </row>
    <row r="108" spans="1:6" ht="15.75" customHeight="1">
      <c r="A108" s="17">
        <v>1702</v>
      </c>
      <c r="B108" s="16">
        <v>0.33333333333333331</v>
      </c>
      <c r="C108" s="16">
        <v>0.45833333333333331</v>
      </c>
      <c r="D108" s="16">
        <v>0.54999999999999993</v>
      </c>
      <c r="E108" s="16">
        <v>0.75138888888888899</v>
      </c>
      <c r="F108" s="15" t="s">
        <v>191</v>
      </c>
    </row>
    <row r="109" spans="1:6" ht="15.75" customHeight="1">
      <c r="A109" s="17">
        <v>1703</v>
      </c>
      <c r="B109" s="16">
        <v>0.37083333333333335</v>
      </c>
      <c r="C109" s="16"/>
      <c r="D109" s="16"/>
      <c r="E109" s="16">
        <v>0.65277777777777779</v>
      </c>
      <c r="F109" s="15" t="s">
        <v>166</v>
      </c>
    </row>
    <row r="110" spans="1:6" ht="15.75" customHeight="1">
      <c r="A110" s="17">
        <v>1901</v>
      </c>
      <c r="B110" s="16">
        <v>0.38958333333333334</v>
      </c>
      <c r="C110" s="16"/>
      <c r="D110" s="16"/>
      <c r="E110" s="16">
        <v>0.71944444444444444</v>
      </c>
      <c r="F110" s="15" t="s">
        <v>45</v>
      </c>
    </row>
    <row r="111" spans="1:6" ht="15.75" customHeight="1">
      <c r="A111" s="17">
        <v>1902</v>
      </c>
      <c r="B111" s="16">
        <v>0.41041666666666665</v>
      </c>
      <c r="C111" s="16"/>
      <c r="D111" s="16"/>
      <c r="E111" s="16">
        <v>0.7402777777777777</v>
      </c>
      <c r="F111" s="15" t="s">
        <v>44</v>
      </c>
    </row>
    <row r="112" spans="1:6" ht="15.75" customHeight="1">
      <c r="A112" s="17">
        <v>1903</v>
      </c>
      <c r="B112" s="16">
        <v>0.43124999999999997</v>
      </c>
      <c r="C112" s="16"/>
      <c r="D112" s="16"/>
      <c r="E112" s="16">
        <v>0.76111111111111107</v>
      </c>
      <c r="F112" s="15" t="s">
        <v>43</v>
      </c>
    </row>
    <row r="113" spans="1:6" ht="15.75" customHeight="1">
      <c r="A113" s="17">
        <v>1911</v>
      </c>
      <c r="B113" s="16">
        <v>0.36805555555555558</v>
      </c>
      <c r="C113" s="16"/>
      <c r="D113" s="16"/>
      <c r="E113" s="16">
        <v>0.70277777777777783</v>
      </c>
      <c r="F113" s="15" t="s">
        <v>42</v>
      </c>
    </row>
    <row r="114" spans="1:6" ht="15.75" customHeight="1" thickBot="1">
      <c r="A114" s="14">
        <v>1912</v>
      </c>
      <c r="B114" s="13">
        <v>0.34722222222222227</v>
      </c>
      <c r="C114" s="13"/>
      <c r="D114" s="13"/>
      <c r="E114" s="13">
        <v>0.67361111111111116</v>
      </c>
      <c r="F114" s="12" t="s">
        <v>57</v>
      </c>
    </row>
    <row r="115" spans="1:6" ht="15.75" customHeight="1"/>
    <row r="116" spans="1:6" ht="15.75" customHeight="1"/>
    <row r="117" spans="1:6" ht="15.75" customHeight="1"/>
    <row r="118" spans="1:6" ht="15.75" customHeight="1"/>
    <row r="119" spans="1:6" ht="15.75" customHeight="1"/>
    <row r="120" spans="1:6" ht="15.75" customHeight="1"/>
    <row r="121" spans="1:6" ht="15.75" customHeight="1"/>
    <row r="122" spans="1:6" ht="15.75" customHeight="1"/>
    <row r="123" spans="1:6" ht="15.75" customHeight="1"/>
    <row r="124" spans="1:6" ht="15.75" customHeight="1"/>
    <row r="125" spans="1:6" ht="15.75" customHeight="1"/>
    <row r="126" spans="1:6" ht="15.75" customHeight="1"/>
    <row r="127" spans="1:6" ht="15.75" customHeight="1"/>
    <row r="128" spans="1:6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000"/>
  <sheetViews>
    <sheetView workbookViewId="0">
      <selection sqref="A1:B1"/>
    </sheetView>
  </sheetViews>
  <sheetFormatPr baseColWidth="10" defaultColWidth="14.42578125" defaultRowHeight="15" customHeight="1"/>
  <cols>
    <col min="1" max="5" width="10.7109375" style="8" customWidth="1"/>
    <col min="6" max="6" width="19.42578125" style="8" customWidth="1"/>
    <col min="7" max="16384" width="14.42578125" style="8"/>
  </cols>
  <sheetData>
    <row r="1" spans="1:6" ht="15.75" thickBot="1">
      <c r="A1" s="30" t="s">
        <v>11</v>
      </c>
      <c r="B1" s="29" t="s">
        <v>126</v>
      </c>
      <c r="C1" s="29" t="s">
        <v>125</v>
      </c>
      <c r="D1" s="29" t="s">
        <v>124</v>
      </c>
      <c r="E1" s="29" t="s">
        <v>123</v>
      </c>
      <c r="F1" s="28" t="s">
        <v>122</v>
      </c>
    </row>
    <row r="2" spans="1:6">
      <c r="A2" s="27" t="s">
        <v>121</v>
      </c>
      <c r="B2" s="26">
        <v>0</v>
      </c>
      <c r="C2" s="26"/>
      <c r="D2" s="26"/>
      <c r="E2" s="26">
        <v>0</v>
      </c>
      <c r="F2" s="25" t="s">
        <v>120</v>
      </c>
    </row>
    <row r="3" spans="1:6">
      <c r="A3" s="17">
        <v>1101</v>
      </c>
      <c r="B3" s="16">
        <v>0.17430555555555557</v>
      </c>
      <c r="C3" s="16"/>
      <c r="D3" s="16"/>
      <c r="E3" s="16">
        <v>0.52916666666666667</v>
      </c>
      <c r="F3" s="15" t="s">
        <v>69</v>
      </c>
    </row>
    <row r="4" spans="1:6">
      <c r="A4" s="17">
        <v>1102</v>
      </c>
      <c r="B4" s="16">
        <v>0.21249999999999999</v>
      </c>
      <c r="C4" s="16"/>
      <c r="D4" s="16"/>
      <c r="E4" s="16">
        <v>0.5229166666666667</v>
      </c>
      <c r="F4" s="15" t="s">
        <v>214</v>
      </c>
    </row>
    <row r="5" spans="1:6">
      <c r="A5" s="17">
        <v>1103</v>
      </c>
      <c r="B5" s="16">
        <v>0.24236111111111111</v>
      </c>
      <c r="C5" s="16"/>
      <c r="D5" s="16"/>
      <c r="E5" s="16">
        <v>0.56180555555555556</v>
      </c>
      <c r="F5" s="15" t="s">
        <v>102</v>
      </c>
    </row>
    <row r="6" spans="1:6">
      <c r="A6" s="17">
        <v>1104</v>
      </c>
      <c r="B6" s="16">
        <v>0.23819444444444446</v>
      </c>
      <c r="C6" s="16"/>
      <c r="D6" s="16"/>
      <c r="E6" s="16">
        <v>0.56944444444444442</v>
      </c>
      <c r="F6" s="15" t="s">
        <v>103</v>
      </c>
    </row>
    <row r="7" spans="1:6">
      <c r="A7" s="17">
        <v>1105</v>
      </c>
      <c r="B7" s="16">
        <v>0.20138888888888887</v>
      </c>
      <c r="C7" s="16"/>
      <c r="D7" s="16"/>
      <c r="E7" s="16">
        <v>0.54027777777777775</v>
      </c>
      <c r="F7" s="15" t="s">
        <v>95</v>
      </c>
    </row>
    <row r="8" spans="1:6">
      <c r="A8" s="17">
        <v>1106</v>
      </c>
      <c r="B8" s="16">
        <v>0.22777777777777777</v>
      </c>
      <c r="C8" s="16"/>
      <c r="D8" s="16"/>
      <c r="E8" s="16">
        <v>0.55138888888888882</v>
      </c>
      <c r="F8" s="15" t="s">
        <v>217</v>
      </c>
    </row>
    <row r="9" spans="1:6">
      <c r="A9" s="17">
        <v>1107</v>
      </c>
      <c r="B9" s="16">
        <v>0.20138888888888887</v>
      </c>
      <c r="C9" s="16"/>
      <c r="D9" s="16"/>
      <c r="E9" s="16">
        <v>0.53194444444444444</v>
      </c>
      <c r="F9" s="15" t="s">
        <v>94</v>
      </c>
    </row>
    <row r="10" spans="1:6">
      <c r="A10" s="17">
        <v>1108</v>
      </c>
      <c r="B10" s="16">
        <v>0.22777777777777777</v>
      </c>
      <c r="C10" s="16"/>
      <c r="D10" s="16"/>
      <c r="E10" s="16">
        <v>0.54375000000000007</v>
      </c>
      <c r="F10" s="15" t="s">
        <v>212</v>
      </c>
    </row>
    <row r="11" spans="1:6">
      <c r="A11" s="17">
        <v>1109</v>
      </c>
      <c r="B11" s="16">
        <v>0.22222222222222221</v>
      </c>
      <c r="C11" s="16"/>
      <c r="D11" s="16"/>
      <c r="E11" s="16">
        <v>0.53333333333333333</v>
      </c>
      <c r="F11" s="15" t="s">
        <v>94</v>
      </c>
    </row>
    <row r="12" spans="1:6">
      <c r="A12" s="17">
        <v>1110</v>
      </c>
      <c r="B12" s="16">
        <v>0.23333333333333331</v>
      </c>
      <c r="C12" s="16"/>
      <c r="D12" s="16"/>
      <c r="E12" s="16">
        <v>0.56944444444444442</v>
      </c>
      <c r="F12" s="15" t="s">
        <v>95</v>
      </c>
    </row>
    <row r="13" spans="1:6">
      <c r="A13" s="17">
        <v>1111</v>
      </c>
      <c r="B13" s="16">
        <v>0.21597222222222223</v>
      </c>
      <c r="C13" s="16"/>
      <c r="D13" s="16"/>
      <c r="E13" s="16">
        <v>0.5708333333333333</v>
      </c>
      <c r="F13" s="15" t="s">
        <v>69</v>
      </c>
    </row>
    <row r="14" spans="1:6">
      <c r="A14" s="17">
        <v>1112</v>
      </c>
      <c r="B14" s="16">
        <v>0.2298611111111111</v>
      </c>
      <c r="C14" s="16"/>
      <c r="D14" s="16"/>
      <c r="E14" s="16">
        <v>0.54375000000000007</v>
      </c>
      <c r="F14" s="15" t="s">
        <v>98</v>
      </c>
    </row>
    <row r="15" spans="1:6">
      <c r="A15" s="17">
        <v>1113</v>
      </c>
      <c r="B15" s="16">
        <v>0.23055555555555554</v>
      </c>
      <c r="C15" s="16"/>
      <c r="D15" s="16"/>
      <c r="E15" s="16">
        <v>0.59166666666666667</v>
      </c>
      <c r="F15" s="15" t="s">
        <v>69</v>
      </c>
    </row>
    <row r="16" spans="1:6">
      <c r="A16" s="17">
        <v>1114</v>
      </c>
      <c r="B16" s="16">
        <v>0.20416666666666669</v>
      </c>
      <c r="C16" s="16"/>
      <c r="D16" s="16"/>
      <c r="E16" s="16">
        <v>0.50208333333333333</v>
      </c>
      <c r="F16" s="15" t="s">
        <v>212</v>
      </c>
    </row>
    <row r="17" spans="1:6">
      <c r="A17" s="17">
        <v>1115</v>
      </c>
      <c r="B17" s="16">
        <v>0.21249999999999999</v>
      </c>
      <c r="C17" s="16"/>
      <c r="D17" s="16"/>
      <c r="E17" s="16">
        <v>0.54861111111111105</v>
      </c>
      <c r="F17" s="15" t="s">
        <v>95</v>
      </c>
    </row>
    <row r="18" spans="1:6">
      <c r="A18" s="17">
        <v>1116</v>
      </c>
      <c r="B18" s="16">
        <v>0.27986111111111112</v>
      </c>
      <c r="C18" s="16"/>
      <c r="D18" s="16"/>
      <c r="E18" s="16">
        <v>0.61249999999999993</v>
      </c>
      <c r="F18" s="15" t="s">
        <v>103</v>
      </c>
    </row>
    <row r="19" spans="1:6">
      <c r="A19" s="17">
        <v>1117</v>
      </c>
      <c r="B19" s="16">
        <v>0.22222222222222221</v>
      </c>
      <c r="C19" s="16"/>
      <c r="D19" s="16"/>
      <c r="E19" s="16">
        <v>0.56111111111111112</v>
      </c>
      <c r="F19" s="15" t="s">
        <v>95</v>
      </c>
    </row>
    <row r="20" spans="1:6">
      <c r="A20" s="17">
        <v>1118</v>
      </c>
      <c r="B20" s="16">
        <v>0.32708333333333334</v>
      </c>
      <c r="C20" s="16"/>
      <c r="D20" s="16"/>
      <c r="E20" s="16">
        <v>0.66527777777777775</v>
      </c>
      <c r="F20" s="15" t="s">
        <v>219</v>
      </c>
    </row>
    <row r="21" spans="1:6" ht="15.75" customHeight="1">
      <c r="A21" s="17">
        <v>1119</v>
      </c>
      <c r="B21" s="16">
        <v>0.23750000000000002</v>
      </c>
      <c r="C21" s="16"/>
      <c r="D21" s="16"/>
      <c r="E21" s="16">
        <v>0.55138888888888882</v>
      </c>
      <c r="F21" s="15" t="s">
        <v>97</v>
      </c>
    </row>
    <row r="22" spans="1:6" ht="15.75" customHeight="1">
      <c r="A22" s="17">
        <v>1120</v>
      </c>
      <c r="B22" s="16">
        <v>0.20694444444444446</v>
      </c>
      <c r="C22" s="16"/>
      <c r="D22" s="16"/>
      <c r="E22" s="16">
        <v>0.54375000000000007</v>
      </c>
      <c r="F22" s="15" t="s">
        <v>94</v>
      </c>
    </row>
    <row r="23" spans="1:6" ht="15.75" customHeight="1">
      <c r="A23" s="17">
        <v>1121</v>
      </c>
      <c r="B23" s="16">
        <v>0.35000000000000003</v>
      </c>
      <c r="C23" s="16"/>
      <c r="D23" s="16"/>
      <c r="E23" s="16">
        <v>0.65555555555555556</v>
      </c>
      <c r="F23" s="15" t="s">
        <v>218</v>
      </c>
    </row>
    <row r="24" spans="1:6" ht="15.75" customHeight="1">
      <c r="A24" s="17">
        <v>1122</v>
      </c>
      <c r="B24" s="16">
        <v>0.24305555555555555</v>
      </c>
      <c r="C24" s="16"/>
      <c r="D24" s="16"/>
      <c r="E24" s="16">
        <v>0.5541666666666667</v>
      </c>
      <c r="F24" s="15" t="s">
        <v>94</v>
      </c>
    </row>
    <row r="25" spans="1:6" ht="15.75" customHeight="1">
      <c r="A25" s="17">
        <v>1123</v>
      </c>
      <c r="B25" s="16">
        <v>0.22222222222222221</v>
      </c>
      <c r="C25" s="16"/>
      <c r="D25" s="16"/>
      <c r="E25" s="16">
        <v>0.54305555555555551</v>
      </c>
      <c r="F25" s="15" t="s">
        <v>105</v>
      </c>
    </row>
    <row r="26" spans="1:6" ht="15.75" customHeight="1">
      <c r="A26" s="17">
        <v>1124</v>
      </c>
      <c r="B26" s="16">
        <v>0.19513888888888889</v>
      </c>
      <c r="C26" s="16"/>
      <c r="D26" s="16"/>
      <c r="E26" s="16">
        <v>0.54999999999999993</v>
      </c>
      <c r="F26" s="15" t="s">
        <v>69</v>
      </c>
    </row>
    <row r="27" spans="1:6" ht="15.75" customHeight="1">
      <c r="A27" s="17">
        <v>1125</v>
      </c>
      <c r="B27" s="16">
        <v>0.26666666666666666</v>
      </c>
      <c r="C27" s="16"/>
      <c r="D27" s="16"/>
      <c r="E27" s="16">
        <v>0.60347222222222219</v>
      </c>
      <c r="F27" s="15" t="s">
        <v>102</v>
      </c>
    </row>
    <row r="28" spans="1:6" ht="15.75" customHeight="1">
      <c r="A28" s="17">
        <v>1126</v>
      </c>
      <c r="B28" s="16">
        <v>0.2638888888888889</v>
      </c>
      <c r="C28" s="16"/>
      <c r="D28" s="16"/>
      <c r="E28" s="16">
        <v>0.5854166666666667</v>
      </c>
      <c r="F28" s="15" t="s">
        <v>94</v>
      </c>
    </row>
    <row r="29" spans="1:6" ht="15.75" customHeight="1">
      <c r="A29" s="17">
        <v>1127</v>
      </c>
      <c r="B29" s="16">
        <v>0.33194444444444443</v>
      </c>
      <c r="C29" s="16"/>
      <c r="D29" s="16"/>
      <c r="E29" s="16">
        <v>0.65138888888888891</v>
      </c>
      <c r="F29" s="15" t="s">
        <v>98</v>
      </c>
    </row>
    <row r="30" spans="1:6" ht="15.75" customHeight="1">
      <c r="A30" s="17">
        <v>1128</v>
      </c>
      <c r="B30" s="16">
        <v>0.35625000000000001</v>
      </c>
      <c r="C30" s="16"/>
      <c r="D30" s="16"/>
      <c r="E30" s="16">
        <v>0.66875000000000007</v>
      </c>
      <c r="F30" s="15" t="s">
        <v>194</v>
      </c>
    </row>
    <row r="31" spans="1:6" ht="15.75" customHeight="1">
      <c r="A31" s="17">
        <v>1129</v>
      </c>
      <c r="B31" s="16">
        <v>0.18611111111111112</v>
      </c>
      <c r="C31" s="16"/>
      <c r="D31" s="16"/>
      <c r="E31" s="16">
        <v>0.5229166666666667</v>
      </c>
      <c r="F31" s="15" t="s">
        <v>94</v>
      </c>
    </row>
    <row r="32" spans="1:6" ht="15.75" customHeight="1">
      <c r="A32" s="17">
        <v>1131</v>
      </c>
      <c r="B32" s="16">
        <v>0.31597222222222221</v>
      </c>
      <c r="C32" s="16"/>
      <c r="D32" s="16"/>
      <c r="E32" s="16">
        <v>0.6479166666666667</v>
      </c>
      <c r="F32" s="15" t="s">
        <v>94</v>
      </c>
    </row>
    <row r="33" spans="1:6" ht="15.75" customHeight="1">
      <c r="A33" s="17">
        <v>1132</v>
      </c>
      <c r="B33" s="16">
        <v>0.28611111111111115</v>
      </c>
      <c r="C33" s="16"/>
      <c r="D33" s="16"/>
      <c r="E33" s="16">
        <v>0.62708333333333333</v>
      </c>
      <c r="F33" s="15" t="s">
        <v>106</v>
      </c>
    </row>
    <row r="34" spans="1:6" ht="15.75" customHeight="1">
      <c r="A34" s="17">
        <v>1133</v>
      </c>
      <c r="B34" s="16">
        <v>0.30694444444444441</v>
      </c>
      <c r="C34" s="16"/>
      <c r="D34" s="16"/>
      <c r="E34" s="16">
        <v>0.64513888888888882</v>
      </c>
      <c r="F34" s="15" t="s">
        <v>97</v>
      </c>
    </row>
    <row r="35" spans="1:6" ht="15.75" customHeight="1">
      <c r="A35" s="17">
        <v>1201</v>
      </c>
      <c r="B35" s="16">
        <v>0.50347222222222221</v>
      </c>
      <c r="C35" s="16"/>
      <c r="D35" s="16"/>
      <c r="E35" s="16">
        <v>0.77430555555555547</v>
      </c>
      <c r="F35" s="15" t="s">
        <v>94</v>
      </c>
    </row>
    <row r="36" spans="1:6" ht="15.75" customHeight="1">
      <c r="A36" s="17">
        <v>1202</v>
      </c>
      <c r="B36" s="16">
        <v>0.49374999999999997</v>
      </c>
      <c r="C36" s="16"/>
      <c r="D36" s="16"/>
      <c r="E36" s="16">
        <v>0.83472222222222225</v>
      </c>
      <c r="F36" s="15" t="s">
        <v>105</v>
      </c>
    </row>
    <row r="37" spans="1:6" ht="15.75" customHeight="1">
      <c r="A37" s="17">
        <v>1203</v>
      </c>
      <c r="B37" s="16">
        <v>0.5180555555555556</v>
      </c>
      <c r="C37" s="16"/>
      <c r="D37" s="16"/>
      <c r="E37" s="16">
        <v>0.84236111111111101</v>
      </c>
      <c r="F37" s="15" t="s">
        <v>217</v>
      </c>
    </row>
    <row r="38" spans="1:6" ht="15.75" customHeight="1">
      <c r="A38" s="17">
        <v>1204</v>
      </c>
      <c r="B38" s="16">
        <v>0.52777777777777779</v>
      </c>
      <c r="C38" s="16"/>
      <c r="D38" s="16"/>
      <c r="E38" s="16">
        <v>0.84236111111111101</v>
      </c>
      <c r="F38" s="15" t="s">
        <v>212</v>
      </c>
    </row>
    <row r="39" spans="1:6" ht="15.75" customHeight="1">
      <c r="A39" s="17">
        <v>1205</v>
      </c>
      <c r="B39" s="16">
        <v>0.52777777777777779</v>
      </c>
      <c r="C39" s="16"/>
      <c r="D39" s="16"/>
      <c r="E39" s="16">
        <v>0.84444444444444444</v>
      </c>
      <c r="F39" s="15" t="s">
        <v>97</v>
      </c>
    </row>
    <row r="40" spans="1:6" ht="15.75" customHeight="1">
      <c r="A40" s="17">
        <v>1206</v>
      </c>
      <c r="B40" s="16">
        <v>0.51388888888888895</v>
      </c>
      <c r="C40" s="16"/>
      <c r="D40" s="16"/>
      <c r="E40" s="16">
        <v>0.84027777777777779</v>
      </c>
      <c r="F40" s="15" t="s">
        <v>216</v>
      </c>
    </row>
    <row r="41" spans="1:6" ht="15.75" customHeight="1">
      <c r="A41" s="17">
        <v>1207</v>
      </c>
      <c r="B41" s="16">
        <v>0.51736111111111105</v>
      </c>
      <c r="C41" s="16"/>
      <c r="D41" s="16"/>
      <c r="E41" s="16">
        <v>0.8208333333333333</v>
      </c>
      <c r="F41" s="15" t="s">
        <v>103</v>
      </c>
    </row>
    <row r="42" spans="1:6" ht="15.75" customHeight="1">
      <c r="A42" s="17">
        <v>1208</v>
      </c>
      <c r="B42" s="16">
        <v>0.51666666666666672</v>
      </c>
      <c r="C42" s="16"/>
      <c r="D42" s="16"/>
      <c r="E42" s="16">
        <v>0.78680555555555554</v>
      </c>
      <c r="F42" s="15" t="s">
        <v>185</v>
      </c>
    </row>
    <row r="43" spans="1:6" ht="15.75" customHeight="1">
      <c r="A43" s="17">
        <v>1209</v>
      </c>
      <c r="B43" s="16">
        <v>0.51597222222222217</v>
      </c>
      <c r="C43" s="16"/>
      <c r="D43" s="16"/>
      <c r="E43" s="16">
        <v>0.86249999999999993</v>
      </c>
      <c r="F43" s="15" t="s">
        <v>69</v>
      </c>
    </row>
    <row r="44" spans="1:6" ht="15.75" customHeight="1">
      <c r="A44" s="17">
        <v>1210</v>
      </c>
      <c r="B44" s="16">
        <v>0.52222222222222225</v>
      </c>
      <c r="C44" s="16"/>
      <c r="D44" s="16"/>
      <c r="E44" s="16">
        <v>0.85069444444444453</v>
      </c>
      <c r="F44" s="15" t="s">
        <v>215</v>
      </c>
    </row>
    <row r="45" spans="1:6" ht="15.75" customHeight="1">
      <c r="A45" s="17">
        <v>1211</v>
      </c>
      <c r="B45" s="16">
        <v>0.50416666666666665</v>
      </c>
      <c r="C45" s="16"/>
      <c r="D45" s="16"/>
      <c r="E45" s="16">
        <v>0.83888888888888891</v>
      </c>
      <c r="F45" s="15" t="s">
        <v>94</v>
      </c>
    </row>
    <row r="46" spans="1:6" ht="15.75" customHeight="1">
      <c r="A46" s="17">
        <v>1212</v>
      </c>
      <c r="B46" s="16">
        <v>0.53541666666666665</v>
      </c>
      <c r="C46" s="16"/>
      <c r="D46" s="16"/>
      <c r="E46" s="16">
        <v>0.85416666666666663</v>
      </c>
      <c r="F46" s="15" t="s">
        <v>105</v>
      </c>
    </row>
    <row r="47" spans="1:6" ht="15.75" customHeight="1">
      <c r="A47" s="17">
        <v>1213</v>
      </c>
      <c r="B47" s="16">
        <v>0.52430555555555558</v>
      </c>
      <c r="C47" s="16"/>
      <c r="D47" s="16"/>
      <c r="E47" s="16">
        <v>0.87847222222222221</v>
      </c>
      <c r="F47" s="15" t="s">
        <v>94</v>
      </c>
    </row>
    <row r="48" spans="1:6" ht="15.75" customHeight="1">
      <c r="A48" s="17">
        <v>1214</v>
      </c>
      <c r="B48" s="16">
        <v>0.55555555555555558</v>
      </c>
      <c r="C48" s="16"/>
      <c r="D48" s="16"/>
      <c r="E48" s="16">
        <v>0.89166666666666661</v>
      </c>
      <c r="F48" s="15" t="s">
        <v>95</v>
      </c>
    </row>
    <row r="49" spans="1:6" ht="15.75" customHeight="1">
      <c r="A49" s="17">
        <v>1215</v>
      </c>
      <c r="B49" s="16">
        <v>0.55763888888888891</v>
      </c>
      <c r="C49" s="16"/>
      <c r="D49" s="16"/>
      <c r="E49" s="16">
        <v>0.87152777777777779</v>
      </c>
      <c r="F49" s="15" t="s">
        <v>102</v>
      </c>
    </row>
    <row r="50" spans="1:6" ht="15.75" customHeight="1">
      <c r="A50" s="17">
        <v>1216</v>
      </c>
      <c r="B50" s="16">
        <v>0.57638888888888895</v>
      </c>
      <c r="C50" s="16"/>
      <c r="D50" s="16"/>
      <c r="E50" s="16">
        <v>0.93194444444444446</v>
      </c>
      <c r="F50" s="15" t="s">
        <v>94</v>
      </c>
    </row>
    <row r="51" spans="1:6" ht="15.75" customHeight="1">
      <c r="A51" s="17">
        <v>1217</v>
      </c>
      <c r="B51" s="16">
        <v>0.53472222222222221</v>
      </c>
      <c r="C51" s="16"/>
      <c r="D51" s="16"/>
      <c r="E51" s="16">
        <v>0.87083333333333324</v>
      </c>
      <c r="F51" s="15" t="s">
        <v>95</v>
      </c>
    </row>
    <row r="52" spans="1:6" ht="15.75" customHeight="1">
      <c r="A52" s="17">
        <v>1218</v>
      </c>
      <c r="B52" s="16">
        <v>0.55763888888888891</v>
      </c>
      <c r="C52" s="16"/>
      <c r="D52" s="16"/>
      <c r="E52" s="16">
        <v>0.8930555555555556</v>
      </c>
      <c r="F52" s="15" t="s">
        <v>96</v>
      </c>
    </row>
    <row r="53" spans="1:6" ht="15.75" customHeight="1">
      <c r="A53" s="17">
        <v>1219</v>
      </c>
      <c r="B53" s="16">
        <v>0.51944444444444449</v>
      </c>
      <c r="C53" s="16"/>
      <c r="D53" s="16"/>
      <c r="E53" s="16">
        <v>0.77083333333333337</v>
      </c>
      <c r="F53" s="15" t="s">
        <v>214</v>
      </c>
    </row>
    <row r="54" spans="1:6" ht="15.75" customHeight="1">
      <c r="A54" s="17">
        <v>1220</v>
      </c>
      <c r="B54" s="16">
        <v>0.6479166666666667</v>
      </c>
      <c r="C54" s="16"/>
      <c r="D54" s="16"/>
      <c r="E54" s="16">
        <v>0.97986111111111107</v>
      </c>
      <c r="F54" s="15" t="s">
        <v>96</v>
      </c>
    </row>
    <row r="55" spans="1:6" ht="15.75" customHeight="1">
      <c r="A55" s="17">
        <v>1221</v>
      </c>
      <c r="B55" s="16">
        <v>0.66527777777777775</v>
      </c>
      <c r="C55" s="16"/>
      <c r="D55" s="16"/>
      <c r="E55" s="16">
        <v>0.97222222222222221</v>
      </c>
      <c r="F55" s="15" t="s">
        <v>98</v>
      </c>
    </row>
    <row r="56" spans="1:6" ht="15.75" customHeight="1">
      <c r="A56" s="17">
        <v>1222</v>
      </c>
      <c r="B56" s="16">
        <v>0.66805555555555562</v>
      </c>
      <c r="C56" s="16"/>
      <c r="D56" s="16"/>
      <c r="E56" s="16">
        <v>0.97916666666666663</v>
      </c>
      <c r="F56" s="15" t="s">
        <v>213</v>
      </c>
    </row>
    <row r="57" spans="1:6" ht="15.75" customHeight="1">
      <c r="A57" s="17">
        <v>1223</v>
      </c>
      <c r="B57" s="16">
        <v>0.61944444444444446</v>
      </c>
      <c r="C57" s="16"/>
      <c r="D57" s="16"/>
      <c r="E57" s="16">
        <v>0.95416666666666661</v>
      </c>
      <c r="F57" s="15" t="s">
        <v>202</v>
      </c>
    </row>
    <row r="58" spans="1:6" ht="15.75" customHeight="1">
      <c r="A58" s="17">
        <v>1224</v>
      </c>
      <c r="B58" s="16">
        <v>0.67013888888888884</v>
      </c>
      <c r="C58" s="16"/>
      <c r="D58" s="16"/>
      <c r="E58" s="16">
        <v>0.97986111111111107</v>
      </c>
      <c r="F58" s="15" t="s">
        <v>94</v>
      </c>
    </row>
    <row r="59" spans="1:6" ht="15.75" customHeight="1">
      <c r="A59" s="17">
        <v>1225</v>
      </c>
      <c r="B59" s="16">
        <v>0.62638888888888888</v>
      </c>
      <c r="C59" s="16"/>
      <c r="D59" s="16"/>
      <c r="E59" s="16">
        <v>0.96250000000000002</v>
      </c>
      <c r="F59" s="15" t="s">
        <v>95</v>
      </c>
    </row>
    <row r="60" spans="1:6" ht="15.75" customHeight="1">
      <c r="A60" s="17">
        <v>1226</v>
      </c>
      <c r="B60" s="16">
        <v>0.65277777777777779</v>
      </c>
      <c r="C60" s="16"/>
      <c r="D60" s="16"/>
      <c r="E60" s="16">
        <v>0.96458333333333324</v>
      </c>
      <c r="F60" s="15" t="s">
        <v>212</v>
      </c>
    </row>
    <row r="61" spans="1:6" ht="15.75" customHeight="1">
      <c r="A61" s="17">
        <v>1227</v>
      </c>
      <c r="B61" s="16">
        <v>0.57847222222222217</v>
      </c>
      <c r="C61" s="16"/>
      <c r="D61" s="16"/>
      <c r="E61" s="16">
        <v>0.9145833333333333</v>
      </c>
      <c r="F61" s="15" t="s">
        <v>69</v>
      </c>
    </row>
    <row r="62" spans="1:6" ht="15.75" customHeight="1">
      <c r="A62" s="17">
        <v>1228</v>
      </c>
      <c r="B62" s="16">
        <v>0.61319444444444449</v>
      </c>
      <c r="C62" s="16"/>
      <c r="D62" s="16"/>
      <c r="E62" s="16">
        <v>0.96944444444444444</v>
      </c>
      <c r="F62" s="15" t="s">
        <v>211</v>
      </c>
    </row>
    <row r="63" spans="1:6" ht="15.75" customHeight="1">
      <c r="A63" s="17">
        <v>1229</v>
      </c>
      <c r="B63" s="16">
        <v>0.62847222222222221</v>
      </c>
      <c r="C63" s="16"/>
      <c r="D63" s="16"/>
      <c r="E63" s="16">
        <v>0.99722222222222223</v>
      </c>
      <c r="F63" s="15" t="s">
        <v>94</v>
      </c>
    </row>
    <row r="64" spans="1:6" ht="15.75" customHeight="1">
      <c r="A64" s="17">
        <v>1234</v>
      </c>
      <c r="B64" s="16">
        <v>0.50347222222222221</v>
      </c>
      <c r="C64" s="16"/>
      <c r="D64" s="16"/>
      <c r="E64" s="16">
        <v>0.77430555555555547</v>
      </c>
      <c r="F64" s="15" t="s">
        <v>94</v>
      </c>
    </row>
    <row r="65" spans="1:6" ht="15.75" customHeight="1">
      <c r="A65" s="17">
        <v>1301</v>
      </c>
      <c r="B65" s="16">
        <v>0.24374999999999999</v>
      </c>
      <c r="C65" s="16">
        <v>0.4291666666666667</v>
      </c>
      <c r="D65" s="16">
        <v>0.53680555555555554</v>
      </c>
      <c r="E65" s="16">
        <v>0.68680555555555556</v>
      </c>
      <c r="F65" s="15" t="s">
        <v>210</v>
      </c>
    </row>
    <row r="66" spans="1:6" ht="15.75" customHeight="1">
      <c r="A66" s="17">
        <v>1302</v>
      </c>
      <c r="B66" s="16">
        <v>0.29166666666666669</v>
      </c>
      <c r="C66" s="16">
        <v>0.41666666666666669</v>
      </c>
      <c r="D66" s="16">
        <v>0.54305555555555551</v>
      </c>
      <c r="E66" s="16">
        <v>0.74861111111111101</v>
      </c>
      <c r="F66" s="15" t="s">
        <v>209</v>
      </c>
    </row>
    <row r="67" spans="1:6" ht="15.75" customHeight="1">
      <c r="A67" s="17">
        <v>1303</v>
      </c>
      <c r="B67" s="16">
        <v>0.30763888888888891</v>
      </c>
      <c r="C67" s="16">
        <v>0.43263888888888885</v>
      </c>
      <c r="D67" s="16">
        <v>0.56597222222222221</v>
      </c>
      <c r="E67" s="16">
        <v>0.76111111111111107</v>
      </c>
      <c r="F67" s="15" t="s">
        <v>208</v>
      </c>
    </row>
    <row r="68" spans="1:6" ht="15.75" customHeight="1">
      <c r="A68" s="17">
        <v>1401</v>
      </c>
      <c r="B68" s="16">
        <v>0.17361111111111113</v>
      </c>
      <c r="C68" s="16"/>
      <c r="D68" s="16"/>
      <c r="E68" s="16">
        <v>0.50694444444444442</v>
      </c>
      <c r="F68" s="15" t="s">
        <v>59</v>
      </c>
    </row>
    <row r="69" spans="1:6" ht="15.75" customHeight="1">
      <c r="A69" s="17">
        <v>1402</v>
      </c>
      <c r="B69" s="16">
        <v>0.24305555555555555</v>
      </c>
      <c r="C69" s="16"/>
      <c r="D69" s="16"/>
      <c r="E69" s="16">
        <v>0.57638888888888895</v>
      </c>
      <c r="F69" s="15" t="s">
        <v>59</v>
      </c>
    </row>
    <row r="70" spans="1:6" ht="15.75" customHeight="1">
      <c r="A70" s="17">
        <v>1403</v>
      </c>
      <c r="B70" s="16">
        <v>0.55555555555555558</v>
      </c>
      <c r="C70" s="16"/>
      <c r="D70" s="16"/>
      <c r="E70" s="16">
        <v>0.88888888888888884</v>
      </c>
      <c r="F70" s="15" t="s">
        <v>59</v>
      </c>
    </row>
    <row r="71" spans="1:6" ht="15.75" customHeight="1">
      <c r="A71" s="17">
        <v>1404</v>
      </c>
      <c r="B71" s="16">
        <v>0.57638888888888895</v>
      </c>
      <c r="C71" s="16"/>
      <c r="D71" s="16"/>
      <c r="E71" s="16">
        <v>0.90972222222222221</v>
      </c>
      <c r="F71" s="15" t="s">
        <v>59</v>
      </c>
    </row>
    <row r="72" spans="1:6" ht="15.75" customHeight="1">
      <c r="A72" s="17">
        <v>1501</v>
      </c>
      <c r="B72" s="16">
        <v>0.20486111111111113</v>
      </c>
      <c r="C72" s="16"/>
      <c r="D72" s="16"/>
      <c r="E72" s="16">
        <v>0.52152777777777781</v>
      </c>
      <c r="F72" s="15" t="s">
        <v>57</v>
      </c>
    </row>
    <row r="73" spans="1:6" ht="15.75" customHeight="1">
      <c r="A73" s="17">
        <v>1502</v>
      </c>
      <c r="B73" s="16">
        <v>0.21527777777777779</v>
      </c>
      <c r="C73" s="16"/>
      <c r="D73" s="16"/>
      <c r="E73" s="16">
        <v>0.56319444444444444</v>
      </c>
      <c r="F73" s="15" t="s">
        <v>57</v>
      </c>
    </row>
    <row r="74" spans="1:6" ht="15.75" customHeight="1">
      <c r="A74" s="17">
        <v>1503</v>
      </c>
      <c r="B74" s="16">
        <v>0.21319444444444444</v>
      </c>
      <c r="C74" s="16"/>
      <c r="D74" s="16"/>
      <c r="E74" s="16">
        <v>0.55277777777777781</v>
      </c>
      <c r="F74" s="15" t="s">
        <v>46</v>
      </c>
    </row>
    <row r="75" spans="1:6" ht="15.75" customHeight="1">
      <c r="A75" s="17">
        <v>1504</v>
      </c>
      <c r="B75" s="16">
        <v>0.24930555555555556</v>
      </c>
      <c r="C75" s="16"/>
      <c r="D75" s="16"/>
      <c r="E75" s="16">
        <v>0.625</v>
      </c>
      <c r="F75" s="15" t="s">
        <v>56</v>
      </c>
    </row>
    <row r="76" spans="1:6" ht="15.75" customHeight="1">
      <c r="A76" s="17">
        <v>1505</v>
      </c>
      <c r="B76" s="16">
        <v>0.24236111111111111</v>
      </c>
      <c r="C76" s="16"/>
      <c r="D76" s="16"/>
      <c r="E76" s="16">
        <v>0.60486111111111118</v>
      </c>
      <c r="F76" s="15" t="s">
        <v>207</v>
      </c>
    </row>
    <row r="77" spans="1:6" ht="15.75" customHeight="1">
      <c r="A77" s="17">
        <v>1506</v>
      </c>
      <c r="B77" s="16">
        <v>0.28888888888888892</v>
      </c>
      <c r="C77" s="16"/>
      <c r="D77" s="16"/>
      <c r="E77" s="16">
        <v>0.56736111111111109</v>
      </c>
      <c r="F77" s="15" t="s">
        <v>166</v>
      </c>
    </row>
    <row r="78" spans="1:6" ht="15.75" customHeight="1">
      <c r="A78" s="17">
        <v>1507</v>
      </c>
      <c r="B78" s="16">
        <v>0.29722222222222222</v>
      </c>
      <c r="C78" s="16"/>
      <c r="D78" s="16"/>
      <c r="E78" s="16">
        <v>0.58333333333333337</v>
      </c>
      <c r="F78" s="15" t="s">
        <v>53</v>
      </c>
    </row>
    <row r="79" spans="1:6" ht="15.75" customHeight="1">
      <c r="A79" s="17">
        <v>1508</v>
      </c>
      <c r="B79" s="16">
        <v>0.22430555555555556</v>
      </c>
      <c r="C79" s="16"/>
      <c r="D79" s="16"/>
      <c r="E79" s="16">
        <v>0.59444444444444444</v>
      </c>
      <c r="F79" s="15" t="s">
        <v>56</v>
      </c>
    </row>
    <row r="80" spans="1:6" ht="15.75" customHeight="1">
      <c r="A80" s="17">
        <v>1509</v>
      </c>
      <c r="B80" s="16">
        <v>0.25972222222222224</v>
      </c>
      <c r="C80" s="16"/>
      <c r="D80" s="16"/>
      <c r="E80" s="16">
        <v>0.60902777777777783</v>
      </c>
      <c r="F80" s="15" t="s">
        <v>53</v>
      </c>
    </row>
    <row r="81" spans="1:6" ht="15.75" customHeight="1">
      <c r="A81" s="17">
        <v>1510</v>
      </c>
      <c r="B81" s="16">
        <v>0.27916666666666667</v>
      </c>
      <c r="C81" s="16"/>
      <c r="D81" s="16"/>
      <c r="E81" s="16">
        <v>0.56319444444444444</v>
      </c>
      <c r="F81" s="15" t="s">
        <v>167</v>
      </c>
    </row>
    <row r="82" spans="1:6" ht="15.75" customHeight="1">
      <c r="A82" s="17">
        <v>1511</v>
      </c>
      <c r="B82" s="16">
        <v>0.3430555555555555</v>
      </c>
      <c r="C82" s="16"/>
      <c r="D82" s="16"/>
      <c r="E82" s="16">
        <v>0.6777777777777777</v>
      </c>
      <c r="F82" s="15" t="s">
        <v>57</v>
      </c>
    </row>
    <row r="83" spans="1:6" ht="15.75" customHeight="1">
      <c r="A83" s="17">
        <v>1601</v>
      </c>
      <c r="B83" s="16">
        <v>0.50555555555555554</v>
      </c>
      <c r="C83" s="16"/>
      <c r="D83" s="16"/>
      <c r="E83" s="16">
        <v>0.85486111111111107</v>
      </c>
      <c r="F83" s="15" t="s">
        <v>206</v>
      </c>
    </row>
    <row r="84" spans="1:6" ht="15.75" customHeight="1">
      <c r="A84" s="17">
        <v>1602</v>
      </c>
      <c r="B84" s="16">
        <v>0.54861111111111105</v>
      </c>
      <c r="C84" s="16"/>
      <c r="D84" s="16"/>
      <c r="E84" s="16">
        <v>0.86875000000000002</v>
      </c>
      <c r="F84" s="15" t="s">
        <v>57</v>
      </c>
    </row>
    <row r="85" spans="1:6" ht="15.75" customHeight="1">
      <c r="A85" s="17">
        <v>1603</v>
      </c>
      <c r="B85" s="16">
        <v>0.60069444444444442</v>
      </c>
      <c r="C85" s="16"/>
      <c r="D85" s="16"/>
      <c r="E85" s="16">
        <v>0.91666666666666663</v>
      </c>
      <c r="F85" s="15" t="s">
        <v>168</v>
      </c>
    </row>
    <row r="86" spans="1:6" ht="15.75" customHeight="1">
      <c r="A86" s="17">
        <v>1604</v>
      </c>
      <c r="B86" s="16">
        <v>0.55902777777777779</v>
      </c>
      <c r="C86" s="16"/>
      <c r="D86" s="16"/>
      <c r="E86" s="16">
        <v>0.92361111111111116</v>
      </c>
      <c r="F86" s="15" t="s">
        <v>58</v>
      </c>
    </row>
    <row r="87" spans="1:6" ht="15.75" customHeight="1">
      <c r="A87" s="17">
        <v>1605</v>
      </c>
      <c r="B87" s="16">
        <v>0.5708333333333333</v>
      </c>
      <c r="C87" s="16"/>
      <c r="D87" s="16"/>
      <c r="E87" s="16">
        <v>0.89513888888888893</v>
      </c>
      <c r="F87" s="15" t="s">
        <v>168</v>
      </c>
    </row>
    <row r="88" spans="1:6" ht="15.75" customHeight="1">
      <c r="A88" s="17">
        <v>1606</v>
      </c>
      <c r="B88" s="16">
        <v>0.54722222222222217</v>
      </c>
      <c r="C88" s="16"/>
      <c r="D88" s="16"/>
      <c r="E88" s="16">
        <v>0.8847222222222223</v>
      </c>
      <c r="F88" s="15" t="s">
        <v>55</v>
      </c>
    </row>
    <row r="89" spans="1:6" ht="15.75" customHeight="1">
      <c r="A89" s="17">
        <v>1607</v>
      </c>
      <c r="B89" s="16">
        <v>0.53888888888888886</v>
      </c>
      <c r="C89" s="16"/>
      <c r="D89" s="16"/>
      <c r="E89" s="16">
        <v>0.8930555555555556</v>
      </c>
      <c r="F89" s="15" t="s">
        <v>55</v>
      </c>
    </row>
    <row r="90" spans="1:6" ht="15.75" customHeight="1">
      <c r="A90" s="17">
        <v>1608</v>
      </c>
      <c r="B90" s="16">
        <v>0.58888888888888891</v>
      </c>
      <c r="C90" s="16"/>
      <c r="D90" s="16"/>
      <c r="E90" s="16">
        <v>0.92291666666666661</v>
      </c>
      <c r="F90" s="15" t="s">
        <v>55</v>
      </c>
    </row>
    <row r="91" spans="1:6" ht="15.75" customHeight="1">
      <c r="A91" s="17">
        <v>1609</v>
      </c>
      <c r="B91" s="16">
        <v>0.5805555555555556</v>
      </c>
      <c r="C91" s="16"/>
      <c r="D91" s="16"/>
      <c r="E91" s="16">
        <v>0.93472222222222223</v>
      </c>
      <c r="F91" s="15" t="s">
        <v>55</v>
      </c>
    </row>
    <row r="92" spans="1:6" ht="15.75" customHeight="1">
      <c r="A92" s="17">
        <v>1701</v>
      </c>
      <c r="B92" s="16">
        <v>0.32083333333333336</v>
      </c>
      <c r="C92" s="16">
        <v>0.50416666666666665</v>
      </c>
      <c r="D92" s="16">
        <v>0.61597222222222225</v>
      </c>
      <c r="E92" s="16">
        <v>0.77222222222222225</v>
      </c>
      <c r="F92" s="15" t="s">
        <v>46</v>
      </c>
    </row>
    <row r="93" spans="1:6" ht="15.75" customHeight="1">
      <c r="A93" s="17">
        <v>1901</v>
      </c>
      <c r="B93" s="16">
        <v>0.38958333333333334</v>
      </c>
      <c r="C93" s="16"/>
      <c r="D93" s="16"/>
      <c r="E93" s="16">
        <v>0.71944444444444444</v>
      </c>
      <c r="F93" s="15" t="s">
        <v>45</v>
      </c>
    </row>
    <row r="94" spans="1:6" ht="15.75" customHeight="1">
      <c r="A94" s="17">
        <v>1902</v>
      </c>
      <c r="B94" s="16">
        <v>0.41041666666666665</v>
      </c>
      <c r="C94" s="16"/>
      <c r="D94" s="16"/>
      <c r="E94" s="16">
        <v>0.7402777777777777</v>
      </c>
      <c r="F94" s="15" t="s">
        <v>44</v>
      </c>
    </row>
    <row r="95" spans="1:6" ht="15.75" customHeight="1">
      <c r="A95" s="17">
        <v>1903</v>
      </c>
      <c r="B95" s="16">
        <v>0.43124999999999997</v>
      </c>
      <c r="C95" s="16"/>
      <c r="D95" s="16"/>
      <c r="E95" s="16">
        <v>0.76111111111111107</v>
      </c>
      <c r="F95" s="15" t="s">
        <v>43</v>
      </c>
    </row>
    <row r="96" spans="1:6" ht="15.75" customHeight="1" thickBot="1">
      <c r="A96" s="14">
        <v>1911</v>
      </c>
      <c r="B96" s="13">
        <v>0.36805555555555558</v>
      </c>
      <c r="C96" s="13"/>
      <c r="D96" s="13"/>
      <c r="E96" s="13">
        <v>0.70277777777777783</v>
      </c>
      <c r="F96" s="12" t="s">
        <v>42</v>
      </c>
    </row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000"/>
  <sheetViews>
    <sheetView workbookViewId="0">
      <selection sqref="A1:B1"/>
    </sheetView>
  </sheetViews>
  <sheetFormatPr baseColWidth="10" defaultColWidth="14.42578125" defaultRowHeight="15" customHeight="1"/>
  <cols>
    <col min="1" max="5" width="10.7109375" style="8" customWidth="1"/>
    <col min="6" max="6" width="21" style="8" customWidth="1"/>
    <col min="7" max="16384" width="14.42578125" style="8"/>
  </cols>
  <sheetData>
    <row r="1" spans="1:6" ht="15.75" thickBot="1">
      <c r="A1" s="23" t="s">
        <v>11</v>
      </c>
      <c r="B1" s="22" t="s">
        <v>126</v>
      </c>
      <c r="C1" s="22" t="s">
        <v>125</v>
      </c>
      <c r="D1" s="22" t="s">
        <v>124</v>
      </c>
      <c r="E1" s="22" t="s">
        <v>123</v>
      </c>
      <c r="F1" s="21" t="s">
        <v>122</v>
      </c>
    </row>
    <row r="2" spans="1:6">
      <c r="A2" s="33" t="s">
        <v>121</v>
      </c>
      <c r="B2" s="19">
        <v>0</v>
      </c>
      <c r="C2" s="19"/>
      <c r="D2" s="19"/>
      <c r="E2" s="19">
        <v>0</v>
      </c>
      <c r="F2" s="18">
        <v>0</v>
      </c>
    </row>
    <row r="3" spans="1:6">
      <c r="A3" s="32">
        <v>1101</v>
      </c>
      <c r="B3" s="16">
        <v>0.18611111111111112</v>
      </c>
      <c r="C3" s="16"/>
      <c r="D3" s="16"/>
      <c r="E3" s="16">
        <v>0.52152777777777781</v>
      </c>
      <c r="F3" s="15" t="s">
        <v>94</v>
      </c>
    </row>
    <row r="4" spans="1:6">
      <c r="A4" s="32">
        <v>1102</v>
      </c>
      <c r="B4" s="16">
        <v>0.19583333333333333</v>
      </c>
      <c r="C4" s="16"/>
      <c r="D4" s="16"/>
      <c r="E4" s="16">
        <v>0.53333333333333333</v>
      </c>
      <c r="F4" s="15" t="s">
        <v>226</v>
      </c>
    </row>
    <row r="5" spans="1:6">
      <c r="A5" s="32">
        <v>1103</v>
      </c>
      <c r="B5" s="16">
        <v>0.20416666666666669</v>
      </c>
      <c r="C5" s="16"/>
      <c r="D5" s="16"/>
      <c r="E5" s="16">
        <v>0.54999999999999993</v>
      </c>
      <c r="F5" s="15" t="s">
        <v>190</v>
      </c>
    </row>
    <row r="6" spans="1:6">
      <c r="A6" s="32">
        <v>1104</v>
      </c>
      <c r="B6" s="16">
        <v>0.17430555555555557</v>
      </c>
      <c r="C6" s="16"/>
      <c r="D6" s="16"/>
      <c r="E6" s="16">
        <v>0.53611111111111109</v>
      </c>
      <c r="F6" s="15" t="s">
        <v>69</v>
      </c>
    </row>
    <row r="7" spans="1:6">
      <c r="A7" s="32">
        <v>1105</v>
      </c>
      <c r="B7" s="16">
        <v>0.20694444444444446</v>
      </c>
      <c r="C7" s="16"/>
      <c r="D7" s="16"/>
      <c r="E7" s="16">
        <v>0.53680555555555554</v>
      </c>
      <c r="F7" s="15" t="s">
        <v>94</v>
      </c>
    </row>
    <row r="8" spans="1:6">
      <c r="A8" s="32">
        <v>1106</v>
      </c>
      <c r="B8" s="16">
        <v>0.20138888888888887</v>
      </c>
      <c r="C8" s="16"/>
      <c r="D8" s="16"/>
      <c r="E8" s="16">
        <v>0.56111111111111112</v>
      </c>
      <c r="F8" s="15" t="s">
        <v>95</v>
      </c>
    </row>
    <row r="9" spans="1:6">
      <c r="A9" s="32">
        <v>1107</v>
      </c>
      <c r="B9" s="16">
        <v>0.21249999999999999</v>
      </c>
      <c r="C9" s="16"/>
      <c r="D9" s="16"/>
      <c r="E9" s="16">
        <v>0.56944444444444442</v>
      </c>
      <c r="F9" s="15" t="s">
        <v>95</v>
      </c>
    </row>
    <row r="10" spans="1:6">
      <c r="A10" s="32">
        <v>1108</v>
      </c>
      <c r="B10" s="16">
        <v>0.23402777777777781</v>
      </c>
      <c r="C10" s="16"/>
      <c r="D10" s="16"/>
      <c r="E10" s="16">
        <v>0.57986111111111105</v>
      </c>
      <c r="F10" s="15" t="s">
        <v>98</v>
      </c>
    </row>
    <row r="11" spans="1:6">
      <c r="A11" s="32">
        <v>1109</v>
      </c>
      <c r="B11" s="16">
        <v>0.22777777777777777</v>
      </c>
      <c r="C11" s="16"/>
      <c r="D11" s="16"/>
      <c r="E11" s="16">
        <v>0.56458333333333333</v>
      </c>
      <c r="F11" s="15" t="s">
        <v>217</v>
      </c>
    </row>
    <row r="12" spans="1:6">
      <c r="A12" s="32">
        <v>1110</v>
      </c>
      <c r="B12" s="16">
        <v>0.24513888888888888</v>
      </c>
      <c r="C12" s="16"/>
      <c r="D12" s="16"/>
      <c r="E12" s="16">
        <v>0.59166666666666667</v>
      </c>
      <c r="F12" s="15" t="s">
        <v>69</v>
      </c>
    </row>
    <row r="13" spans="1:6">
      <c r="A13" s="32">
        <v>1111</v>
      </c>
      <c r="B13" s="16">
        <v>0.25347222222222221</v>
      </c>
      <c r="C13" s="16"/>
      <c r="D13" s="16"/>
      <c r="E13" s="16">
        <v>0.58333333333333337</v>
      </c>
      <c r="F13" s="15" t="s">
        <v>98</v>
      </c>
    </row>
    <row r="14" spans="1:6">
      <c r="A14" s="32">
        <v>1112</v>
      </c>
      <c r="B14" s="16">
        <v>0.22222222222222221</v>
      </c>
      <c r="C14" s="16"/>
      <c r="D14" s="16"/>
      <c r="E14" s="16">
        <v>0.58194444444444449</v>
      </c>
      <c r="F14" s="15" t="s">
        <v>95</v>
      </c>
    </row>
    <row r="15" spans="1:6">
      <c r="A15" s="32">
        <v>1113</v>
      </c>
      <c r="B15" s="16">
        <v>0.23333333333333331</v>
      </c>
      <c r="C15" s="16"/>
      <c r="D15" s="16"/>
      <c r="E15" s="16">
        <v>0.54027777777777775</v>
      </c>
      <c r="F15" s="15" t="s">
        <v>95</v>
      </c>
    </row>
    <row r="16" spans="1:6">
      <c r="A16" s="32">
        <v>1114</v>
      </c>
      <c r="B16" s="16">
        <v>0.3347222222222222</v>
      </c>
      <c r="C16" s="16"/>
      <c r="D16" s="16"/>
      <c r="E16" s="16">
        <v>0.64652777777777781</v>
      </c>
      <c r="F16" s="15" t="s">
        <v>225</v>
      </c>
    </row>
    <row r="17" spans="1:6">
      <c r="A17" s="32">
        <v>1115</v>
      </c>
      <c r="B17" s="16">
        <v>0.19513888888888889</v>
      </c>
      <c r="C17" s="16"/>
      <c r="D17" s="16"/>
      <c r="E17" s="16">
        <v>0.52916666666666667</v>
      </c>
      <c r="F17" s="15" t="s">
        <v>69</v>
      </c>
    </row>
    <row r="18" spans="1:6">
      <c r="A18" s="32">
        <v>1116</v>
      </c>
      <c r="B18" s="16">
        <v>0.2986111111111111</v>
      </c>
      <c r="C18" s="16"/>
      <c r="D18" s="16"/>
      <c r="E18" s="16">
        <v>0.61944444444444446</v>
      </c>
      <c r="F18" s="15" t="s">
        <v>57</v>
      </c>
    </row>
    <row r="19" spans="1:6">
      <c r="A19" s="32">
        <v>1117</v>
      </c>
      <c r="B19" s="16">
        <v>0.26805555555555555</v>
      </c>
      <c r="C19" s="16"/>
      <c r="D19" s="16"/>
      <c r="E19" s="16">
        <v>0.59722222222222221</v>
      </c>
      <c r="F19" s="15" t="s">
        <v>97</v>
      </c>
    </row>
    <row r="20" spans="1:6">
      <c r="A20" s="32">
        <v>1118</v>
      </c>
      <c r="B20" s="16">
        <v>0.21597222222222223</v>
      </c>
      <c r="C20" s="16"/>
      <c r="D20" s="16"/>
      <c r="E20" s="16">
        <v>0.54375000000000007</v>
      </c>
      <c r="F20" s="15" t="s">
        <v>194</v>
      </c>
    </row>
    <row r="21" spans="1:6" ht="15.75" customHeight="1">
      <c r="A21" s="32">
        <v>1119</v>
      </c>
      <c r="B21" s="16">
        <v>0.23263888888888887</v>
      </c>
      <c r="C21" s="16"/>
      <c r="D21" s="16"/>
      <c r="E21" s="16">
        <v>0.5625</v>
      </c>
      <c r="F21" s="15" t="s">
        <v>98</v>
      </c>
    </row>
    <row r="22" spans="1:6" ht="15.75" customHeight="1">
      <c r="A22" s="32">
        <v>1120</v>
      </c>
      <c r="B22" s="16">
        <v>0.29791666666666666</v>
      </c>
      <c r="C22" s="16"/>
      <c r="D22" s="16"/>
      <c r="E22" s="16">
        <v>0.62152777777777779</v>
      </c>
      <c r="F22" s="15" t="s">
        <v>57</v>
      </c>
    </row>
    <row r="23" spans="1:6" ht="15.75" customHeight="1">
      <c r="A23" s="32">
        <v>1121</v>
      </c>
      <c r="B23" s="16">
        <v>0.34236111111111112</v>
      </c>
      <c r="C23" s="16"/>
      <c r="D23" s="16"/>
      <c r="E23" s="16">
        <v>0.62152777777777779</v>
      </c>
      <c r="F23" s="15" t="s">
        <v>102</v>
      </c>
    </row>
    <row r="24" spans="1:6" ht="15.75" customHeight="1">
      <c r="A24" s="32">
        <v>1122</v>
      </c>
      <c r="B24" s="16">
        <v>0.31319444444444444</v>
      </c>
      <c r="C24" s="16"/>
      <c r="D24" s="16"/>
      <c r="E24" s="16">
        <v>0.65833333333333333</v>
      </c>
      <c r="F24" s="15" t="s">
        <v>224</v>
      </c>
    </row>
    <row r="25" spans="1:6" ht="15.75" customHeight="1">
      <c r="A25" s="32">
        <v>1201</v>
      </c>
      <c r="B25" s="16">
        <v>0.51597222222222217</v>
      </c>
      <c r="C25" s="16"/>
      <c r="D25" s="16"/>
      <c r="E25" s="16">
        <v>0.86249999999999993</v>
      </c>
      <c r="F25" s="15" t="s">
        <v>69</v>
      </c>
    </row>
    <row r="26" spans="1:6" ht="15.75" customHeight="1">
      <c r="A26" s="32">
        <v>1202</v>
      </c>
      <c r="B26" s="16">
        <v>0.52777777777777779</v>
      </c>
      <c r="C26" s="16"/>
      <c r="D26" s="16"/>
      <c r="E26" s="16">
        <v>0.84027777777777779</v>
      </c>
      <c r="F26" s="15" t="s">
        <v>223</v>
      </c>
    </row>
    <row r="27" spans="1:6" ht="15.75" customHeight="1">
      <c r="A27" s="32">
        <v>1203</v>
      </c>
      <c r="B27" s="16">
        <v>0.56319444444444444</v>
      </c>
      <c r="C27" s="16"/>
      <c r="D27" s="16"/>
      <c r="E27" s="16">
        <v>0.92083333333333339</v>
      </c>
      <c r="F27" s="15" t="s">
        <v>95</v>
      </c>
    </row>
    <row r="28" spans="1:6" ht="15.75" customHeight="1">
      <c r="A28" s="32">
        <v>1204</v>
      </c>
      <c r="B28" s="16">
        <v>0.52152777777777781</v>
      </c>
      <c r="C28" s="16"/>
      <c r="D28" s="16"/>
      <c r="E28" s="16">
        <v>0.82916666666666661</v>
      </c>
      <c r="F28" s="15" t="s">
        <v>95</v>
      </c>
    </row>
    <row r="29" spans="1:6" ht="15.75" customHeight="1">
      <c r="A29" s="32">
        <v>1205</v>
      </c>
      <c r="B29" s="16">
        <v>0.50763888888888886</v>
      </c>
      <c r="C29" s="16"/>
      <c r="D29" s="16"/>
      <c r="E29" s="16">
        <v>0.77083333333333337</v>
      </c>
      <c r="F29" s="15" t="s">
        <v>222</v>
      </c>
    </row>
    <row r="30" spans="1:6" ht="15.75" customHeight="1">
      <c r="A30" s="32">
        <v>1206</v>
      </c>
      <c r="B30" s="16">
        <v>0.53472222222222221</v>
      </c>
      <c r="C30" s="16"/>
      <c r="D30" s="16"/>
      <c r="E30" s="16">
        <v>0.89166666666666661</v>
      </c>
      <c r="F30" s="15" t="s">
        <v>95</v>
      </c>
    </row>
    <row r="31" spans="1:6" ht="15.75" customHeight="1">
      <c r="A31" s="32">
        <v>1207</v>
      </c>
      <c r="B31" s="16">
        <v>0.54236111111111118</v>
      </c>
      <c r="C31" s="16"/>
      <c r="D31" s="16"/>
      <c r="E31" s="16">
        <v>0.85</v>
      </c>
      <c r="F31" s="15" t="s">
        <v>95</v>
      </c>
    </row>
    <row r="32" spans="1:6" ht="15.75" customHeight="1">
      <c r="A32" s="32">
        <v>1208</v>
      </c>
      <c r="B32" s="16">
        <v>0.53680555555555554</v>
      </c>
      <c r="C32" s="16"/>
      <c r="D32" s="16"/>
      <c r="E32" s="16">
        <v>0.90833333333333333</v>
      </c>
      <c r="F32" s="15" t="s">
        <v>96</v>
      </c>
    </row>
    <row r="33" spans="1:6" ht="15.75" customHeight="1">
      <c r="A33" s="32">
        <v>1209</v>
      </c>
      <c r="B33" s="16">
        <v>0.56319444444444444</v>
      </c>
      <c r="C33" s="16"/>
      <c r="D33" s="16"/>
      <c r="E33" s="16">
        <v>0.91666666666666663</v>
      </c>
      <c r="F33" s="15" t="s">
        <v>98</v>
      </c>
    </row>
    <row r="34" spans="1:6" ht="15.75" customHeight="1">
      <c r="A34" s="32">
        <v>1210</v>
      </c>
      <c r="B34" s="16">
        <v>0.54513888888888895</v>
      </c>
      <c r="C34" s="16"/>
      <c r="D34" s="16"/>
      <c r="E34" s="16">
        <v>0.91319444444444453</v>
      </c>
      <c r="F34" s="15" t="s">
        <v>98</v>
      </c>
    </row>
    <row r="35" spans="1:6" ht="15.75" customHeight="1">
      <c r="A35" s="32">
        <v>1211</v>
      </c>
      <c r="B35" s="16">
        <v>0.62361111111111112</v>
      </c>
      <c r="C35" s="16"/>
      <c r="D35" s="16"/>
      <c r="E35" s="16">
        <v>0.9555555555555556</v>
      </c>
      <c r="F35" s="15" t="s">
        <v>94</v>
      </c>
    </row>
    <row r="36" spans="1:6" ht="15.75" customHeight="1">
      <c r="A36" s="32">
        <v>1212</v>
      </c>
      <c r="B36" s="16">
        <v>0.55763888888888891</v>
      </c>
      <c r="C36" s="16"/>
      <c r="D36" s="16"/>
      <c r="E36" s="16">
        <v>0.89236111111111116</v>
      </c>
      <c r="F36" s="15" t="s">
        <v>96</v>
      </c>
    </row>
    <row r="37" spans="1:6" ht="15.75" customHeight="1">
      <c r="A37" s="32">
        <v>1213</v>
      </c>
      <c r="B37" s="16">
        <v>0.60486111111111118</v>
      </c>
      <c r="C37" s="16"/>
      <c r="D37" s="16"/>
      <c r="E37" s="16">
        <v>0.96250000000000002</v>
      </c>
      <c r="F37" s="15" t="s">
        <v>95</v>
      </c>
    </row>
    <row r="38" spans="1:6" ht="15.75" customHeight="1">
      <c r="A38" s="32">
        <v>1214</v>
      </c>
      <c r="B38" s="16">
        <v>0.66180555555555554</v>
      </c>
      <c r="C38" s="16"/>
      <c r="D38" s="16"/>
      <c r="E38" s="16">
        <v>0.97986111111111107</v>
      </c>
      <c r="F38" s="15" t="s">
        <v>96</v>
      </c>
    </row>
    <row r="39" spans="1:6" ht="15.75" customHeight="1">
      <c r="A39" s="32">
        <v>1215</v>
      </c>
      <c r="B39" s="16">
        <v>0.6430555555555556</v>
      </c>
      <c r="C39" s="16"/>
      <c r="D39" s="16"/>
      <c r="E39" s="16">
        <v>0.97361111111111109</v>
      </c>
      <c r="F39" s="15" t="s">
        <v>97</v>
      </c>
    </row>
    <row r="40" spans="1:6" ht="15.75" customHeight="1">
      <c r="A40" s="32">
        <v>1216</v>
      </c>
      <c r="B40" s="16">
        <v>0.61111111111111105</v>
      </c>
      <c r="C40" s="16"/>
      <c r="D40" s="16"/>
      <c r="E40" s="16">
        <v>0.9604166666666667</v>
      </c>
      <c r="F40" s="15" t="s">
        <v>212</v>
      </c>
    </row>
    <row r="41" spans="1:6" ht="15.75" customHeight="1">
      <c r="A41" s="32">
        <v>1217</v>
      </c>
      <c r="B41" s="16">
        <v>0.6333333333333333</v>
      </c>
      <c r="C41" s="16"/>
      <c r="D41" s="16"/>
      <c r="E41" s="16">
        <v>0.97083333333333333</v>
      </c>
      <c r="F41" s="15" t="s">
        <v>94</v>
      </c>
    </row>
    <row r="42" spans="1:6" ht="15.75" customHeight="1">
      <c r="A42" s="32">
        <v>1218</v>
      </c>
      <c r="B42" s="16">
        <v>0.65</v>
      </c>
      <c r="C42" s="16"/>
      <c r="D42" s="16"/>
      <c r="E42" s="16">
        <v>0.97986111111111107</v>
      </c>
      <c r="F42" s="15" t="s">
        <v>94</v>
      </c>
    </row>
    <row r="43" spans="1:6" ht="15.75" customHeight="1">
      <c r="A43" s="32">
        <v>1219</v>
      </c>
      <c r="B43" s="16">
        <v>0.48541666666666666</v>
      </c>
      <c r="C43" s="16"/>
      <c r="D43" s="16"/>
      <c r="E43" s="16">
        <v>0.82986111111111116</v>
      </c>
      <c r="F43" s="15" t="s">
        <v>102</v>
      </c>
    </row>
    <row r="44" spans="1:6" ht="15.75" customHeight="1">
      <c r="A44" s="32">
        <v>1221</v>
      </c>
      <c r="B44" s="16">
        <v>0.54861111111111105</v>
      </c>
      <c r="C44" s="16"/>
      <c r="D44" s="16"/>
      <c r="E44" s="16">
        <v>0.84236111111111101</v>
      </c>
      <c r="F44" s="15" t="s">
        <v>217</v>
      </c>
    </row>
    <row r="45" spans="1:6" ht="15.75" customHeight="1">
      <c r="A45" s="32">
        <v>1222</v>
      </c>
      <c r="B45" s="16">
        <v>0.60138888888888886</v>
      </c>
      <c r="C45" s="16"/>
      <c r="D45" s="16"/>
      <c r="E45" s="16">
        <v>0.9590277777777777</v>
      </c>
      <c r="F45" s="15" t="s">
        <v>97</v>
      </c>
    </row>
    <row r="46" spans="1:6" ht="15.75" customHeight="1">
      <c r="A46" s="32">
        <v>1501</v>
      </c>
      <c r="B46" s="16">
        <v>0.22569444444444445</v>
      </c>
      <c r="C46" s="16"/>
      <c r="D46" s="16"/>
      <c r="E46" s="16">
        <v>0.5444444444444444</v>
      </c>
      <c r="F46" s="15" t="s">
        <v>55</v>
      </c>
    </row>
    <row r="47" spans="1:6" ht="15.75" customHeight="1">
      <c r="A47" s="32">
        <v>1502</v>
      </c>
      <c r="B47" s="16">
        <v>0.21319444444444444</v>
      </c>
      <c r="C47" s="16"/>
      <c r="D47" s="16"/>
      <c r="E47" s="16">
        <v>0.58333333333333337</v>
      </c>
      <c r="F47" s="15" t="s">
        <v>168</v>
      </c>
    </row>
    <row r="48" spans="1:6" ht="15.75" customHeight="1">
      <c r="A48" s="32">
        <v>1503</v>
      </c>
      <c r="B48" s="16">
        <v>0.24444444444444446</v>
      </c>
      <c r="C48" s="16"/>
      <c r="D48" s="16"/>
      <c r="E48" s="16">
        <v>0.56180555555555556</v>
      </c>
      <c r="F48" s="15" t="s">
        <v>168</v>
      </c>
    </row>
    <row r="49" spans="1:6" ht="15.75" customHeight="1">
      <c r="A49" s="32">
        <v>1504</v>
      </c>
      <c r="B49" s="16">
        <v>0.26597222222222222</v>
      </c>
      <c r="C49" s="16"/>
      <c r="D49" s="16"/>
      <c r="E49" s="16">
        <v>0.58611111111111114</v>
      </c>
      <c r="F49" s="15" t="s">
        <v>55</v>
      </c>
    </row>
    <row r="50" spans="1:6" ht="15.75" customHeight="1">
      <c r="A50" s="32">
        <v>1505</v>
      </c>
      <c r="B50" s="16">
        <v>0.2902777777777778</v>
      </c>
      <c r="C50" s="16"/>
      <c r="D50" s="16"/>
      <c r="E50" s="16">
        <v>0.60347222222222219</v>
      </c>
      <c r="F50" s="15" t="s">
        <v>168</v>
      </c>
    </row>
    <row r="51" spans="1:6" ht="15.75" customHeight="1">
      <c r="A51" s="32">
        <v>1506</v>
      </c>
      <c r="B51" s="16">
        <v>0.24930555555555556</v>
      </c>
      <c r="C51" s="16"/>
      <c r="D51" s="16"/>
      <c r="E51" s="16">
        <v>0.60486111111111118</v>
      </c>
      <c r="F51" s="15" t="s">
        <v>55</v>
      </c>
    </row>
    <row r="52" spans="1:6" ht="15.75" customHeight="1">
      <c r="A52" s="32">
        <v>1507</v>
      </c>
      <c r="B52" s="16">
        <v>0.30624999999999997</v>
      </c>
      <c r="C52" s="16"/>
      <c r="D52" s="16"/>
      <c r="E52" s="16">
        <v>0.62777777777777777</v>
      </c>
      <c r="F52" s="15" t="s">
        <v>55</v>
      </c>
    </row>
    <row r="53" spans="1:6" ht="15.75" customHeight="1">
      <c r="A53" s="32">
        <v>1601</v>
      </c>
      <c r="B53" s="16">
        <v>0.62361111111111112</v>
      </c>
      <c r="C53" s="16"/>
      <c r="D53" s="16"/>
      <c r="E53" s="16">
        <v>0.92361111111111116</v>
      </c>
      <c r="F53" s="15" t="s">
        <v>168</v>
      </c>
    </row>
    <row r="54" spans="1:6" ht="15.75" customHeight="1">
      <c r="A54" s="32">
        <v>1602</v>
      </c>
      <c r="B54" s="16">
        <v>0.59791666666666665</v>
      </c>
      <c r="C54" s="16"/>
      <c r="D54" s="16"/>
      <c r="E54" s="16">
        <v>0.92291666666666661</v>
      </c>
      <c r="F54" s="15" t="s">
        <v>55</v>
      </c>
    </row>
    <row r="55" spans="1:6" ht="15.75" customHeight="1">
      <c r="A55" s="32">
        <v>1603</v>
      </c>
      <c r="B55" s="16">
        <v>0.55625000000000002</v>
      </c>
      <c r="C55" s="16"/>
      <c r="D55" s="16"/>
      <c r="E55" s="16">
        <v>0.8847222222222223</v>
      </c>
      <c r="F55" s="15" t="s">
        <v>55</v>
      </c>
    </row>
    <row r="56" spans="1:6" ht="15.75" customHeight="1">
      <c r="A56" s="32">
        <v>1604</v>
      </c>
      <c r="B56" s="16">
        <v>0.58194444444444449</v>
      </c>
      <c r="C56" s="16"/>
      <c r="D56" s="16"/>
      <c r="E56" s="16">
        <v>0.89513888888888893</v>
      </c>
      <c r="F56" s="15" t="s">
        <v>168</v>
      </c>
    </row>
    <row r="57" spans="1:6" ht="15.75" customHeight="1">
      <c r="A57" s="32">
        <v>1605</v>
      </c>
      <c r="B57" s="16">
        <v>0.55902777777777779</v>
      </c>
      <c r="C57" s="16"/>
      <c r="D57" s="16"/>
      <c r="E57" s="16">
        <v>0.8930555555555556</v>
      </c>
      <c r="F57" s="15" t="s">
        <v>221</v>
      </c>
    </row>
    <row r="58" spans="1:6" ht="15.75" customHeight="1">
      <c r="A58" s="32">
        <v>1606</v>
      </c>
      <c r="B58" s="16">
        <v>0.54027777777777775</v>
      </c>
      <c r="C58" s="16"/>
      <c r="D58" s="16"/>
      <c r="E58" s="16">
        <v>0.91666666666666663</v>
      </c>
      <c r="F58" s="15" t="s">
        <v>168</v>
      </c>
    </row>
    <row r="59" spans="1:6" ht="15.75" customHeight="1">
      <c r="A59" s="32">
        <v>1607</v>
      </c>
      <c r="B59" s="16">
        <v>0.5805555555555556</v>
      </c>
      <c r="C59" s="16"/>
      <c r="D59" s="16"/>
      <c r="E59" s="16">
        <v>0.93472222222222223</v>
      </c>
      <c r="F59" s="15" t="s">
        <v>55</v>
      </c>
    </row>
    <row r="60" spans="1:6" ht="15.75" customHeight="1">
      <c r="A60" s="32">
        <v>1401</v>
      </c>
      <c r="B60" s="16">
        <v>0.17361111111111113</v>
      </c>
      <c r="C60" s="16"/>
      <c r="D60" s="16"/>
      <c r="E60" s="16">
        <v>0.50694444444444442</v>
      </c>
      <c r="F60" s="15" t="s">
        <v>59</v>
      </c>
    </row>
    <row r="61" spans="1:6" ht="15.75" customHeight="1">
      <c r="A61" s="32">
        <v>1402</v>
      </c>
      <c r="B61" s="16">
        <v>0.24305555555555555</v>
      </c>
      <c r="C61" s="16"/>
      <c r="D61" s="16"/>
      <c r="E61" s="16">
        <v>0.57638888888888895</v>
      </c>
      <c r="F61" s="15" t="s">
        <v>59</v>
      </c>
    </row>
    <row r="62" spans="1:6" ht="15.75" customHeight="1">
      <c r="A62" s="32">
        <v>1403</v>
      </c>
      <c r="B62" s="16">
        <v>0.55555555555555558</v>
      </c>
      <c r="C62" s="16"/>
      <c r="D62" s="16"/>
      <c r="E62" s="16">
        <v>0.88888888888888884</v>
      </c>
      <c r="F62" s="15" t="s">
        <v>59</v>
      </c>
    </row>
    <row r="63" spans="1:6" ht="15.75" customHeight="1">
      <c r="A63" s="32">
        <v>1404</v>
      </c>
      <c r="B63" s="16">
        <v>0.57638888888888895</v>
      </c>
      <c r="C63" s="16"/>
      <c r="D63" s="16"/>
      <c r="E63" s="16">
        <v>0.90972222222222221</v>
      </c>
      <c r="F63" s="15" t="s">
        <v>59</v>
      </c>
    </row>
    <row r="64" spans="1:6" ht="15.75" customHeight="1">
      <c r="A64" s="32">
        <v>1301</v>
      </c>
      <c r="B64" s="16">
        <v>0.38194444444444442</v>
      </c>
      <c r="C64" s="16"/>
      <c r="D64" s="16"/>
      <c r="E64" s="16">
        <v>0.66180555555555554</v>
      </c>
      <c r="F64" s="15" t="s">
        <v>220</v>
      </c>
    </row>
    <row r="65" spans="1:6" ht="15.75" customHeight="1" thickBot="1">
      <c r="A65" s="31">
        <v>1701</v>
      </c>
      <c r="B65" s="13">
        <v>0.33194444444444443</v>
      </c>
      <c r="C65" s="13">
        <v>0.47152777777777777</v>
      </c>
      <c r="D65" s="13">
        <v>0.66875000000000007</v>
      </c>
      <c r="E65" s="13">
        <v>0.81180555555555556</v>
      </c>
      <c r="F65" s="12" t="s">
        <v>168</v>
      </c>
    </row>
    <row r="66" spans="1:6" ht="15.75" customHeight="1"/>
    <row r="67" spans="1:6" ht="15.75" customHeight="1"/>
    <row r="68" spans="1:6" ht="15.75" customHeight="1"/>
    <row r="69" spans="1:6" ht="15.75" customHeight="1"/>
    <row r="70" spans="1:6" ht="15.75" customHeight="1"/>
    <row r="71" spans="1:6" ht="15.75" customHeight="1"/>
    <row r="72" spans="1:6" ht="15.75" customHeight="1"/>
    <row r="73" spans="1:6" ht="15.75" customHeight="1"/>
    <row r="74" spans="1:6" ht="15.75" customHeight="1"/>
    <row r="75" spans="1:6" ht="15.75" customHeight="1"/>
    <row r="76" spans="1:6" ht="15.75" customHeight="1"/>
    <row r="77" spans="1:6" ht="15.75" customHeight="1"/>
    <row r="78" spans="1:6" ht="15.75" customHeight="1"/>
    <row r="79" spans="1:6" ht="15.75" customHeight="1"/>
    <row r="80" spans="1:6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calendrier</vt:lpstr>
      <vt:lpstr>feuille roulement</vt:lpstr>
      <vt:lpstr>Feuil1</vt:lpstr>
      <vt:lpstr>jour férier listing</vt:lpstr>
      <vt:lpstr>P2 12x45</vt:lpstr>
      <vt:lpstr>P2 xx3xx</vt:lpstr>
      <vt:lpstr>P3 12345</vt:lpstr>
      <vt:lpstr>P8 12345</vt:lpstr>
      <vt:lpstr>Samedi</vt:lpstr>
      <vt:lpstr>Dimanche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 gludule</dc:creator>
  <cp:lastModifiedBy>sabrina collard</cp:lastModifiedBy>
  <dcterms:created xsi:type="dcterms:W3CDTF">2019-11-26T09:42:19Z</dcterms:created>
  <dcterms:modified xsi:type="dcterms:W3CDTF">2019-11-30T11:45:08Z</dcterms:modified>
</cp:coreProperties>
</file>