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Formulaires divers\"/>
    </mc:Choice>
  </mc:AlternateContent>
  <bookViews>
    <workbookView xWindow="0" yWindow="0" windowWidth="25200" windowHeight="12000" tabRatio="500" firstSheet="2" activeTab="2"/>
  </bookViews>
  <sheets>
    <sheet name="Commande" sheetId="1" state="hidden" r:id="rId1"/>
    <sheet name="Données SAP" sheetId="2" state="hidden" r:id="rId2"/>
    <sheet name="Feuil2" sheetId="4" r:id="rId3"/>
    <sheet name="Feuil1" sheetId="3" r:id="rId4"/>
  </sheets>
  <definedNames>
    <definedName name="_xlnm._FilterDatabase" localSheetId="3" hidden="1">Feuil1!$A$1:$K$1</definedName>
    <definedName name="DC">'Données SAP'!$B$1:$B$109</definedName>
    <definedName name="désignation">Feuil1!$E$2:$E$225</definedName>
    <definedName name="Familles">'Données SAP'!$I$9:$I$22</definedName>
    <definedName name="GM">'Données SAP'!$E$1:$E$109</definedName>
    <definedName name="groupe">Feuil1!$D$2:$D$225</definedName>
    <definedName name="im">Feuil1!$C$2:$C$225</definedName>
    <definedName name="Liste">Feuil1!$M$2:$M$15</definedName>
    <definedName name="RefFam">'Données SAP'!$H$1:$H$109</definedName>
  </definedNames>
  <calcPr calcId="162913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A2" i="4" l="1"/>
  <c r="C1" i="4" s="1"/>
  <c r="B5" i="1"/>
  <c r="C5" i="1" s="1"/>
  <c r="B4" i="1"/>
  <c r="C2" i="4" l="1"/>
  <c r="D2" i="4" s="1"/>
  <c r="B6" i="1"/>
  <c r="B7" i="1" l="1"/>
  <c r="C6" i="1"/>
  <c r="C7" i="1" l="1"/>
  <c r="B8" i="1"/>
  <c r="B9" i="1" l="1"/>
  <c r="C8" i="1"/>
  <c r="C9" i="1" l="1"/>
  <c r="B10" i="1"/>
  <c r="B11" i="1" l="1"/>
  <c r="C10" i="1"/>
  <c r="C11" i="1" l="1"/>
  <c r="B12" i="1"/>
  <c r="B13" i="1" l="1"/>
  <c r="C12" i="1"/>
  <c r="C13" i="1" l="1"/>
  <c r="B14" i="1"/>
  <c r="B15" i="1" l="1"/>
  <c r="C14" i="1"/>
  <c r="C15" i="1" l="1"/>
  <c r="B16" i="1"/>
  <c r="B17" i="1" l="1"/>
  <c r="C16" i="1"/>
  <c r="C17" i="1" l="1"/>
  <c r="B18" i="1"/>
  <c r="B19" i="1" l="1"/>
  <c r="C18" i="1"/>
  <c r="C19" i="1" l="1"/>
  <c r="B20" i="1"/>
  <c r="B21" i="1" l="1"/>
  <c r="C20" i="1"/>
  <c r="C21" i="1" l="1"/>
  <c r="B22" i="1"/>
  <c r="B23" i="1" l="1"/>
  <c r="C22" i="1"/>
  <c r="C23" i="1" l="1"/>
  <c r="B24" i="1"/>
  <c r="B25" i="1" l="1"/>
  <c r="C24" i="1"/>
  <c r="C25" i="1" l="1"/>
  <c r="B26" i="1"/>
  <c r="B27" i="1" l="1"/>
  <c r="C26" i="1"/>
  <c r="C27" i="1" l="1"/>
  <c r="B28" i="1"/>
  <c r="B29" i="1" l="1"/>
  <c r="C29" i="1" s="1"/>
  <c r="C28" i="1"/>
  <c r="C8" i="4"/>
  <c r="C9" i="4" s="1"/>
  <c r="C10" i="4" l="1"/>
  <c r="D9" i="4"/>
  <c r="D8" i="4"/>
  <c r="D10" i="4" l="1"/>
  <c r="C11" i="4"/>
  <c r="D11" i="4" l="1"/>
</calcChain>
</file>

<file path=xl/sharedStrings.xml><?xml version="1.0" encoding="utf-8"?>
<sst xmlns="http://schemas.openxmlformats.org/spreadsheetml/2006/main" count="2120" uniqueCount="412">
  <si>
    <t>Type de machine</t>
  </si>
  <si>
    <t>Description machine</t>
  </si>
  <si>
    <t xml:space="preserve">IM31544 Perceuse / Visseuse sur accu </t>
  </si>
  <si>
    <t>Poste de l'A.C.</t>
  </si>
  <si>
    <t>Désignation courte</t>
  </si>
  <si>
    <t>Début validité</t>
  </si>
  <si>
    <t>Fin de validité</t>
  </si>
  <si>
    <t>Groupe marchandises</t>
  </si>
  <si>
    <t>Unité</t>
  </si>
  <si>
    <t>Prix net (HTVA)</t>
  </si>
  <si>
    <t>Fiche technique- Technische fiche</t>
  </si>
  <si>
    <t>\\msnet\ifs1\IAM\I-AM.3\I-AM.33\I-AM.33.Public\Fiches techniques - Technische fiche- contrat ERIKS\Technische Gegevens - Fiche Technique\</t>
  </si>
  <si>
    <t>Colonne1</t>
  </si>
  <si>
    <t>IM31057 Appareil de mesure et de contrôle</t>
  </si>
  <si>
    <t>Colonne2</t>
  </si>
  <si>
    <t>Colonne3</t>
  </si>
  <si>
    <t>Colonne4</t>
  </si>
  <si>
    <t>Colonne5</t>
  </si>
  <si>
    <t>Colonne6</t>
  </si>
  <si>
    <t>Mode d'emploi - Gebruiksaanwizing</t>
  </si>
  <si>
    <t>1750</t>
  </si>
  <si>
    <t>Bosch GLM 50 C Professional</t>
  </si>
  <si>
    <t>IM04</t>
  </si>
  <si>
    <t>PC</t>
  </si>
  <si>
    <t>IM31057</t>
  </si>
  <si>
    <t>\\msnet\ifs1\IAM\I-AM.3\I-AM.33\I-AM.33.Public\Fiches techniques - Technische fiche- contrat ERIKS\Gebruiksaanwizing - Mode d'emploi</t>
  </si>
  <si>
    <t>1760</t>
  </si>
  <si>
    <t>Bosch GLM80 Professional</t>
  </si>
  <si>
    <t>Certificat CE - CE Certificaat</t>
  </si>
  <si>
    <t>IM31415 Meuleuse sur secteur</t>
  </si>
  <si>
    <t>\\msnet\ifs1\IAM\I-AM.3\I-AM.33\I-AM.33.Public\Fiches techniques - Technische fiche- contrat ERIKS\CE certificaat - Certificat CE\</t>
  </si>
  <si>
    <t>1830</t>
  </si>
  <si>
    <t>Bosch GGS 8 SH</t>
  </si>
  <si>
    <t>IM99</t>
  </si>
  <si>
    <t>IM31415</t>
  </si>
  <si>
    <t>1840</t>
  </si>
  <si>
    <t>Bosch GWS24-230 JVX</t>
  </si>
  <si>
    <t>1850</t>
  </si>
  <si>
    <t>Makita 9565CRX1</t>
  </si>
  <si>
    <t>1860</t>
  </si>
  <si>
    <t>Makita GA5040RKDJ</t>
  </si>
  <si>
    <t>1870</t>
  </si>
  <si>
    <t>Makita GA5041 TX2</t>
  </si>
  <si>
    <t>IM31416 Meuleuse sur accu</t>
  </si>
  <si>
    <t>1880</t>
  </si>
  <si>
    <t>Makita GA9030SF01</t>
  </si>
  <si>
    <t>IM31540 Machine à poncer pour ateliers</t>
  </si>
  <si>
    <t>1890</t>
  </si>
  <si>
    <t>Makita GA9040RF01</t>
  </si>
  <si>
    <t>1900</t>
  </si>
  <si>
    <t>Metabo GEP710 Plus</t>
  </si>
  <si>
    <t xml:space="preserve">IM31545 Perceuse / Visseuse sur secteur </t>
  </si>
  <si>
    <t>1910</t>
  </si>
  <si>
    <t>Metabo WE26-230 MVT Quick</t>
  </si>
  <si>
    <t>IM31561 Boulonneuse à choc (sur accu)</t>
  </si>
  <si>
    <t>1920</t>
  </si>
  <si>
    <t>Metabo WEA 24-230 MVT Quick DDMS</t>
  </si>
  <si>
    <t>IM31682 Machine à scier / à couper</t>
  </si>
  <si>
    <t>1930</t>
  </si>
  <si>
    <t>Metabo WEV15-125 Quick</t>
  </si>
  <si>
    <t>IM31812 Compresseur</t>
  </si>
  <si>
    <t>1940</t>
  </si>
  <si>
    <t>Metabo WPB 12-125 Quick</t>
  </si>
  <si>
    <t>IM31851 Aspirateur</t>
  </si>
  <si>
    <t>1950</t>
  </si>
  <si>
    <t>Metabo WPBA 17-125 Quick</t>
  </si>
  <si>
    <t>IM31853 Nettoyeur à haute pression</t>
  </si>
  <si>
    <t>IM31895 Pistolet à air chaud</t>
  </si>
  <si>
    <t>1960</t>
  </si>
  <si>
    <t>Makita DGA506RTJ LTX18V</t>
  </si>
  <si>
    <t>IM31416</t>
  </si>
  <si>
    <t>IM31897 Pistolet sur accu</t>
  </si>
  <si>
    <t>B106:B107</t>
  </si>
  <si>
    <t>1970</t>
  </si>
  <si>
    <t>Makita DGA508RTJ LXT18V</t>
  </si>
  <si>
    <t>IM39000 Chargeur de batterie</t>
  </si>
  <si>
    <t>1980</t>
  </si>
  <si>
    <t>Makita DGA900PT2 LTX2x18V</t>
  </si>
  <si>
    <t>1990</t>
  </si>
  <si>
    <t>Makita DGD800RTJ</t>
  </si>
  <si>
    <t>2000</t>
  </si>
  <si>
    <t>Makita DGD800ZJ (sans accu)</t>
  </si>
  <si>
    <t>2010</t>
  </si>
  <si>
    <t>Metabo GA18 LTX</t>
  </si>
  <si>
    <t>2020</t>
  </si>
  <si>
    <t>Metabo GPA 18 LTX</t>
  </si>
  <si>
    <t>2030</t>
  </si>
  <si>
    <t>Metabo WB18LTX BL125 Quick</t>
  </si>
  <si>
    <t>2040</t>
  </si>
  <si>
    <t>Metabo WPB18LTX BL 125 Quick</t>
  </si>
  <si>
    <t>2050</t>
  </si>
  <si>
    <t>Metabo WPB36 LTX BL230</t>
  </si>
  <si>
    <t>2060</t>
  </si>
  <si>
    <t>Metabo WPB36-18 LTX BL230</t>
  </si>
  <si>
    <t>1770</t>
  </si>
  <si>
    <t>Metabo BS 175</t>
  </si>
  <si>
    <t>IM02</t>
  </si>
  <si>
    <t>IM31540</t>
  </si>
  <si>
    <t>1780</t>
  </si>
  <si>
    <t>Metabo DS 200</t>
  </si>
  <si>
    <t>y compris SDS Plus et SDS Max</t>
  </si>
  <si>
    <t>1220</t>
  </si>
  <si>
    <t>Metabo KHA 36-18 LTX 32 (sans accu)</t>
  </si>
  <si>
    <t>IM31544</t>
  </si>
  <si>
    <t>1230</t>
  </si>
  <si>
    <t>Makita DDA350RTJ</t>
  </si>
  <si>
    <t>1240</t>
  </si>
  <si>
    <t>Makita DDA351RTJ</t>
  </si>
  <si>
    <t>1250</t>
  </si>
  <si>
    <t>Makita DDF484ZJ LXT 18V (sans accu)</t>
  </si>
  <si>
    <t>1260</t>
  </si>
  <si>
    <t>Makita DDF484RTJ LXT 18V</t>
  </si>
  <si>
    <t>1270</t>
  </si>
  <si>
    <t>Makita DDF459ZJ LXT 18V (sans accu)</t>
  </si>
  <si>
    <t>1280</t>
  </si>
  <si>
    <t>Makita DDF483RTJ</t>
  </si>
  <si>
    <t>1290</t>
  </si>
  <si>
    <t>Makita DHR243ZJ LXT18V (sans accu)</t>
  </si>
  <si>
    <t>1300</t>
  </si>
  <si>
    <t>Makita DHR243RTJ LXT18V</t>
  </si>
  <si>
    <t>2070</t>
  </si>
  <si>
    <t>Metabo BS 18 LTX BL I</t>
  </si>
  <si>
    <t>2080</t>
  </si>
  <si>
    <t>Metabo BS 18 LTX BL Q I</t>
  </si>
  <si>
    <t>2090</t>
  </si>
  <si>
    <t>Metabo KHA 36-18 LTX 32 (4x7Ah)</t>
  </si>
  <si>
    <t>2100</t>
  </si>
  <si>
    <t>Metabo Powermaxx BS QUICK PRO</t>
  </si>
  <si>
    <t>2110</t>
  </si>
  <si>
    <t>Metabo SB 18 LTX BL Q I</t>
  </si>
  <si>
    <t>2120</t>
  </si>
  <si>
    <t>Metabo SB 18 LTX-3 BL Q I</t>
  </si>
  <si>
    <t>1320</t>
  </si>
  <si>
    <t>Makita DA3011FJ</t>
  </si>
  <si>
    <t>IM31545</t>
  </si>
  <si>
    <t>1330</t>
  </si>
  <si>
    <t>Makita DA4000LR</t>
  </si>
  <si>
    <t>1340</t>
  </si>
  <si>
    <t>Metabo BE 600/13-2</t>
  </si>
  <si>
    <t>1350</t>
  </si>
  <si>
    <t>Metabo BE 10</t>
  </si>
  <si>
    <t>1360</t>
  </si>
  <si>
    <t>Makita DP4011</t>
  </si>
  <si>
    <t>1370</t>
  </si>
  <si>
    <t>Makita DP4003</t>
  </si>
  <si>
    <t>1380</t>
  </si>
  <si>
    <t>Makita HR2600</t>
  </si>
  <si>
    <t>1390</t>
  </si>
  <si>
    <t>Makita HR4511C</t>
  </si>
  <si>
    <t>1400</t>
  </si>
  <si>
    <t>Metabo KHE2660 Quick</t>
  </si>
  <si>
    <t>1410</t>
  </si>
  <si>
    <t>Metabo KHE2860 Quick</t>
  </si>
  <si>
    <t>1420</t>
  </si>
  <si>
    <t>Metabo KHE76</t>
  </si>
  <si>
    <t>1430</t>
  </si>
  <si>
    <t>Bosch GBM32-4 Professionnal</t>
  </si>
  <si>
    <t>1440</t>
  </si>
  <si>
    <t>Makita DTW285RTJ</t>
  </si>
  <si>
    <t>IM31561</t>
  </si>
  <si>
    <t>1450</t>
  </si>
  <si>
    <t>Makita DTW450ZJ (sans accu)</t>
  </si>
  <si>
    <t>1460</t>
  </si>
  <si>
    <t>Makita DTW450RTJ</t>
  </si>
  <si>
    <t>1470</t>
  </si>
  <si>
    <t>Makita DTW1002RTJ</t>
  </si>
  <si>
    <t>1480</t>
  </si>
  <si>
    <t>Makita DTW1002ZJ</t>
  </si>
  <si>
    <t>1490</t>
  </si>
  <si>
    <t>Milwaukee M18CHIWF12-502X</t>
  </si>
  <si>
    <t>1500</t>
  </si>
  <si>
    <t>Milwaukee M18CHIWF34-502X</t>
  </si>
  <si>
    <t>1510</t>
  </si>
  <si>
    <t>Milwaukee M18ONEFHIWF34-502X</t>
  </si>
  <si>
    <t>1520</t>
  </si>
  <si>
    <t>Metabo SSW 18 LTX 400 BL</t>
  </si>
  <si>
    <t>1530</t>
  </si>
  <si>
    <t>Metabo SSW 18 LTX 600</t>
  </si>
  <si>
    <t>1540</t>
  </si>
  <si>
    <t>Makita 4351FCTJ</t>
  </si>
  <si>
    <t>IM31682</t>
  </si>
  <si>
    <t>1550</t>
  </si>
  <si>
    <t>Metabo STEB 80 QUICK</t>
  </si>
  <si>
    <t>1560</t>
  </si>
  <si>
    <t>Makita 5903RKX1</t>
  </si>
  <si>
    <t>1570</t>
  </si>
  <si>
    <t>Metabo KSE 68 Plus</t>
  </si>
  <si>
    <t>1580</t>
  </si>
  <si>
    <t>Contimac CM240/10/5W</t>
  </si>
  <si>
    <t>IM31812</t>
  </si>
  <si>
    <t>1590</t>
  </si>
  <si>
    <t>Contimac CM350/10/24WF</t>
  </si>
  <si>
    <t>1600</t>
  </si>
  <si>
    <t>Metabo Power 280-20 W OF</t>
  </si>
  <si>
    <t>1610</t>
  </si>
  <si>
    <t>Metabo Power 400-20 W OF</t>
  </si>
  <si>
    <t>1620</t>
  </si>
  <si>
    <t>Metabo Power 250-10 W OF</t>
  </si>
  <si>
    <t>1630</t>
  </si>
  <si>
    <t>Airpress HK425-150</t>
  </si>
  <si>
    <t>1640</t>
  </si>
  <si>
    <t>Airpress HK650-200</t>
  </si>
  <si>
    <t>1650</t>
  </si>
  <si>
    <t>Airpress HK650-270</t>
  </si>
  <si>
    <t>1660</t>
  </si>
  <si>
    <t>Metabo ASA 30 L PC INOX</t>
  </si>
  <si>
    <t>IM31851</t>
  </si>
  <si>
    <t>1670</t>
  </si>
  <si>
    <t>Metabo ASR 50M SC</t>
  </si>
  <si>
    <t>1680</t>
  </si>
  <si>
    <t>Metabo ASR 35M ACP</t>
  </si>
  <si>
    <t>1690</t>
  </si>
  <si>
    <t>Karcher HD 10/25-4 SX+</t>
  </si>
  <si>
    <t>IM31853</t>
  </si>
  <si>
    <t>1700</t>
  </si>
  <si>
    <t>Karcher HD 5/15 CX+</t>
  </si>
  <si>
    <t>1710</t>
  </si>
  <si>
    <t>Karcher HD 6/16-4 MX+</t>
  </si>
  <si>
    <t>1720</t>
  </si>
  <si>
    <t>Karcher HDS 13/20-4 SX</t>
  </si>
  <si>
    <t>1730</t>
  </si>
  <si>
    <t>Karcher HDS 7/16 CX</t>
  </si>
  <si>
    <t>1740</t>
  </si>
  <si>
    <t>Karcher HDS 8/18-4 MX</t>
  </si>
  <si>
    <t>1790</t>
  </si>
  <si>
    <t>Metabo HE 20-600</t>
  </si>
  <si>
    <t>IM31895</t>
  </si>
  <si>
    <t>1800</t>
  </si>
  <si>
    <t>Makita HG551VK</t>
  </si>
  <si>
    <t>1810</t>
  </si>
  <si>
    <t>Metabo KPA 10,8 400</t>
  </si>
  <si>
    <t>IM31897</t>
  </si>
  <si>
    <t>1820</t>
  </si>
  <si>
    <t>Makita DCG180RA</t>
  </si>
  <si>
    <t>1310</t>
  </si>
  <si>
    <t>Metabo ASC Multi 8 14,4-36V</t>
  </si>
  <si>
    <t>Poste</t>
  </si>
  <si>
    <t>Fournisseur/Division fourn.</t>
  </si>
  <si>
    <t>Article</t>
  </si>
  <si>
    <t>Désignation alternative</t>
  </si>
  <si>
    <t>Désignation</t>
  </si>
  <si>
    <t>Début de validité</t>
  </si>
  <si>
    <t>Fin de la période de validité</t>
  </si>
  <si>
    <t>Unité d'achat</t>
  </si>
  <si>
    <t>Prix net</t>
  </si>
  <si>
    <t>Devise</t>
  </si>
  <si>
    <t>Base de prix</t>
  </si>
  <si>
    <t>840</t>
  </si>
  <si>
    <t>10400      ERIKS</t>
  </si>
  <si>
    <t>APPAREIL DE MESURE ET DE CONTROLE</t>
  </si>
  <si>
    <t>EUR</t>
  </si>
  <si>
    <t>850</t>
  </si>
  <si>
    <t>1150</t>
  </si>
  <si>
    <t>1160</t>
  </si>
  <si>
    <t>10</t>
  </si>
  <si>
    <t>MEULEUSE SUR SECTEUR</t>
  </si>
  <si>
    <t>20</t>
  </si>
  <si>
    <t>30</t>
  </si>
  <si>
    <t>40</t>
  </si>
  <si>
    <t>50</t>
  </si>
  <si>
    <t>60</t>
  </si>
  <si>
    <t>70</t>
  </si>
  <si>
    <t>80</t>
  </si>
  <si>
    <t>90</t>
  </si>
  <si>
    <t>100</t>
  </si>
  <si>
    <t>110</t>
  </si>
  <si>
    <t>120</t>
  </si>
  <si>
    <t>130</t>
  </si>
  <si>
    <t>2200</t>
  </si>
  <si>
    <t>Meuleuse Metabo WBA12-125 Quick</t>
  </si>
  <si>
    <t>140</t>
  </si>
  <si>
    <t>MEULEUSE SUR ACCU</t>
  </si>
  <si>
    <t>150</t>
  </si>
  <si>
    <t>160</t>
  </si>
  <si>
    <t>170</t>
  </si>
  <si>
    <t>180</t>
  </si>
  <si>
    <t>190</t>
  </si>
  <si>
    <t>200</t>
  </si>
  <si>
    <t>210</t>
  </si>
  <si>
    <t>220</t>
  </si>
  <si>
    <t>230</t>
  </si>
  <si>
    <t>240</t>
  </si>
  <si>
    <t>2210</t>
  </si>
  <si>
    <t>WB18LTX BL125 Quick (body seul)</t>
  </si>
  <si>
    <t>2220</t>
  </si>
  <si>
    <t>WPB18LTX BL 125 Quick (body seul)</t>
  </si>
  <si>
    <t>2230</t>
  </si>
  <si>
    <t>WB18LTX BL125 Quick (2accu, chargeur)</t>
  </si>
  <si>
    <t>2240</t>
  </si>
  <si>
    <t>WPB18LTX BL 125 Quick</t>
  </si>
  <si>
    <t>860</t>
  </si>
  <si>
    <t>MACHINE À PONCER POUR ATELIERS</t>
  </si>
  <si>
    <t>870</t>
  </si>
  <si>
    <t>1170</t>
  </si>
  <si>
    <t>1180</t>
  </si>
  <si>
    <t>250</t>
  </si>
  <si>
    <t>PERCEUSE/VISSEUSE SUR ACCU</t>
  </si>
  <si>
    <t>260</t>
  </si>
  <si>
    <t>270</t>
  </si>
  <si>
    <t>280</t>
  </si>
  <si>
    <t>290</t>
  </si>
  <si>
    <t>300</t>
  </si>
  <si>
    <t>310</t>
  </si>
  <si>
    <t>320</t>
  </si>
  <si>
    <t>330</t>
  </si>
  <si>
    <t>340</t>
  </si>
  <si>
    <t>350</t>
  </si>
  <si>
    <t>360</t>
  </si>
  <si>
    <t>370</t>
  </si>
  <si>
    <t>380</t>
  </si>
  <si>
    <t>390</t>
  </si>
  <si>
    <t>410</t>
  </si>
  <si>
    <t>PERCEUSE/VISSEUSE SUR SECTEUR</t>
  </si>
  <si>
    <t>420</t>
  </si>
  <si>
    <t>430</t>
  </si>
  <si>
    <t>440</t>
  </si>
  <si>
    <t>450</t>
  </si>
  <si>
    <t>460</t>
  </si>
  <si>
    <t>470</t>
  </si>
  <si>
    <t>480</t>
  </si>
  <si>
    <t>490</t>
  </si>
  <si>
    <t>500</t>
  </si>
  <si>
    <t>510</t>
  </si>
  <si>
    <t>520</t>
  </si>
  <si>
    <t>2170</t>
  </si>
  <si>
    <t>Makita DHR264 PT2J marteau perforateur</t>
  </si>
  <si>
    <t>2180</t>
  </si>
  <si>
    <t>Makita DHR264 ZJ sans accu, sans chargeu</t>
  </si>
  <si>
    <t>2190</t>
  </si>
  <si>
    <t>530</t>
  </si>
  <si>
    <t>BOULONNEUSE</t>
  </si>
  <si>
    <t>540</t>
  </si>
  <si>
    <t>550</t>
  </si>
  <si>
    <t>560</t>
  </si>
  <si>
    <t>570</t>
  </si>
  <si>
    <t>580</t>
  </si>
  <si>
    <t>590</t>
  </si>
  <si>
    <t>600</t>
  </si>
  <si>
    <t>610</t>
  </si>
  <si>
    <t>620</t>
  </si>
  <si>
    <t>920</t>
  </si>
  <si>
    <t>930</t>
  </si>
  <si>
    <t>2150</t>
  </si>
  <si>
    <t>Makita DTW1001 RTJ boulonneuse à choc</t>
  </si>
  <si>
    <t>2160</t>
  </si>
  <si>
    <t>Makita DTW1001 ZJ sans accu, sans charge</t>
  </si>
  <si>
    <t>630</t>
  </si>
  <si>
    <t>MACHINE A SCIER/COUPER</t>
  </si>
  <si>
    <t>640</t>
  </si>
  <si>
    <t>650</t>
  </si>
  <si>
    <t>660</t>
  </si>
  <si>
    <t>940</t>
  </si>
  <si>
    <t>950</t>
  </si>
  <si>
    <t>960</t>
  </si>
  <si>
    <t>970</t>
  </si>
  <si>
    <t>2140</t>
  </si>
  <si>
    <t>Bosch GOP55-36 + AC L-Boxx</t>
  </si>
  <si>
    <t>670</t>
  </si>
  <si>
    <t>COMPRESSEUR</t>
  </si>
  <si>
    <t>680</t>
  </si>
  <si>
    <t>690</t>
  </si>
  <si>
    <t>700</t>
  </si>
  <si>
    <t>710</t>
  </si>
  <si>
    <t>720</t>
  </si>
  <si>
    <t>730</t>
  </si>
  <si>
    <t>740</t>
  </si>
  <si>
    <t>980</t>
  </si>
  <si>
    <t>990</t>
  </si>
  <si>
    <t>1000</t>
  </si>
  <si>
    <t>1010</t>
  </si>
  <si>
    <t>1020</t>
  </si>
  <si>
    <t>1030</t>
  </si>
  <si>
    <t>1040</t>
  </si>
  <si>
    <t>1050</t>
  </si>
  <si>
    <t>750</t>
  </si>
  <si>
    <t>ASPIRATEUR</t>
  </si>
  <si>
    <t>760</t>
  </si>
  <si>
    <t>770</t>
  </si>
  <si>
    <t>1060</t>
  </si>
  <si>
    <t>1070</t>
  </si>
  <si>
    <t>1080</t>
  </si>
  <si>
    <t>780</t>
  </si>
  <si>
    <t>NETTOYEUR A HAUTE PRESSION</t>
  </si>
  <si>
    <t>790</t>
  </si>
  <si>
    <t>800</t>
  </si>
  <si>
    <t>810</t>
  </si>
  <si>
    <t>820</t>
  </si>
  <si>
    <t>830</t>
  </si>
  <si>
    <t>1090</t>
  </si>
  <si>
    <t>1100</t>
  </si>
  <si>
    <t>1110</t>
  </si>
  <si>
    <t>1120</t>
  </si>
  <si>
    <t>1130</t>
  </si>
  <si>
    <t>1140</t>
  </si>
  <si>
    <t>2130</t>
  </si>
  <si>
    <t>IM31855</t>
  </si>
  <si>
    <t>VENTILATION POUR ATELIERS</t>
  </si>
  <si>
    <t>Metabo AV18 ventilateur sur accu 18V</t>
  </si>
  <si>
    <t>880</t>
  </si>
  <si>
    <t>GENERATEUR/PISTOLET A AIR CHAUD</t>
  </si>
  <si>
    <t>890</t>
  </si>
  <si>
    <t>1190</t>
  </si>
  <si>
    <t>1200</t>
  </si>
  <si>
    <t>Makita HG6031VK</t>
  </si>
  <si>
    <t>900</t>
  </si>
  <si>
    <t>PISTOLET A MASTIC SUR ACCU</t>
  </si>
  <si>
    <t>910</t>
  </si>
  <si>
    <t>1210</t>
  </si>
  <si>
    <t>400</t>
  </si>
  <si>
    <t>IM39000</t>
  </si>
  <si>
    <t>CHARGEUR DE BATTERIE</t>
  </si>
  <si>
    <t>Numéro IM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</si>
</sst>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_-* #,##0.00_-;\-* #,##0.00_-;_-* \-??_-;_-@_-"/>
    <numFmt numFmtId="165" formatCode="[$-40C]dd/mm/yyyy"/>
  </numFmts>
  <fonts count="14" x14ac:knownFonts="1">
    <font>
      <sz val="11"/>
      <color rgb="FF000000"/>
      <name val="Calibri"/>
      <family val="2"/>
      <charset val="1"/>
    </font>
    <font>
      <u/>
      <sz val="10"/>
      <color rgb="FF0000FF"/>
      <name val="Arial"/>
      <family val="2"/>
      <charset val="1"/>
    </font>
    <font>
      <sz val="10"/>
      <name val="Arial"/>
      <charset val="1"/>
    </font>
    <font>
      <sz val="6"/>
      <color rgb="FF000000"/>
      <name val="Calibri"/>
      <family val="2"/>
      <charset val="1"/>
    </font>
    <font>
      <b/>
      <sz val="11"/>
      <color rgb="FFFFFFFF"/>
      <name val="Calibri"/>
      <family val="2"/>
      <charset val="1"/>
    </font>
    <font>
      <sz val="6"/>
      <color rgb="FFFFFFFF"/>
      <name val="Calibri"/>
      <family val="2"/>
      <charset val="1"/>
    </font>
    <font>
      <sz val="11"/>
      <color rgb="FF000000"/>
      <name val="Calibri"/>
      <family val="2"/>
    </font>
    <font>
      <sz val="6"/>
      <color rgb="FFFFFFFF"/>
      <name val="Calibri"/>
      <family val="2"/>
    </font>
    <font>
      <u/>
      <sz val="11"/>
      <color rgb="FF0563C1"/>
      <name val="Calibri"/>
      <family val="2"/>
      <charset val="1"/>
    </font>
    <font>
      <sz val="11"/>
      <name val="Calibri"/>
      <family val="2"/>
      <charset val="1"/>
    </font>
    <font>
      <b/>
      <sz val="11"/>
      <name val="Calibri"/>
      <family val="2"/>
      <charset val="1"/>
    </font>
    <font>
      <b/>
      <sz val="11"/>
      <color rgb="FF000000"/>
      <name val="Calibri"/>
      <family val="2"/>
      <charset val="1"/>
    </font>
    <font>
      <sz val="11"/>
      <color rgb="FF000000"/>
      <name val="Calibri"/>
      <family val="2"/>
      <charset val="1"/>
    </font>
    <font>
      <sz val="6"/>
      <color rgb="FFFF0000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rgb="FF0066FF"/>
        <bgColor rgb="FF0563C1"/>
      </patternFill>
    </fill>
    <fill>
      <patternFill patternType="solid">
        <fgColor rgb="FFFFFFFF"/>
        <bgColor rgb="FFFFFFCC"/>
      </patternFill>
    </fill>
    <fill>
      <patternFill patternType="solid">
        <fgColor rgb="FFFFFFCC"/>
        <bgColor rgb="FFFFFFFF"/>
      </patternFill>
    </fill>
    <fill>
      <patternFill patternType="solid">
        <fgColor rgb="FFC0C0C0"/>
        <bgColor rgb="FFCCCCFF"/>
      </patternFill>
    </fill>
    <fill>
      <patternFill patternType="solid">
        <fgColor rgb="FFFFFF00"/>
        <bgColor rgb="FFFFFF00"/>
      </patternFill>
    </fill>
    <fill>
      <patternFill patternType="solid">
        <fgColor rgb="FFFFFF99"/>
        <bgColor rgb="FFFFFFCC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rgb="FFFFFFFF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</borders>
  <cellStyleXfs count="5">
    <xf numFmtId="0" fontId="0" fillId="0" borderId="0"/>
    <xf numFmtId="0" fontId="8" fillId="0" borderId="0" applyBorder="0" applyProtection="0"/>
    <xf numFmtId="0" fontId="1" fillId="0" borderId="0" applyBorder="0" applyProtection="0"/>
    <xf numFmtId="164" fontId="12" fillId="0" borderId="0" applyBorder="0" applyProtection="0"/>
    <xf numFmtId="0" fontId="2" fillId="0" borderId="0"/>
  </cellStyleXfs>
  <cellXfs count="49">
    <xf numFmtId="0" fontId="0" fillId="0" borderId="0" xfId="0"/>
    <xf numFmtId="0" fontId="0" fillId="3" borderId="0" xfId="0" applyFill="1" applyAlignment="1">
      <alignment horizontal="center" vertical="center"/>
    </xf>
    <xf numFmtId="0" fontId="3" fillId="0" borderId="0" xfId="0" applyFont="1"/>
    <xf numFmtId="0" fontId="4" fillId="2" borderId="0" xfId="0" applyFont="1" applyFill="1" applyBorder="1" applyAlignment="1">
      <alignment horizontal="center"/>
    </xf>
    <xf numFmtId="0" fontId="5" fillId="3" borderId="0" xfId="0" applyFont="1" applyFill="1" applyAlignment="1">
      <alignment horizontal="center"/>
    </xf>
    <xf numFmtId="0" fontId="6" fillId="4" borderId="0" xfId="0" applyFont="1" applyFill="1" applyBorder="1" applyAlignment="1">
      <alignment horizontal="center"/>
    </xf>
    <xf numFmtId="0" fontId="7" fillId="3" borderId="0" xfId="0" applyFont="1" applyFill="1" applyAlignment="1">
      <alignment horizontal="center"/>
    </xf>
    <xf numFmtId="0" fontId="6" fillId="4" borderId="0" xfId="0" applyFont="1" applyFill="1" applyAlignment="1">
      <alignment horizontal="left"/>
    </xf>
    <xf numFmtId="0" fontId="5" fillId="3" borderId="0" xfId="0" applyFont="1" applyFill="1"/>
    <xf numFmtId="0" fontId="0" fillId="5" borderId="1" xfId="0" applyFont="1" applyFill="1" applyBorder="1" applyAlignment="1">
      <alignment vertical="top"/>
    </xf>
    <xf numFmtId="0" fontId="0" fillId="5" borderId="1" xfId="0" applyFont="1" applyFill="1" applyBorder="1" applyAlignment="1">
      <alignment horizontal="center" vertical="top"/>
    </xf>
    <xf numFmtId="0" fontId="0" fillId="5" borderId="1" xfId="0" applyFont="1" applyFill="1" applyBorder="1" applyAlignment="1">
      <alignment vertical="top" wrapText="1"/>
    </xf>
    <xf numFmtId="0" fontId="0" fillId="6" borderId="1" xfId="0" applyFill="1" applyBorder="1" applyAlignment="1">
      <alignment vertical="top"/>
    </xf>
    <xf numFmtId="165" fontId="0" fillId="6" borderId="1" xfId="0" applyNumberFormat="1" applyFill="1" applyBorder="1" applyAlignment="1">
      <alignment horizontal="center" vertical="top"/>
    </xf>
    <xf numFmtId="3" fontId="0" fillId="6" borderId="1" xfId="0" applyNumberFormat="1" applyFill="1" applyBorder="1" applyAlignment="1">
      <alignment horizontal="right" vertical="top"/>
    </xf>
    <xf numFmtId="0" fontId="8" fillId="0" borderId="0" xfId="1" applyFont="1" applyBorder="1" applyAlignment="1" applyProtection="1"/>
    <xf numFmtId="0" fontId="9" fillId="7" borderId="2" xfId="0" applyFont="1" applyFill="1" applyBorder="1" applyAlignment="1">
      <alignment vertical="top"/>
    </xf>
    <xf numFmtId="0" fontId="10" fillId="7" borderId="3" xfId="0" applyFont="1" applyFill="1" applyBorder="1" applyAlignment="1">
      <alignment vertical="top"/>
    </xf>
    <xf numFmtId="165" fontId="9" fillId="7" borderId="3" xfId="0" applyNumberFormat="1" applyFont="1" applyFill="1" applyBorder="1" applyAlignment="1">
      <alignment horizontal="center" vertical="top"/>
    </xf>
    <xf numFmtId="0" fontId="9" fillId="7" borderId="3" xfId="0" applyFont="1" applyFill="1" applyBorder="1" applyAlignment="1">
      <alignment vertical="top"/>
    </xf>
    <xf numFmtId="3" fontId="9" fillId="7" borderId="4" xfId="0" applyNumberFormat="1" applyFont="1" applyFill="1" applyBorder="1" applyAlignment="1">
      <alignment horizontal="right" vertical="top"/>
    </xf>
    <xf numFmtId="0" fontId="0" fillId="0" borderId="5" xfId="0" applyFont="1" applyBorder="1" applyAlignment="1">
      <alignment vertical="top"/>
    </xf>
    <xf numFmtId="0" fontId="0" fillId="0" borderId="1" xfId="0" applyFont="1" applyBorder="1" applyAlignment="1">
      <alignment vertical="top"/>
    </xf>
    <xf numFmtId="165" fontId="0" fillId="0" borderId="1" xfId="0" applyNumberFormat="1" applyBorder="1" applyAlignment="1">
      <alignment horizontal="center" vertical="top"/>
    </xf>
    <xf numFmtId="4" fontId="0" fillId="0" borderId="6" xfId="0" applyNumberFormat="1" applyBorder="1" applyAlignment="1">
      <alignment horizontal="right" vertical="top"/>
    </xf>
    <xf numFmtId="0" fontId="0" fillId="0" borderId="7" xfId="0" applyFont="1" applyBorder="1" applyAlignment="1">
      <alignment vertical="top"/>
    </xf>
    <xf numFmtId="0" fontId="0" fillId="0" borderId="8" xfId="0" applyFont="1" applyBorder="1" applyAlignment="1">
      <alignment vertical="top"/>
    </xf>
    <xf numFmtId="165" fontId="0" fillId="0" borderId="8" xfId="0" applyNumberFormat="1" applyBorder="1" applyAlignment="1">
      <alignment horizontal="center" vertical="top"/>
    </xf>
    <xf numFmtId="4" fontId="0" fillId="0" borderId="9" xfId="0" applyNumberFormat="1" applyBorder="1" applyAlignment="1">
      <alignment horizontal="right" vertical="top"/>
    </xf>
    <xf numFmtId="0" fontId="0" fillId="7" borderId="1" xfId="0" applyFill="1" applyBorder="1" applyAlignment="1">
      <alignment vertical="top"/>
    </xf>
    <xf numFmtId="0" fontId="11" fillId="7" borderId="1" xfId="0" applyFont="1" applyFill="1" applyBorder="1" applyAlignment="1">
      <alignment vertical="top"/>
    </xf>
    <xf numFmtId="165" fontId="0" fillId="7" borderId="1" xfId="0" applyNumberFormat="1" applyFill="1" applyBorder="1" applyAlignment="1">
      <alignment horizontal="center" vertical="top"/>
    </xf>
    <xf numFmtId="3" fontId="0" fillId="7" borderId="1" xfId="0" applyNumberFormat="1" applyFill="1" applyBorder="1" applyAlignment="1">
      <alignment horizontal="right" vertical="top"/>
    </xf>
    <xf numFmtId="4" fontId="0" fillId="0" borderId="1" xfId="0" applyNumberFormat="1" applyBorder="1" applyAlignment="1">
      <alignment horizontal="right" vertical="top"/>
    </xf>
    <xf numFmtId="0" fontId="0" fillId="0" borderId="0" xfId="0" applyFont="1" applyBorder="1"/>
    <xf numFmtId="0" fontId="11" fillId="7" borderId="1" xfId="0" applyFont="1" applyFill="1" applyBorder="1" applyAlignment="1">
      <alignment horizontal="left" vertical="top"/>
    </xf>
    <xf numFmtId="165" fontId="11" fillId="7" borderId="1" xfId="0" applyNumberFormat="1" applyFont="1" applyFill="1" applyBorder="1" applyAlignment="1">
      <alignment horizontal="left" vertical="top"/>
    </xf>
    <xf numFmtId="0" fontId="0" fillId="0" borderId="0" xfId="0" applyAlignment="1">
      <alignment vertical="top"/>
    </xf>
    <xf numFmtId="14" fontId="0" fillId="0" borderId="0" xfId="0" applyNumberFormat="1" applyAlignment="1">
      <alignment horizontal="right" vertical="top"/>
    </xf>
    <xf numFmtId="4" fontId="0" fillId="0" borderId="0" xfId="0" applyNumberFormat="1" applyAlignment="1">
      <alignment horizontal="right" vertical="top"/>
    </xf>
    <xf numFmtId="3" fontId="0" fillId="0" borderId="0" xfId="0" applyNumberFormat="1" applyAlignment="1">
      <alignment horizontal="right" vertical="top"/>
    </xf>
    <xf numFmtId="0" fontId="0" fillId="8" borderId="1" xfId="0" applyFill="1" applyBorder="1" applyAlignment="1">
      <alignment vertical="top"/>
    </xf>
    <xf numFmtId="0" fontId="0" fillId="8" borderId="1" xfId="0" applyFill="1" applyBorder="1" applyAlignment="1">
      <alignment vertical="top" wrapText="1"/>
    </xf>
    <xf numFmtId="0" fontId="6" fillId="9" borderId="1" xfId="0" applyFont="1" applyFill="1" applyBorder="1" applyAlignment="1">
      <alignment horizontal="center"/>
    </xf>
    <xf numFmtId="0" fontId="6" fillId="4" borderId="1" xfId="0" applyFont="1" applyFill="1" applyBorder="1" applyAlignment="1">
      <alignment horizontal="center"/>
    </xf>
    <xf numFmtId="0" fontId="13" fillId="3" borderId="1" xfId="0" applyFont="1" applyFill="1" applyBorder="1" applyAlignment="1">
      <alignment horizontal="center"/>
    </xf>
    <xf numFmtId="0" fontId="6" fillId="4" borderId="1" xfId="0" applyFont="1" applyFill="1" applyBorder="1" applyAlignment="1">
      <alignment horizontal="left"/>
    </xf>
    <xf numFmtId="0" fontId="0" fillId="3" borderId="1" xfId="0" applyFill="1" applyBorder="1" applyAlignment="1">
      <alignment horizontal="center" vertical="center"/>
    </xf>
    <xf numFmtId="0" fontId="7" fillId="3" borderId="1" xfId="0" applyFont="1" applyFill="1" applyBorder="1" applyAlignment="1">
      <alignment horizontal="center"/>
    </xf>
  </cellXfs>
  <cellStyles count="5">
    <cellStyle name="Lien hypertexte" xfId="1" builtinId="8"/>
    <cellStyle name="Lien hypertexte 2" xfId="2"/>
    <cellStyle name="Milliers 2" xfId="3"/>
    <cellStyle name="Normal" xfId="0" builtinId="0"/>
    <cellStyle name="Normal 2" xfId="4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00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ables/table1.xml><?xml version="1.0" encoding="utf-8"?>
<table xmlns="http://schemas.openxmlformats.org/spreadsheetml/2006/main" id="1" name="Tableau5" displayName="Tableau5" ref="A3:G5" totalsRowShown="0">
  <autoFilter ref="A3:G5"/>
  <tableColumns count="7">
    <tableColumn id="1" name="Colonne1"/>
    <tableColumn id="2" name="IM31057 Appareil de mesure et de contrôle"/>
    <tableColumn id="3" name="Colonne2"/>
    <tableColumn id="4" name="Colonne3"/>
    <tableColumn id="5" name="Colonne4"/>
    <tableColumn id="6" name="Colonne5"/>
    <tableColumn id="7" name="Colonne6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file:///\\msnet\ifs1\IAM\I-AM.3\I-AM.33\I-AM.33.Public\Fiches%20techniques%20-%20Technische%20fiche-%20contrat%20ERIKS\CE%20certificaat%20-%20Certificat%20CE\" TargetMode="External"/><Relationship Id="rId2" Type="http://schemas.openxmlformats.org/officeDocument/2006/relationships/hyperlink" Target="file:///\\msnet\ifs1\IAM\I-AM.3\I-AM.33\I-AM.33.Public\Fiches%20techniques%20-%20Technische%20fiche-%20contrat%20ERIKS\Gebruiksaanwizing%20-%20Mode%20d'emploi" TargetMode="External"/><Relationship Id="rId1" Type="http://schemas.openxmlformats.org/officeDocument/2006/relationships/hyperlink" Target="file:///\\msnet\ifs1\IAM\I-AM.3\I-AM.33\I-AM.33.Public\Fiches%20techniques%20-%20Technische%20fiche-%20contrat%20ERIKS\Technische%20Gegevens%20-%20Fiche%20Technique\" TargetMode="External"/><Relationship Id="rId4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C30"/>
  <sheetViews>
    <sheetView zoomScaleNormal="100" workbookViewId="0">
      <selection activeCell="F21" sqref="F21"/>
    </sheetView>
  </sheetViews>
  <sheetFormatPr baseColWidth="10" defaultColWidth="9.140625" defaultRowHeight="15" x14ac:dyDescent="0.25"/>
  <cols>
    <col min="1" max="1" width="35.42578125" customWidth="1"/>
    <col min="2" max="2" width="1.42578125" style="2" customWidth="1"/>
    <col min="3" max="3" width="32" customWidth="1"/>
    <col min="4" max="1025" width="11.140625" customWidth="1"/>
  </cols>
  <sheetData>
    <row r="4" spans="1:3" x14ac:dyDescent="0.25">
      <c r="A4" s="3" t="s">
        <v>0</v>
      </c>
      <c r="B4" s="4">
        <f>COUNTIF(RefFam,LEFT(A5,7))</f>
        <v>2</v>
      </c>
      <c r="C4" s="3" t="s">
        <v>1</v>
      </c>
    </row>
    <row r="5" spans="1:3" x14ac:dyDescent="0.25">
      <c r="A5" s="5" t="s">
        <v>13</v>
      </c>
      <c r="B5" s="6">
        <f>IF(ISERROR(MATCH(LEFT(A5,7),RefFam,0)),"",MATCH(LEFT(A5,7),RefFam,0))</f>
        <v>4</v>
      </c>
      <c r="C5" s="7" t="str">
        <f>IF(B5="","",INDEX(DC,B5))</f>
        <v>Bosch GLM 50 C Professional</v>
      </c>
    </row>
    <row r="6" spans="1:3" x14ac:dyDescent="0.25">
      <c r="A6" s="1"/>
      <c r="B6" s="6">
        <f t="shared" ref="B6:B29" si="0">IF(OR(B5="",ROW()-4&gt;$B$4),"",B5+1)</f>
        <v>5</v>
      </c>
      <c r="C6" s="7" t="str">
        <f t="shared" ref="C5:C29" si="1">IF(B6="","",INDEX(DC,B6))</f>
        <v>Bosch GLM80 Professional</v>
      </c>
    </row>
    <row r="7" spans="1:3" x14ac:dyDescent="0.25">
      <c r="A7" s="1"/>
      <c r="B7" s="6" t="str">
        <f t="shared" si="0"/>
        <v/>
      </c>
      <c r="C7" s="7" t="str">
        <f t="shared" si="1"/>
        <v/>
      </c>
    </row>
    <row r="8" spans="1:3" x14ac:dyDescent="0.25">
      <c r="A8" s="1"/>
      <c r="B8" s="6" t="str">
        <f t="shared" si="0"/>
        <v/>
      </c>
      <c r="C8" s="7" t="str">
        <f t="shared" si="1"/>
        <v/>
      </c>
    </row>
    <row r="9" spans="1:3" x14ac:dyDescent="0.25">
      <c r="A9" s="1"/>
      <c r="B9" s="6" t="str">
        <f t="shared" si="0"/>
        <v/>
      </c>
      <c r="C9" s="7" t="str">
        <f t="shared" si="1"/>
        <v/>
      </c>
    </row>
    <row r="10" spans="1:3" x14ac:dyDescent="0.25">
      <c r="A10" s="1"/>
      <c r="B10" s="6" t="str">
        <f t="shared" si="0"/>
        <v/>
      </c>
      <c r="C10" s="7" t="str">
        <f t="shared" si="1"/>
        <v/>
      </c>
    </row>
    <row r="11" spans="1:3" x14ac:dyDescent="0.25">
      <c r="A11" s="1"/>
      <c r="B11" s="6" t="str">
        <f t="shared" si="0"/>
        <v/>
      </c>
      <c r="C11" s="7" t="str">
        <f t="shared" si="1"/>
        <v/>
      </c>
    </row>
    <row r="12" spans="1:3" x14ac:dyDescent="0.25">
      <c r="A12" s="1"/>
      <c r="B12" s="6" t="str">
        <f t="shared" si="0"/>
        <v/>
      </c>
      <c r="C12" s="7" t="str">
        <f t="shared" si="1"/>
        <v/>
      </c>
    </row>
    <row r="13" spans="1:3" x14ac:dyDescent="0.25">
      <c r="A13" s="1"/>
      <c r="B13" s="6" t="str">
        <f t="shared" si="0"/>
        <v/>
      </c>
      <c r="C13" s="7" t="str">
        <f t="shared" si="1"/>
        <v/>
      </c>
    </row>
    <row r="14" spans="1:3" x14ac:dyDescent="0.25">
      <c r="A14" s="1"/>
      <c r="B14" s="6" t="str">
        <f t="shared" si="0"/>
        <v/>
      </c>
      <c r="C14" s="7" t="str">
        <f t="shared" si="1"/>
        <v/>
      </c>
    </row>
    <row r="15" spans="1:3" x14ac:dyDescent="0.25">
      <c r="A15" s="1"/>
      <c r="B15" s="6" t="str">
        <f t="shared" si="0"/>
        <v/>
      </c>
      <c r="C15" s="7" t="str">
        <f t="shared" si="1"/>
        <v/>
      </c>
    </row>
    <row r="16" spans="1:3" x14ac:dyDescent="0.25">
      <c r="A16" s="1"/>
      <c r="B16" s="6" t="str">
        <f t="shared" si="0"/>
        <v/>
      </c>
      <c r="C16" s="7" t="str">
        <f t="shared" si="1"/>
        <v/>
      </c>
    </row>
    <row r="17" spans="1:3" x14ac:dyDescent="0.25">
      <c r="A17" s="1"/>
      <c r="B17" s="6" t="str">
        <f t="shared" si="0"/>
        <v/>
      </c>
      <c r="C17" s="7" t="str">
        <f t="shared" si="1"/>
        <v/>
      </c>
    </row>
    <row r="18" spans="1:3" x14ac:dyDescent="0.25">
      <c r="A18" s="1"/>
      <c r="B18" s="6" t="str">
        <f t="shared" si="0"/>
        <v/>
      </c>
      <c r="C18" s="7" t="str">
        <f t="shared" si="1"/>
        <v/>
      </c>
    </row>
    <row r="19" spans="1:3" x14ac:dyDescent="0.25">
      <c r="A19" s="1"/>
      <c r="B19" s="6" t="str">
        <f t="shared" si="0"/>
        <v/>
      </c>
      <c r="C19" s="7" t="str">
        <f t="shared" si="1"/>
        <v/>
      </c>
    </row>
    <row r="20" spans="1:3" x14ac:dyDescent="0.25">
      <c r="A20" s="1"/>
      <c r="B20" s="6" t="str">
        <f t="shared" si="0"/>
        <v/>
      </c>
      <c r="C20" s="7" t="str">
        <f t="shared" si="1"/>
        <v/>
      </c>
    </row>
    <row r="21" spans="1:3" x14ac:dyDescent="0.25">
      <c r="A21" s="1"/>
      <c r="B21" s="6" t="str">
        <f t="shared" si="0"/>
        <v/>
      </c>
      <c r="C21" s="7" t="str">
        <f t="shared" si="1"/>
        <v/>
      </c>
    </row>
    <row r="22" spans="1:3" x14ac:dyDescent="0.25">
      <c r="A22" s="1"/>
      <c r="B22" s="6" t="str">
        <f t="shared" si="0"/>
        <v/>
      </c>
      <c r="C22" s="7" t="str">
        <f t="shared" si="1"/>
        <v/>
      </c>
    </row>
    <row r="23" spans="1:3" x14ac:dyDescent="0.25">
      <c r="A23" s="1"/>
      <c r="B23" s="6" t="str">
        <f t="shared" si="0"/>
        <v/>
      </c>
      <c r="C23" s="7" t="str">
        <f t="shared" si="1"/>
        <v/>
      </c>
    </row>
    <row r="24" spans="1:3" x14ac:dyDescent="0.25">
      <c r="A24" s="1"/>
      <c r="B24" s="6" t="str">
        <f t="shared" si="0"/>
        <v/>
      </c>
      <c r="C24" s="7" t="str">
        <f t="shared" si="1"/>
        <v/>
      </c>
    </row>
    <row r="25" spans="1:3" x14ac:dyDescent="0.25">
      <c r="A25" s="1"/>
      <c r="B25" s="6" t="str">
        <f t="shared" si="0"/>
        <v/>
      </c>
      <c r="C25" s="7" t="str">
        <f t="shared" si="1"/>
        <v/>
      </c>
    </row>
    <row r="26" spans="1:3" x14ac:dyDescent="0.25">
      <c r="A26" s="1"/>
      <c r="B26" s="6" t="str">
        <f t="shared" si="0"/>
        <v/>
      </c>
      <c r="C26" s="7" t="str">
        <f t="shared" si="1"/>
        <v/>
      </c>
    </row>
    <row r="27" spans="1:3" x14ac:dyDescent="0.25">
      <c r="A27" s="1"/>
      <c r="B27" s="6" t="str">
        <f t="shared" si="0"/>
        <v/>
      </c>
      <c r="C27" s="7" t="str">
        <f t="shared" si="1"/>
        <v/>
      </c>
    </row>
    <row r="28" spans="1:3" x14ac:dyDescent="0.25">
      <c r="A28" s="1"/>
      <c r="B28" s="6" t="str">
        <f t="shared" si="0"/>
        <v/>
      </c>
      <c r="C28" s="7" t="str">
        <f t="shared" si="1"/>
        <v/>
      </c>
    </row>
    <row r="29" spans="1:3" x14ac:dyDescent="0.25">
      <c r="A29" s="1"/>
      <c r="B29" s="6" t="str">
        <f t="shared" si="0"/>
        <v/>
      </c>
      <c r="C29" s="7" t="str">
        <f t="shared" si="1"/>
        <v/>
      </c>
    </row>
    <row r="30" spans="1:3" x14ac:dyDescent="0.25">
      <c r="B30" s="8"/>
    </row>
  </sheetData>
  <mergeCells count="1">
    <mergeCell ref="A6:A29"/>
  </mergeCells>
  <dataValidations count="1">
    <dataValidation type="list" allowBlank="1" showInputMessage="1" showErrorMessage="1" sqref="A5">
      <formula1>Familles</formula1>
      <formula2>0</formula2>
    </dataValidation>
  </dataValidations>
  <pageMargins left="0.25" right="0.25" top="0.75" bottom="0.75" header="0.51180555555555496" footer="0.51180555555555496"/>
  <pageSetup paperSize="9" firstPageNumber="0" orientation="landscape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09"/>
  <sheetViews>
    <sheetView zoomScaleNormal="100" workbookViewId="0">
      <selection activeCell="J25" sqref="J25"/>
    </sheetView>
  </sheetViews>
  <sheetFormatPr baseColWidth="10" defaultColWidth="9.140625" defaultRowHeight="15" x14ac:dyDescent="0.25"/>
  <cols>
    <col min="1" max="1" width="13.140625" customWidth="1"/>
    <col min="2" max="2" width="39.5703125" customWidth="1"/>
    <col min="3" max="4" width="13" customWidth="1"/>
    <col min="5" max="5" width="19.42578125" customWidth="1"/>
    <col min="6" max="6" width="11.140625" customWidth="1"/>
    <col min="7" max="7" width="14" customWidth="1"/>
    <col min="8" max="8" width="10.28515625" customWidth="1"/>
    <col min="9" max="9" width="38" customWidth="1"/>
    <col min="10" max="1025" width="10.28515625" customWidth="1"/>
  </cols>
  <sheetData>
    <row r="1" spans="1:28" x14ac:dyDescent="0.25">
      <c r="A1" s="9" t="s">
        <v>3</v>
      </c>
      <c r="B1" s="9" t="s">
        <v>4</v>
      </c>
      <c r="C1" s="10" t="s">
        <v>5</v>
      </c>
      <c r="D1" s="10" t="s">
        <v>6</v>
      </c>
      <c r="E1" s="9" t="s">
        <v>7</v>
      </c>
      <c r="F1" s="11" t="s">
        <v>8</v>
      </c>
      <c r="G1" s="9" t="s">
        <v>9</v>
      </c>
      <c r="I1" t="s">
        <v>10</v>
      </c>
    </row>
    <row r="2" spans="1:28" x14ac:dyDescent="0.25">
      <c r="A2" s="12"/>
      <c r="B2" s="12"/>
      <c r="C2" s="13"/>
      <c r="D2" s="13"/>
      <c r="E2" s="12"/>
      <c r="F2" s="12"/>
      <c r="G2" s="14"/>
      <c r="I2" s="15" t="s">
        <v>11</v>
      </c>
    </row>
    <row r="3" spans="1:28" x14ac:dyDescent="0.25">
      <c r="A3" s="16" t="s">
        <v>12</v>
      </c>
      <c r="B3" s="17" t="s">
        <v>13</v>
      </c>
      <c r="C3" s="18" t="s">
        <v>14</v>
      </c>
      <c r="D3" s="18" t="s">
        <v>15</v>
      </c>
      <c r="E3" s="19" t="s">
        <v>16</v>
      </c>
      <c r="F3" s="19" t="s">
        <v>17</v>
      </c>
      <c r="G3" s="20" t="s">
        <v>18</v>
      </c>
      <c r="I3" t="s">
        <v>19</v>
      </c>
      <c r="AB3">
        <v>6</v>
      </c>
    </row>
    <row r="4" spans="1:28" x14ac:dyDescent="0.25">
      <c r="A4" s="21" t="s">
        <v>20</v>
      </c>
      <c r="B4" s="22" t="s">
        <v>21</v>
      </c>
      <c r="C4" s="23">
        <v>43397</v>
      </c>
      <c r="D4" s="23">
        <v>44492</v>
      </c>
      <c r="E4" s="22" t="s">
        <v>22</v>
      </c>
      <c r="F4" s="22" t="s">
        <v>23</v>
      </c>
      <c r="G4" s="24">
        <v>97.68</v>
      </c>
      <c r="H4" t="s">
        <v>24</v>
      </c>
      <c r="I4" s="15" t="s">
        <v>25</v>
      </c>
    </row>
    <row r="5" spans="1:28" x14ac:dyDescent="0.25">
      <c r="A5" s="25" t="s">
        <v>26</v>
      </c>
      <c r="B5" s="26" t="s">
        <v>27</v>
      </c>
      <c r="C5" s="27">
        <v>43397</v>
      </c>
      <c r="D5" s="27">
        <v>44492</v>
      </c>
      <c r="E5" s="26" t="s">
        <v>22</v>
      </c>
      <c r="F5" s="26" t="s">
        <v>23</v>
      </c>
      <c r="G5" s="28">
        <v>145.35</v>
      </c>
      <c r="H5" t="s">
        <v>24</v>
      </c>
      <c r="I5" t="s">
        <v>28</v>
      </c>
    </row>
    <row r="6" spans="1:28" x14ac:dyDescent="0.25">
      <c r="A6" s="29"/>
      <c r="B6" s="30" t="s">
        <v>29</v>
      </c>
      <c r="C6" s="31"/>
      <c r="D6" s="31"/>
      <c r="E6" s="29"/>
      <c r="F6" s="29"/>
      <c r="G6" s="32"/>
      <c r="I6" s="15" t="s">
        <v>30</v>
      </c>
      <c r="AB6">
        <v>26</v>
      </c>
    </row>
    <row r="7" spans="1:28" x14ac:dyDescent="0.25">
      <c r="A7" s="22" t="s">
        <v>31</v>
      </c>
      <c r="B7" s="22" t="s">
        <v>32</v>
      </c>
      <c r="C7" s="23">
        <v>43397</v>
      </c>
      <c r="D7" s="23">
        <v>44492</v>
      </c>
      <c r="E7" s="22" t="s">
        <v>33</v>
      </c>
      <c r="F7" s="22" t="s">
        <v>23</v>
      </c>
      <c r="G7" s="33">
        <v>512.25</v>
      </c>
      <c r="H7" t="s">
        <v>34</v>
      </c>
    </row>
    <row r="8" spans="1:28" x14ac:dyDescent="0.25">
      <c r="A8" s="22" t="s">
        <v>35</v>
      </c>
      <c r="B8" s="22" t="s">
        <v>36</v>
      </c>
      <c r="C8" s="23">
        <v>43397</v>
      </c>
      <c r="D8" s="23">
        <v>44492</v>
      </c>
      <c r="E8" s="22" t="s">
        <v>33</v>
      </c>
      <c r="F8" s="22" t="s">
        <v>23</v>
      </c>
      <c r="G8" s="33">
        <v>244.67</v>
      </c>
      <c r="H8" t="s">
        <v>34</v>
      </c>
    </row>
    <row r="9" spans="1:28" x14ac:dyDescent="0.25">
      <c r="A9" s="22" t="s">
        <v>37</v>
      </c>
      <c r="B9" s="22" t="s">
        <v>38</v>
      </c>
      <c r="C9" s="23">
        <v>43397</v>
      </c>
      <c r="D9" s="23">
        <v>44492</v>
      </c>
      <c r="E9" s="22" t="s">
        <v>33</v>
      </c>
      <c r="F9" s="22" t="s">
        <v>23</v>
      </c>
      <c r="G9" s="33">
        <v>108.41</v>
      </c>
      <c r="H9" t="s">
        <v>34</v>
      </c>
      <c r="I9" s="30" t="s">
        <v>13</v>
      </c>
    </row>
    <row r="10" spans="1:28" x14ac:dyDescent="0.25">
      <c r="A10" s="22" t="s">
        <v>39</v>
      </c>
      <c r="B10" s="22" t="s">
        <v>40</v>
      </c>
      <c r="C10" s="23">
        <v>43397</v>
      </c>
      <c r="D10" s="23">
        <v>44492</v>
      </c>
      <c r="E10" s="22" t="s">
        <v>33</v>
      </c>
      <c r="F10" s="22" t="s">
        <v>23</v>
      </c>
      <c r="G10" s="33">
        <v>108.41</v>
      </c>
      <c r="H10" t="s">
        <v>34</v>
      </c>
      <c r="I10" s="30" t="s">
        <v>29</v>
      </c>
    </row>
    <row r="11" spans="1:28" x14ac:dyDescent="0.25">
      <c r="A11" s="22" t="s">
        <v>41</v>
      </c>
      <c r="B11" s="22" t="s">
        <v>42</v>
      </c>
      <c r="C11" s="23">
        <v>43397</v>
      </c>
      <c r="D11" s="23">
        <v>44492</v>
      </c>
      <c r="E11" s="22" t="s">
        <v>33</v>
      </c>
      <c r="F11" s="22" t="s">
        <v>23</v>
      </c>
      <c r="G11" s="33">
        <v>181.29</v>
      </c>
      <c r="H11" t="s">
        <v>34</v>
      </c>
      <c r="I11" s="30" t="s">
        <v>43</v>
      </c>
    </row>
    <row r="12" spans="1:28" x14ac:dyDescent="0.25">
      <c r="A12" s="22" t="s">
        <v>44</v>
      </c>
      <c r="B12" s="22" t="s">
        <v>45</v>
      </c>
      <c r="C12" s="23">
        <v>43397</v>
      </c>
      <c r="D12" s="23">
        <v>44492</v>
      </c>
      <c r="E12" s="22" t="s">
        <v>33</v>
      </c>
      <c r="F12" s="22" t="s">
        <v>23</v>
      </c>
      <c r="G12" s="33">
        <v>181.29</v>
      </c>
      <c r="H12" t="s">
        <v>34</v>
      </c>
      <c r="I12" s="30" t="s">
        <v>46</v>
      </c>
      <c r="J12" s="34"/>
    </row>
    <row r="13" spans="1:28" x14ac:dyDescent="0.25">
      <c r="A13" s="22" t="s">
        <v>47</v>
      </c>
      <c r="B13" s="22" t="s">
        <v>48</v>
      </c>
      <c r="C13" s="23">
        <v>43397</v>
      </c>
      <c r="D13" s="23">
        <v>44492</v>
      </c>
      <c r="E13" s="22" t="s">
        <v>33</v>
      </c>
      <c r="F13" s="22" t="s">
        <v>23</v>
      </c>
      <c r="G13" s="33">
        <v>190.4</v>
      </c>
      <c r="H13" t="s">
        <v>34</v>
      </c>
      <c r="I13" s="30" t="s">
        <v>2</v>
      </c>
      <c r="J13" s="34"/>
    </row>
    <row r="14" spans="1:28" x14ac:dyDescent="0.25">
      <c r="A14" s="22" t="s">
        <v>49</v>
      </c>
      <c r="B14" s="22" t="s">
        <v>50</v>
      </c>
      <c r="C14" s="23">
        <v>43397</v>
      </c>
      <c r="D14" s="23">
        <v>44492</v>
      </c>
      <c r="E14" s="22" t="s">
        <v>33</v>
      </c>
      <c r="F14" s="22" t="s">
        <v>23</v>
      </c>
      <c r="G14" s="33">
        <v>202.93</v>
      </c>
      <c r="H14" t="s">
        <v>34</v>
      </c>
      <c r="I14" s="30" t="s">
        <v>51</v>
      </c>
      <c r="J14" s="34"/>
    </row>
    <row r="15" spans="1:28" x14ac:dyDescent="0.25">
      <c r="A15" s="22" t="s">
        <v>52</v>
      </c>
      <c r="B15" s="22" t="s">
        <v>53</v>
      </c>
      <c r="C15" s="23">
        <v>43397</v>
      </c>
      <c r="D15" s="23">
        <v>44492</v>
      </c>
      <c r="E15" s="22" t="s">
        <v>33</v>
      </c>
      <c r="F15" s="22" t="s">
        <v>23</v>
      </c>
      <c r="G15" s="33">
        <v>155.57</v>
      </c>
      <c r="H15" t="s">
        <v>34</v>
      </c>
      <c r="I15" s="30" t="s">
        <v>54</v>
      </c>
      <c r="J15" s="34"/>
    </row>
    <row r="16" spans="1:28" x14ac:dyDescent="0.25">
      <c r="A16" s="22" t="s">
        <v>55</v>
      </c>
      <c r="B16" s="22" t="s">
        <v>56</v>
      </c>
      <c r="C16" s="23">
        <v>43397</v>
      </c>
      <c r="D16" s="23">
        <v>44492</v>
      </c>
      <c r="E16" s="22" t="s">
        <v>33</v>
      </c>
      <c r="F16" s="22" t="s">
        <v>23</v>
      </c>
      <c r="G16" s="33">
        <v>142.04</v>
      </c>
      <c r="H16" t="s">
        <v>34</v>
      </c>
      <c r="I16" s="30" t="s">
        <v>57</v>
      </c>
      <c r="J16" s="34"/>
    </row>
    <row r="17" spans="1:28" x14ac:dyDescent="0.25">
      <c r="A17" s="22" t="s">
        <v>58</v>
      </c>
      <c r="B17" s="22" t="s">
        <v>59</v>
      </c>
      <c r="C17" s="23">
        <v>43397</v>
      </c>
      <c r="D17" s="23">
        <v>44492</v>
      </c>
      <c r="E17" s="22" t="s">
        <v>33</v>
      </c>
      <c r="F17" s="22" t="s">
        <v>23</v>
      </c>
      <c r="G17" s="33">
        <v>142.04</v>
      </c>
      <c r="H17" t="s">
        <v>34</v>
      </c>
      <c r="I17" s="30" t="s">
        <v>60</v>
      </c>
      <c r="J17" s="34"/>
    </row>
    <row r="18" spans="1:28" x14ac:dyDescent="0.25">
      <c r="A18" s="22" t="s">
        <v>61</v>
      </c>
      <c r="B18" s="22" t="s">
        <v>62</v>
      </c>
      <c r="C18" s="23">
        <v>43397</v>
      </c>
      <c r="D18" s="23">
        <v>44492</v>
      </c>
      <c r="E18" s="22" t="s">
        <v>33</v>
      </c>
      <c r="F18" s="22" t="s">
        <v>23</v>
      </c>
      <c r="G18" s="33">
        <v>121.75</v>
      </c>
      <c r="H18" t="s">
        <v>34</v>
      </c>
      <c r="I18" s="35" t="s">
        <v>63</v>
      </c>
      <c r="J18" s="34"/>
    </row>
    <row r="19" spans="1:28" x14ac:dyDescent="0.25">
      <c r="A19" s="22" t="s">
        <v>64</v>
      </c>
      <c r="B19" s="22" t="s">
        <v>65</v>
      </c>
      <c r="C19" s="23">
        <v>43397</v>
      </c>
      <c r="D19" s="23">
        <v>44492</v>
      </c>
      <c r="E19" s="22" t="s">
        <v>33</v>
      </c>
      <c r="F19" s="22" t="s">
        <v>23</v>
      </c>
      <c r="G19" s="33">
        <v>182.64</v>
      </c>
      <c r="H19" t="s">
        <v>34</v>
      </c>
      <c r="I19" s="30" t="s">
        <v>66</v>
      </c>
      <c r="J19" s="34"/>
    </row>
    <row r="20" spans="1:28" x14ac:dyDescent="0.25">
      <c r="A20" s="29"/>
      <c r="B20" s="30" t="s">
        <v>43</v>
      </c>
      <c r="C20" s="31"/>
      <c r="D20" s="31"/>
      <c r="E20" s="29"/>
      <c r="F20" s="29"/>
      <c r="G20" s="32"/>
      <c r="I20" s="36" t="s">
        <v>67</v>
      </c>
      <c r="J20" s="34"/>
      <c r="AB20">
        <v>22</v>
      </c>
    </row>
    <row r="21" spans="1:28" x14ac:dyDescent="0.25">
      <c r="A21" s="22" t="s">
        <v>68</v>
      </c>
      <c r="B21" s="22" t="s">
        <v>69</v>
      </c>
      <c r="C21" s="23">
        <v>43397</v>
      </c>
      <c r="D21" s="23">
        <v>44492</v>
      </c>
      <c r="E21" s="22" t="s">
        <v>33</v>
      </c>
      <c r="F21" s="22" t="s">
        <v>23</v>
      </c>
      <c r="G21" s="33">
        <v>399.57</v>
      </c>
      <c r="H21" t="s">
        <v>70</v>
      </c>
      <c r="I21" s="30" t="s">
        <v>71</v>
      </c>
      <c r="J21" s="34" t="s">
        <v>72</v>
      </c>
    </row>
    <row r="22" spans="1:28" x14ac:dyDescent="0.25">
      <c r="A22" s="22" t="s">
        <v>73</v>
      </c>
      <c r="B22" s="22" t="s">
        <v>74</v>
      </c>
      <c r="C22" s="23">
        <v>43397</v>
      </c>
      <c r="D22" s="23">
        <v>44492</v>
      </c>
      <c r="E22" s="22" t="s">
        <v>33</v>
      </c>
      <c r="F22" s="22" t="s">
        <v>23</v>
      </c>
      <c r="G22" s="33">
        <v>367.81</v>
      </c>
      <c r="H22" t="s">
        <v>70</v>
      </c>
      <c r="I22" s="30" t="s">
        <v>75</v>
      </c>
    </row>
    <row r="23" spans="1:28" x14ac:dyDescent="0.25">
      <c r="A23" s="22" t="s">
        <v>76</v>
      </c>
      <c r="B23" s="22" t="s">
        <v>77</v>
      </c>
      <c r="C23" s="23">
        <v>43397</v>
      </c>
      <c r="D23" s="23">
        <v>44492</v>
      </c>
      <c r="E23" s="22" t="s">
        <v>33</v>
      </c>
      <c r="F23" s="22" t="s">
        <v>23</v>
      </c>
      <c r="G23" s="33">
        <v>501.1</v>
      </c>
      <c r="H23" t="s">
        <v>70</v>
      </c>
    </row>
    <row r="24" spans="1:28" x14ac:dyDescent="0.25">
      <c r="A24" s="22" t="s">
        <v>78</v>
      </c>
      <c r="B24" s="22" t="s">
        <v>79</v>
      </c>
      <c r="C24" s="23">
        <v>43397</v>
      </c>
      <c r="D24" s="23">
        <v>44492</v>
      </c>
      <c r="E24" s="22" t="s">
        <v>33</v>
      </c>
      <c r="F24" s="22" t="s">
        <v>23</v>
      </c>
      <c r="G24" s="33">
        <v>380.55</v>
      </c>
      <c r="H24" t="s">
        <v>70</v>
      </c>
    </row>
    <row r="25" spans="1:28" x14ac:dyDescent="0.25">
      <c r="A25" s="22" t="s">
        <v>80</v>
      </c>
      <c r="B25" s="22" t="s">
        <v>81</v>
      </c>
      <c r="C25" s="23">
        <v>43397</v>
      </c>
      <c r="D25" s="23">
        <v>44492</v>
      </c>
      <c r="E25" s="22" t="s">
        <v>33</v>
      </c>
      <c r="F25" s="22" t="s">
        <v>23</v>
      </c>
      <c r="G25" s="33">
        <v>181.05</v>
      </c>
      <c r="H25" t="s">
        <v>70</v>
      </c>
    </row>
    <row r="26" spans="1:28" x14ac:dyDescent="0.25">
      <c r="A26" s="22" t="s">
        <v>82</v>
      </c>
      <c r="B26" s="22" t="s">
        <v>83</v>
      </c>
      <c r="C26" s="23">
        <v>43397</v>
      </c>
      <c r="D26" s="23">
        <v>44492</v>
      </c>
      <c r="E26" s="22" t="s">
        <v>33</v>
      </c>
      <c r="F26" s="22" t="s">
        <v>23</v>
      </c>
      <c r="G26" s="33">
        <v>311.18</v>
      </c>
      <c r="H26" t="s">
        <v>70</v>
      </c>
    </row>
    <row r="27" spans="1:28" x14ac:dyDescent="0.25">
      <c r="A27" s="22" t="s">
        <v>84</v>
      </c>
      <c r="B27" s="22" t="s">
        <v>85</v>
      </c>
      <c r="C27" s="23">
        <v>43397</v>
      </c>
      <c r="D27" s="23">
        <v>44492</v>
      </c>
      <c r="E27" s="22" t="s">
        <v>33</v>
      </c>
      <c r="F27" s="22" t="s">
        <v>23</v>
      </c>
      <c r="G27" s="33">
        <v>175.87</v>
      </c>
      <c r="H27" t="s">
        <v>70</v>
      </c>
    </row>
    <row r="28" spans="1:28" x14ac:dyDescent="0.25">
      <c r="A28" s="22" t="s">
        <v>86</v>
      </c>
      <c r="B28" s="22" t="s">
        <v>87</v>
      </c>
      <c r="C28" s="23">
        <v>43397</v>
      </c>
      <c r="D28" s="23">
        <v>44492</v>
      </c>
      <c r="E28" s="22" t="s">
        <v>33</v>
      </c>
      <c r="F28" s="22" t="s">
        <v>23</v>
      </c>
      <c r="G28" s="33">
        <v>175.87</v>
      </c>
      <c r="H28" t="s">
        <v>70</v>
      </c>
    </row>
    <row r="29" spans="1:28" x14ac:dyDescent="0.25">
      <c r="A29" s="22" t="s">
        <v>88</v>
      </c>
      <c r="B29" s="22" t="s">
        <v>89</v>
      </c>
      <c r="C29" s="23">
        <v>43397</v>
      </c>
      <c r="D29" s="23">
        <v>44492</v>
      </c>
      <c r="E29" s="22" t="s">
        <v>33</v>
      </c>
      <c r="F29" s="22" t="s">
        <v>23</v>
      </c>
      <c r="G29" s="33">
        <v>175.87</v>
      </c>
      <c r="H29" t="s">
        <v>70</v>
      </c>
    </row>
    <row r="30" spans="1:28" x14ac:dyDescent="0.25">
      <c r="A30" s="22" t="s">
        <v>90</v>
      </c>
      <c r="B30" s="22" t="s">
        <v>91</v>
      </c>
      <c r="C30" s="23">
        <v>43397</v>
      </c>
      <c r="D30" s="23">
        <v>44492</v>
      </c>
      <c r="E30" s="22" t="s">
        <v>33</v>
      </c>
      <c r="F30" s="22" t="s">
        <v>23</v>
      </c>
      <c r="G30" s="33">
        <v>676.51</v>
      </c>
      <c r="H30" t="s">
        <v>70</v>
      </c>
    </row>
    <row r="31" spans="1:28" x14ac:dyDescent="0.25">
      <c r="A31" s="22" t="s">
        <v>92</v>
      </c>
      <c r="B31" s="22" t="s">
        <v>93</v>
      </c>
      <c r="C31" s="23">
        <v>43397</v>
      </c>
      <c r="D31" s="23">
        <v>44492</v>
      </c>
      <c r="E31" s="22" t="s">
        <v>33</v>
      </c>
      <c r="F31" s="22" t="s">
        <v>23</v>
      </c>
      <c r="G31" s="33">
        <v>811.82</v>
      </c>
      <c r="H31" t="s">
        <v>70</v>
      </c>
    </row>
    <row r="32" spans="1:28" x14ac:dyDescent="0.25">
      <c r="A32" s="29"/>
      <c r="B32" s="30" t="s">
        <v>46</v>
      </c>
      <c r="C32" s="31"/>
      <c r="D32" s="31"/>
      <c r="E32" s="29"/>
      <c r="F32" s="29"/>
      <c r="G32" s="32"/>
      <c r="AB32">
        <v>6</v>
      </c>
    </row>
    <row r="33" spans="1:28" x14ac:dyDescent="0.25">
      <c r="A33" s="22" t="s">
        <v>94</v>
      </c>
      <c r="B33" s="22" t="s">
        <v>95</v>
      </c>
      <c r="C33" s="23">
        <v>43397</v>
      </c>
      <c r="D33" s="23">
        <v>44492</v>
      </c>
      <c r="E33" s="22" t="s">
        <v>96</v>
      </c>
      <c r="F33" s="22" t="s">
        <v>23</v>
      </c>
      <c r="G33" s="33">
        <v>257.06</v>
      </c>
      <c r="H33" t="s">
        <v>97</v>
      </c>
    </row>
    <row r="34" spans="1:28" x14ac:dyDescent="0.25">
      <c r="A34" s="22" t="s">
        <v>98</v>
      </c>
      <c r="B34" s="22" t="s">
        <v>99</v>
      </c>
      <c r="C34" s="23">
        <v>43397</v>
      </c>
      <c r="D34" s="23">
        <v>44492</v>
      </c>
      <c r="E34" s="22" t="s">
        <v>96</v>
      </c>
      <c r="F34" s="22" t="s">
        <v>23</v>
      </c>
      <c r="G34" s="33">
        <v>175.87</v>
      </c>
      <c r="H34" t="s">
        <v>97</v>
      </c>
    </row>
    <row r="35" spans="1:28" x14ac:dyDescent="0.25">
      <c r="A35" s="29"/>
      <c r="B35" s="30" t="s">
        <v>2</v>
      </c>
      <c r="C35" s="31"/>
      <c r="D35" s="31"/>
      <c r="E35" s="29"/>
      <c r="F35" s="29"/>
      <c r="G35" s="32"/>
      <c r="AB35">
        <v>30</v>
      </c>
    </row>
    <row r="36" spans="1:28" x14ac:dyDescent="0.25">
      <c r="A36" s="29"/>
      <c r="B36" s="30" t="s">
        <v>100</v>
      </c>
      <c r="C36" s="31"/>
      <c r="D36" s="31"/>
      <c r="E36" s="29"/>
      <c r="F36" s="29"/>
      <c r="G36" s="32"/>
    </row>
    <row r="37" spans="1:28" x14ac:dyDescent="0.25">
      <c r="A37" s="22" t="s">
        <v>101</v>
      </c>
      <c r="B37" s="22" t="s">
        <v>102</v>
      </c>
      <c r="C37" s="23">
        <v>43397</v>
      </c>
      <c r="D37" s="23">
        <v>44492</v>
      </c>
      <c r="E37" s="22" t="s">
        <v>33</v>
      </c>
      <c r="F37" s="22" t="s">
        <v>23</v>
      </c>
      <c r="G37" s="33">
        <v>208.46</v>
      </c>
      <c r="H37" t="s">
        <v>103</v>
      </c>
    </row>
    <row r="38" spans="1:28" x14ac:dyDescent="0.25">
      <c r="A38" s="22" t="s">
        <v>104</v>
      </c>
      <c r="B38" s="22" t="s">
        <v>105</v>
      </c>
      <c r="C38" s="23">
        <v>43397</v>
      </c>
      <c r="D38" s="23">
        <v>44492</v>
      </c>
      <c r="E38" s="22" t="s">
        <v>33</v>
      </c>
      <c r="F38" s="22" t="s">
        <v>23</v>
      </c>
      <c r="G38" s="33">
        <v>414</v>
      </c>
      <c r="H38" t="s">
        <v>103</v>
      </c>
    </row>
    <row r="39" spans="1:28" x14ac:dyDescent="0.25">
      <c r="A39" s="22" t="s">
        <v>106</v>
      </c>
      <c r="B39" s="22" t="s">
        <v>107</v>
      </c>
      <c r="C39" s="23">
        <v>43397</v>
      </c>
      <c r="D39" s="23">
        <v>44492</v>
      </c>
      <c r="E39" s="22" t="s">
        <v>33</v>
      </c>
      <c r="F39" s="22" t="s">
        <v>23</v>
      </c>
      <c r="G39" s="33">
        <v>414</v>
      </c>
      <c r="H39" t="s">
        <v>103</v>
      </c>
    </row>
    <row r="40" spans="1:28" x14ac:dyDescent="0.25">
      <c r="A40" s="22" t="s">
        <v>108</v>
      </c>
      <c r="B40" s="22" t="s">
        <v>109</v>
      </c>
      <c r="C40" s="23">
        <v>43397</v>
      </c>
      <c r="D40" s="23">
        <v>44492</v>
      </c>
      <c r="E40" s="22" t="s">
        <v>33</v>
      </c>
      <c r="F40" s="22" t="s">
        <v>23</v>
      </c>
      <c r="G40" s="33">
        <v>125.7</v>
      </c>
      <c r="H40" t="s">
        <v>103</v>
      </c>
    </row>
    <row r="41" spans="1:28" x14ac:dyDescent="0.25">
      <c r="A41" s="22" t="s">
        <v>110</v>
      </c>
      <c r="B41" s="22" t="s">
        <v>111</v>
      </c>
      <c r="C41" s="23">
        <v>43397</v>
      </c>
      <c r="D41" s="23">
        <v>44492</v>
      </c>
      <c r="E41" s="22" t="s">
        <v>33</v>
      </c>
      <c r="F41" s="22" t="s">
        <v>23</v>
      </c>
      <c r="G41" s="33">
        <v>319.44</v>
      </c>
      <c r="H41" t="s">
        <v>103</v>
      </c>
    </row>
    <row r="42" spans="1:28" x14ac:dyDescent="0.25">
      <c r="A42" s="22" t="s">
        <v>112</v>
      </c>
      <c r="B42" s="22" t="s">
        <v>113</v>
      </c>
      <c r="C42" s="23">
        <v>43397</v>
      </c>
      <c r="D42" s="23">
        <v>44492</v>
      </c>
      <c r="E42" s="22" t="s">
        <v>33</v>
      </c>
      <c r="F42" s="22" t="s">
        <v>23</v>
      </c>
      <c r="G42" s="33">
        <v>105</v>
      </c>
      <c r="H42" t="s">
        <v>103</v>
      </c>
    </row>
    <row r="43" spans="1:28" x14ac:dyDescent="0.25">
      <c r="A43" s="22" t="s">
        <v>114</v>
      </c>
      <c r="B43" s="22" t="s">
        <v>115</v>
      </c>
      <c r="C43" s="23">
        <v>43397</v>
      </c>
      <c r="D43" s="23">
        <v>44492</v>
      </c>
      <c r="E43" s="22" t="s">
        <v>33</v>
      </c>
      <c r="F43" s="22" t="s">
        <v>23</v>
      </c>
      <c r="G43" s="33">
        <v>311.36</v>
      </c>
      <c r="H43" t="s">
        <v>103</v>
      </c>
    </row>
    <row r="44" spans="1:28" x14ac:dyDescent="0.25">
      <c r="A44" s="22" t="s">
        <v>116</v>
      </c>
      <c r="B44" s="22" t="s">
        <v>117</v>
      </c>
      <c r="C44" s="23">
        <v>43397</v>
      </c>
      <c r="D44" s="23">
        <v>44492</v>
      </c>
      <c r="E44" s="22" t="s">
        <v>33</v>
      </c>
      <c r="F44" s="22" t="s">
        <v>23</v>
      </c>
      <c r="G44" s="33">
        <v>295.44</v>
      </c>
      <c r="H44" t="s">
        <v>103</v>
      </c>
    </row>
    <row r="45" spans="1:28" x14ac:dyDescent="0.25">
      <c r="A45" s="22" t="s">
        <v>118</v>
      </c>
      <c r="B45" s="22" t="s">
        <v>119</v>
      </c>
      <c r="C45" s="23">
        <v>43397</v>
      </c>
      <c r="D45" s="23">
        <v>44492</v>
      </c>
      <c r="E45" s="22" t="s">
        <v>33</v>
      </c>
      <c r="F45" s="22" t="s">
        <v>23</v>
      </c>
      <c r="G45" s="33">
        <v>457.76</v>
      </c>
      <c r="H45" t="s">
        <v>103</v>
      </c>
    </row>
    <row r="46" spans="1:28" x14ac:dyDescent="0.25">
      <c r="A46" s="22" t="s">
        <v>120</v>
      </c>
      <c r="B46" s="22" t="s">
        <v>121</v>
      </c>
      <c r="C46" s="23">
        <v>43397</v>
      </c>
      <c r="D46" s="23">
        <v>44492</v>
      </c>
      <c r="E46" s="22" t="s">
        <v>33</v>
      </c>
      <c r="F46" s="22" t="s">
        <v>23</v>
      </c>
      <c r="G46" s="33">
        <v>162.37</v>
      </c>
      <c r="H46" t="s">
        <v>103</v>
      </c>
    </row>
    <row r="47" spans="1:28" x14ac:dyDescent="0.25">
      <c r="A47" s="22" t="s">
        <v>122</v>
      </c>
      <c r="B47" s="22" t="s">
        <v>123</v>
      </c>
      <c r="C47" s="23">
        <v>43397</v>
      </c>
      <c r="D47" s="23">
        <v>44492</v>
      </c>
      <c r="E47" s="22" t="s">
        <v>33</v>
      </c>
      <c r="F47" s="22" t="s">
        <v>23</v>
      </c>
      <c r="G47" s="33">
        <v>358.54</v>
      </c>
      <c r="H47" t="s">
        <v>103</v>
      </c>
    </row>
    <row r="48" spans="1:28" x14ac:dyDescent="0.25">
      <c r="A48" s="22" t="s">
        <v>124</v>
      </c>
      <c r="B48" s="22" t="s">
        <v>125</v>
      </c>
      <c r="C48" s="23">
        <v>43397</v>
      </c>
      <c r="D48" s="23">
        <v>44492</v>
      </c>
      <c r="E48" s="22" t="s">
        <v>33</v>
      </c>
      <c r="F48" s="22" t="s">
        <v>23</v>
      </c>
      <c r="G48" s="33">
        <v>521.17999999999995</v>
      </c>
      <c r="H48" t="s">
        <v>103</v>
      </c>
    </row>
    <row r="49" spans="1:28" x14ac:dyDescent="0.25">
      <c r="A49" s="22" t="s">
        <v>126</v>
      </c>
      <c r="B49" s="22" t="s">
        <v>127</v>
      </c>
      <c r="C49" s="23">
        <v>43397</v>
      </c>
      <c r="D49" s="23">
        <v>44492</v>
      </c>
      <c r="E49" s="22" t="s">
        <v>33</v>
      </c>
      <c r="F49" s="22" t="s">
        <v>23</v>
      </c>
      <c r="G49" s="33">
        <v>135.27000000000001</v>
      </c>
      <c r="H49" t="s">
        <v>103</v>
      </c>
    </row>
    <row r="50" spans="1:28" x14ac:dyDescent="0.25">
      <c r="A50" s="22" t="s">
        <v>128</v>
      </c>
      <c r="B50" s="22" t="s">
        <v>129</v>
      </c>
      <c r="C50" s="23">
        <v>43397</v>
      </c>
      <c r="D50" s="23">
        <v>44492</v>
      </c>
      <c r="E50" s="22" t="s">
        <v>33</v>
      </c>
      <c r="F50" s="22" t="s">
        <v>23</v>
      </c>
      <c r="G50" s="33">
        <v>365.29</v>
      </c>
      <c r="H50" t="s">
        <v>103</v>
      </c>
    </row>
    <row r="51" spans="1:28" x14ac:dyDescent="0.25">
      <c r="A51" s="22" t="s">
        <v>130</v>
      </c>
      <c r="B51" s="22" t="s">
        <v>131</v>
      </c>
      <c r="C51" s="23">
        <v>43397</v>
      </c>
      <c r="D51" s="23">
        <v>44492</v>
      </c>
      <c r="E51" s="22" t="s">
        <v>33</v>
      </c>
      <c r="F51" s="22" t="s">
        <v>23</v>
      </c>
      <c r="G51" s="33">
        <v>385.6</v>
      </c>
      <c r="H51" t="s">
        <v>103</v>
      </c>
    </row>
    <row r="52" spans="1:28" x14ac:dyDescent="0.25">
      <c r="A52" s="29"/>
      <c r="B52" s="30" t="s">
        <v>51</v>
      </c>
      <c r="C52" s="31"/>
      <c r="D52" s="31"/>
      <c r="E52" s="29"/>
      <c r="F52" s="29"/>
      <c r="G52" s="32"/>
      <c r="AB52">
        <v>24</v>
      </c>
    </row>
    <row r="53" spans="1:28" x14ac:dyDescent="0.25">
      <c r="A53" s="29"/>
      <c r="B53" s="30" t="s">
        <v>100</v>
      </c>
      <c r="C53" s="31"/>
      <c r="D53" s="31"/>
      <c r="E53" s="29"/>
      <c r="F53" s="29"/>
      <c r="G53" s="32"/>
    </row>
    <row r="54" spans="1:28" x14ac:dyDescent="0.25">
      <c r="A54" s="22" t="s">
        <v>132</v>
      </c>
      <c r="B54" s="22" t="s">
        <v>133</v>
      </c>
      <c r="C54" s="23">
        <v>43397</v>
      </c>
      <c r="D54" s="23">
        <v>44492</v>
      </c>
      <c r="E54" s="22" t="s">
        <v>33</v>
      </c>
      <c r="F54" s="22" t="s">
        <v>23</v>
      </c>
      <c r="G54" s="33">
        <v>235.95</v>
      </c>
      <c r="H54" t="s">
        <v>134</v>
      </c>
    </row>
    <row r="55" spans="1:28" x14ac:dyDescent="0.25">
      <c r="A55" s="22" t="s">
        <v>135</v>
      </c>
      <c r="B55" s="22" t="s">
        <v>136</v>
      </c>
      <c r="C55" s="23">
        <v>43397</v>
      </c>
      <c r="D55" s="23">
        <v>44492</v>
      </c>
      <c r="E55" s="22" t="s">
        <v>33</v>
      </c>
      <c r="F55" s="22" t="s">
        <v>23</v>
      </c>
      <c r="G55" s="33">
        <v>399.93</v>
      </c>
      <c r="H55" t="s">
        <v>134</v>
      </c>
    </row>
    <row r="56" spans="1:28" x14ac:dyDescent="0.25">
      <c r="A56" s="22" t="s">
        <v>137</v>
      </c>
      <c r="B56" s="22" t="s">
        <v>138</v>
      </c>
      <c r="C56" s="23">
        <v>43397</v>
      </c>
      <c r="D56" s="23">
        <v>44492</v>
      </c>
      <c r="E56" s="22" t="s">
        <v>33</v>
      </c>
      <c r="F56" s="22" t="s">
        <v>23</v>
      </c>
      <c r="G56" s="33">
        <v>175.87</v>
      </c>
      <c r="H56" t="s">
        <v>134</v>
      </c>
    </row>
    <row r="57" spans="1:28" x14ac:dyDescent="0.25">
      <c r="A57" s="22" t="s">
        <v>139</v>
      </c>
      <c r="B57" s="22" t="s">
        <v>140</v>
      </c>
      <c r="C57" s="23">
        <v>43397</v>
      </c>
      <c r="D57" s="23">
        <v>44492</v>
      </c>
      <c r="E57" s="22" t="s">
        <v>33</v>
      </c>
      <c r="F57" s="22" t="s">
        <v>23</v>
      </c>
      <c r="G57" s="33">
        <v>74.39</v>
      </c>
      <c r="H57" t="s">
        <v>134</v>
      </c>
    </row>
    <row r="58" spans="1:28" x14ac:dyDescent="0.25">
      <c r="A58" s="22" t="s">
        <v>141</v>
      </c>
      <c r="B58" s="22" t="s">
        <v>142</v>
      </c>
      <c r="C58" s="23">
        <v>43397</v>
      </c>
      <c r="D58" s="23">
        <v>44492</v>
      </c>
      <c r="E58" s="22" t="s">
        <v>33</v>
      </c>
      <c r="F58" s="22" t="s">
        <v>23</v>
      </c>
      <c r="G58" s="33">
        <v>135.74</v>
      </c>
      <c r="H58" t="s">
        <v>134</v>
      </c>
    </row>
    <row r="59" spans="1:28" x14ac:dyDescent="0.25">
      <c r="A59" s="22" t="s">
        <v>143</v>
      </c>
      <c r="B59" s="22" t="s">
        <v>144</v>
      </c>
      <c r="C59" s="23">
        <v>43397</v>
      </c>
      <c r="D59" s="23">
        <v>44492</v>
      </c>
      <c r="E59" s="22" t="s">
        <v>33</v>
      </c>
      <c r="F59" s="22" t="s">
        <v>23</v>
      </c>
      <c r="G59" s="33">
        <v>226.84</v>
      </c>
      <c r="H59" t="s">
        <v>134</v>
      </c>
    </row>
    <row r="60" spans="1:28" x14ac:dyDescent="0.25">
      <c r="A60" s="22" t="s">
        <v>145</v>
      </c>
      <c r="B60" s="22" t="s">
        <v>146</v>
      </c>
      <c r="C60" s="23">
        <v>43397</v>
      </c>
      <c r="D60" s="23">
        <v>44492</v>
      </c>
      <c r="E60" s="22" t="s">
        <v>33</v>
      </c>
      <c r="F60" s="22" t="s">
        <v>23</v>
      </c>
      <c r="G60" s="33">
        <v>111.92</v>
      </c>
      <c r="H60" t="s">
        <v>134</v>
      </c>
    </row>
    <row r="61" spans="1:28" x14ac:dyDescent="0.25">
      <c r="A61" s="22" t="s">
        <v>147</v>
      </c>
      <c r="B61" s="22" t="s">
        <v>148</v>
      </c>
      <c r="C61" s="23">
        <v>43397</v>
      </c>
      <c r="D61" s="23">
        <v>44492</v>
      </c>
      <c r="E61" s="22" t="s">
        <v>33</v>
      </c>
      <c r="F61" s="22" t="s">
        <v>23</v>
      </c>
      <c r="G61" s="33">
        <v>709.68</v>
      </c>
      <c r="H61" t="s">
        <v>134</v>
      </c>
    </row>
    <row r="62" spans="1:28" x14ac:dyDescent="0.25">
      <c r="A62" s="22" t="s">
        <v>149</v>
      </c>
      <c r="B62" s="22" t="s">
        <v>150</v>
      </c>
      <c r="C62" s="23">
        <v>43397</v>
      </c>
      <c r="D62" s="23">
        <v>44492</v>
      </c>
      <c r="E62" s="22" t="s">
        <v>33</v>
      </c>
      <c r="F62" s="22" t="s">
        <v>23</v>
      </c>
      <c r="G62" s="33">
        <v>135.27000000000001</v>
      </c>
      <c r="H62" t="s">
        <v>134</v>
      </c>
    </row>
    <row r="63" spans="1:28" x14ac:dyDescent="0.25">
      <c r="A63" s="22" t="s">
        <v>151</v>
      </c>
      <c r="B63" s="22" t="s">
        <v>152</v>
      </c>
      <c r="C63" s="23">
        <v>43397</v>
      </c>
      <c r="D63" s="23">
        <v>44492</v>
      </c>
      <c r="E63" s="22" t="s">
        <v>33</v>
      </c>
      <c r="F63" s="22" t="s">
        <v>23</v>
      </c>
      <c r="G63" s="33">
        <v>182.64</v>
      </c>
      <c r="H63" t="s">
        <v>134</v>
      </c>
    </row>
    <row r="64" spans="1:28" x14ac:dyDescent="0.25">
      <c r="A64" s="22" t="s">
        <v>153</v>
      </c>
      <c r="B64" s="22" t="s">
        <v>154</v>
      </c>
      <c r="C64" s="23">
        <v>43397</v>
      </c>
      <c r="D64" s="23">
        <v>44492</v>
      </c>
      <c r="E64" s="22" t="s">
        <v>33</v>
      </c>
      <c r="F64" s="22" t="s">
        <v>23</v>
      </c>
      <c r="G64" s="33">
        <v>561.5</v>
      </c>
      <c r="H64" t="s">
        <v>134</v>
      </c>
    </row>
    <row r="65" spans="1:28" x14ac:dyDescent="0.25">
      <c r="A65" s="22" t="s">
        <v>155</v>
      </c>
      <c r="B65" s="22" t="s">
        <v>156</v>
      </c>
      <c r="C65" s="23">
        <v>43397</v>
      </c>
      <c r="D65" s="23">
        <v>44492</v>
      </c>
      <c r="E65" s="22" t="s">
        <v>33</v>
      </c>
      <c r="F65" s="22" t="s">
        <v>23</v>
      </c>
      <c r="G65" s="33">
        <v>837.97</v>
      </c>
      <c r="H65" t="s">
        <v>134</v>
      </c>
    </row>
    <row r="66" spans="1:28" x14ac:dyDescent="0.25">
      <c r="A66" s="29"/>
      <c r="B66" s="30" t="s">
        <v>54</v>
      </c>
      <c r="C66" s="31"/>
      <c r="D66" s="31"/>
      <c r="E66" s="29"/>
      <c r="F66" s="29"/>
      <c r="G66" s="32"/>
      <c r="AB66">
        <v>22</v>
      </c>
    </row>
    <row r="67" spans="1:28" x14ac:dyDescent="0.25">
      <c r="A67" s="22" t="s">
        <v>157</v>
      </c>
      <c r="B67" s="22" t="s">
        <v>158</v>
      </c>
      <c r="C67" s="23">
        <v>43397</v>
      </c>
      <c r="D67" s="23">
        <v>44492</v>
      </c>
      <c r="E67" s="22" t="s">
        <v>33</v>
      </c>
      <c r="F67" s="22" t="s">
        <v>23</v>
      </c>
      <c r="G67" s="33">
        <v>413.68</v>
      </c>
      <c r="H67" t="s">
        <v>159</v>
      </c>
    </row>
    <row r="68" spans="1:28" x14ac:dyDescent="0.25">
      <c r="A68" s="22" t="s">
        <v>160</v>
      </c>
      <c r="B68" s="22" t="s">
        <v>161</v>
      </c>
      <c r="C68" s="23">
        <v>43397</v>
      </c>
      <c r="D68" s="23">
        <v>44492</v>
      </c>
      <c r="E68" s="22" t="s">
        <v>33</v>
      </c>
      <c r="F68" s="22" t="s">
        <v>23</v>
      </c>
      <c r="G68" s="33">
        <v>290.61</v>
      </c>
      <c r="H68" t="s">
        <v>159</v>
      </c>
    </row>
    <row r="69" spans="1:28" x14ac:dyDescent="0.25">
      <c r="A69" s="22" t="s">
        <v>162</v>
      </c>
      <c r="B69" s="22" t="s">
        <v>163</v>
      </c>
      <c r="C69" s="23">
        <v>43397</v>
      </c>
      <c r="D69" s="23">
        <v>44492</v>
      </c>
      <c r="E69" s="22" t="s">
        <v>33</v>
      </c>
      <c r="F69" s="22" t="s">
        <v>23</v>
      </c>
      <c r="G69" s="33">
        <v>455.13</v>
      </c>
      <c r="H69" t="s">
        <v>159</v>
      </c>
    </row>
    <row r="70" spans="1:28" x14ac:dyDescent="0.25">
      <c r="A70" s="22" t="s">
        <v>164</v>
      </c>
      <c r="B70" s="22" t="s">
        <v>165</v>
      </c>
      <c r="C70" s="23">
        <v>43397</v>
      </c>
      <c r="D70" s="23">
        <v>44492</v>
      </c>
      <c r="E70" s="22" t="s">
        <v>33</v>
      </c>
      <c r="F70" s="22" t="s">
        <v>23</v>
      </c>
      <c r="G70" s="33">
        <v>457.6</v>
      </c>
      <c r="H70" t="s">
        <v>159</v>
      </c>
    </row>
    <row r="71" spans="1:28" x14ac:dyDescent="0.25">
      <c r="A71" s="22" t="s">
        <v>166</v>
      </c>
      <c r="B71" s="22" t="s">
        <v>167</v>
      </c>
      <c r="C71" s="23">
        <v>43397</v>
      </c>
      <c r="D71" s="23">
        <v>44492</v>
      </c>
      <c r="E71" s="22" t="s">
        <v>33</v>
      </c>
      <c r="F71" s="22" t="s">
        <v>23</v>
      </c>
      <c r="G71" s="33">
        <v>308.83</v>
      </c>
      <c r="H71" t="s">
        <v>159</v>
      </c>
    </row>
    <row r="72" spans="1:28" x14ac:dyDescent="0.25">
      <c r="A72" s="22" t="s">
        <v>168</v>
      </c>
      <c r="B72" s="22" t="s">
        <v>169</v>
      </c>
      <c r="C72" s="23">
        <v>43397</v>
      </c>
      <c r="D72" s="23">
        <v>44492</v>
      </c>
      <c r="E72" s="22" t="s">
        <v>33</v>
      </c>
      <c r="F72" s="22" t="s">
        <v>23</v>
      </c>
      <c r="G72" s="33">
        <v>403.05</v>
      </c>
      <c r="H72" t="s">
        <v>159</v>
      </c>
    </row>
    <row r="73" spans="1:28" x14ac:dyDescent="0.25">
      <c r="A73" s="22" t="s">
        <v>170</v>
      </c>
      <c r="B73" s="22" t="s">
        <v>171</v>
      </c>
      <c r="C73" s="23">
        <v>43397</v>
      </c>
      <c r="D73" s="23">
        <v>44492</v>
      </c>
      <c r="E73" s="22" t="s">
        <v>33</v>
      </c>
      <c r="F73" s="22" t="s">
        <v>23</v>
      </c>
      <c r="G73" s="33">
        <v>403.05</v>
      </c>
      <c r="H73" t="s">
        <v>159</v>
      </c>
    </row>
    <row r="74" spans="1:28" x14ac:dyDescent="0.25">
      <c r="A74" s="22" t="s">
        <v>172</v>
      </c>
      <c r="B74" s="22" t="s">
        <v>173</v>
      </c>
      <c r="C74" s="23">
        <v>43397</v>
      </c>
      <c r="D74" s="23">
        <v>44492</v>
      </c>
      <c r="E74" s="22" t="s">
        <v>33</v>
      </c>
      <c r="F74" s="22" t="s">
        <v>23</v>
      </c>
      <c r="G74" s="33">
        <v>439.85</v>
      </c>
      <c r="H74" t="s">
        <v>159</v>
      </c>
    </row>
    <row r="75" spans="1:28" x14ac:dyDescent="0.25">
      <c r="A75" s="22" t="s">
        <v>174</v>
      </c>
      <c r="B75" s="22" t="s">
        <v>175</v>
      </c>
      <c r="C75" s="23">
        <v>43397</v>
      </c>
      <c r="D75" s="23">
        <v>44492</v>
      </c>
      <c r="E75" s="22" t="s">
        <v>33</v>
      </c>
      <c r="F75" s="22" t="s">
        <v>23</v>
      </c>
      <c r="G75" s="33">
        <v>317.95</v>
      </c>
      <c r="H75" t="s">
        <v>159</v>
      </c>
    </row>
    <row r="76" spans="1:28" x14ac:dyDescent="0.25">
      <c r="A76" s="22" t="s">
        <v>176</v>
      </c>
      <c r="B76" s="22" t="s">
        <v>177</v>
      </c>
      <c r="C76" s="23">
        <v>43397</v>
      </c>
      <c r="D76" s="23">
        <v>44492</v>
      </c>
      <c r="E76" s="22" t="s">
        <v>33</v>
      </c>
      <c r="F76" s="22" t="s">
        <v>23</v>
      </c>
      <c r="G76" s="33">
        <v>365.3</v>
      </c>
      <c r="H76" t="s">
        <v>159</v>
      </c>
    </row>
    <row r="77" spans="1:28" x14ac:dyDescent="0.25">
      <c r="A77" s="29"/>
      <c r="B77" s="30" t="s">
        <v>57</v>
      </c>
      <c r="C77" s="31"/>
      <c r="D77" s="31"/>
      <c r="E77" s="29"/>
      <c r="F77" s="29"/>
      <c r="G77" s="32"/>
      <c r="AB77">
        <v>12</v>
      </c>
    </row>
    <row r="78" spans="1:28" x14ac:dyDescent="0.25">
      <c r="A78" s="22" t="s">
        <v>178</v>
      </c>
      <c r="B78" s="22" t="s">
        <v>179</v>
      </c>
      <c r="C78" s="23">
        <v>43397</v>
      </c>
      <c r="D78" s="23">
        <v>44492</v>
      </c>
      <c r="E78" s="22" t="s">
        <v>22</v>
      </c>
      <c r="F78" s="22" t="s">
        <v>23</v>
      </c>
      <c r="G78" s="33">
        <v>195.87</v>
      </c>
      <c r="H78" t="s">
        <v>180</v>
      </c>
    </row>
    <row r="79" spans="1:28" x14ac:dyDescent="0.25">
      <c r="A79" s="22" t="s">
        <v>181</v>
      </c>
      <c r="B79" s="22" t="s">
        <v>182</v>
      </c>
      <c r="C79" s="23">
        <v>43397</v>
      </c>
      <c r="D79" s="23">
        <v>44492</v>
      </c>
      <c r="E79" s="22" t="s">
        <v>22</v>
      </c>
      <c r="F79" s="22" t="s">
        <v>23</v>
      </c>
      <c r="G79" s="33">
        <v>94.69</v>
      </c>
      <c r="H79" t="s">
        <v>180</v>
      </c>
    </row>
    <row r="80" spans="1:28" x14ac:dyDescent="0.25">
      <c r="A80" s="22" t="s">
        <v>183</v>
      </c>
      <c r="B80" s="22" t="s">
        <v>184</v>
      </c>
      <c r="C80" s="23">
        <v>43397</v>
      </c>
      <c r="D80" s="23">
        <v>44492</v>
      </c>
      <c r="E80" s="22" t="s">
        <v>22</v>
      </c>
      <c r="F80" s="22" t="s">
        <v>23</v>
      </c>
      <c r="G80" s="33">
        <v>281.5</v>
      </c>
      <c r="H80" t="s">
        <v>180</v>
      </c>
    </row>
    <row r="81" spans="1:28" x14ac:dyDescent="0.25">
      <c r="A81" s="22" t="s">
        <v>185</v>
      </c>
      <c r="B81" s="22" t="s">
        <v>186</v>
      </c>
      <c r="C81" s="23">
        <v>43397</v>
      </c>
      <c r="D81" s="23">
        <v>44492</v>
      </c>
      <c r="E81" s="22" t="s">
        <v>22</v>
      </c>
      <c r="F81" s="22" t="s">
        <v>23</v>
      </c>
      <c r="G81" s="33">
        <v>257.06</v>
      </c>
      <c r="H81" t="s">
        <v>180</v>
      </c>
    </row>
    <row r="82" spans="1:28" x14ac:dyDescent="0.25">
      <c r="A82" s="29"/>
      <c r="B82" s="30" t="s">
        <v>60</v>
      </c>
      <c r="C82" s="31"/>
      <c r="D82" s="31"/>
      <c r="E82" s="29"/>
      <c r="F82" s="29"/>
      <c r="G82" s="32"/>
      <c r="AB82">
        <v>24</v>
      </c>
    </row>
    <row r="83" spans="1:28" x14ac:dyDescent="0.25">
      <c r="A83" s="22" t="s">
        <v>187</v>
      </c>
      <c r="B83" s="22" t="s">
        <v>188</v>
      </c>
      <c r="C83" s="23">
        <v>43397</v>
      </c>
      <c r="D83" s="23">
        <v>44492</v>
      </c>
      <c r="E83" s="22" t="s">
        <v>22</v>
      </c>
      <c r="F83" s="22" t="s">
        <v>23</v>
      </c>
      <c r="G83" s="33">
        <v>385.08</v>
      </c>
      <c r="H83" t="s">
        <v>189</v>
      </c>
    </row>
    <row r="84" spans="1:28" x14ac:dyDescent="0.25">
      <c r="A84" s="22" t="s">
        <v>190</v>
      </c>
      <c r="B84" s="22" t="s">
        <v>191</v>
      </c>
      <c r="C84" s="23">
        <v>43397</v>
      </c>
      <c r="D84" s="23">
        <v>44492</v>
      </c>
      <c r="E84" s="22" t="s">
        <v>22</v>
      </c>
      <c r="F84" s="22" t="s">
        <v>23</v>
      </c>
      <c r="G84" s="33">
        <v>587.76</v>
      </c>
      <c r="H84" t="s">
        <v>189</v>
      </c>
    </row>
    <row r="85" spans="1:28" x14ac:dyDescent="0.25">
      <c r="A85" s="22" t="s">
        <v>192</v>
      </c>
      <c r="B85" s="22" t="s">
        <v>193</v>
      </c>
      <c r="C85" s="23">
        <v>43397</v>
      </c>
      <c r="D85" s="23">
        <v>44492</v>
      </c>
      <c r="E85" s="22" t="s">
        <v>22</v>
      </c>
      <c r="F85" s="22" t="s">
        <v>23</v>
      </c>
      <c r="G85" s="33">
        <v>324.70999999999998</v>
      </c>
      <c r="H85" t="s">
        <v>189</v>
      </c>
    </row>
    <row r="86" spans="1:28" x14ac:dyDescent="0.25">
      <c r="A86" s="22" t="s">
        <v>194</v>
      </c>
      <c r="B86" s="22" t="s">
        <v>195</v>
      </c>
      <c r="C86" s="23">
        <v>43397</v>
      </c>
      <c r="D86" s="23">
        <v>44492</v>
      </c>
      <c r="E86" s="22" t="s">
        <v>22</v>
      </c>
      <c r="F86" s="22" t="s">
        <v>23</v>
      </c>
      <c r="G86" s="33">
        <v>500.61</v>
      </c>
      <c r="H86" t="s">
        <v>189</v>
      </c>
    </row>
    <row r="87" spans="1:28" x14ac:dyDescent="0.25">
      <c r="A87" s="22" t="s">
        <v>196</v>
      </c>
      <c r="B87" s="22" t="s">
        <v>197</v>
      </c>
      <c r="C87" s="23">
        <v>43397</v>
      </c>
      <c r="D87" s="23">
        <v>44492</v>
      </c>
      <c r="E87" s="22" t="s">
        <v>22</v>
      </c>
      <c r="F87" s="22" t="s">
        <v>23</v>
      </c>
      <c r="G87" s="33">
        <v>182.63</v>
      </c>
      <c r="H87" t="s">
        <v>189</v>
      </c>
    </row>
    <row r="88" spans="1:28" x14ac:dyDescent="0.25">
      <c r="A88" s="22" t="s">
        <v>198</v>
      </c>
      <c r="B88" s="22" t="s">
        <v>199</v>
      </c>
      <c r="C88" s="23">
        <v>43397</v>
      </c>
      <c r="D88" s="23">
        <v>44492</v>
      </c>
      <c r="E88" s="22" t="s">
        <v>22</v>
      </c>
      <c r="F88" s="22" t="s">
        <v>23</v>
      </c>
      <c r="G88" s="33">
        <v>679.54</v>
      </c>
      <c r="H88" t="s">
        <v>189</v>
      </c>
    </row>
    <row r="89" spans="1:28" x14ac:dyDescent="0.25">
      <c r="A89" s="22" t="s">
        <v>200</v>
      </c>
      <c r="B89" s="22" t="s">
        <v>201</v>
      </c>
      <c r="C89" s="23">
        <v>43397</v>
      </c>
      <c r="D89" s="23">
        <v>44492</v>
      </c>
      <c r="E89" s="22" t="s">
        <v>22</v>
      </c>
      <c r="F89" s="22" t="s">
        <v>23</v>
      </c>
      <c r="G89" s="33">
        <v>976.83</v>
      </c>
      <c r="H89" t="s">
        <v>189</v>
      </c>
    </row>
    <row r="90" spans="1:28" x14ac:dyDescent="0.25">
      <c r="A90" s="22" t="s">
        <v>202</v>
      </c>
      <c r="B90" s="22" t="s">
        <v>203</v>
      </c>
      <c r="C90" s="23">
        <v>43397</v>
      </c>
      <c r="D90" s="23">
        <v>44492</v>
      </c>
      <c r="E90" s="22" t="s">
        <v>22</v>
      </c>
      <c r="F90" s="22" t="s">
        <v>23</v>
      </c>
      <c r="G90" s="33">
        <v>1059.42</v>
      </c>
      <c r="H90" t="s">
        <v>189</v>
      </c>
    </row>
    <row r="91" spans="1:28" x14ac:dyDescent="0.25">
      <c r="A91" s="29"/>
      <c r="B91" s="35" t="s">
        <v>63</v>
      </c>
      <c r="C91" s="31"/>
      <c r="D91" s="31"/>
      <c r="E91" s="29"/>
      <c r="F91" s="29"/>
      <c r="G91" s="32"/>
      <c r="AB91">
        <v>9</v>
      </c>
    </row>
    <row r="92" spans="1:28" x14ac:dyDescent="0.25">
      <c r="A92" s="22" t="s">
        <v>204</v>
      </c>
      <c r="B92" s="22" t="s">
        <v>205</v>
      </c>
      <c r="C92" s="23">
        <v>43397</v>
      </c>
      <c r="D92" s="23">
        <v>44492</v>
      </c>
      <c r="E92" s="22" t="s">
        <v>33</v>
      </c>
      <c r="F92" s="22" t="s">
        <v>23</v>
      </c>
      <c r="G92" s="33">
        <v>175.87</v>
      </c>
      <c r="H92" t="s">
        <v>206</v>
      </c>
    </row>
    <row r="93" spans="1:28" x14ac:dyDescent="0.25">
      <c r="A93" s="22" t="s">
        <v>207</v>
      </c>
      <c r="B93" s="22" t="s">
        <v>208</v>
      </c>
      <c r="C93" s="23">
        <v>43397</v>
      </c>
      <c r="D93" s="23">
        <v>44492</v>
      </c>
      <c r="E93" s="22" t="s">
        <v>33</v>
      </c>
      <c r="F93" s="22" t="s">
        <v>23</v>
      </c>
      <c r="G93" s="33">
        <v>473.55</v>
      </c>
      <c r="H93" t="s">
        <v>206</v>
      </c>
    </row>
    <row r="94" spans="1:28" x14ac:dyDescent="0.25">
      <c r="A94" s="22" t="s">
        <v>209</v>
      </c>
      <c r="B94" s="22" t="s">
        <v>210</v>
      </c>
      <c r="C94" s="23">
        <v>43397</v>
      </c>
      <c r="D94" s="23">
        <v>44492</v>
      </c>
      <c r="E94" s="22" t="s">
        <v>33</v>
      </c>
      <c r="F94" s="22" t="s">
        <v>23</v>
      </c>
      <c r="G94" s="33">
        <v>581.79999999999995</v>
      </c>
      <c r="H94" t="s">
        <v>206</v>
      </c>
    </row>
    <row r="95" spans="1:28" x14ac:dyDescent="0.25">
      <c r="A95" s="29"/>
      <c r="B95" s="30" t="s">
        <v>66</v>
      </c>
      <c r="C95" s="31"/>
      <c r="D95" s="31"/>
      <c r="E95" s="29"/>
      <c r="F95" s="29"/>
      <c r="G95" s="32"/>
    </row>
    <row r="96" spans="1:28" x14ac:dyDescent="0.25">
      <c r="A96" s="22" t="s">
        <v>211</v>
      </c>
      <c r="B96" s="22" t="s">
        <v>212</v>
      </c>
      <c r="C96" s="23">
        <v>43397</v>
      </c>
      <c r="D96" s="23">
        <v>44492</v>
      </c>
      <c r="E96" s="22" t="s">
        <v>22</v>
      </c>
      <c r="F96" s="22" t="s">
        <v>23</v>
      </c>
      <c r="G96" s="33">
        <v>1910.96</v>
      </c>
      <c r="H96" t="s">
        <v>213</v>
      </c>
    </row>
    <row r="97" spans="1:28" x14ac:dyDescent="0.25">
      <c r="A97" s="22" t="s">
        <v>214</v>
      </c>
      <c r="B97" s="22" t="s">
        <v>215</v>
      </c>
      <c r="C97" s="23">
        <v>43397</v>
      </c>
      <c r="D97" s="23">
        <v>44492</v>
      </c>
      <c r="E97" s="22" t="s">
        <v>22</v>
      </c>
      <c r="F97" s="22" t="s">
        <v>23</v>
      </c>
      <c r="G97" s="33">
        <v>563.88</v>
      </c>
      <c r="H97" t="s">
        <v>213</v>
      </c>
    </row>
    <row r="98" spans="1:28" x14ac:dyDescent="0.25">
      <c r="A98" s="22" t="s">
        <v>216</v>
      </c>
      <c r="B98" s="22" t="s">
        <v>217</v>
      </c>
      <c r="C98" s="23">
        <v>43397</v>
      </c>
      <c r="D98" s="23">
        <v>44492</v>
      </c>
      <c r="E98" s="22" t="s">
        <v>22</v>
      </c>
      <c r="F98" s="22" t="s">
        <v>23</v>
      </c>
      <c r="G98" s="33">
        <v>1188.48</v>
      </c>
      <c r="H98" t="s">
        <v>213</v>
      </c>
    </row>
    <row r="99" spans="1:28" x14ac:dyDescent="0.25">
      <c r="A99" s="22" t="s">
        <v>218</v>
      </c>
      <c r="B99" s="22" t="s">
        <v>219</v>
      </c>
      <c r="C99" s="23">
        <v>43397</v>
      </c>
      <c r="D99" s="23">
        <v>44492</v>
      </c>
      <c r="E99" s="22" t="s">
        <v>22</v>
      </c>
      <c r="F99" s="22" t="s">
        <v>23</v>
      </c>
      <c r="G99" s="33">
        <v>4180.58</v>
      </c>
      <c r="H99" t="s">
        <v>213</v>
      </c>
    </row>
    <row r="100" spans="1:28" x14ac:dyDescent="0.25">
      <c r="A100" s="22" t="s">
        <v>220</v>
      </c>
      <c r="B100" s="22" t="s">
        <v>221</v>
      </c>
      <c r="C100" s="23">
        <v>43397</v>
      </c>
      <c r="D100" s="23">
        <v>44492</v>
      </c>
      <c r="E100" s="22" t="s">
        <v>22</v>
      </c>
      <c r="F100" s="22" t="s">
        <v>23</v>
      </c>
      <c r="G100" s="33">
        <v>2278.7800000000002</v>
      </c>
      <c r="H100" t="s">
        <v>213</v>
      </c>
    </row>
    <row r="101" spans="1:28" x14ac:dyDescent="0.25">
      <c r="A101" s="22" t="s">
        <v>222</v>
      </c>
      <c r="B101" s="22" t="s">
        <v>223</v>
      </c>
      <c r="C101" s="23">
        <v>43397</v>
      </c>
      <c r="D101" s="23">
        <v>44492</v>
      </c>
      <c r="E101" s="22" t="s">
        <v>22</v>
      </c>
      <c r="F101" s="22" t="s">
        <v>23</v>
      </c>
      <c r="G101" s="33">
        <v>2876.43</v>
      </c>
      <c r="H101" t="s">
        <v>213</v>
      </c>
    </row>
    <row r="102" spans="1:28" x14ac:dyDescent="0.25">
      <c r="A102" s="29"/>
      <c r="B102" s="36" t="s">
        <v>67</v>
      </c>
      <c r="C102" s="31"/>
      <c r="D102" s="31"/>
      <c r="E102" s="29"/>
      <c r="F102" s="29"/>
      <c r="G102" s="32"/>
      <c r="AB102">
        <v>6</v>
      </c>
    </row>
    <row r="103" spans="1:28" x14ac:dyDescent="0.25">
      <c r="A103" s="22" t="s">
        <v>224</v>
      </c>
      <c r="B103" s="22" t="s">
        <v>225</v>
      </c>
      <c r="C103" s="23">
        <v>43397</v>
      </c>
      <c r="D103" s="23">
        <v>44492</v>
      </c>
      <c r="E103" s="22" t="s">
        <v>33</v>
      </c>
      <c r="F103" s="22" t="s">
        <v>23</v>
      </c>
      <c r="G103" s="33">
        <v>77.77</v>
      </c>
      <c r="H103" t="s">
        <v>226</v>
      </c>
    </row>
    <row r="104" spans="1:28" x14ac:dyDescent="0.25">
      <c r="A104" s="22" t="s">
        <v>227</v>
      </c>
      <c r="B104" s="22" t="s">
        <v>228</v>
      </c>
      <c r="C104" s="23">
        <v>43397</v>
      </c>
      <c r="D104" s="23">
        <v>44492</v>
      </c>
      <c r="E104" s="22" t="s">
        <v>33</v>
      </c>
      <c r="F104" s="22" t="s">
        <v>23</v>
      </c>
      <c r="G104" s="33">
        <v>104.77</v>
      </c>
      <c r="H104" t="s">
        <v>226</v>
      </c>
    </row>
    <row r="105" spans="1:28" x14ac:dyDescent="0.25">
      <c r="A105" s="29"/>
      <c r="B105" s="30" t="s">
        <v>71</v>
      </c>
      <c r="C105" s="31"/>
      <c r="D105" s="31"/>
      <c r="E105" s="29"/>
      <c r="F105" s="29"/>
      <c r="G105" s="32"/>
      <c r="AB105">
        <v>5</v>
      </c>
    </row>
    <row r="106" spans="1:28" x14ac:dyDescent="0.25">
      <c r="A106" s="22" t="s">
        <v>229</v>
      </c>
      <c r="B106" s="22" t="s">
        <v>230</v>
      </c>
      <c r="C106" s="23">
        <v>43397</v>
      </c>
      <c r="D106" s="23">
        <v>44492</v>
      </c>
      <c r="E106" s="22" t="s">
        <v>33</v>
      </c>
      <c r="F106" s="22" t="s">
        <v>23</v>
      </c>
      <c r="G106" s="33">
        <v>229.99</v>
      </c>
      <c r="H106" t="s">
        <v>231</v>
      </c>
    </row>
    <row r="107" spans="1:28" x14ac:dyDescent="0.25">
      <c r="A107" s="22" t="s">
        <v>232</v>
      </c>
      <c r="B107" s="22" t="s">
        <v>233</v>
      </c>
      <c r="C107" s="23">
        <v>43397</v>
      </c>
      <c r="D107" s="23">
        <v>44492</v>
      </c>
      <c r="E107" s="22" t="s">
        <v>33</v>
      </c>
      <c r="F107" s="22" t="s">
        <v>23</v>
      </c>
      <c r="G107" s="33">
        <v>284.73</v>
      </c>
      <c r="H107" t="s">
        <v>231</v>
      </c>
    </row>
    <row r="108" spans="1:28" x14ac:dyDescent="0.25">
      <c r="A108" s="29"/>
      <c r="B108" s="30" t="s">
        <v>75</v>
      </c>
      <c r="C108" s="31"/>
      <c r="D108" s="31"/>
      <c r="E108" s="29"/>
      <c r="F108" s="29"/>
      <c r="G108" s="32"/>
      <c r="AB108">
        <v>2</v>
      </c>
    </row>
    <row r="109" spans="1:28" x14ac:dyDescent="0.25">
      <c r="A109" s="22" t="s">
        <v>234</v>
      </c>
      <c r="B109" s="22" t="s">
        <v>235</v>
      </c>
      <c r="C109" s="23">
        <v>43397</v>
      </c>
      <c r="D109" s="23">
        <v>44492</v>
      </c>
      <c r="E109" s="22" t="s">
        <v>33</v>
      </c>
      <c r="F109" s="22" t="s">
        <v>23</v>
      </c>
      <c r="G109" s="33">
        <v>676.5</v>
      </c>
    </row>
  </sheetData>
  <hyperlinks>
    <hyperlink ref="I2" r:id="rId1"/>
    <hyperlink ref="I4" r:id="rId2"/>
    <hyperlink ref="I6" r:id="rId3"/>
  </hyperlinks>
  <pageMargins left="0.7" right="0.7" top="0.75" bottom="0.75" header="0.51180555555555496" footer="0.51180555555555496"/>
  <pageSetup paperSize="9" firstPageNumber="0" orientation="portrait" horizontalDpi="300" verticalDpi="300"/>
  <tableParts count="1"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1"/>
  <sheetViews>
    <sheetView tabSelected="1" workbookViewId="0">
      <selection activeCell="D27" sqref="D27"/>
    </sheetView>
  </sheetViews>
  <sheetFormatPr baseColWidth="10" defaultRowHeight="15" x14ac:dyDescent="0.25"/>
  <cols>
    <col min="1" max="1" width="33.42578125" customWidth="1"/>
    <col min="2" max="2" width="35.28515625" bestFit="1" customWidth="1"/>
    <col min="3" max="3" width="11.42578125" customWidth="1"/>
    <col min="4" max="4" width="23.5703125" bestFit="1" customWidth="1"/>
  </cols>
  <sheetData>
    <row r="1" spans="1:4" x14ac:dyDescent="0.25">
      <c r="A1" s="3" t="s">
        <v>411</v>
      </c>
      <c r="B1" s="3" t="s">
        <v>0</v>
      </c>
      <c r="C1" s="4">
        <f>COUNTIF(im,A2)</f>
        <v>24</v>
      </c>
      <c r="D1" s="3" t="s">
        <v>1</v>
      </c>
    </row>
    <row r="2" spans="1:4" x14ac:dyDescent="0.25">
      <c r="A2" s="43" t="str">
        <f>IF(B2="","",VLOOKUP(B2,Feuil1!M2:N16,2,FALSE))</f>
        <v>IM31561</v>
      </c>
      <c r="B2" s="44" t="s">
        <v>330</v>
      </c>
      <c r="C2" s="45">
        <f>IF(ISERROR(MATCH(A2,im,0)),"",MATCH(A2,im,0))</f>
        <v>123</v>
      </c>
      <c r="D2" s="46" t="str">
        <f>IF(C2="","",INDEX(désignation,C2))</f>
        <v>Makita DTW285RTJ</v>
      </c>
    </row>
    <row r="3" spans="1:4" x14ac:dyDescent="0.25">
      <c r="A3" s="43"/>
      <c r="B3" s="44"/>
      <c r="C3" s="45"/>
      <c r="D3" s="46"/>
    </row>
    <row r="4" spans="1:4" x14ac:dyDescent="0.25">
      <c r="A4" s="47"/>
      <c r="B4" s="44"/>
      <c r="C4" s="48"/>
      <c r="D4" s="46"/>
    </row>
    <row r="5" spans="1:4" x14ac:dyDescent="0.25">
      <c r="A5" s="47"/>
      <c r="B5" s="44"/>
      <c r="C5" s="48"/>
      <c r="D5" s="46"/>
    </row>
    <row r="6" spans="1:4" x14ac:dyDescent="0.25">
      <c r="A6" s="47"/>
      <c r="B6" s="44"/>
      <c r="C6" s="48"/>
      <c r="D6" s="46"/>
    </row>
    <row r="7" spans="1:4" x14ac:dyDescent="0.25">
      <c r="A7" s="47"/>
      <c r="B7" s="44"/>
      <c r="C7" s="48"/>
      <c r="D7" s="46"/>
    </row>
    <row r="8" spans="1:4" x14ac:dyDescent="0.25">
      <c r="A8" s="47"/>
      <c r="B8" s="44"/>
      <c r="C8" s="48" t="str">
        <f>IF(OR(C7="",ROW()-4&gt;$C$4),"",C7+1)</f>
        <v/>
      </c>
      <c r="D8" s="46" t="str">
        <f t="shared" ref="D8:D11" si="0">IF(C8="","",INDEX(DC,C8))</f>
        <v/>
      </c>
    </row>
    <row r="9" spans="1:4" x14ac:dyDescent="0.25">
      <c r="A9" s="47"/>
      <c r="B9" s="44"/>
      <c r="C9" s="48" t="str">
        <f>IF(OR(C8="",ROW()-4&gt;$C$4),"",C8+1)</f>
        <v/>
      </c>
      <c r="D9" s="46" t="str">
        <f t="shared" si="0"/>
        <v/>
      </c>
    </row>
    <row r="10" spans="1:4" x14ac:dyDescent="0.25">
      <c r="A10" s="47"/>
      <c r="B10" s="44"/>
      <c r="C10" s="48" t="str">
        <f>IF(OR(C9="",ROW()-4&gt;$C$4),"",C9+1)</f>
        <v/>
      </c>
      <c r="D10" s="46" t="str">
        <f t="shared" si="0"/>
        <v/>
      </c>
    </row>
    <row r="11" spans="1:4" x14ac:dyDescent="0.25">
      <c r="A11" s="47"/>
      <c r="B11" s="44"/>
      <c r="C11" s="48" t="str">
        <f>IF(OR(C10="",ROW()-4&gt;$C$4),"",C10+1)</f>
        <v/>
      </c>
      <c r="D11" s="46" t="str">
        <f t="shared" si="0"/>
        <v/>
      </c>
    </row>
  </sheetData>
  <dataValidations count="1">
    <dataValidation type="list" allowBlank="1" showInputMessage="1" showErrorMessage="1" sqref="B2:B11">
      <formula1>Liste</formula1>
    </dataValidation>
  </dataValidation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25"/>
  <sheetViews>
    <sheetView topLeftCell="A106" workbookViewId="0">
      <selection activeCell="E32" sqref="E32"/>
    </sheetView>
  </sheetViews>
  <sheetFormatPr baseColWidth="10" defaultColWidth="9.140625" defaultRowHeight="15" x14ac:dyDescent="0.25"/>
  <cols>
    <col min="1" max="1" width="7" style="37" bestFit="1" customWidth="1"/>
    <col min="2" max="2" width="18" style="37" bestFit="1" customWidth="1"/>
    <col min="3" max="3" width="9" style="37" bestFit="1" customWidth="1"/>
    <col min="4" max="4" width="35" style="37" bestFit="1" customWidth="1"/>
    <col min="5" max="5" width="42" style="37" bestFit="1" customWidth="1"/>
    <col min="6" max="6" width="19" style="37" bestFit="1" customWidth="1"/>
    <col min="7" max="7" width="13" style="37" bestFit="1" customWidth="1"/>
    <col min="8" max="9" width="10" style="37" bestFit="1" customWidth="1"/>
    <col min="10" max="10" width="8" style="37" bestFit="1" customWidth="1"/>
    <col min="11" max="11" width="9" style="37" bestFit="1" customWidth="1"/>
    <col min="12" max="12" width="1.5703125" style="37" customWidth="1"/>
    <col min="13" max="13" width="35.28515625" style="37" bestFit="1" customWidth="1"/>
    <col min="14" max="16384" width="9.140625" style="37"/>
  </cols>
  <sheetData>
    <row r="1" spans="1:14" ht="45" x14ac:dyDescent="0.25">
      <c r="A1" s="41" t="s">
        <v>236</v>
      </c>
      <c r="B1" s="42" t="s">
        <v>237</v>
      </c>
      <c r="C1" s="41" t="s">
        <v>238</v>
      </c>
      <c r="D1" s="41" t="s">
        <v>239</v>
      </c>
      <c r="E1" s="41" t="s">
        <v>240</v>
      </c>
      <c r="F1" s="41" t="s">
        <v>241</v>
      </c>
      <c r="G1" s="42" t="s">
        <v>242</v>
      </c>
      <c r="H1" s="42" t="s">
        <v>243</v>
      </c>
      <c r="I1" s="41" t="s">
        <v>244</v>
      </c>
      <c r="J1" s="41" t="s">
        <v>245</v>
      </c>
      <c r="K1" s="42" t="s">
        <v>246</v>
      </c>
    </row>
    <row r="2" spans="1:14" x14ac:dyDescent="0.25">
      <c r="A2" s="37" t="s">
        <v>247</v>
      </c>
      <c r="B2" s="37" t="s">
        <v>248</v>
      </c>
      <c r="C2" s="37" t="s">
        <v>24</v>
      </c>
      <c r="D2" s="37" t="s">
        <v>249</v>
      </c>
      <c r="E2" s="37" t="s">
        <v>21</v>
      </c>
      <c r="F2" s="38">
        <v>43397</v>
      </c>
      <c r="G2" s="38">
        <v>44492</v>
      </c>
      <c r="H2" s="37" t="s">
        <v>23</v>
      </c>
      <c r="I2" s="39">
        <v>97.68</v>
      </c>
      <c r="J2" s="37" t="s">
        <v>250</v>
      </c>
      <c r="K2" s="40">
        <v>1</v>
      </c>
      <c r="M2" s="37" t="s">
        <v>249</v>
      </c>
      <c r="N2" s="37" t="s">
        <v>24</v>
      </c>
    </row>
    <row r="3" spans="1:14" x14ac:dyDescent="0.25">
      <c r="A3" s="37" t="s">
        <v>251</v>
      </c>
      <c r="B3" s="37" t="s">
        <v>248</v>
      </c>
      <c r="C3" s="37" t="s">
        <v>24</v>
      </c>
      <c r="D3" s="37" t="s">
        <v>249</v>
      </c>
      <c r="E3" s="37" t="s">
        <v>27</v>
      </c>
      <c r="F3" s="38">
        <v>43397</v>
      </c>
      <c r="G3" s="38">
        <v>44492</v>
      </c>
      <c r="H3" s="37" t="s">
        <v>23</v>
      </c>
      <c r="I3" s="39">
        <v>145.35</v>
      </c>
      <c r="J3" s="37" t="s">
        <v>250</v>
      </c>
      <c r="K3" s="40">
        <v>1</v>
      </c>
      <c r="M3" s="37" t="s">
        <v>375</v>
      </c>
      <c r="N3" s="37" t="s">
        <v>206</v>
      </c>
    </row>
    <row r="4" spans="1:14" x14ac:dyDescent="0.25">
      <c r="A4" s="37" t="s">
        <v>252</v>
      </c>
      <c r="B4" s="37" t="s">
        <v>248</v>
      </c>
      <c r="C4" s="37" t="s">
        <v>24</v>
      </c>
      <c r="D4" s="37" t="s">
        <v>249</v>
      </c>
      <c r="E4" s="37" t="s">
        <v>85</v>
      </c>
      <c r="F4" s="38">
        <v>43397</v>
      </c>
      <c r="G4" s="38">
        <v>44492</v>
      </c>
      <c r="H4" s="37" t="s">
        <v>23</v>
      </c>
      <c r="I4" s="39">
        <v>175.87</v>
      </c>
      <c r="J4" s="37" t="s">
        <v>250</v>
      </c>
      <c r="K4" s="40">
        <v>1</v>
      </c>
      <c r="M4" s="37" t="s">
        <v>330</v>
      </c>
      <c r="N4" s="37" t="s">
        <v>159</v>
      </c>
    </row>
    <row r="5" spans="1:14" x14ac:dyDescent="0.25">
      <c r="A5" s="37" t="s">
        <v>253</v>
      </c>
      <c r="B5" s="37" t="s">
        <v>248</v>
      </c>
      <c r="C5" s="37" t="s">
        <v>24</v>
      </c>
      <c r="D5" s="37" t="s">
        <v>249</v>
      </c>
      <c r="E5" s="37" t="s">
        <v>127</v>
      </c>
      <c r="F5" s="38">
        <v>43397</v>
      </c>
      <c r="G5" s="38">
        <v>44492</v>
      </c>
      <c r="H5" s="37" t="s">
        <v>23</v>
      </c>
      <c r="I5" s="39">
        <v>135.27000000000001</v>
      </c>
      <c r="J5" s="37" t="s">
        <v>250</v>
      </c>
      <c r="K5" s="40">
        <v>1</v>
      </c>
      <c r="M5" s="37" t="s">
        <v>410</v>
      </c>
      <c r="N5" s="37" t="s">
        <v>409</v>
      </c>
    </row>
    <row r="6" spans="1:14" x14ac:dyDescent="0.25">
      <c r="A6" s="37" t="s">
        <v>20</v>
      </c>
      <c r="B6" s="37" t="s">
        <v>248</v>
      </c>
      <c r="C6" s="37" t="s">
        <v>24</v>
      </c>
      <c r="D6" s="37" t="s">
        <v>249</v>
      </c>
      <c r="E6" s="37" t="s">
        <v>21</v>
      </c>
      <c r="F6" s="38">
        <v>43397</v>
      </c>
      <c r="G6" s="38">
        <v>44492</v>
      </c>
      <c r="H6" s="37" t="s">
        <v>23</v>
      </c>
      <c r="I6" s="39">
        <v>97.68</v>
      </c>
      <c r="J6" s="37" t="s">
        <v>250</v>
      </c>
      <c r="K6" s="40">
        <v>1</v>
      </c>
      <c r="M6" s="37" t="s">
        <v>358</v>
      </c>
      <c r="N6" s="37" t="s">
        <v>189</v>
      </c>
    </row>
    <row r="7" spans="1:14" x14ac:dyDescent="0.25">
      <c r="A7" s="37" t="s">
        <v>26</v>
      </c>
      <c r="B7" s="37" t="s">
        <v>248</v>
      </c>
      <c r="C7" s="37" t="s">
        <v>24</v>
      </c>
      <c r="D7" s="37" t="s">
        <v>249</v>
      </c>
      <c r="E7" s="37" t="s">
        <v>27</v>
      </c>
      <c r="F7" s="38">
        <v>43397</v>
      </c>
      <c r="G7" s="38">
        <v>44492</v>
      </c>
      <c r="H7" s="37" t="s">
        <v>23</v>
      </c>
      <c r="I7" s="39">
        <v>145.35</v>
      </c>
      <c r="J7" s="37" t="s">
        <v>250</v>
      </c>
      <c r="K7" s="40">
        <v>1</v>
      </c>
      <c r="M7" s="37" t="s">
        <v>399</v>
      </c>
      <c r="N7" s="37" t="s">
        <v>226</v>
      </c>
    </row>
    <row r="8" spans="1:14" x14ac:dyDescent="0.25">
      <c r="A8" s="37" t="s">
        <v>254</v>
      </c>
      <c r="B8" s="37" t="s">
        <v>248</v>
      </c>
      <c r="C8" s="37" t="s">
        <v>34</v>
      </c>
      <c r="D8" s="37" t="s">
        <v>255</v>
      </c>
      <c r="E8" s="37" t="s">
        <v>45</v>
      </c>
      <c r="F8" s="38">
        <v>43397</v>
      </c>
      <c r="G8" s="38">
        <v>44492</v>
      </c>
      <c r="H8" s="37" t="s">
        <v>23</v>
      </c>
      <c r="I8" s="39">
        <v>181.29</v>
      </c>
      <c r="J8" s="37" t="s">
        <v>250</v>
      </c>
      <c r="K8" s="40">
        <v>1</v>
      </c>
      <c r="M8" s="37" t="s">
        <v>291</v>
      </c>
      <c r="N8" s="37" t="s">
        <v>97</v>
      </c>
    </row>
    <row r="9" spans="1:14" x14ac:dyDescent="0.25">
      <c r="A9" s="37" t="s">
        <v>256</v>
      </c>
      <c r="B9" s="37" t="s">
        <v>248</v>
      </c>
      <c r="C9" s="37" t="s">
        <v>34</v>
      </c>
      <c r="D9" s="37" t="s">
        <v>255</v>
      </c>
      <c r="E9" s="37" t="s">
        <v>48</v>
      </c>
      <c r="F9" s="38">
        <v>43397</v>
      </c>
      <c r="G9" s="38">
        <v>44492</v>
      </c>
      <c r="H9" s="37" t="s">
        <v>23</v>
      </c>
      <c r="I9" s="39">
        <v>190.4</v>
      </c>
      <c r="J9" s="37" t="s">
        <v>250</v>
      </c>
      <c r="K9" s="40">
        <v>1</v>
      </c>
      <c r="M9" s="37" t="s">
        <v>347</v>
      </c>
      <c r="N9" s="37" t="s">
        <v>180</v>
      </c>
    </row>
    <row r="10" spans="1:14" x14ac:dyDescent="0.25">
      <c r="A10" s="37" t="s">
        <v>257</v>
      </c>
      <c r="B10" s="37" t="s">
        <v>248</v>
      </c>
      <c r="C10" s="37" t="s">
        <v>34</v>
      </c>
      <c r="D10" s="37" t="s">
        <v>255</v>
      </c>
      <c r="E10" s="37" t="s">
        <v>53</v>
      </c>
      <c r="F10" s="38">
        <v>43397</v>
      </c>
      <c r="G10" s="38">
        <v>44492</v>
      </c>
      <c r="H10" s="37" t="s">
        <v>23</v>
      </c>
      <c r="I10" s="39">
        <v>155.57</v>
      </c>
      <c r="J10" s="37" t="s">
        <v>250</v>
      </c>
      <c r="K10" s="40">
        <v>1</v>
      </c>
      <c r="M10" s="37" t="s">
        <v>271</v>
      </c>
      <c r="N10" s="37" t="s">
        <v>70</v>
      </c>
    </row>
    <row r="11" spans="1:14" x14ac:dyDescent="0.25">
      <c r="A11" s="37" t="s">
        <v>258</v>
      </c>
      <c r="B11" s="37" t="s">
        <v>248</v>
      </c>
      <c r="C11" s="37" t="s">
        <v>34</v>
      </c>
      <c r="D11" s="37" t="s">
        <v>255</v>
      </c>
      <c r="E11" s="37" t="s">
        <v>36</v>
      </c>
      <c r="F11" s="38">
        <v>43397</v>
      </c>
      <c r="G11" s="38">
        <v>44492</v>
      </c>
      <c r="H11" s="37" t="s">
        <v>23</v>
      </c>
      <c r="I11" s="39">
        <v>244.67</v>
      </c>
      <c r="J11" s="37" t="s">
        <v>250</v>
      </c>
      <c r="K11" s="40">
        <v>1</v>
      </c>
      <c r="M11" s="37" t="s">
        <v>255</v>
      </c>
      <c r="N11" s="37" t="s">
        <v>34</v>
      </c>
    </row>
    <row r="12" spans="1:14" x14ac:dyDescent="0.25">
      <c r="A12" s="37" t="s">
        <v>259</v>
      </c>
      <c r="B12" s="37" t="s">
        <v>248</v>
      </c>
      <c r="C12" s="37" t="s">
        <v>34</v>
      </c>
      <c r="D12" s="37" t="s">
        <v>255</v>
      </c>
      <c r="E12" s="37" t="s">
        <v>56</v>
      </c>
      <c r="F12" s="38">
        <v>43397</v>
      </c>
      <c r="G12" s="38">
        <v>44492</v>
      </c>
      <c r="H12" s="37" t="s">
        <v>23</v>
      </c>
      <c r="I12" s="39">
        <v>142.04</v>
      </c>
      <c r="J12" s="37" t="s">
        <v>250</v>
      </c>
      <c r="K12" s="40">
        <v>1</v>
      </c>
      <c r="M12" s="37" t="s">
        <v>382</v>
      </c>
      <c r="N12" s="37" t="s">
        <v>213</v>
      </c>
    </row>
    <row r="13" spans="1:14" x14ac:dyDescent="0.25">
      <c r="A13" s="37" t="s">
        <v>260</v>
      </c>
      <c r="B13" s="37" t="s">
        <v>248</v>
      </c>
      <c r="C13" s="37" t="s">
        <v>34</v>
      </c>
      <c r="D13" s="37" t="s">
        <v>255</v>
      </c>
      <c r="E13" s="37" t="s">
        <v>62</v>
      </c>
      <c r="F13" s="38">
        <v>43397</v>
      </c>
      <c r="G13" s="38">
        <v>44492</v>
      </c>
      <c r="H13" s="37" t="s">
        <v>23</v>
      </c>
      <c r="I13" s="39">
        <v>121.75</v>
      </c>
      <c r="J13" s="37" t="s">
        <v>250</v>
      </c>
      <c r="K13" s="40">
        <v>1</v>
      </c>
      <c r="M13" s="37" t="s">
        <v>296</v>
      </c>
      <c r="N13" s="37" t="s">
        <v>103</v>
      </c>
    </row>
    <row r="14" spans="1:14" x14ac:dyDescent="0.25">
      <c r="A14" s="37" t="s">
        <v>261</v>
      </c>
      <c r="B14" s="37" t="s">
        <v>248</v>
      </c>
      <c r="C14" s="37" t="s">
        <v>34</v>
      </c>
      <c r="D14" s="37" t="s">
        <v>255</v>
      </c>
      <c r="E14" s="37" t="s">
        <v>65</v>
      </c>
      <c r="F14" s="38">
        <v>43397</v>
      </c>
      <c r="G14" s="38">
        <v>44492</v>
      </c>
      <c r="H14" s="37" t="s">
        <v>23</v>
      </c>
      <c r="I14" s="39">
        <v>182.64</v>
      </c>
      <c r="J14" s="37" t="s">
        <v>250</v>
      </c>
      <c r="K14" s="40">
        <v>1</v>
      </c>
      <c r="M14" s="37" t="s">
        <v>312</v>
      </c>
      <c r="N14" s="37" t="s">
        <v>134</v>
      </c>
    </row>
    <row r="15" spans="1:14" x14ac:dyDescent="0.25">
      <c r="A15" s="37" t="s">
        <v>262</v>
      </c>
      <c r="B15" s="37" t="s">
        <v>248</v>
      </c>
      <c r="C15" s="37" t="s">
        <v>34</v>
      </c>
      <c r="D15" s="37" t="s">
        <v>255</v>
      </c>
      <c r="E15" s="37" t="s">
        <v>59</v>
      </c>
      <c r="F15" s="38">
        <v>43397</v>
      </c>
      <c r="G15" s="38">
        <v>44492</v>
      </c>
      <c r="H15" s="37" t="s">
        <v>23</v>
      </c>
      <c r="I15" s="39">
        <v>142.04</v>
      </c>
      <c r="J15" s="37" t="s">
        <v>250</v>
      </c>
      <c r="K15" s="40">
        <v>1</v>
      </c>
      <c r="M15" s="37" t="s">
        <v>405</v>
      </c>
      <c r="N15" s="37" t="s">
        <v>231</v>
      </c>
    </row>
    <row r="16" spans="1:14" x14ac:dyDescent="0.25">
      <c r="A16" s="37" t="s">
        <v>263</v>
      </c>
      <c r="B16" s="37" t="s">
        <v>248</v>
      </c>
      <c r="C16" s="37" t="s">
        <v>34</v>
      </c>
      <c r="D16" s="37" t="s">
        <v>255</v>
      </c>
      <c r="E16" s="37" t="s">
        <v>42</v>
      </c>
      <c r="F16" s="38">
        <v>43397</v>
      </c>
      <c r="G16" s="38">
        <v>44492</v>
      </c>
      <c r="H16" s="37" t="s">
        <v>23</v>
      </c>
      <c r="I16" s="39">
        <v>181.29</v>
      </c>
      <c r="J16" s="37" t="s">
        <v>250</v>
      </c>
      <c r="K16" s="40">
        <v>1</v>
      </c>
      <c r="M16" s="37" t="s">
        <v>396</v>
      </c>
      <c r="N16" s="37" t="s">
        <v>395</v>
      </c>
    </row>
    <row r="17" spans="1:11" x14ac:dyDescent="0.25">
      <c r="A17" s="37" t="s">
        <v>264</v>
      </c>
      <c r="B17" s="37" t="s">
        <v>248</v>
      </c>
      <c r="C17" s="37" t="s">
        <v>34</v>
      </c>
      <c r="D17" s="37" t="s">
        <v>255</v>
      </c>
      <c r="E17" s="37" t="s">
        <v>40</v>
      </c>
      <c r="F17" s="38">
        <v>43397</v>
      </c>
      <c r="G17" s="38">
        <v>44492</v>
      </c>
      <c r="H17" s="37" t="s">
        <v>23</v>
      </c>
      <c r="I17" s="39">
        <v>108.41</v>
      </c>
      <c r="J17" s="37" t="s">
        <v>250</v>
      </c>
      <c r="K17" s="40">
        <v>1</v>
      </c>
    </row>
    <row r="18" spans="1:11" x14ac:dyDescent="0.25">
      <c r="A18" s="37" t="s">
        <v>265</v>
      </c>
      <c r="B18" s="37" t="s">
        <v>248</v>
      </c>
      <c r="C18" s="37" t="s">
        <v>34</v>
      </c>
      <c r="D18" s="37" t="s">
        <v>255</v>
      </c>
      <c r="E18" s="37" t="s">
        <v>38</v>
      </c>
      <c r="F18" s="38">
        <v>43397</v>
      </c>
      <c r="G18" s="38">
        <v>44492</v>
      </c>
      <c r="H18" s="37" t="s">
        <v>23</v>
      </c>
      <c r="I18" s="39">
        <v>108.41</v>
      </c>
      <c r="J18" s="37" t="s">
        <v>250</v>
      </c>
      <c r="K18" s="40">
        <v>1</v>
      </c>
    </row>
    <row r="19" spans="1:11" x14ac:dyDescent="0.25">
      <c r="A19" s="37" t="s">
        <v>266</v>
      </c>
      <c r="B19" s="37" t="s">
        <v>248</v>
      </c>
      <c r="C19" s="37" t="s">
        <v>34</v>
      </c>
      <c r="D19" s="37" t="s">
        <v>255</v>
      </c>
      <c r="E19" s="37" t="s">
        <v>50</v>
      </c>
      <c r="F19" s="38">
        <v>43397</v>
      </c>
      <c r="G19" s="38">
        <v>44492</v>
      </c>
      <c r="H19" s="37" t="s">
        <v>23</v>
      </c>
      <c r="I19" s="39">
        <v>202.93</v>
      </c>
      <c r="J19" s="37" t="s">
        <v>250</v>
      </c>
      <c r="K19" s="40">
        <v>1</v>
      </c>
    </row>
    <row r="20" spans="1:11" x14ac:dyDescent="0.25">
      <c r="A20" s="37" t="s">
        <v>267</v>
      </c>
      <c r="B20" s="37" t="s">
        <v>248</v>
      </c>
      <c r="C20" s="37" t="s">
        <v>34</v>
      </c>
      <c r="D20" s="37" t="s">
        <v>255</v>
      </c>
      <c r="E20" s="37" t="s">
        <v>32</v>
      </c>
      <c r="F20" s="38">
        <v>43397</v>
      </c>
      <c r="G20" s="38">
        <v>44492</v>
      </c>
      <c r="H20" s="37" t="s">
        <v>23</v>
      </c>
      <c r="I20" s="39">
        <v>512.25</v>
      </c>
      <c r="J20" s="37" t="s">
        <v>250</v>
      </c>
      <c r="K20" s="40">
        <v>1</v>
      </c>
    </row>
    <row r="21" spans="1:11" x14ac:dyDescent="0.25">
      <c r="A21" s="37" t="s">
        <v>31</v>
      </c>
      <c r="B21" s="37" t="s">
        <v>248</v>
      </c>
      <c r="C21" s="37" t="s">
        <v>34</v>
      </c>
      <c r="D21" s="37" t="s">
        <v>255</v>
      </c>
      <c r="E21" s="37" t="s">
        <v>32</v>
      </c>
      <c r="F21" s="38">
        <v>43397</v>
      </c>
      <c r="G21" s="38">
        <v>44492</v>
      </c>
      <c r="H21" s="37" t="s">
        <v>23</v>
      </c>
      <c r="I21" s="39">
        <v>512.25</v>
      </c>
      <c r="J21" s="37" t="s">
        <v>250</v>
      </c>
      <c r="K21" s="40">
        <v>1</v>
      </c>
    </row>
    <row r="22" spans="1:11" x14ac:dyDescent="0.25">
      <c r="A22" s="37" t="s">
        <v>35</v>
      </c>
      <c r="B22" s="37" t="s">
        <v>248</v>
      </c>
      <c r="C22" s="37" t="s">
        <v>34</v>
      </c>
      <c r="D22" s="37" t="s">
        <v>255</v>
      </c>
      <c r="E22" s="37" t="s">
        <v>36</v>
      </c>
      <c r="F22" s="38">
        <v>43397</v>
      </c>
      <c r="G22" s="38">
        <v>44492</v>
      </c>
      <c r="H22" s="37" t="s">
        <v>23</v>
      </c>
      <c r="I22" s="39">
        <v>244.67</v>
      </c>
      <c r="J22" s="37" t="s">
        <v>250</v>
      </c>
      <c r="K22" s="40">
        <v>1</v>
      </c>
    </row>
    <row r="23" spans="1:11" x14ac:dyDescent="0.25">
      <c r="A23" s="37" t="s">
        <v>37</v>
      </c>
      <c r="B23" s="37" t="s">
        <v>248</v>
      </c>
      <c r="C23" s="37" t="s">
        <v>34</v>
      </c>
      <c r="D23" s="37" t="s">
        <v>255</v>
      </c>
      <c r="E23" s="37" t="s">
        <v>38</v>
      </c>
      <c r="F23" s="38">
        <v>43397</v>
      </c>
      <c r="G23" s="38">
        <v>44492</v>
      </c>
      <c r="H23" s="37" t="s">
        <v>23</v>
      </c>
      <c r="I23" s="39">
        <v>108.41</v>
      </c>
      <c r="J23" s="37" t="s">
        <v>250</v>
      </c>
      <c r="K23" s="40">
        <v>1</v>
      </c>
    </row>
    <row r="24" spans="1:11" x14ac:dyDescent="0.25">
      <c r="A24" s="37" t="s">
        <v>39</v>
      </c>
      <c r="B24" s="37" t="s">
        <v>248</v>
      </c>
      <c r="C24" s="37" t="s">
        <v>34</v>
      </c>
      <c r="D24" s="37" t="s">
        <v>255</v>
      </c>
      <c r="E24" s="37" t="s">
        <v>40</v>
      </c>
      <c r="F24" s="38">
        <v>43397</v>
      </c>
      <c r="G24" s="38">
        <v>44492</v>
      </c>
      <c r="H24" s="37" t="s">
        <v>23</v>
      </c>
      <c r="I24" s="39">
        <v>108.41</v>
      </c>
      <c r="J24" s="37" t="s">
        <v>250</v>
      </c>
      <c r="K24" s="40">
        <v>1</v>
      </c>
    </row>
    <row r="25" spans="1:11" x14ac:dyDescent="0.25">
      <c r="A25" s="37" t="s">
        <v>41</v>
      </c>
      <c r="B25" s="37" t="s">
        <v>248</v>
      </c>
      <c r="C25" s="37" t="s">
        <v>34</v>
      </c>
      <c r="D25" s="37" t="s">
        <v>255</v>
      </c>
      <c r="E25" s="37" t="s">
        <v>42</v>
      </c>
      <c r="F25" s="38">
        <v>43397</v>
      </c>
      <c r="G25" s="38">
        <v>44492</v>
      </c>
      <c r="H25" s="37" t="s">
        <v>23</v>
      </c>
      <c r="I25" s="39">
        <v>243.93</v>
      </c>
      <c r="J25" s="37" t="s">
        <v>250</v>
      </c>
      <c r="K25" s="40">
        <v>1</v>
      </c>
    </row>
    <row r="26" spans="1:11" x14ac:dyDescent="0.25">
      <c r="A26" s="37" t="s">
        <v>44</v>
      </c>
      <c r="B26" s="37" t="s">
        <v>248</v>
      </c>
      <c r="C26" s="37" t="s">
        <v>34</v>
      </c>
      <c r="D26" s="37" t="s">
        <v>255</v>
      </c>
      <c r="E26" s="37" t="s">
        <v>45</v>
      </c>
      <c r="F26" s="38">
        <v>43397</v>
      </c>
      <c r="G26" s="38">
        <v>44492</v>
      </c>
      <c r="H26" s="37" t="s">
        <v>23</v>
      </c>
      <c r="I26" s="39">
        <v>181.29</v>
      </c>
      <c r="J26" s="37" t="s">
        <v>250</v>
      </c>
      <c r="K26" s="40">
        <v>1</v>
      </c>
    </row>
    <row r="27" spans="1:11" x14ac:dyDescent="0.25">
      <c r="A27" s="37" t="s">
        <v>47</v>
      </c>
      <c r="B27" s="37" t="s">
        <v>248</v>
      </c>
      <c r="C27" s="37" t="s">
        <v>34</v>
      </c>
      <c r="D27" s="37" t="s">
        <v>255</v>
      </c>
      <c r="E27" s="37" t="s">
        <v>48</v>
      </c>
      <c r="F27" s="38">
        <v>43397</v>
      </c>
      <c r="G27" s="38">
        <v>44492</v>
      </c>
      <c r="H27" s="37" t="s">
        <v>23</v>
      </c>
      <c r="I27" s="39">
        <v>190.4</v>
      </c>
      <c r="J27" s="37" t="s">
        <v>250</v>
      </c>
      <c r="K27" s="40">
        <v>1</v>
      </c>
    </row>
    <row r="28" spans="1:11" x14ac:dyDescent="0.25">
      <c r="A28" s="37" t="s">
        <v>49</v>
      </c>
      <c r="B28" s="37" t="s">
        <v>248</v>
      </c>
      <c r="C28" s="37" t="s">
        <v>34</v>
      </c>
      <c r="D28" s="37" t="s">
        <v>255</v>
      </c>
      <c r="E28" s="37" t="s">
        <v>50</v>
      </c>
      <c r="F28" s="38">
        <v>43397</v>
      </c>
      <c r="G28" s="38">
        <v>44492</v>
      </c>
      <c r="H28" s="37" t="s">
        <v>23</v>
      </c>
      <c r="I28" s="39">
        <v>202.93</v>
      </c>
      <c r="J28" s="37" t="s">
        <v>250</v>
      </c>
      <c r="K28" s="40">
        <v>1</v>
      </c>
    </row>
    <row r="29" spans="1:11" x14ac:dyDescent="0.25">
      <c r="A29" s="37" t="s">
        <v>52</v>
      </c>
      <c r="B29" s="37" t="s">
        <v>248</v>
      </c>
      <c r="C29" s="37" t="s">
        <v>34</v>
      </c>
      <c r="D29" s="37" t="s">
        <v>255</v>
      </c>
      <c r="E29" s="37" t="s">
        <v>53</v>
      </c>
      <c r="F29" s="38">
        <v>43397</v>
      </c>
      <c r="G29" s="38">
        <v>44492</v>
      </c>
      <c r="H29" s="37" t="s">
        <v>23</v>
      </c>
      <c r="I29" s="39">
        <v>155.57</v>
      </c>
      <c r="J29" s="37" t="s">
        <v>250</v>
      </c>
      <c r="K29" s="40">
        <v>1</v>
      </c>
    </row>
    <row r="30" spans="1:11" x14ac:dyDescent="0.25">
      <c r="A30" s="37" t="s">
        <v>55</v>
      </c>
      <c r="B30" s="37" t="s">
        <v>248</v>
      </c>
      <c r="C30" s="37" t="s">
        <v>34</v>
      </c>
      <c r="D30" s="37" t="s">
        <v>255</v>
      </c>
      <c r="E30" s="37" t="s">
        <v>56</v>
      </c>
      <c r="F30" s="38">
        <v>43397</v>
      </c>
      <c r="G30" s="38">
        <v>44492</v>
      </c>
      <c r="H30" s="37" t="s">
        <v>23</v>
      </c>
      <c r="I30" s="39">
        <v>142.04</v>
      </c>
      <c r="J30" s="37" t="s">
        <v>250</v>
      </c>
      <c r="K30" s="40">
        <v>1</v>
      </c>
    </row>
    <row r="31" spans="1:11" x14ac:dyDescent="0.25">
      <c r="A31" s="37" t="s">
        <v>58</v>
      </c>
      <c r="B31" s="37" t="s">
        <v>248</v>
      </c>
      <c r="C31" s="37" t="s">
        <v>34</v>
      </c>
      <c r="D31" s="37" t="s">
        <v>255</v>
      </c>
      <c r="E31" s="37" t="s">
        <v>59</v>
      </c>
      <c r="F31" s="38">
        <v>43397</v>
      </c>
      <c r="G31" s="38">
        <v>44492</v>
      </c>
      <c r="H31" s="37" t="s">
        <v>23</v>
      </c>
      <c r="I31" s="39">
        <v>142.04</v>
      </c>
      <c r="J31" s="37" t="s">
        <v>250</v>
      </c>
      <c r="K31" s="40">
        <v>1</v>
      </c>
    </row>
    <row r="32" spans="1:11" x14ac:dyDescent="0.25">
      <c r="A32" s="37" t="s">
        <v>61</v>
      </c>
      <c r="B32" s="37" t="s">
        <v>248</v>
      </c>
      <c r="C32" s="37" t="s">
        <v>34</v>
      </c>
      <c r="D32" s="37" t="s">
        <v>255</v>
      </c>
      <c r="E32" s="37" t="s">
        <v>62</v>
      </c>
      <c r="F32" s="38">
        <v>43397</v>
      </c>
      <c r="G32" s="38">
        <v>44492</v>
      </c>
      <c r="H32" s="37" t="s">
        <v>23</v>
      </c>
      <c r="I32" s="39">
        <v>121.75</v>
      </c>
      <c r="J32" s="37" t="s">
        <v>250</v>
      </c>
      <c r="K32" s="40">
        <v>1</v>
      </c>
    </row>
    <row r="33" spans="1:11" x14ac:dyDescent="0.25">
      <c r="A33" s="37" t="s">
        <v>64</v>
      </c>
      <c r="B33" s="37" t="s">
        <v>248</v>
      </c>
      <c r="C33" s="37" t="s">
        <v>34</v>
      </c>
      <c r="D33" s="37" t="s">
        <v>255</v>
      </c>
      <c r="E33" s="37" t="s">
        <v>65</v>
      </c>
      <c r="F33" s="38">
        <v>43397</v>
      </c>
      <c r="G33" s="38">
        <v>44492</v>
      </c>
      <c r="H33" s="37" t="s">
        <v>23</v>
      </c>
      <c r="I33" s="39">
        <v>182.64</v>
      </c>
      <c r="J33" s="37" t="s">
        <v>250</v>
      </c>
      <c r="K33" s="40">
        <v>1</v>
      </c>
    </row>
    <row r="34" spans="1:11" x14ac:dyDescent="0.25">
      <c r="A34" s="37" t="s">
        <v>268</v>
      </c>
      <c r="B34" s="37" t="s">
        <v>248</v>
      </c>
      <c r="C34" s="37" t="s">
        <v>34</v>
      </c>
      <c r="D34" s="37" t="s">
        <v>255</v>
      </c>
      <c r="E34" s="37" t="s">
        <v>269</v>
      </c>
      <c r="F34" s="38">
        <v>43397</v>
      </c>
      <c r="G34" s="38">
        <v>44492</v>
      </c>
      <c r="H34" s="37" t="s">
        <v>23</v>
      </c>
      <c r="I34" s="39">
        <v>177.55</v>
      </c>
      <c r="J34" s="37" t="s">
        <v>250</v>
      </c>
      <c r="K34" s="40">
        <v>1</v>
      </c>
    </row>
    <row r="35" spans="1:11" x14ac:dyDescent="0.25">
      <c r="A35" s="37" t="s">
        <v>270</v>
      </c>
      <c r="B35" s="37" t="s">
        <v>248</v>
      </c>
      <c r="C35" s="37" t="s">
        <v>70</v>
      </c>
      <c r="D35" s="37" t="s">
        <v>271</v>
      </c>
      <c r="E35" s="37" t="s">
        <v>91</v>
      </c>
      <c r="F35" s="38">
        <v>43397</v>
      </c>
      <c r="G35" s="38">
        <v>44492</v>
      </c>
      <c r="H35" s="37" t="s">
        <v>23</v>
      </c>
      <c r="I35" s="39">
        <v>676.51</v>
      </c>
      <c r="J35" s="37" t="s">
        <v>250</v>
      </c>
      <c r="K35" s="40">
        <v>1</v>
      </c>
    </row>
    <row r="36" spans="1:11" x14ac:dyDescent="0.25">
      <c r="A36" s="37" t="s">
        <v>272</v>
      </c>
      <c r="B36" s="37" t="s">
        <v>248</v>
      </c>
      <c r="C36" s="37" t="s">
        <v>70</v>
      </c>
      <c r="D36" s="37" t="s">
        <v>271</v>
      </c>
      <c r="E36" s="37" t="s">
        <v>93</v>
      </c>
      <c r="F36" s="38">
        <v>43397</v>
      </c>
      <c r="G36" s="38">
        <v>44492</v>
      </c>
      <c r="H36" s="37" t="s">
        <v>23</v>
      </c>
      <c r="I36" s="39">
        <v>811.82</v>
      </c>
      <c r="J36" s="37" t="s">
        <v>250</v>
      </c>
      <c r="K36" s="40">
        <v>1</v>
      </c>
    </row>
    <row r="37" spans="1:11" x14ac:dyDescent="0.25">
      <c r="A37" s="37" t="s">
        <v>273</v>
      </c>
      <c r="B37" s="37" t="s">
        <v>248</v>
      </c>
      <c r="C37" s="37" t="s">
        <v>70</v>
      </c>
      <c r="D37" s="37" t="s">
        <v>271</v>
      </c>
      <c r="E37" s="37" t="s">
        <v>77</v>
      </c>
      <c r="F37" s="38">
        <v>43397</v>
      </c>
      <c r="G37" s="38">
        <v>44492</v>
      </c>
      <c r="H37" s="37" t="s">
        <v>23</v>
      </c>
      <c r="I37" s="39">
        <v>501.1</v>
      </c>
      <c r="J37" s="37" t="s">
        <v>250</v>
      </c>
      <c r="K37" s="40">
        <v>1</v>
      </c>
    </row>
    <row r="38" spans="1:11" x14ac:dyDescent="0.25">
      <c r="A38" s="37" t="s">
        <v>274</v>
      </c>
      <c r="B38" s="37" t="s">
        <v>248</v>
      </c>
      <c r="C38" s="37" t="s">
        <v>70</v>
      </c>
      <c r="D38" s="37" t="s">
        <v>271</v>
      </c>
      <c r="E38" s="37" t="s">
        <v>87</v>
      </c>
      <c r="F38" s="38">
        <v>43397</v>
      </c>
      <c r="G38" s="38">
        <v>44492</v>
      </c>
      <c r="H38" s="37" t="s">
        <v>23</v>
      </c>
      <c r="I38" s="39">
        <v>175.87</v>
      </c>
      <c r="J38" s="37" t="s">
        <v>250</v>
      </c>
      <c r="K38" s="40">
        <v>1</v>
      </c>
    </row>
    <row r="39" spans="1:11" x14ac:dyDescent="0.25">
      <c r="A39" s="37" t="s">
        <v>275</v>
      </c>
      <c r="B39" s="37" t="s">
        <v>248</v>
      </c>
      <c r="C39" s="37" t="s">
        <v>70</v>
      </c>
      <c r="D39" s="37" t="s">
        <v>271</v>
      </c>
      <c r="E39" s="37" t="s">
        <v>89</v>
      </c>
      <c r="F39" s="38">
        <v>43397</v>
      </c>
      <c r="G39" s="38">
        <v>44492</v>
      </c>
      <c r="H39" s="37" t="s">
        <v>23</v>
      </c>
      <c r="I39" s="39">
        <v>175.87</v>
      </c>
      <c r="J39" s="37" t="s">
        <v>250</v>
      </c>
      <c r="K39" s="40">
        <v>1</v>
      </c>
    </row>
    <row r="40" spans="1:11" x14ac:dyDescent="0.25">
      <c r="A40" s="37" t="s">
        <v>276</v>
      </c>
      <c r="B40" s="37" t="s">
        <v>248</v>
      </c>
      <c r="C40" s="37" t="s">
        <v>70</v>
      </c>
      <c r="D40" s="37" t="s">
        <v>271</v>
      </c>
      <c r="E40" s="37" t="s">
        <v>69</v>
      </c>
      <c r="F40" s="38">
        <v>43397</v>
      </c>
      <c r="G40" s="38">
        <v>44492</v>
      </c>
      <c r="H40" s="37" t="s">
        <v>23</v>
      </c>
      <c r="I40" s="39">
        <v>399.57</v>
      </c>
      <c r="J40" s="37" t="s">
        <v>250</v>
      </c>
      <c r="K40" s="40">
        <v>1</v>
      </c>
    </row>
    <row r="41" spans="1:11" x14ac:dyDescent="0.25">
      <c r="A41" s="37" t="s">
        <v>277</v>
      </c>
      <c r="B41" s="37" t="s">
        <v>248</v>
      </c>
      <c r="C41" s="37" t="s">
        <v>70</v>
      </c>
      <c r="D41" s="37" t="s">
        <v>271</v>
      </c>
      <c r="E41" s="37" t="s">
        <v>74</v>
      </c>
      <c r="F41" s="38">
        <v>43397</v>
      </c>
      <c r="G41" s="38">
        <v>44492</v>
      </c>
      <c r="H41" s="37" t="s">
        <v>23</v>
      </c>
      <c r="I41" s="39">
        <v>367.81</v>
      </c>
      <c r="J41" s="37" t="s">
        <v>250</v>
      </c>
      <c r="K41" s="40">
        <v>1</v>
      </c>
    </row>
    <row r="42" spans="1:11" x14ac:dyDescent="0.25">
      <c r="A42" s="37" t="s">
        <v>278</v>
      </c>
      <c r="B42" s="37" t="s">
        <v>248</v>
      </c>
      <c r="C42" s="37" t="s">
        <v>70</v>
      </c>
      <c r="D42" s="37" t="s">
        <v>271</v>
      </c>
      <c r="E42" s="37" t="s">
        <v>79</v>
      </c>
      <c r="F42" s="38">
        <v>43397</v>
      </c>
      <c r="G42" s="38">
        <v>44492</v>
      </c>
      <c r="H42" s="37" t="s">
        <v>23</v>
      </c>
      <c r="I42" s="39">
        <v>380.55</v>
      </c>
      <c r="J42" s="37" t="s">
        <v>250</v>
      </c>
      <c r="K42" s="40">
        <v>1</v>
      </c>
    </row>
    <row r="43" spans="1:11" x14ac:dyDescent="0.25">
      <c r="A43" s="37" t="s">
        <v>279</v>
      </c>
      <c r="B43" s="37" t="s">
        <v>248</v>
      </c>
      <c r="C43" s="37" t="s">
        <v>70</v>
      </c>
      <c r="D43" s="37" t="s">
        <v>271</v>
      </c>
      <c r="E43" s="37" t="s">
        <v>81</v>
      </c>
      <c r="F43" s="38">
        <v>43397</v>
      </c>
      <c r="G43" s="38">
        <v>44492</v>
      </c>
      <c r="H43" s="37" t="s">
        <v>23</v>
      </c>
      <c r="I43" s="39">
        <v>181.05</v>
      </c>
      <c r="J43" s="37" t="s">
        <v>250</v>
      </c>
      <c r="K43" s="40">
        <v>1</v>
      </c>
    </row>
    <row r="44" spans="1:11" x14ac:dyDescent="0.25">
      <c r="A44" s="37" t="s">
        <v>280</v>
      </c>
      <c r="B44" s="37" t="s">
        <v>248</v>
      </c>
      <c r="C44" s="37" t="s">
        <v>70</v>
      </c>
      <c r="D44" s="37" t="s">
        <v>271</v>
      </c>
      <c r="E44" s="37" t="s">
        <v>83</v>
      </c>
      <c r="F44" s="38">
        <v>43397</v>
      </c>
      <c r="G44" s="38">
        <v>44492</v>
      </c>
      <c r="H44" s="37" t="s">
        <v>23</v>
      </c>
      <c r="I44" s="39">
        <v>311.18</v>
      </c>
      <c r="J44" s="37" t="s">
        <v>250</v>
      </c>
      <c r="K44" s="40">
        <v>1</v>
      </c>
    </row>
    <row r="45" spans="1:11" x14ac:dyDescent="0.25">
      <c r="A45" s="37" t="s">
        <v>281</v>
      </c>
      <c r="B45" s="37" t="s">
        <v>248</v>
      </c>
      <c r="C45" s="37" t="s">
        <v>70</v>
      </c>
      <c r="D45" s="37" t="s">
        <v>271</v>
      </c>
      <c r="E45" s="37" t="s">
        <v>85</v>
      </c>
      <c r="F45" s="38">
        <v>43397</v>
      </c>
      <c r="G45" s="38">
        <v>44492</v>
      </c>
      <c r="H45" s="37" t="s">
        <v>23</v>
      </c>
      <c r="I45" s="39">
        <v>175.87</v>
      </c>
      <c r="J45" s="37" t="s">
        <v>250</v>
      </c>
      <c r="K45" s="40">
        <v>1</v>
      </c>
    </row>
    <row r="46" spans="1:11" x14ac:dyDescent="0.25">
      <c r="A46" s="37" t="s">
        <v>68</v>
      </c>
      <c r="B46" s="37" t="s">
        <v>248</v>
      </c>
      <c r="C46" s="37" t="s">
        <v>70</v>
      </c>
      <c r="D46" s="37" t="s">
        <v>271</v>
      </c>
      <c r="E46" s="37" t="s">
        <v>69</v>
      </c>
      <c r="F46" s="38">
        <v>43397</v>
      </c>
      <c r="G46" s="38">
        <v>44492</v>
      </c>
      <c r="H46" s="37" t="s">
        <v>23</v>
      </c>
      <c r="I46" s="39">
        <v>399.57</v>
      </c>
      <c r="J46" s="37" t="s">
        <v>250</v>
      </c>
      <c r="K46" s="40">
        <v>1</v>
      </c>
    </row>
    <row r="47" spans="1:11" x14ac:dyDescent="0.25">
      <c r="A47" s="37" t="s">
        <v>73</v>
      </c>
      <c r="B47" s="37" t="s">
        <v>248</v>
      </c>
      <c r="C47" s="37" t="s">
        <v>70</v>
      </c>
      <c r="D47" s="37" t="s">
        <v>271</v>
      </c>
      <c r="E47" s="37" t="s">
        <v>74</v>
      </c>
      <c r="F47" s="38">
        <v>43397</v>
      </c>
      <c r="G47" s="38">
        <v>44492</v>
      </c>
      <c r="H47" s="37" t="s">
        <v>23</v>
      </c>
      <c r="I47" s="39">
        <v>367.81</v>
      </c>
      <c r="J47" s="37" t="s">
        <v>250</v>
      </c>
      <c r="K47" s="40">
        <v>1</v>
      </c>
    </row>
    <row r="48" spans="1:11" x14ac:dyDescent="0.25">
      <c r="A48" s="37" t="s">
        <v>76</v>
      </c>
      <c r="B48" s="37" t="s">
        <v>248</v>
      </c>
      <c r="C48" s="37" t="s">
        <v>70</v>
      </c>
      <c r="D48" s="37" t="s">
        <v>271</v>
      </c>
      <c r="E48" s="37" t="s">
        <v>77</v>
      </c>
      <c r="F48" s="38">
        <v>43397</v>
      </c>
      <c r="G48" s="38">
        <v>44492</v>
      </c>
      <c r="H48" s="37" t="s">
        <v>23</v>
      </c>
      <c r="I48" s="39">
        <v>501.1</v>
      </c>
      <c r="J48" s="37" t="s">
        <v>250</v>
      </c>
      <c r="K48" s="40">
        <v>1</v>
      </c>
    </row>
    <row r="49" spans="1:11" x14ac:dyDescent="0.25">
      <c r="A49" s="37" t="s">
        <v>78</v>
      </c>
      <c r="B49" s="37" t="s">
        <v>248</v>
      </c>
      <c r="C49" s="37" t="s">
        <v>70</v>
      </c>
      <c r="D49" s="37" t="s">
        <v>271</v>
      </c>
      <c r="E49" s="37" t="s">
        <v>79</v>
      </c>
      <c r="F49" s="38">
        <v>43397</v>
      </c>
      <c r="G49" s="38">
        <v>44492</v>
      </c>
      <c r="H49" s="37" t="s">
        <v>23</v>
      </c>
      <c r="I49" s="39">
        <v>380.55</v>
      </c>
      <c r="J49" s="37" t="s">
        <v>250</v>
      </c>
      <c r="K49" s="40">
        <v>1</v>
      </c>
    </row>
    <row r="50" spans="1:11" x14ac:dyDescent="0.25">
      <c r="A50" s="37" t="s">
        <v>80</v>
      </c>
      <c r="B50" s="37" t="s">
        <v>248</v>
      </c>
      <c r="C50" s="37" t="s">
        <v>70</v>
      </c>
      <c r="D50" s="37" t="s">
        <v>271</v>
      </c>
      <c r="E50" s="37" t="s">
        <v>81</v>
      </c>
      <c r="F50" s="38">
        <v>43397</v>
      </c>
      <c r="G50" s="38">
        <v>44492</v>
      </c>
      <c r="H50" s="37" t="s">
        <v>23</v>
      </c>
      <c r="I50" s="39">
        <v>181.05</v>
      </c>
      <c r="J50" s="37" t="s">
        <v>250</v>
      </c>
      <c r="K50" s="40">
        <v>1</v>
      </c>
    </row>
    <row r="51" spans="1:11" x14ac:dyDescent="0.25">
      <c r="A51" s="37" t="s">
        <v>82</v>
      </c>
      <c r="B51" s="37" t="s">
        <v>248</v>
      </c>
      <c r="C51" s="37" t="s">
        <v>70</v>
      </c>
      <c r="D51" s="37" t="s">
        <v>271</v>
      </c>
      <c r="E51" s="37" t="s">
        <v>83</v>
      </c>
      <c r="F51" s="38">
        <v>43397</v>
      </c>
      <c r="G51" s="38">
        <v>44492</v>
      </c>
      <c r="H51" s="37" t="s">
        <v>23</v>
      </c>
      <c r="I51" s="39">
        <v>311.18</v>
      </c>
      <c r="J51" s="37" t="s">
        <v>250</v>
      </c>
      <c r="K51" s="40">
        <v>1</v>
      </c>
    </row>
    <row r="52" spans="1:11" x14ac:dyDescent="0.25">
      <c r="A52" s="37" t="s">
        <v>84</v>
      </c>
      <c r="B52" s="37" t="s">
        <v>248</v>
      </c>
      <c r="C52" s="37" t="s">
        <v>70</v>
      </c>
      <c r="D52" s="37" t="s">
        <v>271</v>
      </c>
      <c r="E52" s="37" t="s">
        <v>85</v>
      </c>
      <c r="F52" s="38">
        <v>43397</v>
      </c>
      <c r="G52" s="38">
        <v>44492</v>
      </c>
      <c r="H52" s="37" t="s">
        <v>23</v>
      </c>
      <c r="I52" s="39">
        <v>175.87</v>
      </c>
      <c r="J52" s="37" t="s">
        <v>250</v>
      </c>
      <c r="K52" s="40">
        <v>1</v>
      </c>
    </row>
    <row r="53" spans="1:11" x14ac:dyDescent="0.25">
      <c r="A53" s="37" t="s">
        <v>86</v>
      </c>
      <c r="B53" s="37" t="s">
        <v>248</v>
      </c>
      <c r="C53" s="37" t="s">
        <v>70</v>
      </c>
      <c r="D53" s="37" t="s">
        <v>271</v>
      </c>
      <c r="E53" s="37" t="s">
        <v>87</v>
      </c>
      <c r="F53" s="38">
        <v>43397</v>
      </c>
      <c r="G53" s="38">
        <v>44492</v>
      </c>
      <c r="H53" s="37" t="s">
        <v>23</v>
      </c>
      <c r="I53" s="39">
        <v>175.87</v>
      </c>
      <c r="J53" s="37" t="s">
        <v>250</v>
      </c>
      <c r="K53" s="40">
        <v>1</v>
      </c>
    </row>
    <row r="54" spans="1:11" x14ac:dyDescent="0.25">
      <c r="A54" s="37" t="s">
        <v>88</v>
      </c>
      <c r="B54" s="37" t="s">
        <v>248</v>
      </c>
      <c r="C54" s="37" t="s">
        <v>70</v>
      </c>
      <c r="D54" s="37" t="s">
        <v>271</v>
      </c>
      <c r="E54" s="37" t="s">
        <v>89</v>
      </c>
      <c r="F54" s="38">
        <v>43397</v>
      </c>
      <c r="G54" s="38">
        <v>44492</v>
      </c>
      <c r="H54" s="37" t="s">
        <v>23</v>
      </c>
      <c r="I54" s="39">
        <v>175.87</v>
      </c>
      <c r="J54" s="37" t="s">
        <v>250</v>
      </c>
      <c r="K54" s="40">
        <v>1</v>
      </c>
    </row>
    <row r="55" spans="1:11" x14ac:dyDescent="0.25">
      <c r="A55" s="37" t="s">
        <v>90</v>
      </c>
      <c r="B55" s="37" t="s">
        <v>248</v>
      </c>
      <c r="C55" s="37" t="s">
        <v>70</v>
      </c>
      <c r="D55" s="37" t="s">
        <v>271</v>
      </c>
      <c r="E55" s="37" t="s">
        <v>91</v>
      </c>
      <c r="F55" s="38">
        <v>43397</v>
      </c>
      <c r="G55" s="38">
        <v>44492</v>
      </c>
      <c r="H55" s="37" t="s">
        <v>23</v>
      </c>
      <c r="I55" s="39">
        <v>676.51</v>
      </c>
      <c r="J55" s="37" t="s">
        <v>250</v>
      </c>
      <c r="K55" s="40">
        <v>1</v>
      </c>
    </row>
    <row r="56" spans="1:11" x14ac:dyDescent="0.25">
      <c r="A56" s="37" t="s">
        <v>92</v>
      </c>
      <c r="B56" s="37" t="s">
        <v>248</v>
      </c>
      <c r="C56" s="37" t="s">
        <v>70</v>
      </c>
      <c r="D56" s="37" t="s">
        <v>271</v>
      </c>
      <c r="E56" s="37" t="s">
        <v>93</v>
      </c>
      <c r="F56" s="38">
        <v>43397</v>
      </c>
      <c r="G56" s="38">
        <v>44492</v>
      </c>
      <c r="H56" s="37" t="s">
        <v>23</v>
      </c>
      <c r="I56" s="39">
        <v>811.82</v>
      </c>
      <c r="J56" s="37" t="s">
        <v>250</v>
      </c>
      <c r="K56" s="40">
        <v>1</v>
      </c>
    </row>
    <row r="57" spans="1:11" x14ac:dyDescent="0.25">
      <c r="A57" s="37" t="s">
        <v>282</v>
      </c>
      <c r="B57" s="37" t="s">
        <v>248</v>
      </c>
      <c r="C57" s="37" t="s">
        <v>70</v>
      </c>
      <c r="D57" s="37" t="s">
        <v>271</v>
      </c>
      <c r="E57" s="37" t="s">
        <v>283</v>
      </c>
      <c r="F57" s="38">
        <v>43397</v>
      </c>
      <c r="G57" s="38">
        <v>44492</v>
      </c>
      <c r="H57" s="37" t="s">
        <v>23</v>
      </c>
      <c r="I57" s="39">
        <v>189</v>
      </c>
      <c r="J57" s="37" t="s">
        <v>250</v>
      </c>
      <c r="K57" s="40">
        <v>1</v>
      </c>
    </row>
    <row r="58" spans="1:11" x14ac:dyDescent="0.25">
      <c r="A58" s="37" t="s">
        <v>284</v>
      </c>
      <c r="B58" s="37" t="s">
        <v>248</v>
      </c>
      <c r="C58" s="37" t="s">
        <v>70</v>
      </c>
      <c r="D58" s="37" t="s">
        <v>271</v>
      </c>
      <c r="E58" s="37" t="s">
        <v>285</v>
      </c>
      <c r="F58" s="38">
        <v>43397</v>
      </c>
      <c r="G58" s="38">
        <v>44492</v>
      </c>
      <c r="H58" s="37" t="s">
        <v>23</v>
      </c>
      <c r="I58" s="39">
        <v>195</v>
      </c>
      <c r="J58" s="37" t="s">
        <v>250</v>
      </c>
      <c r="K58" s="40">
        <v>1</v>
      </c>
    </row>
    <row r="59" spans="1:11" x14ac:dyDescent="0.25">
      <c r="A59" s="37" t="s">
        <v>286</v>
      </c>
      <c r="B59" s="37" t="s">
        <v>248</v>
      </c>
      <c r="C59" s="37" t="s">
        <v>70</v>
      </c>
      <c r="D59" s="37" t="s">
        <v>271</v>
      </c>
      <c r="E59" s="37" t="s">
        <v>287</v>
      </c>
      <c r="F59" s="38">
        <v>43397</v>
      </c>
      <c r="G59" s="38">
        <v>44492</v>
      </c>
      <c r="H59" s="37" t="s">
        <v>23</v>
      </c>
      <c r="I59" s="39">
        <v>374.67</v>
      </c>
      <c r="J59" s="37" t="s">
        <v>250</v>
      </c>
      <c r="K59" s="40">
        <v>1</v>
      </c>
    </row>
    <row r="60" spans="1:11" x14ac:dyDescent="0.25">
      <c r="A60" s="37" t="s">
        <v>288</v>
      </c>
      <c r="B60" s="37" t="s">
        <v>248</v>
      </c>
      <c r="C60" s="37" t="s">
        <v>70</v>
      </c>
      <c r="D60" s="37" t="s">
        <v>271</v>
      </c>
      <c r="E60" s="37" t="s">
        <v>289</v>
      </c>
      <c r="F60" s="38">
        <v>43397</v>
      </c>
      <c r="G60" s="38">
        <v>44492</v>
      </c>
      <c r="H60" s="37" t="s">
        <v>23</v>
      </c>
      <c r="I60" s="39">
        <v>381.57</v>
      </c>
      <c r="J60" s="37" t="s">
        <v>250</v>
      </c>
      <c r="K60" s="40">
        <v>1</v>
      </c>
    </row>
    <row r="61" spans="1:11" x14ac:dyDescent="0.25">
      <c r="A61" s="37" t="s">
        <v>290</v>
      </c>
      <c r="B61" s="37" t="s">
        <v>248</v>
      </c>
      <c r="C61" s="37" t="s">
        <v>97</v>
      </c>
      <c r="D61" s="37" t="s">
        <v>291</v>
      </c>
      <c r="E61" s="37" t="s">
        <v>95</v>
      </c>
      <c r="F61" s="38">
        <v>43397</v>
      </c>
      <c r="G61" s="38">
        <v>44492</v>
      </c>
      <c r="H61" s="37" t="s">
        <v>23</v>
      </c>
      <c r="I61" s="39">
        <v>257.06</v>
      </c>
      <c r="J61" s="37" t="s">
        <v>250</v>
      </c>
      <c r="K61" s="40">
        <v>1</v>
      </c>
    </row>
    <row r="62" spans="1:11" x14ac:dyDescent="0.25">
      <c r="A62" s="37" t="s">
        <v>292</v>
      </c>
      <c r="B62" s="37" t="s">
        <v>248</v>
      </c>
      <c r="C62" s="37" t="s">
        <v>97</v>
      </c>
      <c r="D62" s="37" t="s">
        <v>291</v>
      </c>
      <c r="E62" s="37" t="s">
        <v>99</v>
      </c>
      <c r="F62" s="38">
        <v>43397</v>
      </c>
      <c r="G62" s="38">
        <v>44492</v>
      </c>
      <c r="H62" s="37" t="s">
        <v>23</v>
      </c>
      <c r="I62" s="39">
        <v>175.87</v>
      </c>
      <c r="J62" s="37" t="s">
        <v>250</v>
      </c>
      <c r="K62" s="40">
        <v>1</v>
      </c>
    </row>
    <row r="63" spans="1:11" x14ac:dyDescent="0.25">
      <c r="A63" s="37" t="s">
        <v>293</v>
      </c>
      <c r="B63" s="37" t="s">
        <v>248</v>
      </c>
      <c r="C63" s="37" t="s">
        <v>97</v>
      </c>
      <c r="D63" s="37" t="s">
        <v>291</v>
      </c>
      <c r="E63" s="37" t="s">
        <v>121</v>
      </c>
      <c r="F63" s="38">
        <v>43397</v>
      </c>
      <c r="G63" s="38">
        <v>44492</v>
      </c>
      <c r="H63" s="37" t="s">
        <v>23</v>
      </c>
      <c r="I63" s="39">
        <v>162.37</v>
      </c>
      <c r="J63" s="37" t="s">
        <v>250</v>
      </c>
      <c r="K63" s="40">
        <v>1</v>
      </c>
    </row>
    <row r="64" spans="1:11" x14ac:dyDescent="0.25">
      <c r="A64" s="37" t="s">
        <v>294</v>
      </c>
      <c r="B64" s="37" t="s">
        <v>248</v>
      </c>
      <c r="C64" s="37" t="s">
        <v>97</v>
      </c>
      <c r="D64" s="37" t="s">
        <v>291</v>
      </c>
      <c r="E64" s="37" t="s">
        <v>123</v>
      </c>
      <c r="F64" s="38">
        <v>43397</v>
      </c>
      <c r="G64" s="38">
        <v>44492</v>
      </c>
      <c r="H64" s="37" t="s">
        <v>23</v>
      </c>
      <c r="I64" s="39">
        <v>358.54</v>
      </c>
      <c r="J64" s="37" t="s">
        <v>250</v>
      </c>
      <c r="K64" s="40">
        <v>1</v>
      </c>
    </row>
    <row r="65" spans="1:11" x14ac:dyDescent="0.25">
      <c r="A65" s="37" t="s">
        <v>94</v>
      </c>
      <c r="B65" s="37" t="s">
        <v>248</v>
      </c>
      <c r="C65" s="37" t="s">
        <v>97</v>
      </c>
      <c r="D65" s="37" t="s">
        <v>291</v>
      </c>
      <c r="E65" s="37" t="s">
        <v>95</v>
      </c>
      <c r="F65" s="38">
        <v>43397</v>
      </c>
      <c r="G65" s="38">
        <v>44492</v>
      </c>
      <c r="H65" s="37" t="s">
        <v>23</v>
      </c>
      <c r="I65" s="39">
        <v>257.06</v>
      </c>
      <c r="J65" s="37" t="s">
        <v>250</v>
      </c>
      <c r="K65" s="40">
        <v>1</v>
      </c>
    </row>
    <row r="66" spans="1:11" x14ac:dyDescent="0.25">
      <c r="A66" s="37" t="s">
        <v>98</v>
      </c>
      <c r="B66" s="37" t="s">
        <v>248</v>
      </c>
      <c r="C66" s="37" t="s">
        <v>97</v>
      </c>
      <c r="D66" s="37" t="s">
        <v>291</v>
      </c>
      <c r="E66" s="37" t="s">
        <v>99</v>
      </c>
      <c r="F66" s="38">
        <v>43397</v>
      </c>
      <c r="G66" s="38">
        <v>44492</v>
      </c>
      <c r="H66" s="37" t="s">
        <v>23</v>
      </c>
      <c r="I66" s="39">
        <v>175.87</v>
      </c>
      <c r="J66" s="37" t="s">
        <v>250</v>
      </c>
      <c r="K66" s="40">
        <v>1</v>
      </c>
    </row>
    <row r="67" spans="1:11" x14ac:dyDescent="0.25">
      <c r="A67" s="37" t="s">
        <v>295</v>
      </c>
      <c r="B67" s="37" t="s">
        <v>248</v>
      </c>
      <c r="C67" s="37" t="s">
        <v>103</v>
      </c>
      <c r="D67" s="37" t="s">
        <v>296</v>
      </c>
      <c r="E67" s="37" t="s">
        <v>127</v>
      </c>
      <c r="F67" s="38">
        <v>43397</v>
      </c>
      <c r="G67" s="38">
        <v>44492</v>
      </c>
      <c r="H67" s="37" t="s">
        <v>23</v>
      </c>
      <c r="I67" s="39">
        <v>135.27000000000001</v>
      </c>
      <c r="J67" s="37" t="s">
        <v>250</v>
      </c>
      <c r="K67" s="40">
        <v>1</v>
      </c>
    </row>
    <row r="68" spans="1:11" x14ac:dyDescent="0.25">
      <c r="A68" s="37" t="s">
        <v>297</v>
      </c>
      <c r="B68" s="37" t="s">
        <v>248</v>
      </c>
      <c r="C68" s="37" t="s">
        <v>103</v>
      </c>
      <c r="D68" s="37" t="s">
        <v>296</v>
      </c>
      <c r="E68" s="37" t="s">
        <v>121</v>
      </c>
      <c r="F68" s="38">
        <v>43397</v>
      </c>
      <c r="G68" s="38">
        <v>44492</v>
      </c>
      <c r="H68" s="37" t="s">
        <v>23</v>
      </c>
      <c r="I68" s="39">
        <v>162.37</v>
      </c>
      <c r="J68" s="37" t="s">
        <v>250</v>
      </c>
      <c r="K68" s="40">
        <v>1</v>
      </c>
    </row>
    <row r="69" spans="1:11" x14ac:dyDescent="0.25">
      <c r="A69" s="37" t="s">
        <v>298</v>
      </c>
      <c r="B69" s="37" t="s">
        <v>248</v>
      </c>
      <c r="C69" s="37" t="s">
        <v>103</v>
      </c>
      <c r="D69" s="37" t="s">
        <v>296</v>
      </c>
      <c r="E69" s="37" t="s">
        <v>123</v>
      </c>
      <c r="F69" s="38">
        <v>43397</v>
      </c>
      <c r="G69" s="38">
        <v>44492</v>
      </c>
      <c r="H69" s="37" t="s">
        <v>23</v>
      </c>
      <c r="I69" s="39">
        <v>358.54</v>
      </c>
      <c r="J69" s="37" t="s">
        <v>250</v>
      </c>
      <c r="K69" s="40">
        <v>1</v>
      </c>
    </row>
    <row r="70" spans="1:11" x14ac:dyDescent="0.25">
      <c r="A70" s="37" t="s">
        <v>299</v>
      </c>
      <c r="B70" s="37" t="s">
        <v>248</v>
      </c>
      <c r="C70" s="37" t="s">
        <v>103</v>
      </c>
      <c r="D70" s="37" t="s">
        <v>296</v>
      </c>
      <c r="E70" s="37" t="s">
        <v>131</v>
      </c>
      <c r="F70" s="38">
        <v>43397</v>
      </c>
      <c r="G70" s="38">
        <v>44492</v>
      </c>
      <c r="H70" s="37" t="s">
        <v>23</v>
      </c>
      <c r="I70" s="39">
        <v>385.6</v>
      </c>
      <c r="J70" s="37" t="s">
        <v>250</v>
      </c>
      <c r="K70" s="40">
        <v>1</v>
      </c>
    </row>
    <row r="71" spans="1:11" x14ac:dyDescent="0.25">
      <c r="A71" s="37" t="s">
        <v>300</v>
      </c>
      <c r="B71" s="37" t="s">
        <v>248</v>
      </c>
      <c r="C71" s="37" t="s">
        <v>103</v>
      </c>
      <c r="D71" s="37" t="s">
        <v>296</v>
      </c>
      <c r="E71" s="37" t="s">
        <v>129</v>
      </c>
      <c r="F71" s="38">
        <v>43397</v>
      </c>
      <c r="G71" s="38">
        <v>44492</v>
      </c>
      <c r="H71" s="37" t="s">
        <v>23</v>
      </c>
      <c r="I71" s="39">
        <v>365.29</v>
      </c>
      <c r="J71" s="37" t="s">
        <v>250</v>
      </c>
      <c r="K71" s="40">
        <v>1</v>
      </c>
    </row>
    <row r="72" spans="1:11" x14ac:dyDescent="0.25">
      <c r="A72" s="37" t="s">
        <v>301</v>
      </c>
      <c r="B72" s="37" t="s">
        <v>248</v>
      </c>
      <c r="C72" s="37" t="s">
        <v>103</v>
      </c>
      <c r="D72" s="37" t="s">
        <v>296</v>
      </c>
      <c r="E72" s="37" t="s">
        <v>125</v>
      </c>
      <c r="F72" s="38">
        <v>43397</v>
      </c>
      <c r="G72" s="38">
        <v>44492</v>
      </c>
      <c r="H72" s="37" t="s">
        <v>23</v>
      </c>
      <c r="I72" s="39">
        <v>521.17999999999995</v>
      </c>
      <c r="J72" s="37" t="s">
        <v>250</v>
      </c>
      <c r="K72" s="40">
        <v>1</v>
      </c>
    </row>
    <row r="73" spans="1:11" x14ac:dyDescent="0.25">
      <c r="A73" s="37" t="s">
        <v>302</v>
      </c>
      <c r="B73" s="37" t="s">
        <v>248</v>
      </c>
      <c r="C73" s="37" t="s">
        <v>103</v>
      </c>
      <c r="D73" s="37" t="s">
        <v>296</v>
      </c>
      <c r="E73" s="37" t="s">
        <v>102</v>
      </c>
      <c r="F73" s="38">
        <v>43397</v>
      </c>
      <c r="G73" s="38">
        <v>44492</v>
      </c>
      <c r="H73" s="37" t="s">
        <v>23</v>
      </c>
      <c r="I73" s="39">
        <v>208.46</v>
      </c>
      <c r="J73" s="37" t="s">
        <v>250</v>
      </c>
      <c r="K73" s="40">
        <v>1</v>
      </c>
    </row>
    <row r="74" spans="1:11" x14ac:dyDescent="0.25">
      <c r="A74" s="37" t="s">
        <v>303</v>
      </c>
      <c r="B74" s="37" t="s">
        <v>248</v>
      </c>
      <c r="C74" s="37" t="s">
        <v>103</v>
      </c>
      <c r="D74" s="37" t="s">
        <v>296</v>
      </c>
      <c r="E74" s="37" t="s">
        <v>105</v>
      </c>
      <c r="F74" s="38">
        <v>43397</v>
      </c>
      <c r="G74" s="38">
        <v>44492</v>
      </c>
      <c r="H74" s="37" t="s">
        <v>23</v>
      </c>
      <c r="I74" s="39">
        <v>414</v>
      </c>
      <c r="J74" s="37" t="s">
        <v>250</v>
      </c>
      <c r="K74" s="40">
        <v>1</v>
      </c>
    </row>
    <row r="75" spans="1:11" x14ac:dyDescent="0.25">
      <c r="A75" s="37" t="s">
        <v>304</v>
      </c>
      <c r="B75" s="37" t="s">
        <v>248</v>
      </c>
      <c r="C75" s="37" t="s">
        <v>103</v>
      </c>
      <c r="D75" s="37" t="s">
        <v>296</v>
      </c>
      <c r="E75" s="37" t="s">
        <v>107</v>
      </c>
      <c r="F75" s="38">
        <v>43397</v>
      </c>
      <c r="G75" s="38">
        <v>44492</v>
      </c>
      <c r="H75" s="37" t="s">
        <v>23</v>
      </c>
      <c r="I75" s="39">
        <v>414</v>
      </c>
      <c r="J75" s="37" t="s">
        <v>250</v>
      </c>
      <c r="K75" s="40">
        <v>1</v>
      </c>
    </row>
    <row r="76" spans="1:11" x14ac:dyDescent="0.25">
      <c r="A76" s="37" t="s">
        <v>305</v>
      </c>
      <c r="B76" s="37" t="s">
        <v>248</v>
      </c>
      <c r="C76" s="37" t="s">
        <v>103</v>
      </c>
      <c r="D76" s="37" t="s">
        <v>296</v>
      </c>
      <c r="E76" s="37" t="s">
        <v>109</v>
      </c>
      <c r="F76" s="38">
        <v>43397</v>
      </c>
      <c r="G76" s="38">
        <v>44492</v>
      </c>
      <c r="H76" s="37" t="s">
        <v>23</v>
      </c>
      <c r="I76" s="39">
        <v>125.7</v>
      </c>
      <c r="J76" s="37" t="s">
        <v>250</v>
      </c>
      <c r="K76" s="40">
        <v>1</v>
      </c>
    </row>
    <row r="77" spans="1:11" x14ac:dyDescent="0.25">
      <c r="A77" s="37" t="s">
        <v>306</v>
      </c>
      <c r="B77" s="37" t="s">
        <v>248</v>
      </c>
      <c r="C77" s="37" t="s">
        <v>103</v>
      </c>
      <c r="D77" s="37" t="s">
        <v>296</v>
      </c>
      <c r="E77" s="37" t="s">
        <v>111</v>
      </c>
      <c r="F77" s="38">
        <v>43397</v>
      </c>
      <c r="G77" s="38">
        <v>44492</v>
      </c>
      <c r="H77" s="37" t="s">
        <v>23</v>
      </c>
      <c r="I77" s="39">
        <v>319.44</v>
      </c>
      <c r="J77" s="37" t="s">
        <v>250</v>
      </c>
      <c r="K77" s="40">
        <v>1</v>
      </c>
    </row>
    <row r="78" spans="1:11" x14ac:dyDescent="0.25">
      <c r="A78" s="37" t="s">
        <v>307</v>
      </c>
      <c r="B78" s="37" t="s">
        <v>248</v>
      </c>
      <c r="C78" s="37" t="s">
        <v>103</v>
      </c>
      <c r="D78" s="37" t="s">
        <v>296</v>
      </c>
      <c r="E78" s="37" t="s">
        <v>113</v>
      </c>
      <c r="F78" s="38">
        <v>43397</v>
      </c>
      <c r="G78" s="38">
        <v>44492</v>
      </c>
      <c r="H78" s="37" t="s">
        <v>23</v>
      </c>
      <c r="I78" s="39">
        <v>105</v>
      </c>
      <c r="J78" s="37" t="s">
        <v>250</v>
      </c>
      <c r="K78" s="40">
        <v>1</v>
      </c>
    </row>
    <row r="79" spans="1:11" x14ac:dyDescent="0.25">
      <c r="A79" s="37" t="s">
        <v>308</v>
      </c>
      <c r="B79" s="37" t="s">
        <v>248</v>
      </c>
      <c r="C79" s="37" t="s">
        <v>103</v>
      </c>
      <c r="D79" s="37" t="s">
        <v>296</v>
      </c>
      <c r="E79" s="37" t="s">
        <v>115</v>
      </c>
      <c r="F79" s="38">
        <v>43397</v>
      </c>
      <c r="G79" s="38">
        <v>44492</v>
      </c>
      <c r="H79" s="37" t="s">
        <v>23</v>
      </c>
      <c r="I79" s="39">
        <v>311.36</v>
      </c>
      <c r="J79" s="37" t="s">
        <v>250</v>
      </c>
      <c r="K79" s="40">
        <v>1</v>
      </c>
    </row>
    <row r="80" spans="1:11" x14ac:dyDescent="0.25">
      <c r="A80" s="37" t="s">
        <v>309</v>
      </c>
      <c r="B80" s="37" t="s">
        <v>248</v>
      </c>
      <c r="C80" s="37" t="s">
        <v>103</v>
      </c>
      <c r="D80" s="37" t="s">
        <v>296</v>
      </c>
      <c r="E80" s="37" t="s">
        <v>117</v>
      </c>
      <c r="F80" s="38">
        <v>43397</v>
      </c>
      <c r="G80" s="38">
        <v>44492</v>
      </c>
      <c r="H80" s="37" t="s">
        <v>23</v>
      </c>
      <c r="I80" s="39">
        <v>295.44</v>
      </c>
      <c r="J80" s="37" t="s">
        <v>250</v>
      </c>
      <c r="K80" s="40">
        <v>1</v>
      </c>
    </row>
    <row r="81" spans="1:11" x14ac:dyDescent="0.25">
      <c r="A81" s="37" t="s">
        <v>310</v>
      </c>
      <c r="B81" s="37" t="s">
        <v>248</v>
      </c>
      <c r="C81" s="37" t="s">
        <v>103</v>
      </c>
      <c r="D81" s="37" t="s">
        <v>296</v>
      </c>
      <c r="E81" s="37" t="s">
        <v>119</v>
      </c>
      <c r="F81" s="38">
        <v>43397</v>
      </c>
      <c r="G81" s="38">
        <v>44492</v>
      </c>
      <c r="H81" s="37" t="s">
        <v>23</v>
      </c>
      <c r="I81" s="39">
        <v>457.76</v>
      </c>
      <c r="J81" s="37" t="s">
        <v>250</v>
      </c>
      <c r="K81" s="40">
        <v>1</v>
      </c>
    </row>
    <row r="82" spans="1:11" x14ac:dyDescent="0.25">
      <c r="A82" s="37" t="s">
        <v>101</v>
      </c>
      <c r="B82" s="37" t="s">
        <v>248</v>
      </c>
      <c r="C82" s="37" t="s">
        <v>103</v>
      </c>
      <c r="D82" s="37" t="s">
        <v>296</v>
      </c>
      <c r="E82" s="37" t="s">
        <v>102</v>
      </c>
      <c r="F82" s="38">
        <v>43397</v>
      </c>
      <c r="G82" s="38">
        <v>44492</v>
      </c>
      <c r="H82" s="37" t="s">
        <v>23</v>
      </c>
      <c r="I82" s="39">
        <v>208.46</v>
      </c>
      <c r="J82" s="37" t="s">
        <v>250</v>
      </c>
      <c r="K82" s="40">
        <v>1</v>
      </c>
    </row>
    <row r="83" spans="1:11" x14ac:dyDescent="0.25">
      <c r="A83" s="37" t="s">
        <v>104</v>
      </c>
      <c r="B83" s="37" t="s">
        <v>248</v>
      </c>
      <c r="C83" s="37" t="s">
        <v>103</v>
      </c>
      <c r="D83" s="37" t="s">
        <v>296</v>
      </c>
      <c r="E83" s="37" t="s">
        <v>105</v>
      </c>
      <c r="F83" s="38">
        <v>43397</v>
      </c>
      <c r="G83" s="38">
        <v>44492</v>
      </c>
      <c r="H83" s="37" t="s">
        <v>23</v>
      </c>
      <c r="I83" s="39">
        <v>414</v>
      </c>
      <c r="J83" s="37" t="s">
        <v>250</v>
      </c>
      <c r="K83" s="40">
        <v>1</v>
      </c>
    </row>
    <row r="84" spans="1:11" x14ac:dyDescent="0.25">
      <c r="A84" s="37" t="s">
        <v>106</v>
      </c>
      <c r="B84" s="37" t="s">
        <v>248</v>
      </c>
      <c r="C84" s="37" t="s">
        <v>103</v>
      </c>
      <c r="D84" s="37" t="s">
        <v>296</v>
      </c>
      <c r="E84" s="37" t="s">
        <v>107</v>
      </c>
      <c r="F84" s="38">
        <v>43397</v>
      </c>
      <c r="G84" s="38">
        <v>44492</v>
      </c>
      <c r="H84" s="37" t="s">
        <v>23</v>
      </c>
      <c r="I84" s="39">
        <v>414</v>
      </c>
      <c r="J84" s="37" t="s">
        <v>250</v>
      </c>
      <c r="K84" s="40">
        <v>1</v>
      </c>
    </row>
    <row r="85" spans="1:11" x14ac:dyDescent="0.25">
      <c r="A85" s="37" t="s">
        <v>108</v>
      </c>
      <c r="B85" s="37" t="s">
        <v>248</v>
      </c>
      <c r="C85" s="37" t="s">
        <v>103</v>
      </c>
      <c r="D85" s="37" t="s">
        <v>296</v>
      </c>
      <c r="E85" s="37" t="s">
        <v>109</v>
      </c>
      <c r="F85" s="38">
        <v>43397</v>
      </c>
      <c r="G85" s="38">
        <v>44492</v>
      </c>
      <c r="H85" s="37" t="s">
        <v>23</v>
      </c>
      <c r="I85" s="39">
        <v>125.7</v>
      </c>
      <c r="J85" s="37" t="s">
        <v>250</v>
      </c>
      <c r="K85" s="40">
        <v>1</v>
      </c>
    </row>
    <row r="86" spans="1:11" x14ac:dyDescent="0.25">
      <c r="A86" s="37" t="s">
        <v>110</v>
      </c>
      <c r="B86" s="37" t="s">
        <v>248</v>
      </c>
      <c r="C86" s="37" t="s">
        <v>103</v>
      </c>
      <c r="D86" s="37" t="s">
        <v>296</v>
      </c>
      <c r="E86" s="37" t="s">
        <v>111</v>
      </c>
      <c r="F86" s="38">
        <v>43397</v>
      </c>
      <c r="G86" s="38">
        <v>44492</v>
      </c>
      <c r="H86" s="37" t="s">
        <v>23</v>
      </c>
      <c r="I86" s="39">
        <v>319.44</v>
      </c>
      <c r="J86" s="37" t="s">
        <v>250</v>
      </c>
      <c r="K86" s="40">
        <v>1</v>
      </c>
    </row>
    <row r="87" spans="1:11" x14ac:dyDescent="0.25">
      <c r="A87" s="37" t="s">
        <v>112</v>
      </c>
      <c r="B87" s="37" t="s">
        <v>248</v>
      </c>
      <c r="C87" s="37" t="s">
        <v>103</v>
      </c>
      <c r="D87" s="37" t="s">
        <v>296</v>
      </c>
      <c r="E87" s="37" t="s">
        <v>113</v>
      </c>
      <c r="F87" s="38">
        <v>43397</v>
      </c>
      <c r="G87" s="38">
        <v>44492</v>
      </c>
      <c r="H87" s="37" t="s">
        <v>23</v>
      </c>
      <c r="I87" s="39">
        <v>105</v>
      </c>
      <c r="J87" s="37" t="s">
        <v>250</v>
      </c>
      <c r="K87" s="40">
        <v>1</v>
      </c>
    </row>
    <row r="88" spans="1:11" x14ac:dyDescent="0.25">
      <c r="A88" s="37" t="s">
        <v>114</v>
      </c>
      <c r="B88" s="37" t="s">
        <v>248</v>
      </c>
      <c r="C88" s="37" t="s">
        <v>103</v>
      </c>
      <c r="D88" s="37" t="s">
        <v>296</v>
      </c>
      <c r="E88" s="37" t="s">
        <v>115</v>
      </c>
      <c r="F88" s="38">
        <v>43397</v>
      </c>
      <c r="G88" s="38">
        <v>44492</v>
      </c>
      <c r="H88" s="37" t="s">
        <v>23</v>
      </c>
      <c r="I88" s="39">
        <v>311.36</v>
      </c>
      <c r="J88" s="37" t="s">
        <v>250</v>
      </c>
      <c r="K88" s="40">
        <v>1</v>
      </c>
    </row>
    <row r="89" spans="1:11" x14ac:dyDescent="0.25">
      <c r="A89" s="37" t="s">
        <v>116</v>
      </c>
      <c r="B89" s="37" t="s">
        <v>248</v>
      </c>
      <c r="C89" s="37" t="s">
        <v>103</v>
      </c>
      <c r="D89" s="37" t="s">
        <v>296</v>
      </c>
      <c r="E89" s="37" t="s">
        <v>117</v>
      </c>
      <c r="F89" s="38">
        <v>43397</v>
      </c>
      <c r="G89" s="38">
        <v>44492</v>
      </c>
      <c r="H89" s="37" t="s">
        <v>23</v>
      </c>
      <c r="I89" s="39">
        <v>295.44</v>
      </c>
      <c r="J89" s="37" t="s">
        <v>250</v>
      </c>
      <c r="K89" s="40">
        <v>1</v>
      </c>
    </row>
    <row r="90" spans="1:11" x14ac:dyDescent="0.25">
      <c r="A90" s="37" t="s">
        <v>118</v>
      </c>
      <c r="B90" s="37" t="s">
        <v>248</v>
      </c>
      <c r="C90" s="37" t="s">
        <v>103</v>
      </c>
      <c r="D90" s="37" t="s">
        <v>296</v>
      </c>
      <c r="E90" s="37" t="s">
        <v>119</v>
      </c>
      <c r="F90" s="38">
        <v>43397</v>
      </c>
      <c r="G90" s="38">
        <v>44492</v>
      </c>
      <c r="H90" s="37" t="s">
        <v>23</v>
      </c>
      <c r="I90" s="39">
        <v>457.76</v>
      </c>
      <c r="J90" s="37" t="s">
        <v>250</v>
      </c>
      <c r="K90" s="40">
        <v>1</v>
      </c>
    </row>
    <row r="91" spans="1:11" x14ac:dyDescent="0.25">
      <c r="A91" s="37" t="s">
        <v>120</v>
      </c>
      <c r="B91" s="37" t="s">
        <v>248</v>
      </c>
      <c r="C91" s="37" t="s">
        <v>103</v>
      </c>
      <c r="D91" s="37" t="s">
        <v>296</v>
      </c>
      <c r="E91" s="37" t="s">
        <v>121</v>
      </c>
      <c r="F91" s="38">
        <v>43397</v>
      </c>
      <c r="G91" s="38">
        <v>44492</v>
      </c>
      <c r="H91" s="37" t="s">
        <v>23</v>
      </c>
      <c r="I91" s="39">
        <v>162.37</v>
      </c>
      <c r="J91" s="37" t="s">
        <v>250</v>
      </c>
      <c r="K91" s="40">
        <v>1</v>
      </c>
    </row>
    <row r="92" spans="1:11" x14ac:dyDescent="0.25">
      <c r="A92" s="37" t="s">
        <v>122</v>
      </c>
      <c r="B92" s="37" t="s">
        <v>248</v>
      </c>
      <c r="C92" s="37" t="s">
        <v>103</v>
      </c>
      <c r="D92" s="37" t="s">
        <v>296</v>
      </c>
      <c r="E92" s="37" t="s">
        <v>123</v>
      </c>
      <c r="F92" s="38">
        <v>43397</v>
      </c>
      <c r="G92" s="38">
        <v>44492</v>
      </c>
      <c r="H92" s="37" t="s">
        <v>23</v>
      </c>
      <c r="I92" s="39">
        <v>358.54</v>
      </c>
      <c r="J92" s="37" t="s">
        <v>250</v>
      </c>
      <c r="K92" s="40">
        <v>1</v>
      </c>
    </row>
    <row r="93" spans="1:11" x14ac:dyDescent="0.25">
      <c r="A93" s="37" t="s">
        <v>124</v>
      </c>
      <c r="B93" s="37" t="s">
        <v>248</v>
      </c>
      <c r="C93" s="37" t="s">
        <v>103</v>
      </c>
      <c r="D93" s="37" t="s">
        <v>296</v>
      </c>
      <c r="E93" s="37" t="s">
        <v>125</v>
      </c>
      <c r="F93" s="38">
        <v>43397</v>
      </c>
      <c r="G93" s="38">
        <v>44492</v>
      </c>
      <c r="H93" s="37" t="s">
        <v>23</v>
      </c>
      <c r="I93" s="39">
        <v>521.17999999999995</v>
      </c>
      <c r="J93" s="37" t="s">
        <v>250</v>
      </c>
      <c r="K93" s="40">
        <v>1</v>
      </c>
    </row>
    <row r="94" spans="1:11" x14ac:dyDescent="0.25">
      <c r="A94" s="37" t="s">
        <v>126</v>
      </c>
      <c r="B94" s="37" t="s">
        <v>248</v>
      </c>
      <c r="C94" s="37" t="s">
        <v>103</v>
      </c>
      <c r="D94" s="37" t="s">
        <v>296</v>
      </c>
      <c r="E94" s="37" t="s">
        <v>127</v>
      </c>
      <c r="F94" s="38">
        <v>43397</v>
      </c>
      <c r="G94" s="38">
        <v>44492</v>
      </c>
      <c r="H94" s="37" t="s">
        <v>23</v>
      </c>
      <c r="I94" s="39">
        <v>135.27000000000001</v>
      </c>
      <c r="J94" s="37" t="s">
        <v>250</v>
      </c>
      <c r="K94" s="40">
        <v>1</v>
      </c>
    </row>
    <row r="95" spans="1:11" x14ac:dyDescent="0.25">
      <c r="A95" s="37" t="s">
        <v>128</v>
      </c>
      <c r="B95" s="37" t="s">
        <v>248</v>
      </c>
      <c r="C95" s="37" t="s">
        <v>103</v>
      </c>
      <c r="D95" s="37" t="s">
        <v>296</v>
      </c>
      <c r="E95" s="37" t="s">
        <v>129</v>
      </c>
      <c r="F95" s="38">
        <v>43397</v>
      </c>
      <c r="G95" s="38">
        <v>44492</v>
      </c>
      <c r="H95" s="37" t="s">
        <v>23</v>
      </c>
      <c r="I95" s="39">
        <v>365.29</v>
      </c>
      <c r="J95" s="37" t="s">
        <v>250</v>
      </c>
      <c r="K95" s="40">
        <v>1</v>
      </c>
    </row>
    <row r="96" spans="1:11" x14ac:dyDescent="0.25">
      <c r="A96" s="37" t="s">
        <v>130</v>
      </c>
      <c r="B96" s="37" t="s">
        <v>248</v>
      </c>
      <c r="C96" s="37" t="s">
        <v>103</v>
      </c>
      <c r="D96" s="37" t="s">
        <v>296</v>
      </c>
      <c r="E96" s="37" t="s">
        <v>131</v>
      </c>
      <c r="F96" s="38">
        <v>43397</v>
      </c>
      <c r="G96" s="38">
        <v>44492</v>
      </c>
      <c r="H96" s="37" t="s">
        <v>23</v>
      </c>
      <c r="I96" s="39">
        <v>385.6</v>
      </c>
      <c r="J96" s="37" t="s">
        <v>250</v>
      </c>
      <c r="K96" s="40">
        <v>1</v>
      </c>
    </row>
    <row r="97" spans="1:11" x14ac:dyDescent="0.25">
      <c r="A97" s="37" t="s">
        <v>311</v>
      </c>
      <c r="B97" s="37" t="s">
        <v>248</v>
      </c>
      <c r="C97" s="37" t="s">
        <v>134</v>
      </c>
      <c r="D97" s="37" t="s">
        <v>312</v>
      </c>
      <c r="E97" s="37" t="s">
        <v>133</v>
      </c>
      <c r="F97" s="38">
        <v>43397</v>
      </c>
      <c r="G97" s="38">
        <v>44492</v>
      </c>
      <c r="H97" s="37" t="s">
        <v>23</v>
      </c>
      <c r="I97" s="39">
        <v>235.95</v>
      </c>
      <c r="J97" s="37" t="s">
        <v>250</v>
      </c>
      <c r="K97" s="40">
        <v>1</v>
      </c>
    </row>
    <row r="98" spans="1:11" x14ac:dyDescent="0.25">
      <c r="A98" s="37" t="s">
        <v>313</v>
      </c>
      <c r="B98" s="37" t="s">
        <v>248</v>
      </c>
      <c r="C98" s="37" t="s">
        <v>134</v>
      </c>
      <c r="D98" s="37" t="s">
        <v>312</v>
      </c>
      <c r="E98" s="37" t="s">
        <v>136</v>
      </c>
      <c r="F98" s="38">
        <v>43397</v>
      </c>
      <c r="G98" s="38">
        <v>44492</v>
      </c>
      <c r="H98" s="37" t="s">
        <v>23</v>
      </c>
      <c r="I98" s="39">
        <v>399.93</v>
      </c>
      <c r="J98" s="37" t="s">
        <v>250</v>
      </c>
      <c r="K98" s="40">
        <v>1</v>
      </c>
    </row>
    <row r="99" spans="1:11" x14ac:dyDescent="0.25">
      <c r="A99" s="37" t="s">
        <v>314</v>
      </c>
      <c r="B99" s="37" t="s">
        <v>248</v>
      </c>
      <c r="C99" s="37" t="s">
        <v>134</v>
      </c>
      <c r="D99" s="37" t="s">
        <v>312</v>
      </c>
      <c r="E99" s="37" t="s">
        <v>138</v>
      </c>
      <c r="F99" s="38">
        <v>43397</v>
      </c>
      <c r="G99" s="38">
        <v>44492</v>
      </c>
      <c r="H99" s="37" t="s">
        <v>23</v>
      </c>
      <c r="I99" s="39">
        <v>175.87</v>
      </c>
      <c r="J99" s="37" t="s">
        <v>250</v>
      </c>
      <c r="K99" s="40">
        <v>1</v>
      </c>
    </row>
    <row r="100" spans="1:11" x14ac:dyDescent="0.25">
      <c r="A100" s="37" t="s">
        <v>315</v>
      </c>
      <c r="B100" s="37" t="s">
        <v>248</v>
      </c>
      <c r="C100" s="37" t="s">
        <v>134</v>
      </c>
      <c r="D100" s="37" t="s">
        <v>312</v>
      </c>
      <c r="E100" s="37" t="s">
        <v>140</v>
      </c>
      <c r="F100" s="38">
        <v>43397</v>
      </c>
      <c r="G100" s="38">
        <v>44492</v>
      </c>
      <c r="H100" s="37" t="s">
        <v>23</v>
      </c>
      <c r="I100" s="39">
        <v>74.39</v>
      </c>
      <c r="J100" s="37" t="s">
        <v>250</v>
      </c>
      <c r="K100" s="40">
        <v>1</v>
      </c>
    </row>
    <row r="101" spans="1:11" x14ac:dyDescent="0.25">
      <c r="A101" s="37" t="s">
        <v>316</v>
      </c>
      <c r="B101" s="37" t="s">
        <v>248</v>
      </c>
      <c r="C101" s="37" t="s">
        <v>134</v>
      </c>
      <c r="D101" s="37" t="s">
        <v>312</v>
      </c>
      <c r="E101" s="37" t="s">
        <v>142</v>
      </c>
      <c r="F101" s="38">
        <v>43397</v>
      </c>
      <c r="G101" s="38">
        <v>44492</v>
      </c>
      <c r="H101" s="37" t="s">
        <v>23</v>
      </c>
      <c r="I101" s="39">
        <v>135.74</v>
      </c>
      <c r="J101" s="37" t="s">
        <v>250</v>
      </c>
      <c r="K101" s="40">
        <v>1</v>
      </c>
    </row>
    <row r="102" spans="1:11" x14ac:dyDescent="0.25">
      <c r="A102" s="37" t="s">
        <v>317</v>
      </c>
      <c r="B102" s="37" t="s">
        <v>248</v>
      </c>
      <c r="C102" s="37" t="s">
        <v>134</v>
      </c>
      <c r="D102" s="37" t="s">
        <v>312</v>
      </c>
      <c r="E102" s="37" t="s">
        <v>144</v>
      </c>
      <c r="F102" s="38">
        <v>43397</v>
      </c>
      <c r="G102" s="38">
        <v>44492</v>
      </c>
      <c r="H102" s="37" t="s">
        <v>23</v>
      </c>
      <c r="I102" s="39">
        <v>226.84</v>
      </c>
      <c r="J102" s="37" t="s">
        <v>250</v>
      </c>
      <c r="K102" s="40">
        <v>1</v>
      </c>
    </row>
    <row r="103" spans="1:11" x14ac:dyDescent="0.25">
      <c r="A103" s="37" t="s">
        <v>318</v>
      </c>
      <c r="B103" s="37" t="s">
        <v>248</v>
      </c>
      <c r="C103" s="37" t="s">
        <v>134</v>
      </c>
      <c r="D103" s="37" t="s">
        <v>312</v>
      </c>
      <c r="E103" s="37" t="s">
        <v>146</v>
      </c>
      <c r="F103" s="38">
        <v>43397</v>
      </c>
      <c r="G103" s="38">
        <v>44492</v>
      </c>
      <c r="H103" s="37" t="s">
        <v>23</v>
      </c>
      <c r="I103" s="39">
        <v>111.92</v>
      </c>
      <c r="J103" s="37" t="s">
        <v>250</v>
      </c>
      <c r="K103" s="40">
        <v>1</v>
      </c>
    </row>
    <row r="104" spans="1:11" x14ac:dyDescent="0.25">
      <c r="A104" s="37" t="s">
        <v>319</v>
      </c>
      <c r="B104" s="37" t="s">
        <v>248</v>
      </c>
      <c r="C104" s="37" t="s">
        <v>134</v>
      </c>
      <c r="D104" s="37" t="s">
        <v>312</v>
      </c>
      <c r="E104" s="37" t="s">
        <v>148</v>
      </c>
      <c r="F104" s="38">
        <v>43397</v>
      </c>
      <c r="G104" s="38">
        <v>44492</v>
      </c>
      <c r="H104" s="37" t="s">
        <v>23</v>
      </c>
      <c r="I104" s="39">
        <v>709.68</v>
      </c>
      <c r="J104" s="37" t="s">
        <v>250</v>
      </c>
      <c r="K104" s="40">
        <v>1</v>
      </c>
    </row>
    <row r="105" spans="1:11" x14ac:dyDescent="0.25">
      <c r="A105" s="37" t="s">
        <v>320</v>
      </c>
      <c r="B105" s="37" t="s">
        <v>248</v>
      </c>
      <c r="C105" s="37" t="s">
        <v>134</v>
      </c>
      <c r="D105" s="37" t="s">
        <v>312</v>
      </c>
      <c r="E105" s="37" t="s">
        <v>150</v>
      </c>
      <c r="F105" s="38">
        <v>43397</v>
      </c>
      <c r="G105" s="38">
        <v>44492</v>
      </c>
      <c r="H105" s="37" t="s">
        <v>23</v>
      </c>
      <c r="I105" s="39">
        <v>135.27000000000001</v>
      </c>
      <c r="J105" s="37" t="s">
        <v>250</v>
      </c>
      <c r="K105" s="40">
        <v>1</v>
      </c>
    </row>
    <row r="106" spans="1:11" x14ac:dyDescent="0.25">
      <c r="A106" s="37" t="s">
        <v>321</v>
      </c>
      <c r="B106" s="37" t="s">
        <v>248</v>
      </c>
      <c r="C106" s="37" t="s">
        <v>134</v>
      </c>
      <c r="D106" s="37" t="s">
        <v>312</v>
      </c>
      <c r="E106" s="37" t="s">
        <v>152</v>
      </c>
      <c r="F106" s="38">
        <v>43397</v>
      </c>
      <c r="G106" s="38">
        <v>44492</v>
      </c>
      <c r="H106" s="37" t="s">
        <v>23</v>
      </c>
      <c r="I106" s="39">
        <v>182.64</v>
      </c>
      <c r="J106" s="37" t="s">
        <v>250</v>
      </c>
      <c r="K106" s="40">
        <v>1</v>
      </c>
    </row>
    <row r="107" spans="1:11" x14ac:dyDescent="0.25">
      <c r="A107" s="37" t="s">
        <v>322</v>
      </c>
      <c r="B107" s="37" t="s">
        <v>248</v>
      </c>
      <c r="C107" s="37" t="s">
        <v>134</v>
      </c>
      <c r="D107" s="37" t="s">
        <v>312</v>
      </c>
      <c r="E107" s="37" t="s">
        <v>154</v>
      </c>
      <c r="F107" s="38">
        <v>43397</v>
      </c>
      <c r="G107" s="38">
        <v>44492</v>
      </c>
      <c r="H107" s="37" t="s">
        <v>23</v>
      </c>
      <c r="I107" s="39">
        <v>561.5</v>
      </c>
      <c r="J107" s="37" t="s">
        <v>250</v>
      </c>
      <c r="K107" s="40">
        <v>1</v>
      </c>
    </row>
    <row r="108" spans="1:11" x14ac:dyDescent="0.25">
      <c r="A108" s="37" t="s">
        <v>323</v>
      </c>
      <c r="B108" s="37" t="s">
        <v>248</v>
      </c>
      <c r="C108" s="37" t="s">
        <v>134</v>
      </c>
      <c r="D108" s="37" t="s">
        <v>312</v>
      </c>
      <c r="E108" s="37" t="s">
        <v>156</v>
      </c>
      <c r="F108" s="38">
        <v>43397</v>
      </c>
      <c r="G108" s="38">
        <v>44492</v>
      </c>
      <c r="H108" s="37" t="s">
        <v>23</v>
      </c>
      <c r="I108" s="39">
        <v>837.97</v>
      </c>
      <c r="J108" s="37" t="s">
        <v>250</v>
      </c>
      <c r="K108" s="40">
        <v>1</v>
      </c>
    </row>
    <row r="109" spans="1:11" x14ac:dyDescent="0.25">
      <c r="A109" s="37" t="s">
        <v>132</v>
      </c>
      <c r="B109" s="37" t="s">
        <v>248</v>
      </c>
      <c r="C109" s="37" t="s">
        <v>134</v>
      </c>
      <c r="D109" s="37" t="s">
        <v>312</v>
      </c>
      <c r="E109" s="37" t="s">
        <v>133</v>
      </c>
      <c r="F109" s="38">
        <v>43397</v>
      </c>
      <c r="G109" s="38">
        <v>44492</v>
      </c>
      <c r="H109" s="37" t="s">
        <v>23</v>
      </c>
      <c r="I109" s="39">
        <v>235.95</v>
      </c>
      <c r="J109" s="37" t="s">
        <v>250</v>
      </c>
      <c r="K109" s="40">
        <v>1</v>
      </c>
    </row>
    <row r="110" spans="1:11" x14ac:dyDescent="0.25">
      <c r="A110" s="37" t="s">
        <v>135</v>
      </c>
      <c r="B110" s="37" t="s">
        <v>248</v>
      </c>
      <c r="C110" s="37" t="s">
        <v>134</v>
      </c>
      <c r="D110" s="37" t="s">
        <v>312</v>
      </c>
      <c r="E110" s="37" t="s">
        <v>136</v>
      </c>
      <c r="F110" s="38">
        <v>43397</v>
      </c>
      <c r="G110" s="38">
        <v>44492</v>
      </c>
      <c r="H110" s="37" t="s">
        <v>23</v>
      </c>
      <c r="I110" s="39">
        <v>399.93</v>
      </c>
      <c r="J110" s="37" t="s">
        <v>250</v>
      </c>
      <c r="K110" s="40">
        <v>1</v>
      </c>
    </row>
    <row r="111" spans="1:11" x14ac:dyDescent="0.25">
      <c r="A111" s="37" t="s">
        <v>137</v>
      </c>
      <c r="B111" s="37" t="s">
        <v>248</v>
      </c>
      <c r="C111" s="37" t="s">
        <v>134</v>
      </c>
      <c r="D111" s="37" t="s">
        <v>312</v>
      </c>
      <c r="E111" s="37" t="s">
        <v>138</v>
      </c>
      <c r="F111" s="38">
        <v>43397</v>
      </c>
      <c r="G111" s="38">
        <v>44492</v>
      </c>
      <c r="H111" s="37" t="s">
        <v>23</v>
      </c>
      <c r="I111" s="39">
        <v>175.87</v>
      </c>
      <c r="J111" s="37" t="s">
        <v>250</v>
      </c>
      <c r="K111" s="40">
        <v>1</v>
      </c>
    </row>
    <row r="112" spans="1:11" x14ac:dyDescent="0.25">
      <c r="A112" s="37" t="s">
        <v>139</v>
      </c>
      <c r="B112" s="37" t="s">
        <v>248</v>
      </c>
      <c r="C112" s="37" t="s">
        <v>134</v>
      </c>
      <c r="D112" s="37" t="s">
        <v>312</v>
      </c>
      <c r="E112" s="37" t="s">
        <v>140</v>
      </c>
      <c r="F112" s="38">
        <v>43397</v>
      </c>
      <c r="G112" s="38">
        <v>44492</v>
      </c>
      <c r="H112" s="37" t="s">
        <v>23</v>
      </c>
      <c r="I112" s="39">
        <v>74.39</v>
      </c>
      <c r="J112" s="37" t="s">
        <v>250</v>
      </c>
      <c r="K112" s="40">
        <v>1</v>
      </c>
    </row>
    <row r="113" spans="1:11" x14ac:dyDescent="0.25">
      <c r="A113" s="37" t="s">
        <v>141</v>
      </c>
      <c r="B113" s="37" t="s">
        <v>248</v>
      </c>
      <c r="C113" s="37" t="s">
        <v>134</v>
      </c>
      <c r="D113" s="37" t="s">
        <v>312</v>
      </c>
      <c r="E113" s="37" t="s">
        <v>142</v>
      </c>
      <c r="F113" s="38">
        <v>43397</v>
      </c>
      <c r="G113" s="38">
        <v>44492</v>
      </c>
      <c r="H113" s="37" t="s">
        <v>23</v>
      </c>
      <c r="I113" s="39">
        <v>135.74</v>
      </c>
      <c r="J113" s="37" t="s">
        <v>250</v>
      </c>
      <c r="K113" s="40">
        <v>1</v>
      </c>
    </row>
    <row r="114" spans="1:11" x14ac:dyDescent="0.25">
      <c r="A114" s="37" t="s">
        <v>143</v>
      </c>
      <c r="B114" s="37" t="s">
        <v>248</v>
      </c>
      <c r="C114" s="37" t="s">
        <v>134</v>
      </c>
      <c r="D114" s="37" t="s">
        <v>312</v>
      </c>
      <c r="E114" s="37" t="s">
        <v>144</v>
      </c>
      <c r="F114" s="38">
        <v>43397</v>
      </c>
      <c r="G114" s="38">
        <v>44492</v>
      </c>
      <c r="H114" s="37" t="s">
        <v>23</v>
      </c>
      <c r="I114" s="39">
        <v>226.84</v>
      </c>
      <c r="J114" s="37" t="s">
        <v>250</v>
      </c>
      <c r="K114" s="40">
        <v>1</v>
      </c>
    </row>
    <row r="115" spans="1:11" x14ac:dyDescent="0.25">
      <c r="A115" s="37" t="s">
        <v>145</v>
      </c>
      <c r="B115" s="37" t="s">
        <v>248</v>
      </c>
      <c r="C115" s="37" t="s">
        <v>134</v>
      </c>
      <c r="D115" s="37" t="s">
        <v>312</v>
      </c>
      <c r="E115" s="37" t="s">
        <v>146</v>
      </c>
      <c r="F115" s="38">
        <v>43397</v>
      </c>
      <c r="G115" s="38">
        <v>44492</v>
      </c>
      <c r="H115" s="37" t="s">
        <v>23</v>
      </c>
      <c r="I115" s="39">
        <v>111.92</v>
      </c>
      <c r="J115" s="37" t="s">
        <v>250</v>
      </c>
      <c r="K115" s="40">
        <v>1</v>
      </c>
    </row>
    <row r="116" spans="1:11" x14ac:dyDescent="0.25">
      <c r="A116" s="37" t="s">
        <v>147</v>
      </c>
      <c r="B116" s="37" t="s">
        <v>248</v>
      </c>
      <c r="C116" s="37" t="s">
        <v>134</v>
      </c>
      <c r="D116" s="37" t="s">
        <v>312</v>
      </c>
      <c r="E116" s="37" t="s">
        <v>148</v>
      </c>
      <c r="F116" s="38">
        <v>43397</v>
      </c>
      <c r="G116" s="38">
        <v>44492</v>
      </c>
      <c r="H116" s="37" t="s">
        <v>23</v>
      </c>
      <c r="I116" s="39">
        <v>709.68</v>
      </c>
      <c r="J116" s="37" t="s">
        <v>250</v>
      </c>
      <c r="K116" s="40">
        <v>1</v>
      </c>
    </row>
    <row r="117" spans="1:11" x14ac:dyDescent="0.25">
      <c r="A117" s="37" t="s">
        <v>149</v>
      </c>
      <c r="B117" s="37" t="s">
        <v>248</v>
      </c>
      <c r="C117" s="37" t="s">
        <v>134</v>
      </c>
      <c r="D117" s="37" t="s">
        <v>312</v>
      </c>
      <c r="E117" s="37" t="s">
        <v>150</v>
      </c>
      <c r="F117" s="38">
        <v>43397</v>
      </c>
      <c r="G117" s="38">
        <v>44492</v>
      </c>
      <c r="H117" s="37" t="s">
        <v>23</v>
      </c>
      <c r="I117" s="39">
        <v>135.27000000000001</v>
      </c>
      <c r="J117" s="37" t="s">
        <v>250</v>
      </c>
      <c r="K117" s="40">
        <v>1</v>
      </c>
    </row>
    <row r="118" spans="1:11" x14ac:dyDescent="0.25">
      <c r="A118" s="37" t="s">
        <v>151</v>
      </c>
      <c r="B118" s="37" t="s">
        <v>248</v>
      </c>
      <c r="C118" s="37" t="s">
        <v>134</v>
      </c>
      <c r="D118" s="37" t="s">
        <v>312</v>
      </c>
      <c r="E118" s="37" t="s">
        <v>152</v>
      </c>
      <c r="F118" s="38">
        <v>43397</v>
      </c>
      <c r="G118" s="38">
        <v>44492</v>
      </c>
      <c r="H118" s="37" t="s">
        <v>23</v>
      </c>
      <c r="I118" s="39">
        <v>182.64</v>
      </c>
      <c r="J118" s="37" t="s">
        <v>250</v>
      </c>
      <c r="K118" s="40">
        <v>1</v>
      </c>
    </row>
    <row r="119" spans="1:11" x14ac:dyDescent="0.25">
      <c r="A119" s="37" t="s">
        <v>153</v>
      </c>
      <c r="B119" s="37" t="s">
        <v>248</v>
      </c>
      <c r="C119" s="37" t="s">
        <v>134</v>
      </c>
      <c r="D119" s="37" t="s">
        <v>312</v>
      </c>
      <c r="E119" s="37" t="s">
        <v>154</v>
      </c>
      <c r="F119" s="38">
        <v>43397</v>
      </c>
      <c r="G119" s="38">
        <v>44492</v>
      </c>
      <c r="H119" s="37" t="s">
        <v>23</v>
      </c>
      <c r="I119" s="39">
        <v>561.5</v>
      </c>
      <c r="J119" s="37" t="s">
        <v>250</v>
      </c>
      <c r="K119" s="40">
        <v>1</v>
      </c>
    </row>
    <row r="120" spans="1:11" x14ac:dyDescent="0.25">
      <c r="A120" s="37" t="s">
        <v>155</v>
      </c>
      <c r="B120" s="37" t="s">
        <v>248</v>
      </c>
      <c r="C120" s="37" t="s">
        <v>134</v>
      </c>
      <c r="D120" s="37" t="s">
        <v>312</v>
      </c>
      <c r="E120" s="37" t="s">
        <v>156</v>
      </c>
      <c r="F120" s="38">
        <v>43397</v>
      </c>
      <c r="G120" s="38">
        <v>44492</v>
      </c>
      <c r="H120" s="37" t="s">
        <v>23</v>
      </c>
      <c r="I120" s="39">
        <v>837.97</v>
      </c>
      <c r="J120" s="37" t="s">
        <v>250</v>
      </c>
      <c r="K120" s="40">
        <v>1</v>
      </c>
    </row>
    <row r="121" spans="1:11" x14ac:dyDescent="0.25">
      <c r="A121" s="37" t="s">
        <v>324</v>
      </c>
      <c r="B121" s="37" t="s">
        <v>248</v>
      </c>
      <c r="C121" s="37" t="s">
        <v>134</v>
      </c>
      <c r="D121" s="37" t="s">
        <v>312</v>
      </c>
      <c r="E121" s="37" t="s">
        <v>325</v>
      </c>
      <c r="F121" s="38">
        <v>43397</v>
      </c>
      <c r="G121" s="38">
        <v>44492</v>
      </c>
      <c r="H121" s="37" t="s">
        <v>23</v>
      </c>
      <c r="I121" s="39">
        <v>489.48</v>
      </c>
      <c r="J121" s="37" t="s">
        <v>250</v>
      </c>
      <c r="K121" s="40">
        <v>1</v>
      </c>
    </row>
    <row r="122" spans="1:11" x14ac:dyDescent="0.25">
      <c r="A122" s="37" t="s">
        <v>326</v>
      </c>
      <c r="B122" s="37" t="s">
        <v>248</v>
      </c>
      <c r="C122" s="37" t="s">
        <v>134</v>
      </c>
      <c r="D122" s="37" t="s">
        <v>312</v>
      </c>
      <c r="E122" s="37" t="s">
        <v>327</v>
      </c>
      <c r="F122" s="38">
        <v>43397</v>
      </c>
      <c r="G122" s="38">
        <v>44492</v>
      </c>
      <c r="H122" s="37" t="s">
        <v>23</v>
      </c>
      <c r="I122" s="39">
        <v>310.61</v>
      </c>
      <c r="J122" s="37" t="s">
        <v>250</v>
      </c>
      <c r="K122" s="40">
        <v>1</v>
      </c>
    </row>
    <row r="123" spans="1:11" x14ac:dyDescent="0.25">
      <c r="A123" s="37" t="s">
        <v>328</v>
      </c>
      <c r="B123" s="37" t="s">
        <v>248</v>
      </c>
      <c r="C123" s="37" t="s">
        <v>134</v>
      </c>
      <c r="D123" s="37" t="s">
        <v>312</v>
      </c>
      <c r="E123" s="37" t="s">
        <v>269</v>
      </c>
      <c r="F123" s="38">
        <v>43397</v>
      </c>
      <c r="G123" s="38">
        <v>44492</v>
      </c>
      <c r="H123" s="37" t="s">
        <v>23</v>
      </c>
      <c r="I123" s="39">
        <v>177.55</v>
      </c>
      <c r="J123" s="37" t="s">
        <v>250</v>
      </c>
      <c r="K123" s="40">
        <v>1</v>
      </c>
    </row>
    <row r="124" spans="1:11" x14ac:dyDescent="0.25">
      <c r="A124" s="37" t="s">
        <v>329</v>
      </c>
      <c r="B124" s="37" t="s">
        <v>248</v>
      </c>
      <c r="C124" s="37" t="s">
        <v>159</v>
      </c>
      <c r="D124" s="37" t="s">
        <v>330</v>
      </c>
      <c r="E124" s="37" t="s">
        <v>158</v>
      </c>
      <c r="F124" s="38">
        <v>43397</v>
      </c>
      <c r="G124" s="38">
        <v>44492</v>
      </c>
      <c r="H124" s="37" t="s">
        <v>23</v>
      </c>
      <c r="I124" s="39">
        <v>413.68</v>
      </c>
      <c r="J124" s="37" t="s">
        <v>250</v>
      </c>
      <c r="K124" s="40">
        <v>1</v>
      </c>
    </row>
    <row r="125" spans="1:11" x14ac:dyDescent="0.25">
      <c r="A125" s="37" t="s">
        <v>331</v>
      </c>
      <c r="B125" s="37" t="s">
        <v>248</v>
      </c>
      <c r="C125" s="37" t="s">
        <v>159</v>
      </c>
      <c r="D125" s="37" t="s">
        <v>330</v>
      </c>
      <c r="E125" s="37" t="s">
        <v>161</v>
      </c>
      <c r="F125" s="38">
        <v>43397</v>
      </c>
      <c r="G125" s="38">
        <v>44492</v>
      </c>
      <c r="H125" s="37" t="s">
        <v>23</v>
      </c>
      <c r="I125" s="39">
        <v>290.61</v>
      </c>
      <c r="J125" s="37" t="s">
        <v>250</v>
      </c>
      <c r="K125" s="40">
        <v>1</v>
      </c>
    </row>
    <row r="126" spans="1:11" x14ac:dyDescent="0.25">
      <c r="A126" s="37" t="s">
        <v>332</v>
      </c>
      <c r="B126" s="37" t="s">
        <v>248</v>
      </c>
      <c r="C126" s="37" t="s">
        <v>159</v>
      </c>
      <c r="D126" s="37" t="s">
        <v>330</v>
      </c>
      <c r="E126" s="37" t="s">
        <v>163</v>
      </c>
      <c r="F126" s="38">
        <v>43397</v>
      </c>
      <c r="G126" s="38">
        <v>44492</v>
      </c>
      <c r="H126" s="37" t="s">
        <v>23</v>
      </c>
      <c r="I126" s="39">
        <v>455.13</v>
      </c>
      <c r="J126" s="37" t="s">
        <v>250</v>
      </c>
      <c r="K126" s="40">
        <v>1</v>
      </c>
    </row>
    <row r="127" spans="1:11" x14ac:dyDescent="0.25">
      <c r="A127" s="37" t="s">
        <v>333</v>
      </c>
      <c r="B127" s="37" t="s">
        <v>248</v>
      </c>
      <c r="C127" s="37" t="s">
        <v>159</v>
      </c>
      <c r="D127" s="37" t="s">
        <v>330</v>
      </c>
      <c r="E127" s="37" t="s">
        <v>165</v>
      </c>
      <c r="F127" s="38">
        <v>43397</v>
      </c>
      <c r="G127" s="38">
        <v>44492</v>
      </c>
      <c r="H127" s="37" t="s">
        <v>23</v>
      </c>
      <c r="I127" s="39">
        <v>457.6</v>
      </c>
      <c r="J127" s="37" t="s">
        <v>250</v>
      </c>
      <c r="K127" s="40">
        <v>1</v>
      </c>
    </row>
    <row r="128" spans="1:11" x14ac:dyDescent="0.25">
      <c r="A128" s="37" t="s">
        <v>334</v>
      </c>
      <c r="B128" s="37" t="s">
        <v>248</v>
      </c>
      <c r="C128" s="37" t="s">
        <v>159</v>
      </c>
      <c r="D128" s="37" t="s">
        <v>330</v>
      </c>
      <c r="E128" s="37" t="s">
        <v>167</v>
      </c>
      <c r="F128" s="38">
        <v>43397</v>
      </c>
      <c r="G128" s="38">
        <v>44492</v>
      </c>
      <c r="H128" s="37" t="s">
        <v>23</v>
      </c>
      <c r="I128" s="39">
        <v>308.83</v>
      </c>
      <c r="J128" s="37" t="s">
        <v>250</v>
      </c>
      <c r="K128" s="40">
        <v>1</v>
      </c>
    </row>
    <row r="129" spans="1:11" x14ac:dyDescent="0.25">
      <c r="A129" s="37" t="s">
        <v>335</v>
      </c>
      <c r="B129" s="37" t="s">
        <v>248</v>
      </c>
      <c r="C129" s="37" t="s">
        <v>159</v>
      </c>
      <c r="D129" s="37" t="s">
        <v>330</v>
      </c>
      <c r="E129" s="37" t="s">
        <v>169</v>
      </c>
      <c r="F129" s="38">
        <v>43397</v>
      </c>
      <c r="G129" s="38">
        <v>44492</v>
      </c>
      <c r="H129" s="37" t="s">
        <v>23</v>
      </c>
      <c r="I129" s="39">
        <v>403.05</v>
      </c>
      <c r="J129" s="37" t="s">
        <v>250</v>
      </c>
      <c r="K129" s="40">
        <v>1</v>
      </c>
    </row>
    <row r="130" spans="1:11" x14ac:dyDescent="0.25">
      <c r="A130" s="37" t="s">
        <v>336</v>
      </c>
      <c r="B130" s="37" t="s">
        <v>248</v>
      </c>
      <c r="C130" s="37" t="s">
        <v>159</v>
      </c>
      <c r="D130" s="37" t="s">
        <v>330</v>
      </c>
      <c r="E130" s="37" t="s">
        <v>171</v>
      </c>
      <c r="F130" s="38">
        <v>43397</v>
      </c>
      <c r="G130" s="38">
        <v>44492</v>
      </c>
      <c r="H130" s="37" t="s">
        <v>23</v>
      </c>
      <c r="I130" s="39">
        <v>403.05</v>
      </c>
      <c r="J130" s="37" t="s">
        <v>250</v>
      </c>
      <c r="K130" s="40">
        <v>1</v>
      </c>
    </row>
    <row r="131" spans="1:11" x14ac:dyDescent="0.25">
      <c r="A131" s="37" t="s">
        <v>337</v>
      </c>
      <c r="B131" s="37" t="s">
        <v>248</v>
      </c>
      <c r="C131" s="37" t="s">
        <v>159</v>
      </c>
      <c r="D131" s="37" t="s">
        <v>330</v>
      </c>
      <c r="E131" s="37" t="s">
        <v>173</v>
      </c>
      <c r="F131" s="38">
        <v>43397</v>
      </c>
      <c r="G131" s="38">
        <v>44492</v>
      </c>
      <c r="H131" s="37" t="s">
        <v>23</v>
      </c>
      <c r="I131" s="39">
        <v>439.85</v>
      </c>
      <c r="J131" s="37" t="s">
        <v>250</v>
      </c>
      <c r="K131" s="40">
        <v>1</v>
      </c>
    </row>
    <row r="132" spans="1:11" x14ac:dyDescent="0.25">
      <c r="A132" s="37" t="s">
        <v>338</v>
      </c>
      <c r="B132" s="37" t="s">
        <v>248</v>
      </c>
      <c r="C132" s="37" t="s">
        <v>159</v>
      </c>
      <c r="D132" s="37" t="s">
        <v>330</v>
      </c>
      <c r="E132" s="37" t="s">
        <v>175</v>
      </c>
      <c r="F132" s="38">
        <v>43397</v>
      </c>
      <c r="G132" s="38">
        <v>44492</v>
      </c>
      <c r="H132" s="37" t="s">
        <v>23</v>
      </c>
      <c r="I132" s="39">
        <v>317.95</v>
      </c>
      <c r="J132" s="37" t="s">
        <v>250</v>
      </c>
      <c r="K132" s="40">
        <v>1</v>
      </c>
    </row>
    <row r="133" spans="1:11" x14ac:dyDescent="0.25">
      <c r="A133" s="37" t="s">
        <v>339</v>
      </c>
      <c r="B133" s="37" t="s">
        <v>248</v>
      </c>
      <c r="C133" s="37" t="s">
        <v>159</v>
      </c>
      <c r="D133" s="37" t="s">
        <v>330</v>
      </c>
      <c r="E133" s="37" t="s">
        <v>177</v>
      </c>
      <c r="F133" s="38">
        <v>43397</v>
      </c>
      <c r="G133" s="38">
        <v>44492</v>
      </c>
      <c r="H133" s="37" t="s">
        <v>23</v>
      </c>
      <c r="I133" s="39">
        <v>365.3</v>
      </c>
      <c r="J133" s="37" t="s">
        <v>250</v>
      </c>
      <c r="K133" s="40">
        <v>1</v>
      </c>
    </row>
    <row r="134" spans="1:11" x14ac:dyDescent="0.25">
      <c r="A134" s="37" t="s">
        <v>340</v>
      </c>
      <c r="B134" s="37" t="s">
        <v>248</v>
      </c>
      <c r="C134" s="37" t="s">
        <v>159</v>
      </c>
      <c r="D134" s="37" t="s">
        <v>330</v>
      </c>
      <c r="E134" s="37" t="s">
        <v>45</v>
      </c>
      <c r="F134" s="38">
        <v>43397</v>
      </c>
      <c r="G134" s="38">
        <v>44492</v>
      </c>
      <c r="H134" s="37" t="s">
        <v>23</v>
      </c>
      <c r="I134" s="39">
        <v>181.29</v>
      </c>
      <c r="J134" s="37" t="s">
        <v>250</v>
      </c>
      <c r="K134" s="40">
        <v>1</v>
      </c>
    </row>
    <row r="135" spans="1:11" x14ac:dyDescent="0.25">
      <c r="A135" s="37" t="s">
        <v>341</v>
      </c>
      <c r="B135" s="37" t="s">
        <v>248</v>
      </c>
      <c r="C135" s="37" t="s">
        <v>159</v>
      </c>
      <c r="D135" s="37" t="s">
        <v>330</v>
      </c>
      <c r="E135" s="37" t="s">
        <v>48</v>
      </c>
      <c r="F135" s="38">
        <v>43397</v>
      </c>
      <c r="G135" s="38">
        <v>44492</v>
      </c>
      <c r="H135" s="37" t="s">
        <v>23</v>
      </c>
      <c r="I135" s="39">
        <v>190.4</v>
      </c>
      <c r="J135" s="37" t="s">
        <v>250</v>
      </c>
      <c r="K135" s="40">
        <v>1</v>
      </c>
    </row>
    <row r="136" spans="1:11" x14ac:dyDescent="0.25">
      <c r="A136" s="37" t="s">
        <v>157</v>
      </c>
      <c r="B136" s="37" t="s">
        <v>248</v>
      </c>
      <c r="C136" s="37" t="s">
        <v>159</v>
      </c>
      <c r="D136" s="37" t="s">
        <v>330</v>
      </c>
      <c r="E136" s="37" t="s">
        <v>158</v>
      </c>
      <c r="F136" s="38">
        <v>43397</v>
      </c>
      <c r="G136" s="38">
        <v>44492</v>
      </c>
      <c r="H136" s="37" t="s">
        <v>23</v>
      </c>
      <c r="I136" s="39">
        <v>413.68</v>
      </c>
      <c r="J136" s="37" t="s">
        <v>250</v>
      </c>
      <c r="K136" s="40">
        <v>1</v>
      </c>
    </row>
    <row r="137" spans="1:11" x14ac:dyDescent="0.25">
      <c r="A137" s="37" t="s">
        <v>160</v>
      </c>
      <c r="B137" s="37" t="s">
        <v>248</v>
      </c>
      <c r="C137" s="37" t="s">
        <v>159</v>
      </c>
      <c r="D137" s="37" t="s">
        <v>330</v>
      </c>
      <c r="E137" s="37" t="s">
        <v>161</v>
      </c>
      <c r="F137" s="38">
        <v>43397</v>
      </c>
      <c r="G137" s="38">
        <v>44492</v>
      </c>
      <c r="H137" s="37" t="s">
        <v>23</v>
      </c>
      <c r="I137" s="39">
        <v>290.61</v>
      </c>
      <c r="J137" s="37" t="s">
        <v>250</v>
      </c>
      <c r="K137" s="40">
        <v>1</v>
      </c>
    </row>
    <row r="138" spans="1:11" x14ac:dyDescent="0.25">
      <c r="A138" s="37" t="s">
        <v>162</v>
      </c>
      <c r="B138" s="37" t="s">
        <v>248</v>
      </c>
      <c r="C138" s="37" t="s">
        <v>159</v>
      </c>
      <c r="D138" s="37" t="s">
        <v>330</v>
      </c>
      <c r="E138" s="37" t="s">
        <v>163</v>
      </c>
      <c r="F138" s="38">
        <v>43397</v>
      </c>
      <c r="G138" s="38">
        <v>44492</v>
      </c>
      <c r="H138" s="37" t="s">
        <v>23</v>
      </c>
      <c r="I138" s="39">
        <v>455.13</v>
      </c>
      <c r="J138" s="37" t="s">
        <v>250</v>
      </c>
      <c r="K138" s="40">
        <v>1</v>
      </c>
    </row>
    <row r="139" spans="1:11" x14ac:dyDescent="0.25">
      <c r="A139" s="37" t="s">
        <v>164</v>
      </c>
      <c r="B139" s="37" t="s">
        <v>248</v>
      </c>
      <c r="C139" s="37" t="s">
        <v>159</v>
      </c>
      <c r="D139" s="37" t="s">
        <v>330</v>
      </c>
      <c r="E139" s="37" t="s">
        <v>165</v>
      </c>
      <c r="F139" s="38">
        <v>43397</v>
      </c>
      <c r="G139" s="38">
        <v>44492</v>
      </c>
      <c r="H139" s="37" t="s">
        <v>23</v>
      </c>
      <c r="I139" s="39">
        <v>457.6</v>
      </c>
      <c r="J139" s="37" t="s">
        <v>250</v>
      </c>
      <c r="K139" s="40">
        <v>1</v>
      </c>
    </row>
    <row r="140" spans="1:11" x14ac:dyDescent="0.25">
      <c r="A140" s="37" t="s">
        <v>166</v>
      </c>
      <c r="B140" s="37" t="s">
        <v>248</v>
      </c>
      <c r="C140" s="37" t="s">
        <v>159</v>
      </c>
      <c r="D140" s="37" t="s">
        <v>330</v>
      </c>
      <c r="E140" s="37" t="s">
        <v>167</v>
      </c>
      <c r="F140" s="38">
        <v>43397</v>
      </c>
      <c r="G140" s="38">
        <v>44492</v>
      </c>
      <c r="H140" s="37" t="s">
        <v>23</v>
      </c>
      <c r="I140" s="39">
        <v>308.83</v>
      </c>
      <c r="J140" s="37" t="s">
        <v>250</v>
      </c>
      <c r="K140" s="40">
        <v>1</v>
      </c>
    </row>
    <row r="141" spans="1:11" x14ac:dyDescent="0.25">
      <c r="A141" s="37" t="s">
        <v>168</v>
      </c>
      <c r="B141" s="37" t="s">
        <v>248</v>
      </c>
      <c r="C141" s="37" t="s">
        <v>159</v>
      </c>
      <c r="D141" s="37" t="s">
        <v>330</v>
      </c>
      <c r="E141" s="37" t="s">
        <v>169</v>
      </c>
      <c r="F141" s="38">
        <v>43397</v>
      </c>
      <c r="G141" s="38">
        <v>44492</v>
      </c>
      <c r="H141" s="37" t="s">
        <v>23</v>
      </c>
      <c r="I141" s="39">
        <v>403.05</v>
      </c>
      <c r="J141" s="37" t="s">
        <v>250</v>
      </c>
      <c r="K141" s="40">
        <v>1</v>
      </c>
    </row>
    <row r="142" spans="1:11" x14ac:dyDescent="0.25">
      <c r="A142" s="37" t="s">
        <v>170</v>
      </c>
      <c r="B142" s="37" t="s">
        <v>248</v>
      </c>
      <c r="C142" s="37" t="s">
        <v>159</v>
      </c>
      <c r="D142" s="37" t="s">
        <v>330</v>
      </c>
      <c r="E142" s="37" t="s">
        <v>171</v>
      </c>
      <c r="F142" s="38">
        <v>43397</v>
      </c>
      <c r="G142" s="38">
        <v>44492</v>
      </c>
      <c r="H142" s="37" t="s">
        <v>23</v>
      </c>
      <c r="I142" s="39">
        <v>403.05</v>
      </c>
      <c r="J142" s="37" t="s">
        <v>250</v>
      </c>
      <c r="K142" s="40">
        <v>1</v>
      </c>
    </row>
    <row r="143" spans="1:11" x14ac:dyDescent="0.25">
      <c r="A143" s="37" t="s">
        <v>172</v>
      </c>
      <c r="B143" s="37" t="s">
        <v>248</v>
      </c>
      <c r="C143" s="37" t="s">
        <v>159</v>
      </c>
      <c r="D143" s="37" t="s">
        <v>330</v>
      </c>
      <c r="E143" s="37" t="s">
        <v>173</v>
      </c>
      <c r="F143" s="38">
        <v>43397</v>
      </c>
      <c r="G143" s="38">
        <v>44492</v>
      </c>
      <c r="H143" s="37" t="s">
        <v>23</v>
      </c>
      <c r="I143" s="39">
        <v>439.85</v>
      </c>
      <c r="J143" s="37" t="s">
        <v>250</v>
      </c>
      <c r="K143" s="40">
        <v>1</v>
      </c>
    </row>
    <row r="144" spans="1:11" x14ac:dyDescent="0.25">
      <c r="A144" s="37" t="s">
        <v>174</v>
      </c>
      <c r="B144" s="37" t="s">
        <v>248</v>
      </c>
      <c r="C144" s="37" t="s">
        <v>159</v>
      </c>
      <c r="D144" s="37" t="s">
        <v>330</v>
      </c>
      <c r="E144" s="37" t="s">
        <v>175</v>
      </c>
      <c r="F144" s="38">
        <v>43397</v>
      </c>
      <c r="G144" s="38">
        <v>44492</v>
      </c>
      <c r="H144" s="37" t="s">
        <v>23</v>
      </c>
      <c r="I144" s="39">
        <v>317.95</v>
      </c>
      <c r="J144" s="37" t="s">
        <v>250</v>
      </c>
      <c r="K144" s="40">
        <v>1</v>
      </c>
    </row>
    <row r="145" spans="1:11" x14ac:dyDescent="0.25">
      <c r="A145" s="37" t="s">
        <v>176</v>
      </c>
      <c r="B145" s="37" t="s">
        <v>248</v>
      </c>
      <c r="C145" s="37" t="s">
        <v>159</v>
      </c>
      <c r="D145" s="37" t="s">
        <v>330</v>
      </c>
      <c r="E145" s="37" t="s">
        <v>177</v>
      </c>
      <c r="F145" s="38">
        <v>43397</v>
      </c>
      <c r="G145" s="38">
        <v>44492</v>
      </c>
      <c r="H145" s="37" t="s">
        <v>23</v>
      </c>
      <c r="I145" s="39">
        <v>365.3</v>
      </c>
      <c r="J145" s="37" t="s">
        <v>250</v>
      </c>
      <c r="K145" s="40">
        <v>1</v>
      </c>
    </row>
    <row r="146" spans="1:11" x14ac:dyDescent="0.25">
      <c r="A146" s="37" t="s">
        <v>342</v>
      </c>
      <c r="B146" s="37" t="s">
        <v>248</v>
      </c>
      <c r="C146" s="37" t="s">
        <v>159</v>
      </c>
      <c r="D146" s="37" t="s">
        <v>330</v>
      </c>
      <c r="E146" s="37" t="s">
        <v>343</v>
      </c>
      <c r="F146" s="38">
        <v>43397</v>
      </c>
      <c r="G146" s="38">
        <v>44492</v>
      </c>
      <c r="H146" s="37" t="s">
        <v>23</v>
      </c>
      <c r="I146" s="39">
        <v>488.61</v>
      </c>
      <c r="J146" s="37" t="s">
        <v>250</v>
      </c>
      <c r="K146" s="40">
        <v>1</v>
      </c>
    </row>
    <row r="147" spans="1:11" x14ac:dyDescent="0.25">
      <c r="A147" s="37" t="s">
        <v>344</v>
      </c>
      <c r="B147" s="37" t="s">
        <v>248</v>
      </c>
      <c r="C147" s="37" t="s">
        <v>159</v>
      </c>
      <c r="D147" s="37" t="s">
        <v>330</v>
      </c>
      <c r="E147" s="37" t="s">
        <v>345</v>
      </c>
      <c r="F147" s="38">
        <v>43397</v>
      </c>
      <c r="G147" s="38">
        <v>44492</v>
      </c>
      <c r="H147" s="37" t="s">
        <v>23</v>
      </c>
      <c r="I147" s="39">
        <v>301.70999999999998</v>
      </c>
      <c r="J147" s="37" t="s">
        <v>250</v>
      </c>
      <c r="K147" s="40">
        <v>1</v>
      </c>
    </row>
    <row r="148" spans="1:11" x14ac:dyDescent="0.25">
      <c r="A148" s="37" t="s">
        <v>346</v>
      </c>
      <c r="B148" s="37" t="s">
        <v>248</v>
      </c>
      <c r="C148" s="37" t="s">
        <v>180</v>
      </c>
      <c r="D148" s="37" t="s">
        <v>347</v>
      </c>
      <c r="E148" s="37" t="s">
        <v>179</v>
      </c>
      <c r="F148" s="38">
        <v>43397</v>
      </c>
      <c r="G148" s="38">
        <v>44492</v>
      </c>
      <c r="H148" s="37" t="s">
        <v>23</v>
      </c>
      <c r="I148" s="39">
        <v>195.87</v>
      </c>
      <c r="J148" s="37" t="s">
        <v>250</v>
      </c>
      <c r="K148" s="40">
        <v>1</v>
      </c>
    </row>
    <row r="149" spans="1:11" x14ac:dyDescent="0.25">
      <c r="A149" s="37" t="s">
        <v>348</v>
      </c>
      <c r="B149" s="37" t="s">
        <v>248</v>
      </c>
      <c r="C149" s="37" t="s">
        <v>180</v>
      </c>
      <c r="D149" s="37" t="s">
        <v>347</v>
      </c>
      <c r="E149" s="37" t="s">
        <v>182</v>
      </c>
      <c r="F149" s="38">
        <v>43397</v>
      </c>
      <c r="G149" s="38">
        <v>44492</v>
      </c>
      <c r="H149" s="37" t="s">
        <v>23</v>
      </c>
      <c r="I149" s="39">
        <v>94.69</v>
      </c>
      <c r="J149" s="37" t="s">
        <v>250</v>
      </c>
      <c r="K149" s="40">
        <v>1</v>
      </c>
    </row>
    <row r="150" spans="1:11" x14ac:dyDescent="0.25">
      <c r="A150" s="37" t="s">
        <v>349</v>
      </c>
      <c r="B150" s="37" t="s">
        <v>248</v>
      </c>
      <c r="C150" s="37" t="s">
        <v>180</v>
      </c>
      <c r="D150" s="37" t="s">
        <v>347</v>
      </c>
      <c r="E150" s="37" t="s">
        <v>184</v>
      </c>
      <c r="F150" s="38">
        <v>43397</v>
      </c>
      <c r="G150" s="38">
        <v>44492</v>
      </c>
      <c r="H150" s="37" t="s">
        <v>23</v>
      </c>
      <c r="I150" s="39">
        <v>281.5</v>
      </c>
      <c r="J150" s="37" t="s">
        <v>250</v>
      </c>
      <c r="K150" s="40">
        <v>1</v>
      </c>
    </row>
    <row r="151" spans="1:11" x14ac:dyDescent="0.25">
      <c r="A151" s="37" t="s">
        <v>350</v>
      </c>
      <c r="B151" s="37" t="s">
        <v>248</v>
      </c>
      <c r="C151" s="37" t="s">
        <v>180</v>
      </c>
      <c r="D151" s="37" t="s">
        <v>347</v>
      </c>
      <c r="E151" s="37" t="s">
        <v>186</v>
      </c>
      <c r="F151" s="38">
        <v>43397</v>
      </c>
      <c r="G151" s="38">
        <v>44492</v>
      </c>
      <c r="H151" s="37" t="s">
        <v>23</v>
      </c>
      <c r="I151" s="39">
        <v>257.06</v>
      </c>
      <c r="J151" s="37" t="s">
        <v>250</v>
      </c>
      <c r="K151" s="40">
        <v>1</v>
      </c>
    </row>
    <row r="152" spans="1:11" x14ac:dyDescent="0.25">
      <c r="A152" s="37" t="s">
        <v>351</v>
      </c>
      <c r="B152" s="37" t="s">
        <v>248</v>
      </c>
      <c r="C152" s="37" t="s">
        <v>180</v>
      </c>
      <c r="D152" s="37" t="s">
        <v>347</v>
      </c>
      <c r="E152" s="37" t="s">
        <v>53</v>
      </c>
      <c r="F152" s="38">
        <v>43397</v>
      </c>
      <c r="G152" s="38">
        <v>44492</v>
      </c>
      <c r="H152" s="37" t="s">
        <v>23</v>
      </c>
      <c r="I152" s="39">
        <v>155.57</v>
      </c>
      <c r="J152" s="37" t="s">
        <v>250</v>
      </c>
      <c r="K152" s="40">
        <v>1</v>
      </c>
    </row>
    <row r="153" spans="1:11" x14ac:dyDescent="0.25">
      <c r="A153" s="37" t="s">
        <v>352</v>
      </c>
      <c r="B153" s="37" t="s">
        <v>248</v>
      </c>
      <c r="C153" s="37" t="s">
        <v>180</v>
      </c>
      <c r="D153" s="37" t="s">
        <v>347</v>
      </c>
      <c r="E153" s="37" t="s">
        <v>36</v>
      </c>
      <c r="F153" s="38">
        <v>43397</v>
      </c>
      <c r="G153" s="38">
        <v>44492</v>
      </c>
      <c r="H153" s="37" t="s">
        <v>23</v>
      </c>
      <c r="I153" s="39">
        <v>244.67</v>
      </c>
      <c r="J153" s="37" t="s">
        <v>250</v>
      </c>
      <c r="K153" s="40">
        <v>1</v>
      </c>
    </row>
    <row r="154" spans="1:11" x14ac:dyDescent="0.25">
      <c r="A154" s="37" t="s">
        <v>353</v>
      </c>
      <c r="B154" s="37" t="s">
        <v>248</v>
      </c>
      <c r="C154" s="37" t="s">
        <v>180</v>
      </c>
      <c r="D154" s="37" t="s">
        <v>347</v>
      </c>
      <c r="E154" s="37" t="s">
        <v>56</v>
      </c>
      <c r="F154" s="38">
        <v>43397</v>
      </c>
      <c r="G154" s="38">
        <v>44492</v>
      </c>
      <c r="H154" s="37" t="s">
        <v>23</v>
      </c>
      <c r="I154" s="39">
        <v>142.04</v>
      </c>
      <c r="J154" s="37" t="s">
        <v>250</v>
      </c>
      <c r="K154" s="40">
        <v>1</v>
      </c>
    </row>
    <row r="155" spans="1:11" x14ac:dyDescent="0.25">
      <c r="A155" s="37" t="s">
        <v>354</v>
      </c>
      <c r="B155" s="37" t="s">
        <v>248</v>
      </c>
      <c r="C155" s="37" t="s">
        <v>180</v>
      </c>
      <c r="D155" s="37" t="s">
        <v>347</v>
      </c>
      <c r="E155" s="37" t="s">
        <v>62</v>
      </c>
      <c r="F155" s="38">
        <v>43397</v>
      </c>
      <c r="G155" s="38">
        <v>44492</v>
      </c>
      <c r="H155" s="37" t="s">
        <v>23</v>
      </c>
      <c r="I155" s="39">
        <v>121.75</v>
      </c>
      <c r="J155" s="37" t="s">
        <v>250</v>
      </c>
      <c r="K155" s="40">
        <v>1</v>
      </c>
    </row>
    <row r="156" spans="1:11" x14ac:dyDescent="0.25">
      <c r="A156" s="37" t="s">
        <v>178</v>
      </c>
      <c r="B156" s="37" t="s">
        <v>248</v>
      </c>
      <c r="C156" s="37" t="s">
        <v>180</v>
      </c>
      <c r="D156" s="37" t="s">
        <v>347</v>
      </c>
      <c r="E156" s="37" t="s">
        <v>179</v>
      </c>
      <c r="F156" s="38">
        <v>43397</v>
      </c>
      <c r="G156" s="38">
        <v>44492</v>
      </c>
      <c r="H156" s="37" t="s">
        <v>23</v>
      </c>
      <c r="I156" s="39">
        <v>195.87</v>
      </c>
      <c r="J156" s="37" t="s">
        <v>250</v>
      </c>
      <c r="K156" s="40">
        <v>1</v>
      </c>
    </row>
    <row r="157" spans="1:11" x14ac:dyDescent="0.25">
      <c r="A157" s="37" t="s">
        <v>181</v>
      </c>
      <c r="B157" s="37" t="s">
        <v>248</v>
      </c>
      <c r="C157" s="37" t="s">
        <v>180</v>
      </c>
      <c r="D157" s="37" t="s">
        <v>347</v>
      </c>
      <c r="E157" s="37" t="s">
        <v>182</v>
      </c>
      <c r="F157" s="38">
        <v>43397</v>
      </c>
      <c r="G157" s="38">
        <v>44492</v>
      </c>
      <c r="H157" s="37" t="s">
        <v>23</v>
      </c>
      <c r="I157" s="39">
        <v>94.69</v>
      </c>
      <c r="J157" s="37" t="s">
        <v>250</v>
      </c>
      <c r="K157" s="40">
        <v>1</v>
      </c>
    </row>
    <row r="158" spans="1:11" x14ac:dyDescent="0.25">
      <c r="A158" s="37" t="s">
        <v>183</v>
      </c>
      <c r="B158" s="37" t="s">
        <v>248</v>
      </c>
      <c r="C158" s="37" t="s">
        <v>180</v>
      </c>
      <c r="D158" s="37" t="s">
        <v>347</v>
      </c>
      <c r="E158" s="37" t="s">
        <v>184</v>
      </c>
      <c r="F158" s="38">
        <v>43397</v>
      </c>
      <c r="G158" s="38">
        <v>44492</v>
      </c>
      <c r="H158" s="37" t="s">
        <v>23</v>
      </c>
      <c r="I158" s="39">
        <v>281.5</v>
      </c>
      <c r="J158" s="37" t="s">
        <v>250</v>
      </c>
      <c r="K158" s="40">
        <v>1</v>
      </c>
    </row>
    <row r="159" spans="1:11" x14ac:dyDescent="0.25">
      <c r="A159" s="37" t="s">
        <v>185</v>
      </c>
      <c r="B159" s="37" t="s">
        <v>248</v>
      </c>
      <c r="C159" s="37" t="s">
        <v>180</v>
      </c>
      <c r="D159" s="37" t="s">
        <v>347</v>
      </c>
      <c r="E159" s="37" t="s">
        <v>186</v>
      </c>
      <c r="F159" s="38">
        <v>43397</v>
      </c>
      <c r="G159" s="38">
        <v>44492</v>
      </c>
      <c r="H159" s="37" t="s">
        <v>23</v>
      </c>
      <c r="I159" s="39">
        <v>257.06</v>
      </c>
      <c r="J159" s="37" t="s">
        <v>250</v>
      </c>
      <c r="K159" s="40">
        <v>1</v>
      </c>
    </row>
    <row r="160" spans="1:11" x14ac:dyDescent="0.25">
      <c r="A160" s="37" t="s">
        <v>355</v>
      </c>
      <c r="B160" s="37" t="s">
        <v>248</v>
      </c>
      <c r="C160" s="37" t="s">
        <v>180</v>
      </c>
      <c r="D160" s="37" t="s">
        <v>347</v>
      </c>
      <c r="E160" s="37" t="s">
        <v>356</v>
      </c>
      <c r="F160" s="38">
        <v>43397</v>
      </c>
      <c r="G160" s="38">
        <v>44492</v>
      </c>
      <c r="H160" s="37" t="s">
        <v>23</v>
      </c>
      <c r="I160" s="39">
        <v>408.85</v>
      </c>
      <c r="J160" s="37" t="s">
        <v>250</v>
      </c>
      <c r="K160" s="40">
        <v>1</v>
      </c>
    </row>
    <row r="161" spans="1:11" x14ac:dyDescent="0.25">
      <c r="A161" s="37" t="s">
        <v>357</v>
      </c>
      <c r="B161" s="37" t="s">
        <v>248</v>
      </c>
      <c r="C161" s="37" t="s">
        <v>189</v>
      </c>
      <c r="D161" s="37" t="s">
        <v>358</v>
      </c>
      <c r="E161" s="37" t="s">
        <v>188</v>
      </c>
      <c r="F161" s="38">
        <v>43397</v>
      </c>
      <c r="G161" s="38">
        <v>44492</v>
      </c>
      <c r="H161" s="37" t="s">
        <v>23</v>
      </c>
      <c r="I161" s="39">
        <v>385.08</v>
      </c>
      <c r="J161" s="37" t="s">
        <v>250</v>
      </c>
      <c r="K161" s="40">
        <v>1</v>
      </c>
    </row>
    <row r="162" spans="1:11" x14ac:dyDescent="0.25">
      <c r="A162" s="37" t="s">
        <v>359</v>
      </c>
      <c r="B162" s="37" t="s">
        <v>248</v>
      </c>
      <c r="C162" s="37" t="s">
        <v>189</v>
      </c>
      <c r="D162" s="37" t="s">
        <v>358</v>
      </c>
      <c r="E162" s="37" t="s">
        <v>191</v>
      </c>
      <c r="F162" s="38">
        <v>43397</v>
      </c>
      <c r="G162" s="38">
        <v>44492</v>
      </c>
      <c r="H162" s="37" t="s">
        <v>23</v>
      </c>
      <c r="I162" s="39">
        <v>587.76</v>
      </c>
      <c r="J162" s="37" t="s">
        <v>250</v>
      </c>
      <c r="K162" s="40">
        <v>1</v>
      </c>
    </row>
    <row r="163" spans="1:11" x14ac:dyDescent="0.25">
      <c r="A163" s="37" t="s">
        <v>360</v>
      </c>
      <c r="B163" s="37" t="s">
        <v>248</v>
      </c>
      <c r="C163" s="37" t="s">
        <v>189</v>
      </c>
      <c r="D163" s="37" t="s">
        <v>358</v>
      </c>
      <c r="E163" s="37" t="s">
        <v>193</v>
      </c>
      <c r="F163" s="38">
        <v>43397</v>
      </c>
      <c r="G163" s="38">
        <v>44492</v>
      </c>
      <c r="H163" s="37" t="s">
        <v>23</v>
      </c>
      <c r="I163" s="39">
        <v>324.70999999999998</v>
      </c>
      <c r="J163" s="37" t="s">
        <v>250</v>
      </c>
      <c r="K163" s="40">
        <v>1</v>
      </c>
    </row>
    <row r="164" spans="1:11" x14ac:dyDescent="0.25">
      <c r="A164" s="37" t="s">
        <v>361</v>
      </c>
      <c r="B164" s="37" t="s">
        <v>248</v>
      </c>
      <c r="C164" s="37" t="s">
        <v>189</v>
      </c>
      <c r="D164" s="37" t="s">
        <v>358</v>
      </c>
      <c r="E164" s="37" t="s">
        <v>195</v>
      </c>
      <c r="F164" s="38">
        <v>43397</v>
      </c>
      <c r="G164" s="38">
        <v>44492</v>
      </c>
      <c r="H164" s="37" t="s">
        <v>23</v>
      </c>
      <c r="I164" s="39">
        <v>500.61</v>
      </c>
      <c r="J164" s="37" t="s">
        <v>250</v>
      </c>
      <c r="K164" s="40">
        <v>1</v>
      </c>
    </row>
    <row r="165" spans="1:11" x14ac:dyDescent="0.25">
      <c r="A165" s="37" t="s">
        <v>362</v>
      </c>
      <c r="B165" s="37" t="s">
        <v>248</v>
      </c>
      <c r="C165" s="37" t="s">
        <v>189</v>
      </c>
      <c r="D165" s="37" t="s">
        <v>358</v>
      </c>
      <c r="E165" s="37" t="s">
        <v>197</v>
      </c>
      <c r="F165" s="38">
        <v>43397</v>
      </c>
      <c r="G165" s="38">
        <v>44492</v>
      </c>
      <c r="H165" s="37" t="s">
        <v>23</v>
      </c>
      <c r="I165" s="39">
        <v>182.63</v>
      </c>
      <c r="J165" s="37" t="s">
        <v>250</v>
      </c>
      <c r="K165" s="40">
        <v>1</v>
      </c>
    </row>
    <row r="166" spans="1:11" x14ac:dyDescent="0.25">
      <c r="A166" s="37" t="s">
        <v>363</v>
      </c>
      <c r="B166" s="37" t="s">
        <v>248</v>
      </c>
      <c r="C166" s="37" t="s">
        <v>189</v>
      </c>
      <c r="D166" s="37" t="s">
        <v>358</v>
      </c>
      <c r="E166" s="37" t="s">
        <v>199</v>
      </c>
      <c r="F166" s="38">
        <v>43397</v>
      </c>
      <c r="G166" s="38">
        <v>44492</v>
      </c>
      <c r="H166" s="37" t="s">
        <v>23</v>
      </c>
      <c r="I166" s="39">
        <v>679.54</v>
      </c>
      <c r="J166" s="37" t="s">
        <v>250</v>
      </c>
      <c r="K166" s="40">
        <v>1</v>
      </c>
    </row>
    <row r="167" spans="1:11" x14ac:dyDescent="0.25">
      <c r="A167" s="37" t="s">
        <v>364</v>
      </c>
      <c r="B167" s="37" t="s">
        <v>248</v>
      </c>
      <c r="C167" s="37" t="s">
        <v>189</v>
      </c>
      <c r="D167" s="37" t="s">
        <v>358</v>
      </c>
      <c r="E167" s="37" t="s">
        <v>201</v>
      </c>
      <c r="F167" s="38">
        <v>43397</v>
      </c>
      <c r="G167" s="38">
        <v>44492</v>
      </c>
      <c r="H167" s="37" t="s">
        <v>23</v>
      </c>
      <c r="I167" s="39">
        <v>976.83</v>
      </c>
      <c r="J167" s="37" t="s">
        <v>250</v>
      </c>
      <c r="K167" s="40">
        <v>1</v>
      </c>
    </row>
    <row r="168" spans="1:11" x14ac:dyDescent="0.25">
      <c r="A168" s="37" t="s">
        <v>365</v>
      </c>
      <c r="B168" s="37" t="s">
        <v>248</v>
      </c>
      <c r="C168" s="37" t="s">
        <v>189</v>
      </c>
      <c r="D168" s="37" t="s">
        <v>358</v>
      </c>
      <c r="E168" s="37" t="s">
        <v>203</v>
      </c>
      <c r="F168" s="38">
        <v>43397</v>
      </c>
      <c r="G168" s="38">
        <v>44492</v>
      </c>
      <c r="H168" s="37" t="s">
        <v>23</v>
      </c>
      <c r="I168" s="39">
        <v>1059.42</v>
      </c>
      <c r="J168" s="37" t="s">
        <v>250</v>
      </c>
      <c r="K168" s="40">
        <v>1</v>
      </c>
    </row>
    <row r="169" spans="1:11" x14ac:dyDescent="0.25">
      <c r="A169" s="37" t="s">
        <v>366</v>
      </c>
      <c r="B169" s="37" t="s">
        <v>248</v>
      </c>
      <c r="C169" s="37" t="s">
        <v>189</v>
      </c>
      <c r="D169" s="37" t="s">
        <v>358</v>
      </c>
      <c r="E169" s="37" t="s">
        <v>65</v>
      </c>
      <c r="F169" s="38">
        <v>43397</v>
      </c>
      <c r="G169" s="38">
        <v>44492</v>
      </c>
      <c r="H169" s="37" t="s">
        <v>23</v>
      </c>
      <c r="I169" s="39">
        <v>182.64</v>
      </c>
      <c r="J169" s="37" t="s">
        <v>250</v>
      </c>
      <c r="K169" s="40">
        <v>1</v>
      </c>
    </row>
    <row r="170" spans="1:11" x14ac:dyDescent="0.25">
      <c r="A170" s="37" t="s">
        <v>367</v>
      </c>
      <c r="B170" s="37" t="s">
        <v>248</v>
      </c>
      <c r="C170" s="37" t="s">
        <v>189</v>
      </c>
      <c r="D170" s="37" t="s">
        <v>358</v>
      </c>
      <c r="E170" s="37" t="s">
        <v>59</v>
      </c>
      <c r="F170" s="38">
        <v>43397</v>
      </c>
      <c r="G170" s="38">
        <v>44492</v>
      </c>
      <c r="H170" s="37" t="s">
        <v>23</v>
      </c>
      <c r="I170" s="39">
        <v>142.04</v>
      </c>
      <c r="J170" s="37" t="s">
        <v>250</v>
      </c>
      <c r="K170" s="40">
        <v>1</v>
      </c>
    </row>
    <row r="171" spans="1:11" x14ac:dyDescent="0.25">
      <c r="A171" s="37" t="s">
        <v>368</v>
      </c>
      <c r="B171" s="37" t="s">
        <v>248</v>
      </c>
      <c r="C171" s="37" t="s">
        <v>189</v>
      </c>
      <c r="D171" s="37" t="s">
        <v>358</v>
      </c>
      <c r="E171" s="37" t="s">
        <v>42</v>
      </c>
      <c r="F171" s="38">
        <v>43397</v>
      </c>
      <c r="G171" s="38">
        <v>44492</v>
      </c>
      <c r="H171" s="37" t="s">
        <v>23</v>
      </c>
      <c r="I171" s="39">
        <v>181.29</v>
      </c>
      <c r="J171" s="37" t="s">
        <v>250</v>
      </c>
      <c r="K171" s="40">
        <v>1</v>
      </c>
    </row>
    <row r="172" spans="1:11" x14ac:dyDescent="0.25">
      <c r="A172" s="37" t="s">
        <v>369</v>
      </c>
      <c r="B172" s="37" t="s">
        <v>248</v>
      </c>
      <c r="C172" s="37" t="s">
        <v>189</v>
      </c>
      <c r="D172" s="37" t="s">
        <v>358</v>
      </c>
      <c r="E172" s="37" t="s">
        <v>40</v>
      </c>
      <c r="F172" s="38">
        <v>43397</v>
      </c>
      <c r="G172" s="38">
        <v>44492</v>
      </c>
      <c r="H172" s="37" t="s">
        <v>23</v>
      </c>
      <c r="I172" s="39">
        <v>108.41</v>
      </c>
      <c r="J172" s="37" t="s">
        <v>250</v>
      </c>
      <c r="K172" s="40">
        <v>1</v>
      </c>
    </row>
    <row r="173" spans="1:11" x14ac:dyDescent="0.25">
      <c r="A173" s="37" t="s">
        <v>370</v>
      </c>
      <c r="B173" s="37" t="s">
        <v>248</v>
      </c>
      <c r="C173" s="37" t="s">
        <v>189</v>
      </c>
      <c r="D173" s="37" t="s">
        <v>358</v>
      </c>
      <c r="E173" s="37" t="s">
        <v>38</v>
      </c>
      <c r="F173" s="38">
        <v>43397</v>
      </c>
      <c r="G173" s="38">
        <v>44492</v>
      </c>
      <c r="H173" s="37" t="s">
        <v>23</v>
      </c>
      <c r="I173" s="39">
        <v>108.41</v>
      </c>
      <c r="J173" s="37" t="s">
        <v>250</v>
      </c>
      <c r="K173" s="40">
        <v>1</v>
      </c>
    </row>
    <row r="174" spans="1:11" x14ac:dyDescent="0.25">
      <c r="A174" s="37" t="s">
        <v>371</v>
      </c>
      <c r="B174" s="37" t="s">
        <v>248</v>
      </c>
      <c r="C174" s="37" t="s">
        <v>189</v>
      </c>
      <c r="D174" s="37" t="s">
        <v>358</v>
      </c>
      <c r="E174" s="37" t="s">
        <v>50</v>
      </c>
      <c r="F174" s="38">
        <v>43397</v>
      </c>
      <c r="G174" s="38">
        <v>44492</v>
      </c>
      <c r="H174" s="37" t="s">
        <v>23</v>
      </c>
      <c r="I174" s="39">
        <v>202.93</v>
      </c>
      <c r="J174" s="37" t="s">
        <v>250</v>
      </c>
      <c r="K174" s="40">
        <v>1</v>
      </c>
    </row>
    <row r="175" spans="1:11" x14ac:dyDescent="0.25">
      <c r="A175" s="37" t="s">
        <v>372</v>
      </c>
      <c r="B175" s="37" t="s">
        <v>248</v>
      </c>
      <c r="C175" s="37" t="s">
        <v>189</v>
      </c>
      <c r="D175" s="37" t="s">
        <v>358</v>
      </c>
      <c r="E175" s="37" t="s">
        <v>32</v>
      </c>
      <c r="F175" s="38">
        <v>43397</v>
      </c>
      <c r="G175" s="38">
        <v>44492</v>
      </c>
      <c r="H175" s="37" t="s">
        <v>23</v>
      </c>
      <c r="I175" s="39">
        <v>512.25</v>
      </c>
      <c r="J175" s="37" t="s">
        <v>250</v>
      </c>
      <c r="K175" s="40">
        <v>1</v>
      </c>
    </row>
    <row r="176" spans="1:11" x14ac:dyDescent="0.25">
      <c r="A176" s="37" t="s">
        <v>373</v>
      </c>
      <c r="B176" s="37" t="s">
        <v>248</v>
      </c>
      <c r="C176" s="37" t="s">
        <v>189</v>
      </c>
      <c r="D176" s="37" t="s">
        <v>358</v>
      </c>
      <c r="E176" s="37" t="s">
        <v>91</v>
      </c>
      <c r="F176" s="38">
        <v>43397</v>
      </c>
      <c r="G176" s="38">
        <v>44492</v>
      </c>
      <c r="H176" s="37" t="s">
        <v>23</v>
      </c>
      <c r="I176" s="39">
        <v>676.51</v>
      </c>
      <c r="J176" s="37" t="s">
        <v>250</v>
      </c>
      <c r="K176" s="40">
        <v>1</v>
      </c>
    </row>
    <row r="177" spans="1:11" x14ac:dyDescent="0.25">
      <c r="A177" s="37" t="s">
        <v>187</v>
      </c>
      <c r="B177" s="37" t="s">
        <v>248</v>
      </c>
      <c r="C177" s="37" t="s">
        <v>189</v>
      </c>
      <c r="D177" s="37" t="s">
        <v>358</v>
      </c>
      <c r="E177" s="37" t="s">
        <v>188</v>
      </c>
      <c r="F177" s="38">
        <v>43397</v>
      </c>
      <c r="G177" s="38">
        <v>44492</v>
      </c>
      <c r="H177" s="37" t="s">
        <v>23</v>
      </c>
      <c r="I177" s="39">
        <v>385.08</v>
      </c>
      <c r="J177" s="37" t="s">
        <v>250</v>
      </c>
      <c r="K177" s="40">
        <v>1</v>
      </c>
    </row>
    <row r="178" spans="1:11" x14ac:dyDescent="0.25">
      <c r="A178" s="37" t="s">
        <v>190</v>
      </c>
      <c r="B178" s="37" t="s">
        <v>248</v>
      </c>
      <c r="C178" s="37" t="s">
        <v>189</v>
      </c>
      <c r="D178" s="37" t="s">
        <v>358</v>
      </c>
      <c r="E178" s="37" t="s">
        <v>191</v>
      </c>
      <c r="F178" s="38">
        <v>43397</v>
      </c>
      <c r="G178" s="38">
        <v>44492</v>
      </c>
      <c r="H178" s="37" t="s">
        <v>23</v>
      </c>
      <c r="I178" s="39">
        <v>587.76</v>
      </c>
      <c r="J178" s="37" t="s">
        <v>250</v>
      </c>
      <c r="K178" s="40">
        <v>1</v>
      </c>
    </row>
    <row r="179" spans="1:11" x14ac:dyDescent="0.25">
      <c r="A179" s="37" t="s">
        <v>192</v>
      </c>
      <c r="B179" s="37" t="s">
        <v>248</v>
      </c>
      <c r="C179" s="37" t="s">
        <v>189</v>
      </c>
      <c r="D179" s="37" t="s">
        <v>358</v>
      </c>
      <c r="E179" s="37" t="s">
        <v>193</v>
      </c>
      <c r="F179" s="38">
        <v>43397</v>
      </c>
      <c r="G179" s="38">
        <v>44492</v>
      </c>
      <c r="H179" s="37" t="s">
        <v>23</v>
      </c>
      <c r="I179" s="39">
        <v>324.70999999999998</v>
      </c>
      <c r="J179" s="37" t="s">
        <v>250</v>
      </c>
      <c r="K179" s="40">
        <v>1</v>
      </c>
    </row>
    <row r="180" spans="1:11" x14ac:dyDescent="0.25">
      <c r="A180" s="37" t="s">
        <v>194</v>
      </c>
      <c r="B180" s="37" t="s">
        <v>248</v>
      </c>
      <c r="C180" s="37" t="s">
        <v>189</v>
      </c>
      <c r="D180" s="37" t="s">
        <v>358</v>
      </c>
      <c r="E180" s="37" t="s">
        <v>195</v>
      </c>
      <c r="F180" s="38">
        <v>43397</v>
      </c>
      <c r="G180" s="38">
        <v>44492</v>
      </c>
      <c r="H180" s="37" t="s">
        <v>23</v>
      </c>
      <c r="I180" s="39">
        <v>500.61</v>
      </c>
      <c r="J180" s="37" t="s">
        <v>250</v>
      </c>
      <c r="K180" s="40">
        <v>1</v>
      </c>
    </row>
    <row r="181" spans="1:11" x14ac:dyDescent="0.25">
      <c r="A181" s="37" t="s">
        <v>196</v>
      </c>
      <c r="B181" s="37" t="s">
        <v>248</v>
      </c>
      <c r="C181" s="37" t="s">
        <v>189</v>
      </c>
      <c r="D181" s="37" t="s">
        <v>358</v>
      </c>
      <c r="E181" s="37" t="s">
        <v>197</v>
      </c>
      <c r="F181" s="38">
        <v>43397</v>
      </c>
      <c r="G181" s="38">
        <v>44492</v>
      </c>
      <c r="H181" s="37" t="s">
        <v>23</v>
      </c>
      <c r="I181" s="39">
        <v>182.63</v>
      </c>
      <c r="J181" s="37" t="s">
        <v>250</v>
      </c>
      <c r="K181" s="40">
        <v>1</v>
      </c>
    </row>
    <row r="182" spans="1:11" x14ac:dyDescent="0.25">
      <c r="A182" s="37" t="s">
        <v>198</v>
      </c>
      <c r="B182" s="37" t="s">
        <v>248</v>
      </c>
      <c r="C182" s="37" t="s">
        <v>189</v>
      </c>
      <c r="D182" s="37" t="s">
        <v>358</v>
      </c>
      <c r="E182" s="37" t="s">
        <v>199</v>
      </c>
      <c r="F182" s="38">
        <v>43397</v>
      </c>
      <c r="G182" s="38">
        <v>44492</v>
      </c>
      <c r="H182" s="37" t="s">
        <v>23</v>
      </c>
      <c r="I182" s="39">
        <v>679.54</v>
      </c>
      <c r="J182" s="37" t="s">
        <v>250</v>
      </c>
      <c r="K182" s="40">
        <v>1</v>
      </c>
    </row>
    <row r="183" spans="1:11" x14ac:dyDescent="0.25">
      <c r="A183" s="37" t="s">
        <v>200</v>
      </c>
      <c r="B183" s="37" t="s">
        <v>248</v>
      </c>
      <c r="C183" s="37" t="s">
        <v>189</v>
      </c>
      <c r="D183" s="37" t="s">
        <v>358</v>
      </c>
      <c r="E183" s="37" t="s">
        <v>201</v>
      </c>
      <c r="F183" s="38">
        <v>43397</v>
      </c>
      <c r="G183" s="38">
        <v>44492</v>
      </c>
      <c r="H183" s="37" t="s">
        <v>23</v>
      </c>
      <c r="I183" s="39">
        <v>976.83</v>
      </c>
      <c r="J183" s="37" t="s">
        <v>250</v>
      </c>
      <c r="K183" s="40">
        <v>1</v>
      </c>
    </row>
    <row r="184" spans="1:11" x14ac:dyDescent="0.25">
      <c r="A184" s="37" t="s">
        <v>202</v>
      </c>
      <c r="B184" s="37" t="s">
        <v>248</v>
      </c>
      <c r="C184" s="37" t="s">
        <v>189</v>
      </c>
      <c r="D184" s="37" t="s">
        <v>358</v>
      </c>
      <c r="E184" s="37" t="s">
        <v>203</v>
      </c>
      <c r="F184" s="38">
        <v>43397</v>
      </c>
      <c r="G184" s="38">
        <v>44492</v>
      </c>
      <c r="H184" s="37" t="s">
        <v>23</v>
      </c>
      <c r="I184" s="39">
        <v>1059.42</v>
      </c>
      <c r="J184" s="37" t="s">
        <v>250</v>
      </c>
      <c r="K184" s="40">
        <v>1</v>
      </c>
    </row>
    <row r="185" spans="1:11" x14ac:dyDescent="0.25">
      <c r="A185" s="37" t="s">
        <v>374</v>
      </c>
      <c r="B185" s="37" t="s">
        <v>248</v>
      </c>
      <c r="C185" s="37" t="s">
        <v>206</v>
      </c>
      <c r="D185" s="37" t="s">
        <v>375</v>
      </c>
      <c r="E185" s="37" t="s">
        <v>205</v>
      </c>
      <c r="F185" s="38">
        <v>43397</v>
      </c>
      <c r="G185" s="38">
        <v>44492</v>
      </c>
      <c r="H185" s="37" t="s">
        <v>23</v>
      </c>
      <c r="I185" s="39">
        <v>175.87</v>
      </c>
      <c r="J185" s="37" t="s">
        <v>250</v>
      </c>
      <c r="K185" s="40">
        <v>1</v>
      </c>
    </row>
    <row r="186" spans="1:11" x14ac:dyDescent="0.25">
      <c r="A186" s="37" t="s">
        <v>376</v>
      </c>
      <c r="B186" s="37" t="s">
        <v>248</v>
      </c>
      <c r="C186" s="37" t="s">
        <v>206</v>
      </c>
      <c r="D186" s="37" t="s">
        <v>375</v>
      </c>
      <c r="E186" s="37" t="s">
        <v>208</v>
      </c>
      <c r="F186" s="38">
        <v>43397</v>
      </c>
      <c r="G186" s="38">
        <v>44492</v>
      </c>
      <c r="H186" s="37" t="s">
        <v>23</v>
      </c>
      <c r="I186" s="39">
        <v>473.55</v>
      </c>
      <c r="J186" s="37" t="s">
        <v>250</v>
      </c>
      <c r="K186" s="40">
        <v>1</v>
      </c>
    </row>
    <row r="187" spans="1:11" x14ac:dyDescent="0.25">
      <c r="A187" s="37" t="s">
        <v>377</v>
      </c>
      <c r="B187" s="37" t="s">
        <v>248</v>
      </c>
      <c r="C187" s="37" t="s">
        <v>206</v>
      </c>
      <c r="D187" s="37" t="s">
        <v>375</v>
      </c>
      <c r="E187" s="37" t="s">
        <v>210</v>
      </c>
      <c r="F187" s="38">
        <v>43397</v>
      </c>
      <c r="G187" s="38">
        <v>44492</v>
      </c>
      <c r="H187" s="37" t="s">
        <v>23</v>
      </c>
      <c r="I187" s="39">
        <v>581.79999999999995</v>
      </c>
      <c r="J187" s="37" t="s">
        <v>250</v>
      </c>
      <c r="K187" s="40">
        <v>1</v>
      </c>
    </row>
    <row r="188" spans="1:11" x14ac:dyDescent="0.25">
      <c r="A188" s="37" t="s">
        <v>378</v>
      </c>
      <c r="B188" s="37" t="s">
        <v>248</v>
      </c>
      <c r="C188" s="37" t="s">
        <v>206</v>
      </c>
      <c r="D188" s="37" t="s">
        <v>375</v>
      </c>
      <c r="E188" s="37" t="s">
        <v>93</v>
      </c>
      <c r="F188" s="38">
        <v>43397</v>
      </c>
      <c r="G188" s="38">
        <v>44492</v>
      </c>
      <c r="H188" s="37" t="s">
        <v>23</v>
      </c>
      <c r="I188" s="39">
        <v>811.82</v>
      </c>
      <c r="J188" s="37" t="s">
        <v>250</v>
      </c>
      <c r="K188" s="40">
        <v>1</v>
      </c>
    </row>
    <row r="189" spans="1:11" x14ac:dyDescent="0.25">
      <c r="A189" s="37" t="s">
        <v>379</v>
      </c>
      <c r="B189" s="37" t="s">
        <v>248</v>
      </c>
      <c r="C189" s="37" t="s">
        <v>206</v>
      </c>
      <c r="D189" s="37" t="s">
        <v>375</v>
      </c>
      <c r="E189" s="37" t="s">
        <v>77</v>
      </c>
      <c r="F189" s="38">
        <v>43397</v>
      </c>
      <c r="G189" s="38">
        <v>44492</v>
      </c>
      <c r="H189" s="37" t="s">
        <v>23</v>
      </c>
      <c r="I189" s="39">
        <v>501.1</v>
      </c>
      <c r="J189" s="37" t="s">
        <v>250</v>
      </c>
      <c r="K189" s="40">
        <v>1</v>
      </c>
    </row>
    <row r="190" spans="1:11" x14ac:dyDescent="0.25">
      <c r="A190" s="37" t="s">
        <v>380</v>
      </c>
      <c r="B190" s="37" t="s">
        <v>248</v>
      </c>
      <c r="C190" s="37" t="s">
        <v>206</v>
      </c>
      <c r="D190" s="37" t="s">
        <v>375</v>
      </c>
      <c r="E190" s="37" t="s">
        <v>87</v>
      </c>
      <c r="F190" s="38">
        <v>43397</v>
      </c>
      <c r="G190" s="38">
        <v>44492</v>
      </c>
      <c r="H190" s="37" t="s">
        <v>23</v>
      </c>
      <c r="I190" s="39">
        <v>175.87</v>
      </c>
      <c r="J190" s="37" t="s">
        <v>250</v>
      </c>
      <c r="K190" s="40">
        <v>1</v>
      </c>
    </row>
    <row r="191" spans="1:11" x14ac:dyDescent="0.25">
      <c r="A191" s="37" t="s">
        <v>204</v>
      </c>
      <c r="B191" s="37" t="s">
        <v>248</v>
      </c>
      <c r="C191" s="37" t="s">
        <v>206</v>
      </c>
      <c r="D191" s="37" t="s">
        <v>375</v>
      </c>
      <c r="E191" s="37" t="s">
        <v>205</v>
      </c>
      <c r="F191" s="38">
        <v>43397</v>
      </c>
      <c r="G191" s="38">
        <v>44492</v>
      </c>
      <c r="H191" s="37" t="s">
        <v>23</v>
      </c>
      <c r="I191" s="39">
        <v>175.87</v>
      </c>
      <c r="J191" s="37" t="s">
        <v>250</v>
      </c>
      <c r="K191" s="40">
        <v>1</v>
      </c>
    </row>
    <row r="192" spans="1:11" x14ac:dyDescent="0.25">
      <c r="A192" s="37" t="s">
        <v>207</v>
      </c>
      <c r="B192" s="37" t="s">
        <v>248</v>
      </c>
      <c r="C192" s="37" t="s">
        <v>206</v>
      </c>
      <c r="D192" s="37" t="s">
        <v>375</v>
      </c>
      <c r="E192" s="37" t="s">
        <v>208</v>
      </c>
      <c r="F192" s="38">
        <v>43397</v>
      </c>
      <c r="G192" s="38">
        <v>44492</v>
      </c>
      <c r="H192" s="37" t="s">
        <v>23</v>
      </c>
      <c r="I192" s="39">
        <v>473.55</v>
      </c>
      <c r="J192" s="37" t="s">
        <v>250</v>
      </c>
      <c r="K192" s="40">
        <v>1</v>
      </c>
    </row>
    <row r="193" spans="1:11" x14ac:dyDescent="0.25">
      <c r="A193" s="37" t="s">
        <v>209</v>
      </c>
      <c r="B193" s="37" t="s">
        <v>248</v>
      </c>
      <c r="C193" s="37" t="s">
        <v>206</v>
      </c>
      <c r="D193" s="37" t="s">
        <v>375</v>
      </c>
      <c r="E193" s="37" t="s">
        <v>210</v>
      </c>
      <c r="F193" s="38">
        <v>43397</v>
      </c>
      <c r="G193" s="38">
        <v>44492</v>
      </c>
      <c r="H193" s="37" t="s">
        <v>23</v>
      </c>
      <c r="I193" s="39">
        <v>581.79999999999995</v>
      </c>
      <c r="J193" s="37" t="s">
        <v>250</v>
      </c>
      <c r="K193" s="40">
        <v>1</v>
      </c>
    </row>
    <row r="194" spans="1:11" x14ac:dyDescent="0.25">
      <c r="A194" s="37" t="s">
        <v>381</v>
      </c>
      <c r="B194" s="37" t="s">
        <v>248</v>
      </c>
      <c r="C194" s="37" t="s">
        <v>213</v>
      </c>
      <c r="D194" s="37" t="s">
        <v>382</v>
      </c>
      <c r="E194" s="37" t="s">
        <v>212</v>
      </c>
      <c r="F194" s="38">
        <v>43397</v>
      </c>
      <c r="G194" s="38">
        <v>44492</v>
      </c>
      <c r="H194" s="37" t="s">
        <v>23</v>
      </c>
      <c r="I194" s="39">
        <v>1910.96</v>
      </c>
      <c r="J194" s="37" t="s">
        <v>250</v>
      </c>
      <c r="K194" s="40">
        <v>1</v>
      </c>
    </row>
    <row r="195" spans="1:11" x14ac:dyDescent="0.25">
      <c r="A195" s="37" t="s">
        <v>383</v>
      </c>
      <c r="B195" s="37" t="s">
        <v>248</v>
      </c>
      <c r="C195" s="37" t="s">
        <v>213</v>
      </c>
      <c r="D195" s="37" t="s">
        <v>382</v>
      </c>
      <c r="E195" s="37" t="s">
        <v>215</v>
      </c>
      <c r="F195" s="38">
        <v>43397</v>
      </c>
      <c r="G195" s="38">
        <v>44492</v>
      </c>
      <c r="H195" s="37" t="s">
        <v>23</v>
      </c>
      <c r="I195" s="39">
        <v>563.88</v>
      </c>
      <c r="J195" s="37" t="s">
        <v>250</v>
      </c>
      <c r="K195" s="40">
        <v>1</v>
      </c>
    </row>
    <row r="196" spans="1:11" x14ac:dyDescent="0.25">
      <c r="A196" s="37" t="s">
        <v>384</v>
      </c>
      <c r="B196" s="37" t="s">
        <v>248</v>
      </c>
      <c r="C196" s="37" t="s">
        <v>213</v>
      </c>
      <c r="D196" s="37" t="s">
        <v>382</v>
      </c>
      <c r="E196" s="37" t="s">
        <v>217</v>
      </c>
      <c r="F196" s="38">
        <v>43397</v>
      </c>
      <c r="G196" s="38">
        <v>44492</v>
      </c>
      <c r="H196" s="37" t="s">
        <v>23</v>
      </c>
      <c r="I196" s="39">
        <v>1188.48</v>
      </c>
      <c r="J196" s="37" t="s">
        <v>250</v>
      </c>
      <c r="K196" s="40">
        <v>1</v>
      </c>
    </row>
    <row r="197" spans="1:11" x14ac:dyDescent="0.25">
      <c r="A197" s="37" t="s">
        <v>385</v>
      </c>
      <c r="B197" s="37" t="s">
        <v>248</v>
      </c>
      <c r="C197" s="37" t="s">
        <v>213</v>
      </c>
      <c r="D197" s="37" t="s">
        <v>382</v>
      </c>
      <c r="E197" s="37" t="s">
        <v>219</v>
      </c>
      <c r="F197" s="38">
        <v>43397</v>
      </c>
      <c r="G197" s="38">
        <v>44492</v>
      </c>
      <c r="H197" s="37" t="s">
        <v>23</v>
      </c>
      <c r="I197" s="39">
        <v>4180.58</v>
      </c>
      <c r="J197" s="37" t="s">
        <v>250</v>
      </c>
      <c r="K197" s="40">
        <v>1</v>
      </c>
    </row>
    <row r="198" spans="1:11" x14ac:dyDescent="0.25">
      <c r="A198" s="37" t="s">
        <v>386</v>
      </c>
      <c r="B198" s="37" t="s">
        <v>248</v>
      </c>
      <c r="C198" s="37" t="s">
        <v>213</v>
      </c>
      <c r="D198" s="37" t="s">
        <v>382</v>
      </c>
      <c r="E198" s="37" t="s">
        <v>221</v>
      </c>
      <c r="F198" s="38">
        <v>43397</v>
      </c>
      <c r="G198" s="38">
        <v>44492</v>
      </c>
      <c r="H198" s="37" t="s">
        <v>23</v>
      </c>
      <c r="I198" s="39">
        <v>2278.7800000000002</v>
      </c>
      <c r="J198" s="37" t="s">
        <v>250</v>
      </c>
      <c r="K198" s="40">
        <v>1</v>
      </c>
    </row>
    <row r="199" spans="1:11" x14ac:dyDescent="0.25">
      <c r="A199" s="37" t="s">
        <v>387</v>
      </c>
      <c r="B199" s="37" t="s">
        <v>248</v>
      </c>
      <c r="C199" s="37" t="s">
        <v>213</v>
      </c>
      <c r="D199" s="37" t="s">
        <v>382</v>
      </c>
      <c r="E199" s="37" t="s">
        <v>223</v>
      </c>
      <c r="F199" s="38">
        <v>43397</v>
      </c>
      <c r="G199" s="38">
        <v>44492</v>
      </c>
      <c r="H199" s="37" t="s">
        <v>23</v>
      </c>
      <c r="I199" s="39">
        <v>2876.43</v>
      </c>
      <c r="J199" s="37" t="s">
        <v>250</v>
      </c>
      <c r="K199" s="40">
        <v>1</v>
      </c>
    </row>
    <row r="200" spans="1:11" x14ac:dyDescent="0.25">
      <c r="A200" s="37" t="s">
        <v>388</v>
      </c>
      <c r="B200" s="37" t="s">
        <v>248</v>
      </c>
      <c r="C200" s="37" t="s">
        <v>213</v>
      </c>
      <c r="D200" s="37" t="s">
        <v>382</v>
      </c>
      <c r="E200" s="37" t="s">
        <v>89</v>
      </c>
      <c r="F200" s="38">
        <v>43397</v>
      </c>
      <c r="G200" s="38">
        <v>44492</v>
      </c>
      <c r="H200" s="37" t="s">
        <v>23</v>
      </c>
      <c r="I200" s="39">
        <v>175.87</v>
      </c>
      <c r="J200" s="37" t="s">
        <v>250</v>
      </c>
      <c r="K200" s="40">
        <v>1</v>
      </c>
    </row>
    <row r="201" spans="1:11" x14ac:dyDescent="0.25">
      <c r="A201" s="37" t="s">
        <v>389</v>
      </c>
      <c r="B201" s="37" t="s">
        <v>248</v>
      </c>
      <c r="C201" s="37" t="s">
        <v>213</v>
      </c>
      <c r="D201" s="37" t="s">
        <v>382</v>
      </c>
      <c r="E201" s="37" t="s">
        <v>69</v>
      </c>
      <c r="F201" s="38">
        <v>43397</v>
      </c>
      <c r="G201" s="38">
        <v>44492</v>
      </c>
      <c r="H201" s="37" t="s">
        <v>23</v>
      </c>
      <c r="I201" s="39">
        <v>399.57</v>
      </c>
      <c r="J201" s="37" t="s">
        <v>250</v>
      </c>
      <c r="K201" s="40">
        <v>1</v>
      </c>
    </row>
    <row r="202" spans="1:11" x14ac:dyDescent="0.25">
      <c r="A202" s="37" t="s">
        <v>390</v>
      </c>
      <c r="B202" s="37" t="s">
        <v>248</v>
      </c>
      <c r="C202" s="37" t="s">
        <v>213</v>
      </c>
      <c r="D202" s="37" t="s">
        <v>382</v>
      </c>
      <c r="E202" s="37" t="s">
        <v>74</v>
      </c>
      <c r="F202" s="38">
        <v>43397</v>
      </c>
      <c r="G202" s="38">
        <v>44492</v>
      </c>
      <c r="H202" s="37" t="s">
        <v>23</v>
      </c>
      <c r="I202" s="39">
        <v>367.81</v>
      </c>
      <c r="J202" s="37" t="s">
        <v>250</v>
      </c>
      <c r="K202" s="40">
        <v>1</v>
      </c>
    </row>
    <row r="203" spans="1:11" x14ac:dyDescent="0.25">
      <c r="A203" s="37" t="s">
        <v>391</v>
      </c>
      <c r="B203" s="37" t="s">
        <v>248</v>
      </c>
      <c r="C203" s="37" t="s">
        <v>213</v>
      </c>
      <c r="D203" s="37" t="s">
        <v>382</v>
      </c>
      <c r="E203" s="37" t="s">
        <v>79</v>
      </c>
      <c r="F203" s="38">
        <v>43397</v>
      </c>
      <c r="G203" s="38">
        <v>44492</v>
      </c>
      <c r="H203" s="37" t="s">
        <v>23</v>
      </c>
      <c r="I203" s="39">
        <v>380.55</v>
      </c>
      <c r="J203" s="37" t="s">
        <v>250</v>
      </c>
      <c r="K203" s="40">
        <v>1</v>
      </c>
    </row>
    <row r="204" spans="1:11" x14ac:dyDescent="0.25">
      <c r="A204" s="37" t="s">
        <v>392</v>
      </c>
      <c r="B204" s="37" t="s">
        <v>248</v>
      </c>
      <c r="C204" s="37" t="s">
        <v>213</v>
      </c>
      <c r="D204" s="37" t="s">
        <v>382</v>
      </c>
      <c r="E204" s="37" t="s">
        <v>81</v>
      </c>
      <c r="F204" s="38">
        <v>43397</v>
      </c>
      <c r="G204" s="38">
        <v>44492</v>
      </c>
      <c r="H204" s="37" t="s">
        <v>23</v>
      </c>
      <c r="I204" s="39">
        <v>181.05</v>
      </c>
      <c r="J204" s="37" t="s">
        <v>250</v>
      </c>
      <c r="K204" s="40">
        <v>1</v>
      </c>
    </row>
    <row r="205" spans="1:11" x14ac:dyDescent="0.25">
      <c r="A205" s="37" t="s">
        <v>393</v>
      </c>
      <c r="B205" s="37" t="s">
        <v>248</v>
      </c>
      <c r="C205" s="37" t="s">
        <v>213</v>
      </c>
      <c r="D205" s="37" t="s">
        <v>382</v>
      </c>
      <c r="E205" s="37" t="s">
        <v>83</v>
      </c>
      <c r="F205" s="38">
        <v>43397</v>
      </c>
      <c r="G205" s="38">
        <v>44492</v>
      </c>
      <c r="H205" s="37" t="s">
        <v>23</v>
      </c>
      <c r="I205" s="39">
        <v>311.18</v>
      </c>
      <c r="J205" s="37" t="s">
        <v>250</v>
      </c>
      <c r="K205" s="40">
        <v>1</v>
      </c>
    </row>
    <row r="206" spans="1:11" x14ac:dyDescent="0.25">
      <c r="A206" s="37" t="s">
        <v>211</v>
      </c>
      <c r="B206" s="37" t="s">
        <v>248</v>
      </c>
      <c r="C206" s="37" t="s">
        <v>213</v>
      </c>
      <c r="D206" s="37" t="s">
        <v>382</v>
      </c>
      <c r="E206" s="37" t="s">
        <v>212</v>
      </c>
      <c r="F206" s="38">
        <v>43397</v>
      </c>
      <c r="G206" s="38">
        <v>44492</v>
      </c>
      <c r="H206" s="37" t="s">
        <v>23</v>
      </c>
      <c r="I206" s="39">
        <v>1910.96</v>
      </c>
      <c r="J206" s="37" t="s">
        <v>250</v>
      </c>
      <c r="K206" s="40">
        <v>1</v>
      </c>
    </row>
    <row r="207" spans="1:11" x14ac:dyDescent="0.25">
      <c r="A207" s="37" t="s">
        <v>214</v>
      </c>
      <c r="B207" s="37" t="s">
        <v>248</v>
      </c>
      <c r="C207" s="37" t="s">
        <v>213</v>
      </c>
      <c r="D207" s="37" t="s">
        <v>382</v>
      </c>
      <c r="E207" s="37" t="s">
        <v>215</v>
      </c>
      <c r="F207" s="38">
        <v>43397</v>
      </c>
      <c r="G207" s="38">
        <v>44492</v>
      </c>
      <c r="H207" s="37" t="s">
        <v>23</v>
      </c>
      <c r="I207" s="39">
        <v>563.88</v>
      </c>
      <c r="J207" s="37" t="s">
        <v>250</v>
      </c>
      <c r="K207" s="40">
        <v>1</v>
      </c>
    </row>
    <row r="208" spans="1:11" x14ac:dyDescent="0.25">
      <c r="A208" s="37" t="s">
        <v>216</v>
      </c>
      <c r="B208" s="37" t="s">
        <v>248</v>
      </c>
      <c r="C208" s="37" t="s">
        <v>213</v>
      </c>
      <c r="D208" s="37" t="s">
        <v>382</v>
      </c>
      <c r="E208" s="37" t="s">
        <v>217</v>
      </c>
      <c r="F208" s="38">
        <v>43397</v>
      </c>
      <c r="G208" s="38">
        <v>44492</v>
      </c>
      <c r="H208" s="37" t="s">
        <v>23</v>
      </c>
      <c r="I208" s="39">
        <v>1188.48</v>
      </c>
      <c r="J208" s="37" t="s">
        <v>250</v>
      </c>
      <c r="K208" s="40">
        <v>1</v>
      </c>
    </row>
    <row r="209" spans="1:11" x14ac:dyDescent="0.25">
      <c r="A209" s="37" t="s">
        <v>218</v>
      </c>
      <c r="B209" s="37" t="s">
        <v>248</v>
      </c>
      <c r="C209" s="37" t="s">
        <v>213</v>
      </c>
      <c r="D209" s="37" t="s">
        <v>382</v>
      </c>
      <c r="E209" s="37" t="s">
        <v>219</v>
      </c>
      <c r="F209" s="38">
        <v>43397</v>
      </c>
      <c r="G209" s="38">
        <v>44492</v>
      </c>
      <c r="H209" s="37" t="s">
        <v>23</v>
      </c>
      <c r="I209" s="39">
        <v>4180.58</v>
      </c>
      <c r="J209" s="37" t="s">
        <v>250</v>
      </c>
      <c r="K209" s="40">
        <v>1</v>
      </c>
    </row>
    <row r="210" spans="1:11" x14ac:dyDescent="0.25">
      <c r="A210" s="37" t="s">
        <v>220</v>
      </c>
      <c r="B210" s="37" t="s">
        <v>248</v>
      </c>
      <c r="C210" s="37" t="s">
        <v>213</v>
      </c>
      <c r="D210" s="37" t="s">
        <v>382</v>
      </c>
      <c r="E210" s="37" t="s">
        <v>221</v>
      </c>
      <c r="F210" s="38">
        <v>43397</v>
      </c>
      <c r="G210" s="38">
        <v>44492</v>
      </c>
      <c r="H210" s="37" t="s">
        <v>23</v>
      </c>
      <c r="I210" s="39">
        <v>2278.7800000000002</v>
      </c>
      <c r="J210" s="37" t="s">
        <v>250</v>
      </c>
      <c r="K210" s="40">
        <v>1</v>
      </c>
    </row>
    <row r="211" spans="1:11" x14ac:dyDescent="0.25">
      <c r="A211" s="37" t="s">
        <v>222</v>
      </c>
      <c r="B211" s="37" t="s">
        <v>248</v>
      </c>
      <c r="C211" s="37" t="s">
        <v>213</v>
      </c>
      <c r="D211" s="37" t="s">
        <v>382</v>
      </c>
      <c r="E211" s="37" t="s">
        <v>223</v>
      </c>
      <c r="F211" s="38">
        <v>43397</v>
      </c>
      <c r="G211" s="38">
        <v>44492</v>
      </c>
      <c r="H211" s="37" t="s">
        <v>23</v>
      </c>
      <c r="I211" s="39">
        <v>2876.43</v>
      </c>
      <c r="J211" s="37" t="s">
        <v>250</v>
      </c>
      <c r="K211" s="40">
        <v>1</v>
      </c>
    </row>
    <row r="212" spans="1:11" x14ac:dyDescent="0.25">
      <c r="A212" s="37" t="s">
        <v>394</v>
      </c>
      <c r="B212" s="37" t="s">
        <v>248</v>
      </c>
      <c r="C212" s="37" t="s">
        <v>395</v>
      </c>
      <c r="D212" s="37" t="s">
        <v>396</v>
      </c>
      <c r="E212" s="37" t="s">
        <v>397</v>
      </c>
      <c r="F212" s="38">
        <v>43397</v>
      </c>
      <c r="G212" s="38">
        <v>44492</v>
      </c>
      <c r="H212" s="37" t="s">
        <v>23</v>
      </c>
      <c r="I212" s="39">
        <v>105.55</v>
      </c>
      <c r="J212" s="37" t="s">
        <v>250</v>
      </c>
      <c r="K212" s="40">
        <v>1</v>
      </c>
    </row>
    <row r="213" spans="1:11" x14ac:dyDescent="0.25">
      <c r="A213" s="37" t="s">
        <v>398</v>
      </c>
      <c r="B213" s="37" t="s">
        <v>248</v>
      </c>
      <c r="C213" s="37" t="s">
        <v>226</v>
      </c>
      <c r="D213" s="37" t="s">
        <v>399</v>
      </c>
      <c r="E213" s="37" t="s">
        <v>225</v>
      </c>
      <c r="F213" s="38">
        <v>43397</v>
      </c>
      <c r="G213" s="38">
        <v>44492</v>
      </c>
      <c r="H213" s="37" t="s">
        <v>23</v>
      </c>
      <c r="I213" s="39">
        <v>77.77</v>
      </c>
      <c r="J213" s="37" t="s">
        <v>250</v>
      </c>
      <c r="K213" s="40">
        <v>1</v>
      </c>
    </row>
    <row r="214" spans="1:11" x14ac:dyDescent="0.25">
      <c r="A214" s="37" t="s">
        <v>400</v>
      </c>
      <c r="B214" s="37" t="s">
        <v>248</v>
      </c>
      <c r="C214" s="37" t="s">
        <v>226</v>
      </c>
      <c r="D214" s="37" t="s">
        <v>399</v>
      </c>
      <c r="E214" s="37" t="s">
        <v>228</v>
      </c>
      <c r="F214" s="38">
        <v>43397</v>
      </c>
      <c r="G214" s="38">
        <v>44492</v>
      </c>
      <c r="H214" s="37" t="s">
        <v>23</v>
      </c>
      <c r="I214" s="39">
        <v>104.77</v>
      </c>
      <c r="J214" s="37" t="s">
        <v>250</v>
      </c>
      <c r="K214" s="40">
        <v>1</v>
      </c>
    </row>
    <row r="215" spans="1:11" x14ac:dyDescent="0.25">
      <c r="A215" s="37" t="s">
        <v>401</v>
      </c>
      <c r="B215" s="37" t="s">
        <v>248</v>
      </c>
      <c r="C215" s="37" t="s">
        <v>226</v>
      </c>
      <c r="D215" s="37" t="s">
        <v>399</v>
      </c>
      <c r="E215" s="37" t="s">
        <v>131</v>
      </c>
      <c r="F215" s="38">
        <v>43397</v>
      </c>
      <c r="G215" s="38">
        <v>44492</v>
      </c>
      <c r="H215" s="37" t="s">
        <v>23</v>
      </c>
      <c r="I215" s="39">
        <v>385.6</v>
      </c>
      <c r="J215" s="37" t="s">
        <v>250</v>
      </c>
      <c r="K215" s="40">
        <v>1</v>
      </c>
    </row>
    <row r="216" spans="1:11" x14ac:dyDescent="0.25">
      <c r="A216" s="37" t="s">
        <v>402</v>
      </c>
      <c r="B216" s="37" t="s">
        <v>248</v>
      </c>
      <c r="C216" s="37" t="s">
        <v>226</v>
      </c>
      <c r="D216" s="37" t="s">
        <v>399</v>
      </c>
      <c r="E216" s="37" t="s">
        <v>129</v>
      </c>
      <c r="F216" s="38">
        <v>43397</v>
      </c>
      <c r="G216" s="38">
        <v>44492</v>
      </c>
      <c r="H216" s="37" t="s">
        <v>23</v>
      </c>
      <c r="I216" s="39">
        <v>365.29</v>
      </c>
      <c r="J216" s="37" t="s">
        <v>250</v>
      </c>
      <c r="K216" s="40">
        <v>1</v>
      </c>
    </row>
    <row r="217" spans="1:11" x14ac:dyDescent="0.25">
      <c r="A217" s="37" t="s">
        <v>224</v>
      </c>
      <c r="B217" s="37" t="s">
        <v>248</v>
      </c>
      <c r="C217" s="37" t="s">
        <v>226</v>
      </c>
      <c r="D217" s="37" t="s">
        <v>399</v>
      </c>
      <c r="E217" s="37" t="s">
        <v>225</v>
      </c>
      <c r="F217" s="38">
        <v>43397</v>
      </c>
      <c r="G217" s="38">
        <v>44492</v>
      </c>
      <c r="H217" s="37" t="s">
        <v>23</v>
      </c>
      <c r="I217" s="39">
        <v>77.77</v>
      </c>
      <c r="J217" s="37" t="s">
        <v>250</v>
      </c>
      <c r="K217" s="40">
        <v>1</v>
      </c>
    </row>
    <row r="218" spans="1:11" x14ac:dyDescent="0.25">
      <c r="A218" s="37" t="s">
        <v>227</v>
      </c>
      <c r="B218" s="37" t="s">
        <v>248</v>
      </c>
      <c r="C218" s="37" t="s">
        <v>226</v>
      </c>
      <c r="D218" s="37" t="s">
        <v>399</v>
      </c>
      <c r="E218" s="37" t="s">
        <v>403</v>
      </c>
      <c r="F218" s="38">
        <v>43397</v>
      </c>
      <c r="G218" s="38">
        <v>44492</v>
      </c>
      <c r="H218" s="37" t="s">
        <v>23</v>
      </c>
      <c r="I218" s="39">
        <v>102.35</v>
      </c>
      <c r="J218" s="37" t="s">
        <v>250</v>
      </c>
      <c r="K218" s="40">
        <v>1</v>
      </c>
    </row>
    <row r="219" spans="1:11" x14ac:dyDescent="0.25">
      <c r="A219" s="37" t="s">
        <v>404</v>
      </c>
      <c r="B219" s="37" t="s">
        <v>248</v>
      </c>
      <c r="C219" s="37" t="s">
        <v>231</v>
      </c>
      <c r="D219" s="37" t="s">
        <v>405</v>
      </c>
      <c r="E219" s="37" t="s">
        <v>230</v>
      </c>
      <c r="F219" s="38">
        <v>43397</v>
      </c>
      <c r="G219" s="38">
        <v>44492</v>
      </c>
      <c r="H219" s="37" t="s">
        <v>23</v>
      </c>
      <c r="I219" s="39">
        <v>229.99</v>
      </c>
      <c r="J219" s="37" t="s">
        <v>250</v>
      </c>
      <c r="K219" s="40">
        <v>1</v>
      </c>
    </row>
    <row r="220" spans="1:11" x14ac:dyDescent="0.25">
      <c r="A220" s="37" t="s">
        <v>406</v>
      </c>
      <c r="B220" s="37" t="s">
        <v>248</v>
      </c>
      <c r="C220" s="37" t="s">
        <v>231</v>
      </c>
      <c r="D220" s="37" t="s">
        <v>405</v>
      </c>
      <c r="E220" s="37" t="s">
        <v>233</v>
      </c>
      <c r="F220" s="38">
        <v>43397</v>
      </c>
      <c r="G220" s="38">
        <v>44492</v>
      </c>
      <c r="H220" s="37" t="s">
        <v>23</v>
      </c>
      <c r="I220" s="39">
        <v>284.73</v>
      </c>
      <c r="J220" s="37" t="s">
        <v>250</v>
      </c>
      <c r="K220" s="40">
        <v>1</v>
      </c>
    </row>
    <row r="221" spans="1:11" x14ac:dyDescent="0.25">
      <c r="A221" s="37" t="s">
        <v>407</v>
      </c>
      <c r="B221" s="37" t="s">
        <v>248</v>
      </c>
      <c r="C221" s="37" t="s">
        <v>231</v>
      </c>
      <c r="D221" s="37" t="s">
        <v>405</v>
      </c>
      <c r="E221" s="37" t="s">
        <v>125</v>
      </c>
      <c r="F221" s="38">
        <v>43397</v>
      </c>
      <c r="G221" s="38">
        <v>44492</v>
      </c>
      <c r="H221" s="37" t="s">
        <v>23</v>
      </c>
      <c r="I221" s="39">
        <v>521.17999999999995</v>
      </c>
      <c r="J221" s="37" t="s">
        <v>250</v>
      </c>
      <c r="K221" s="40">
        <v>1</v>
      </c>
    </row>
    <row r="222" spans="1:11" x14ac:dyDescent="0.25">
      <c r="A222" s="37" t="s">
        <v>229</v>
      </c>
      <c r="B222" s="37" t="s">
        <v>248</v>
      </c>
      <c r="C222" s="37" t="s">
        <v>231</v>
      </c>
      <c r="D222" s="37" t="s">
        <v>405</v>
      </c>
      <c r="E222" s="37" t="s">
        <v>230</v>
      </c>
      <c r="F222" s="38">
        <v>43397</v>
      </c>
      <c r="G222" s="38">
        <v>44492</v>
      </c>
      <c r="H222" s="37" t="s">
        <v>23</v>
      </c>
      <c r="I222" s="39">
        <v>229.99</v>
      </c>
      <c r="J222" s="37" t="s">
        <v>250</v>
      </c>
      <c r="K222" s="40">
        <v>1</v>
      </c>
    </row>
    <row r="223" spans="1:11" x14ac:dyDescent="0.25">
      <c r="A223" s="37" t="s">
        <v>232</v>
      </c>
      <c r="B223" s="37" t="s">
        <v>248</v>
      </c>
      <c r="C223" s="37" t="s">
        <v>231</v>
      </c>
      <c r="D223" s="37" t="s">
        <v>405</v>
      </c>
      <c r="E223" s="37" t="s">
        <v>233</v>
      </c>
      <c r="F223" s="38">
        <v>43397</v>
      </c>
      <c r="G223" s="38">
        <v>44492</v>
      </c>
      <c r="H223" s="37" t="s">
        <v>23</v>
      </c>
      <c r="I223" s="39">
        <v>284.73</v>
      </c>
      <c r="J223" s="37" t="s">
        <v>250</v>
      </c>
      <c r="K223" s="40">
        <v>1</v>
      </c>
    </row>
    <row r="224" spans="1:11" x14ac:dyDescent="0.25">
      <c r="A224" s="37" t="s">
        <v>408</v>
      </c>
      <c r="B224" s="37" t="s">
        <v>248</v>
      </c>
      <c r="C224" s="37" t="s">
        <v>409</v>
      </c>
      <c r="D224" s="37" t="s">
        <v>410</v>
      </c>
      <c r="E224" s="37" t="s">
        <v>235</v>
      </c>
      <c r="F224" s="38">
        <v>43397</v>
      </c>
      <c r="G224" s="38">
        <v>44492</v>
      </c>
      <c r="H224" s="37" t="s">
        <v>23</v>
      </c>
      <c r="I224" s="39">
        <v>676.5</v>
      </c>
      <c r="J224" s="37" t="s">
        <v>250</v>
      </c>
      <c r="K224" s="40">
        <v>1</v>
      </c>
    </row>
    <row r="225" spans="1:11" x14ac:dyDescent="0.25">
      <c r="A225" s="37" t="s">
        <v>234</v>
      </c>
      <c r="B225" s="37" t="s">
        <v>248</v>
      </c>
      <c r="C225" s="37" t="s">
        <v>409</v>
      </c>
      <c r="D225" s="37" t="s">
        <v>410</v>
      </c>
      <c r="E225" s="37" t="s">
        <v>235</v>
      </c>
      <c r="F225" s="38">
        <v>43397</v>
      </c>
      <c r="G225" s="38">
        <v>44492</v>
      </c>
      <c r="H225" s="37" t="s">
        <v>23</v>
      </c>
      <c r="I225" s="39">
        <v>676.5</v>
      </c>
      <c r="J225" s="37" t="s">
        <v>250</v>
      </c>
      <c r="K225" s="40">
        <v>1</v>
      </c>
    </row>
  </sheetData>
  <autoFilter ref="A1:K1"/>
  <sortState ref="M2:N16">
    <sortCondition ref="M2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8</vt:i4>
      </vt:variant>
    </vt:vector>
  </HeadingPairs>
  <TitlesOfParts>
    <vt:vector size="12" baseType="lpstr">
      <vt:lpstr>Commande</vt:lpstr>
      <vt:lpstr>Données SAP</vt:lpstr>
      <vt:lpstr>Feuil2</vt:lpstr>
      <vt:lpstr>Feuil1</vt:lpstr>
      <vt:lpstr>DC</vt:lpstr>
      <vt:lpstr>désignation</vt:lpstr>
      <vt:lpstr>Familles</vt:lpstr>
      <vt:lpstr>GM</vt:lpstr>
      <vt:lpstr>groupe</vt:lpstr>
      <vt:lpstr>im</vt:lpstr>
      <vt:lpstr>Liste</vt:lpstr>
      <vt:lpstr>RefFam</vt:lpstr>
    </vt:vector>
  </TitlesOfParts>
  <Company>Infrabel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Baldini Jerôme</dc:creator>
  <dc:description/>
  <cp:lastModifiedBy>BALDINI Jérôme</cp:lastModifiedBy>
  <cp:revision>1</cp:revision>
  <dcterms:created xsi:type="dcterms:W3CDTF">2019-11-28T22:26:12Z</dcterms:created>
  <dcterms:modified xsi:type="dcterms:W3CDTF">2019-12-05T13:51:56Z</dcterms:modified>
  <dc:language>fr-FR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Company">
    <vt:lpwstr>Infrabel</vt:lpwstr>
  </property>
  <property fmtid="{D5CDD505-2E9C-101B-9397-08002B2CF9AE}" pid="4" name="DocSecurity">
    <vt:i4>0</vt:i4>
  </property>
  <property fmtid="{D5CDD505-2E9C-101B-9397-08002B2CF9AE}" pid="5" name="HyperlinksChanged">
    <vt:bool>false</vt:bool>
  </property>
  <property fmtid="{D5CDD505-2E9C-101B-9397-08002B2CF9AE}" pid="6" name="LinksUpToDate">
    <vt:bool>false</vt:bool>
  </property>
  <property fmtid="{D5CDD505-2E9C-101B-9397-08002B2CF9AE}" pid="7" name="ScaleCrop">
    <vt:bool>false</vt:bool>
  </property>
  <property fmtid="{D5CDD505-2E9C-101B-9397-08002B2CF9AE}" pid="8" name="ShareDoc">
    <vt:bool>false</vt:bool>
  </property>
</Properties>
</file>