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style6.xml" ContentType="application/vnd.ms-office.chartstyle+xml"/>
  <Override PartName="/xl/charts/chart2.xml" ContentType="application/vnd.openxmlformats-officedocument.drawingml.chart+xml"/>
  <Override PartName="/xl/vbaProject.bin" ContentType="application/vnd.ms-office.vbaProject"/>
  <Override PartName="/xl/charts/style4.xml" ContentType="application/vnd.ms-office.chartstyle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charts/style2.xml" ContentType="application/vnd.ms-office.chartsty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olors7.xml" ContentType="application/vnd.ms-office.chartcolorstyle+xml"/>
  <Override PartName="/xl/charts/colors6.xml" ContentType="application/vnd.ms-office.chartcolorstyle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34.xml" ContentType="application/vnd.openxmlformats-officedocument.drawingml.chart+xml"/>
  <Override PartName="/xl/calcChain.xml" ContentType="application/vnd.openxmlformats-officedocument.spreadsheetml.calcChain+xml"/>
  <Override PartName="/xl/charts/colors4.xml" ContentType="application/vnd.ms-office.chartcolorstyle+xml"/>
  <Override PartName="/xl/charts/colors5.xml" ContentType="application/vnd.ms-office.chartcolorstyle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olors3.xml" ContentType="application/vnd.ms-office.chartcolorstyle+xml"/>
  <Override PartName="/xl/charts/colors2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olors1.xml" ContentType="application/vnd.ms-office.chartcolorstyle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tables/table1.xml" ContentType="application/vnd.openxmlformats-officedocument.spreadsheetml.table+xml"/>
  <Override PartName="/xl/charts/style7.xml" ContentType="application/vnd.ms-office.chartstyle+xml"/>
  <Override PartName="/xl/charts/chart3.xml" ContentType="application/vnd.openxmlformats-officedocument.drawingml.chart+xml"/>
  <Override PartName="/xl/charts/style5.xml" ContentType="application/vnd.ms-office.chartsty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11715" windowHeight="10560" tabRatio="738"/>
  </bookViews>
  <sheets>
    <sheet name="Base" sheetId="43" r:id="rId1"/>
    <sheet name="Janvier" sheetId="17" r:id="rId2"/>
    <sheet name="Février" sheetId="49" r:id="rId3"/>
    <sheet name="Mars" sheetId="50" r:id="rId4"/>
    <sheet name="Feuil3" sheetId="3" state="hidden" r:id="rId5"/>
  </sheets>
  <definedNames>
    <definedName name="self" localSheetId="2">Tableau1[Colonne1]</definedName>
    <definedName name="self" localSheetId="1">Tableau1[Colonne1]</definedName>
    <definedName name="self" localSheetId="3">Tableau1[Colonne1]</definedName>
    <definedName name="_xlnm.Print_Area" localSheetId="2">Février!$A$1:$AK$108</definedName>
    <definedName name="_xlnm.Print_Area" localSheetId="1">Janvier!$A$1:$AQ$108</definedName>
    <definedName name="_xlnm.Print_Area" localSheetId="3">Mars!$A$1:$AQ$108</definedName>
  </definedNames>
  <calcPr calcId="125725"/>
</workbook>
</file>

<file path=xl/calcChain.xml><?xml version="1.0" encoding="utf-8"?>
<calcChain xmlns="http://schemas.openxmlformats.org/spreadsheetml/2006/main">
  <c r="AI98" i="50"/>
  <c r="AH98"/>
  <c r="AG98"/>
  <c r="AF98"/>
  <c r="AB98"/>
  <c r="AA98"/>
  <c r="Z98"/>
  <c r="Y98"/>
  <c r="U98"/>
  <c r="T98"/>
  <c r="S98"/>
  <c r="R98"/>
  <c r="N98"/>
  <c r="M98"/>
  <c r="L98"/>
  <c r="K98"/>
  <c r="G98"/>
  <c r="F98"/>
  <c r="AB89"/>
  <c r="AB91" s="1"/>
  <c r="AB92" s="1"/>
  <c r="AA89"/>
  <c r="AA91" s="1"/>
  <c r="AA92" s="1"/>
  <c r="Z89"/>
  <c r="Z91" s="1"/>
  <c r="Z92" s="1"/>
  <c r="Y89"/>
  <c r="Y91" s="1"/>
  <c r="Y92" s="1"/>
  <c r="U89"/>
  <c r="U91" s="1"/>
  <c r="U92" s="1"/>
  <c r="T89"/>
  <c r="T91" s="1"/>
  <c r="T92" s="1"/>
  <c r="S89"/>
  <c r="S91" s="1"/>
  <c r="S92" s="1"/>
  <c r="R89"/>
  <c r="R91" s="1"/>
  <c r="R92" s="1"/>
  <c r="N89"/>
  <c r="N91" s="1"/>
  <c r="N92" s="1"/>
  <c r="M89"/>
  <c r="M91" s="1"/>
  <c r="M92" s="1"/>
  <c r="L89"/>
  <c r="L91" s="1"/>
  <c r="L92" s="1"/>
  <c r="K89"/>
  <c r="K91" s="1"/>
  <c r="K92" s="1"/>
  <c r="G89"/>
  <c r="G91" s="1"/>
  <c r="G92" s="1"/>
  <c r="F89"/>
  <c r="F91" s="1"/>
  <c r="F92" s="1"/>
  <c r="E89"/>
  <c r="E91" s="1"/>
  <c r="E92" s="1"/>
  <c r="D89"/>
  <c r="D91" s="1"/>
  <c r="D92" s="1"/>
  <c r="AB87"/>
  <c r="AA87"/>
  <c r="U87"/>
  <c r="T87"/>
  <c r="N87"/>
  <c r="M87"/>
  <c r="G87"/>
  <c r="F87"/>
  <c r="AB76"/>
  <c r="AB78" s="1"/>
  <c r="AB79" s="1"/>
  <c r="AA76"/>
  <c r="AA78" s="1"/>
  <c r="AA79" s="1"/>
  <c r="Z76"/>
  <c r="Z78" s="1"/>
  <c r="Z79" s="1"/>
  <c r="Y76"/>
  <c r="Y78" s="1"/>
  <c r="Y79" s="1"/>
  <c r="U76"/>
  <c r="U78" s="1"/>
  <c r="U79" s="1"/>
  <c r="T76"/>
  <c r="T78" s="1"/>
  <c r="T79" s="1"/>
  <c r="S76"/>
  <c r="S78" s="1"/>
  <c r="S79" s="1"/>
  <c r="R76"/>
  <c r="R78" s="1"/>
  <c r="R79" s="1"/>
  <c r="N76"/>
  <c r="N78" s="1"/>
  <c r="N79" s="1"/>
  <c r="M76"/>
  <c r="M78" s="1"/>
  <c r="M79" s="1"/>
  <c r="L76"/>
  <c r="L78" s="1"/>
  <c r="L79" s="1"/>
  <c r="K76"/>
  <c r="K78" s="1"/>
  <c r="K79" s="1"/>
  <c r="G76"/>
  <c r="G78" s="1"/>
  <c r="G79" s="1"/>
  <c r="F76"/>
  <c r="F78" s="1"/>
  <c r="F79" s="1"/>
  <c r="E76"/>
  <c r="E78" s="1"/>
  <c r="E79" s="1"/>
  <c r="D76"/>
  <c r="D78" s="1"/>
  <c r="D79" s="1"/>
  <c r="AB74"/>
  <c r="AA74"/>
  <c r="U74"/>
  <c r="T74"/>
  <c r="N74"/>
  <c r="M74"/>
  <c r="G74"/>
  <c r="F74"/>
  <c r="AB63"/>
  <c r="AB65" s="1"/>
  <c r="AB66" s="1"/>
  <c r="AA63"/>
  <c r="AA65" s="1"/>
  <c r="AA66" s="1"/>
  <c r="Z63"/>
  <c r="Z65" s="1"/>
  <c r="Z66" s="1"/>
  <c r="Y63"/>
  <c r="Y65" s="1"/>
  <c r="Y66" s="1"/>
  <c r="U63"/>
  <c r="U65" s="1"/>
  <c r="U66" s="1"/>
  <c r="T63"/>
  <c r="T65" s="1"/>
  <c r="T66" s="1"/>
  <c r="S63"/>
  <c r="S65" s="1"/>
  <c r="S66" s="1"/>
  <c r="R63"/>
  <c r="R65" s="1"/>
  <c r="R66" s="1"/>
  <c r="N63"/>
  <c r="N65" s="1"/>
  <c r="N66" s="1"/>
  <c r="M63"/>
  <c r="M65" s="1"/>
  <c r="M66" s="1"/>
  <c r="L63"/>
  <c r="L65" s="1"/>
  <c r="L66" s="1"/>
  <c r="K63"/>
  <c r="K65" s="1"/>
  <c r="K66" s="1"/>
  <c r="G63"/>
  <c r="G65" s="1"/>
  <c r="G66" s="1"/>
  <c r="F63"/>
  <c r="F65" s="1"/>
  <c r="F66" s="1"/>
  <c r="E63"/>
  <c r="E65" s="1"/>
  <c r="E66" s="1"/>
  <c r="D63"/>
  <c r="D65" s="1"/>
  <c r="D66" s="1"/>
  <c r="AB61"/>
  <c r="AA61"/>
  <c r="U61"/>
  <c r="T61"/>
  <c r="N61"/>
  <c r="M61"/>
  <c r="G61"/>
  <c r="F61"/>
  <c r="AP53"/>
  <c r="AL53"/>
  <c r="AO53" s="1"/>
  <c r="AP52"/>
  <c r="AL52"/>
  <c r="AO52" s="1"/>
  <c r="AP51"/>
  <c r="AL51"/>
  <c r="AO51" s="1"/>
  <c r="AP50"/>
  <c r="AL50"/>
  <c r="AO50" s="1"/>
  <c r="AB50"/>
  <c r="AB52" s="1"/>
  <c r="AB53" s="1"/>
  <c r="AA50"/>
  <c r="AA52" s="1"/>
  <c r="AA53" s="1"/>
  <c r="Z50"/>
  <c r="Z52" s="1"/>
  <c r="Z53" s="1"/>
  <c r="Y50"/>
  <c r="Y52" s="1"/>
  <c r="Y53" s="1"/>
  <c r="U50"/>
  <c r="U52" s="1"/>
  <c r="U53" s="1"/>
  <c r="T50"/>
  <c r="T52" s="1"/>
  <c r="T53" s="1"/>
  <c r="S50"/>
  <c r="S52" s="1"/>
  <c r="S53" s="1"/>
  <c r="R50"/>
  <c r="R52" s="1"/>
  <c r="R53" s="1"/>
  <c r="N50"/>
  <c r="N52" s="1"/>
  <c r="N53" s="1"/>
  <c r="M50"/>
  <c r="M52" s="1"/>
  <c r="M53" s="1"/>
  <c r="L50"/>
  <c r="L52" s="1"/>
  <c r="L53" s="1"/>
  <c r="K50"/>
  <c r="K52" s="1"/>
  <c r="K53" s="1"/>
  <c r="G50"/>
  <c r="G52" s="1"/>
  <c r="G53" s="1"/>
  <c r="F50"/>
  <c r="F52" s="1"/>
  <c r="F53" s="1"/>
  <c r="E50"/>
  <c r="E52" s="1"/>
  <c r="E53" s="1"/>
  <c r="D50"/>
  <c r="D52" s="1"/>
  <c r="D53" s="1"/>
  <c r="AP49"/>
  <c r="AL49"/>
  <c r="AO49" s="1"/>
  <c r="AP48"/>
  <c r="AL48"/>
  <c r="AO48" s="1"/>
  <c r="AB48"/>
  <c r="AA48"/>
  <c r="U48"/>
  <c r="T48"/>
  <c r="N48"/>
  <c r="M48"/>
  <c r="G48"/>
  <c r="F48"/>
  <c r="AP47"/>
  <c r="AL47"/>
  <c r="AO47" s="1"/>
  <c r="AP46"/>
  <c r="AL46"/>
  <c r="AO46" s="1"/>
  <c r="AP45"/>
  <c r="AL45"/>
  <c r="AO45" s="1"/>
  <c r="AP44"/>
  <c r="AL44"/>
  <c r="AO44" s="1"/>
  <c r="AP43"/>
  <c r="AL43"/>
  <c r="AO43" s="1"/>
  <c r="AP42"/>
  <c r="AL42"/>
  <c r="AO42" s="1"/>
  <c r="AP41"/>
  <c r="AL41"/>
  <c r="AO41" s="1"/>
  <c r="AP40"/>
  <c r="AL40"/>
  <c r="AO40" s="1"/>
  <c r="AP39"/>
  <c r="AL39"/>
  <c r="AO39" s="1"/>
  <c r="AP38"/>
  <c r="AL38"/>
  <c r="AO38" s="1"/>
  <c r="AP37"/>
  <c r="AL37"/>
  <c r="AO37" s="1"/>
  <c r="AI37"/>
  <c r="AI39" s="1"/>
  <c r="AI40" s="1"/>
  <c r="AH37"/>
  <c r="AH39" s="1"/>
  <c r="AH40" s="1"/>
  <c r="AG37"/>
  <c r="AG39" s="1"/>
  <c r="AG40" s="1"/>
  <c r="AF37"/>
  <c r="AF39" s="1"/>
  <c r="AF40" s="1"/>
  <c r="AB37"/>
  <c r="AB39" s="1"/>
  <c r="AB40" s="1"/>
  <c r="AA37"/>
  <c r="AA39" s="1"/>
  <c r="AA40" s="1"/>
  <c r="Z37"/>
  <c r="Z39" s="1"/>
  <c r="Z40" s="1"/>
  <c r="Y37"/>
  <c r="Y39" s="1"/>
  <c r="Y40" s="1"/>
  <c r="U37"/>
  <c r="U39" s="1"/>
  <c r="U40" s="1"/>
  <c r="T37"/>
  <c r="T39" s="1"/>
  <c r="T40" s="1"/>
  <c r="S37"/>
  <c r="S39" s="1"/>
  <c r="S40" s="1"/>
  <c r="R37"/>
  <c r="R39" s="1"/>
  <c r="R40" s="1"/>
  <c r="N37"/>
  <c r="N39" s="1"/>
  <c r="N40" s="1"/>
  <c r="M37"/>
  <c r="M39" s="1"/>
  <c r="M40" s="1"/>
  <c r="L37"/>
  <c r="L39" s="1"/>
  <c r="L40" s="1"/>
  <c r="K37"/>
  <c r="K39" s="1"/>
  <c r="K40" s="1"/>
  <c r="G37"/>
  <c r="G39" s="1"/>
  <c r="G40" s="1"/>
  <c r="F37"/>
  <c r="F39" s="1"/>
  <c r="F40" s="1"/>
  <c r="E37"/>
  <c r="E39" s="1"/>
  <c r="E40" s="1"/>
  <c r="D37"/>
  <c r="D39" s="1"/>
  <c r="D40" s="1"/>
  <c r="AP36"/>
  <c r="AL36"/>
  <c r="AO36" s="1"/>
  <c r="AP35"/>
  <c r="AL35"/>
  <c r="AO35" s="1"/>
  <c r="AI35"/>
  <c r="AH35"/>
  <c r="AB35"/>
  <c r="AA35"/>
  <c r="U35"/>
  <c r="T35"/>
  <c r="N35"/>
  <c r="M35"/>
  <c r="G35"/>
  <c r="F35"/>
  <c r="AP34"/>
  <c r="AL34"/>
  <c r="AO34" s="1"/>
  <c r="AP33"/>
  <c r="AL33"/>
  <c r="AO33" s="1"/>
  <c r="AP32"/>
  <c r="AL32"/>
  <c r="AO32" s="1"/>
  <c r="AP31"/>
  <c r="AL31"/>
  <c r="AO31" s="1"/>
  <c r="AP30"/>
  <c r="AL30"/>
  <c r="AO30" s="1"/>
  <c r="AP29"/>
  <c r="AL29"/>
  <c r="AO29" s="1"/>
  <c r="AP28"/>
  <c r="AL28"/>
  <c r="AO28" s="1"/>
  <c r="AP27"/>
  <c r="AL27"/>
  <c r="AO27" s="1"/>
  <c r="AP26"/>
  <c r="AL26"/>
  <c r="AO26" s="1"/>
  <c r="AP25"/>
  <c r="AL25"/>
  <c r="AO25" s="1"/>
  <c r="AP24"/>
  <c r="AL24"/>
  <c r="AO24" s="1"/>
  <c r="AI24"/>
  <c r="AI26" s="1"/>
  <c r="AI27" s="1"/>
  <c r="AH24"/>
  <c r="AH26" s="1"/>
  <c r="AH27" s="1"/>
  <c r="AG24"/>
  <c r="AG26" s="1"/>
  <c r="AG27" s="1"/>
  <c r="AF24"/>
  <c r="AF26" s="1"/>
  <c r="AF27" s="1"/>
  <c r="AB24"/>
  <c r="AB26" s="1"/>
  <c r="AB27" s="1"/>
  <c r="AA24"/>
  <c r="AA26" s="1"/>
  <c r="AA27" s="1"/>
  <c r="Z24"/>
  <c r="Z26" s="1"/>
  <c r="Z27" s="1"/>
  <c r="Y24"/>
  <c r="Y26" s="1"/>
  <c r="Y27" s="1"/>
  <c r="U24"/>
  <c r="U26" s="1"/>
  <c r="U27" s="1"/>
  <c r="T24"/>
  <c r="T26" s="1"/>
  <c r="T27" s="1"/>
  <c r="S24"/>
  <c r="S26" s="1"/>
  <c r="S27" s="1"/>
  <c r="R24"/>
  <c r="R26" s="1"/>
  <c r="R27" s="1"/>
  <c r="N24"/>
  <c r="N26" s="1"/>
  <c r="N27" s="1"/>
  <c r="M24"/>
  <c r="M26" s="1"/>
  <c r="M27" s="1"/>
  <c r="L24"/>
  <c r="L26" s="1"/>
  <c r="L27" s="1"/>
  <c r="K24"/>
  <c r="K26" s="1"/>
  <c r="K27" s="1"/>
  <c r="G24"/>
  <c r="G26" s="1"/>
  <c r="G27" s="1"/>
  <c r="F24"/>
  <c r="F26" s="1"/>
  <c r="F27" s="1"/>
  <c r="E24"/>
  <c r="E26" s="1"/>
  <c r="E27" s="1"/>
  <c r="D24"/>
  <c r="D26" s="1"/>
  <c r="D27" s="1"/>
  <c r="AQ23"/>
  <c r="AN23"/>
  <c r="AM23"/>
  <c r="AK23"/>
  <c r="AK24" s="1"/>
  <c r="AK25" s="1"/>
  <c r="AK26" s="1"/>
  <c r="AK27" s="1"/>
  <c r="AK28" s="1"/>
  <c r="AK29" s="1"/>
  <c r="AK30" s="1"/>
  <c r="AK31" s="1"/>
  <c r="AK32" s="1"/>
  <c r="AK33" s="1"/>
  <c r="AK34" s="1"/>
  <c r="AK35" s="1"/>
  <c r="AK36" s="1"/>
  <c r="AK37" s="1"/>
  <c r="AK38" s="1"/>
  <c r="AK39" s="1"/>
  <c r="AK40" s="1"/>
  <c r="AK41" s="1"/>
  <c r="AK42" s="1"/>
  <c r="AK43" s="1"/>
  <c r="AK44" s="1"/>
  <c r="AK45" s="1"/>
  <c r="AK46" s="1"/>
  <c r="AK47" s="1"/>
  <c r="AK48" s="1"/>
  <c r="AK49" s="1"/>
  <c r="AK50" s="1"/>
  <c r="AK51" s="1"/>
  <c r="AK52" s="1"/>
  <c r="AK53" s="1"/>
  <c r="AI22"/>
  <c r="AH22"/>
  <c r="AB22"/>
  <c r="AA22"/>
  <c r="U22"/>
  <c r="T22"/>
  <c r="N22"/>
  <c r="M22"/>
  <c r="G22"/>
  <c r="F22"/>
  <c r="B16"/>
  <c r="B29" s="1"/>
  <c r="B42" s="1"/>
  <c r="B55" s="1"/>
  <c r="B68" s="1"/>
  <c r="B81" s="1"/>
  <c r="I3" s="1"/>
  <c r="I16" s="1"/>
  <c r="I29" s="1"/>
  <c r="I42" s="1"/>
  <c r="I55" s="1"/>
  <c r="I68" s="1"/>
  <c r="I81" s="1"/>
  <c r="P3" s="1"/>
  <c r="P16" s="1"/>
  <c r="P29" s="1"/>
  <c r="P42" s="1"/>
  <c r="P55" s="1"/>
  <c r="P68" s="1"/>
  <c r="P81" s="1"/>
  <c r="W3" s="1"/>
  <c r="W16" s="1"/>
  <c r="W29" s="1"/>
  <c r="W42" s="1"/>
  <c r="W55" s="1"/>
  <c r="W68" s="1"/>
  <c r="W81" s="1"/>
  <c r="AD3" s="1"/>
  <c r="AD16" s="1"/>
  <c r="AD29" s="1"/>
  <c r="AI13"/>
  <c r="AI14" s="1"/>
  <c r="AH13"/>
  <c r="AH14" s="1"/>
  <c r="AB13"/>
  <c r="AB14" s="1"/>
  <c r="AA13"/>
  <c r="AA14" s="1"/>
  <c r="U13"/>
  <c r="U14" s="1"/>
  <c r="T13"/>
  <c r="T14" s="1"/>
  <c r="N13"/>
  <c r="N14" s="1"/>
  <c r="M13"/>
  <c r="M14" s="1"/>
  <c r="C12"/>
  <c r="AL23" s="1"/>
  <c r="AI11"/>
  <c r="AI97" s="1"/>
  <c r="AI99" s="1"/>
  <c r="AI100" s="1"/>
  <c r="AH11"/>
  <c r="AH97" s="1"/>
  <c r="AH99" s="1"/>
  <c r="AH100" s="1"/>
  <c r="AG11"/>
  <c r="AG97" s="1"/>
  <c r="AG99" s="1"/>
  <c r="AG100" s="1"/>
  <c r="AF11"/>
  <c r="AF97" s="1"/>
  <c r="AF99" s="1"/>
  <c r="AF100" s="1"/>
  <c r="AB11"/>
  <c r="AB97" s="1"/>
  <c r="AB99" s="1"/>
  <c r="AB100" s="1"/>
  <c r="AA11"/>
  <c r="AA97" s="1"/>
  <c r="AA99" s="1"/>
  <c r="AA100" s="1"/>
  <c r="Z11"/>
  <c r="Z13" s="1"/>
  <c r="Z14" s="1"/>
  <c r="Y11"/>
  <c r="Y97" s="1"/>
  <c r="Y99" s="1"/>
  <c r="Y100" s="1"/>
  <c r="U11"/>
  <c r="U97" s="1"/>
  <c r="U99" s="1"/>
  <c r="U100" s="1"/>
  <c r="T11"/>
  <c r="T97" s="1"/>
  <c r="T99" s="1"/>
  <c r="T100" s="1"/>
  <c r="S11"/>
  <c r="S97" s="1"/>
  <c r="S99" s="1"/>
  <c r="S100" s="1"/>
  <c r="R11"/>
  <c r="R97" s="1"/>
  <c r="R99" s="1"/>
  <c r="R100" s="1"/>
  <c r="N11"/>
  <c r="N97" s="1"/>
  <c r="N99" s="1"/>
  <c r="N100" s="1"/>
  <c r="M11"/>
  <c r="M97" s="1"/>
  <c r="M99" s="1"/>
  <c r="M100" s="1"/>
  <c r="L11"/>
  <c r="L13" s="1"/>
  <c r="L14" s="1"/>
  <c r="K11"/>
  <c r="K97" s="1"/>
  <c r="K99" s="1"/>
  <c r="K100" s="1"/>
  <c r="AI9"/>
  <c r="AH9"/>
  <c r="AB9"/>
  <c r="AA9"/>
  <c r="U9"/>
  <c r="T9"/>
  <c r="N9"/>
  <c r="M9"/>
  <c r="G9"/>
  <c r="F9"/>
  <c r="G8"/>
  <c r="F8"/>
  <c r="E8"/>
  <c r="D8"/>
  <c r="AP7"/>
  <c r="AO7"/>
  <c r="G7"/>
  <c r="F7"/>
  <c r="E7"/>
  <c r="D7"/>
  <c r="G6"/>
  <c r="F6"/>
  <c r="E6"/>
  <c r="D6"/>
  <c r="G5"/>
  <c r="F5"/>
  <c r="E5"/>
  <c r="D5"/>
  <c r="I1"/>
  <c r="P1" s="1"/>
  <c r="W1" s="1"/>
  <c r="AD1" s="1"/>
  <c r="AK1" s="1"/>
  <c r="AB98" i="49"/>
  <c r="AA98"/>
  <c r="Z98"/>
  <c r="Y98"/>
  <c r="U98"/>
  <c r="T98"/>
  <c r="S98"/>
  <c r="R98"/>
  <c r="N98"/>
  <c r="M98"/>
  <c r="L98"/>
  <c r="K98"/>
  <c r="G98"/>
  <c r="F98"/>
  <c r="AB89"/>
  <c r="AB91" s="1"/>
  <c r="AB92" s="1"/>
  <c r="AA89"/>
  <c r="AA91" s="1"/>
  <c r="AA92" s="1"/>
  <c r="Z89"/>
  <c r="Z91" s="1"/>
  <c r="Z92" s="1"/>
  <c r="Y89"/>
  <c r="Y91" s="1"/>
  <c r="Y92" s="1"/>
  <c r="U89"/>
  <c r="U91" s="1"/>
  <c r="U92" s="1"/>
  <c r="T89"/>
  <c r="T91" s="1"/>
  <c r="T92" s="1"/>
  <c r="S89"/>
  <c r="S91" s="1"/>
  <c r="S92" s="1"/>
  <c r="R89"/>
  <c r="R91" s="1"/>
  <c r="R92" s="1"/>
  <c r="N89"/>
  <c r="N91" s="1"/>
  <c r="N92" s="1"/>
  <c r="M89"/>
  <c r="M91" s="1"/>
  <c r="M92" s="1"/>
  <c r="L89"/>
  <c r="L91" s="1"/>
  <c r="L92" s="1"/>
  <c r="K89"/>
  <c r="K91" s="1"/>
  <c r="K92" s="1"/>
  <c r="G89"/>
  <c r="G91" s="1"/>
  <c r="G92" s="1"/>
  <c r="F89"/>
  <c r="F91" s="1"/>
  <c r="F92" s="1"/>
  <c r="E89"/>
  <c r="E91" s="1"/>
  <c r="E92" s="1"/>
  <c r="D89"/>
  <c r="D91" s="1"/>
  <c r="D92" s="1"/>
  <c r="AB87"/>
  <c r="AA87"/>
  <c r="U87"/>
  <c r="T87"/>
  <c r="N87"/>
  <c r="M87"/>
  <c r="G87"/>
  <c r="F87"/>
  <c r="AB76"/>
  <c r="AB78" s="1"/>
  <c r="AB79" s="1"/>
  <c r="AA76"/>
  <c r="AA78" s="1"/>
  <c r="AA79" s="1"/>
  <c r="Z76"/>
  <c r="Z78" s="1"/>
  <c r="Z79" s="1"/>
  <c r="Y76"/>
  <c r="Y78" s="1"/>
  <c r="Y79" s="1"/>
  <c r="U76"/>
  <c r="U78" s="1"/>
  <c r="U79" s="1"/>
  <c r="T76"/>
  <c r="T78" s="1"/>
  <c r="T79" s="1"/>
  <c r="S76"/>
  <c r="S78" s="1"/>
  <c r="S79" s="1"/>
  <c r="R76"/>
  <c r="R78" s="1"/>
  <c r="R79" s="1"/>
  <c r="N76"/>
  <c r="N78" s="1"/>
  <c r="N79" s="1"/>
  <c r="M76"/>
  <c r="M78" s="1"/>
  <c r="M79" s="1"/>
  <c r="L76"/>
  <c r="L78" s="1"/>
  <c r="L79" s="1"/>
  <c r="K76"/>
  <c r="K78" s="1"/>
  <c r="K79" s="1"/>
  <c r="G76"/>
  <c r="G78" s="1"/>
  <c r="G79" s="1"/>
  <c r="F76"/>
  <c r="F78" s="1"/>
  <c r="F79" s="1"/>
  <c r="E76"/>
  <c r="E78" s="1"/>
  <c r="E79" s="1"/>
  <c r="D76"/>
  <c r="D78" s="1"/>
  <c r="D79" s="1"/>
  <c r="AB74"/>
  <c r="AA74"/>
  <c r="U74"/>
  <c r="T74"/>
  <c r="N74"/>
  <c r="M74"/>
  <c r="G74"/>
  <c r="F74"/>
  <c r="AB63"/>
  <c r="AB65" s="1"/>
  <c r="AB66" s="1"/>
  <c r="AA63"/>
  <c r="AA65" s="1"/>
  <c r="AA66" s="1"/>
  <c r="Z63"/>
  <c r="Z65" s="1"/>
  <c r="Z66" s="1"/>
  <c r="Y63"/>
  <c r="Y65" s="1"/>
  <c r="Y66" s="1"/>
  <c r="U63"/>
  <c r="U65" s="1"/>
  <c r="U66" s="1"/>
  <c r="T63"/>
  <c r="T65" s="1"/>
  <c r="T66" s="1"/>
  <c r="S63"/>
  <c r="S65" s="1"/>
  <c r="S66" s="1"/>
  <c r="R63"/>
  <c r="R65" s="1"/>
  <c r="R66" s="1"/>
  <c r="N63"/>
  <c r="N65" s="1"/>
  <c r="N66" s="1"/>
  <c r="M63"/>
  <c r="M65" s="1"/>
  <c r="M66" s="1"/>
  <c r="L63"/>
  <c r="L65" s="1"/>
  <c r="L66" s="1"/>
  <c r="K63"/>
  <c r="K65" s="1"/>
  <c r="K66" s="1"/>
  <c r="G63"/>
  <c r="G65" s="1"/>
  <c r="G66" s="1"/>
  <c r="F63"/>
  <c r="F65" s="1"/>
  <c r="F66" s="1"/>
  <c r="E63"/>
  <c r="E65" s="1"/>
  <c r="E66" s="1"/>
  <c r="D63"/>
  <c r="D65" s="1"/>
  <c r="D66" s="1"/>
  <c r="AB61"/>
  <c r="AA61"/>
  <c r="U61"/>
  <c r="T61"/>
  <c r="N61"/>
  <c r="M61"/>
  <c r="G61"/>
  <c r="F61"/>
  <c r="AJ50"/>
  <c r="AF50"/>
  <c r="AI50" s="1"/>
  <c r="AB50"/>
  <c r="AB52" s="1"/>
  <c r="AB53" s="1"/>
  <c r="AA50"/>
  <c r="AA52" s="1"/>
  <c r="AA53" s="1"/>
  <c r="Z50"/>
  <c r="Z52" s="1"/>
  <c r="Z53" s="1"/>
  <c r="Y50"/>
  <c r="Y52" s="1"/>
  <c r="Y53" s="1"/>
  <c r="U50"/>
  <c r="U52" s="1"/>
  <c r="U53" s="1"/>
  <c r="T50"/>
  <c r="T52" s="1"/>
  <c r="T53" s="1"/>
  <c r="S50"/>
  <c r="S52" s="1"/>
  <c r="S53" s="1"/>
  <c r="R50"/>
  <c r="R52" s="1"/>
  <c r="R53" s="1"/>
  <c r="N50"/>
  <c r="N52" s="1"/>
  <c r="N53" s="1"/>
  <c r="M50"/>
  <c r="M52" s="1"/>
  <c r="M53" s="1"/>
  <c r="L50"/>
  <c r="L52" s="1"/>
  <c r="L53" s="1"/>
  <c r="K50"/>
  <c r="K52" s="1"/>
  <c r="K53" s="1"/>
  <c r="G50"/>
  <c r="G52" s="1"/>
  <c r="G53" s="1"/>
  <c r="F50"/>
  <c r="F52" s="1"/>
  <c r="F53" s="1"/>
  <c r="E50"/>
  <c r="E52" s="1"/>
  <c r="E53" s="1"/>
  <c r="D50"/>
  <c r="D52" s="1"/>
  <c r="D53" s="1"/>
  <c r="AJ49"/>
  <c r="AF49"/>
  <c r="AI49" s="1"/>
  <c r="AJ48"/>
  <c r="AF48"/>
  <c r="AI48" s="1"/>
  <c r="AB48"/>
  <c r="AA48"/>
  <c r="U48"/>
  <c r="T48"/>
  <c r="N48"/>
  <c r="M48"/>
  <c r="G48"/>
  <c r="F48"/>
  <c r="AJ47"/>
  <c r="AF47"/>
  <c r="AI47" s="1"/>
  <c r="AJ46"/>
  <c r="AF46"/>
  <c r="AI46" s="1"/>
  <c r="AJ45"/>
  <c r="AF45"/>
  <c r="AI45" s="1"/>
  <c r="AJ44"/>
  <c r="AF44"/>
  <c r="AI44" s="1"/>
  <c r="AJ43"/>
  <c r="AF43"/>
  <c r="AI43" s="1"/>
  <c r="AJ42"/>
  <c r="AF42"/>
  <c r="AI42" s="1"/>
  <c r="AJ41"/>
  <c r="AF41"/>
  <c r="AI41" s="1"/>
  <c r="AJ40"/>
  <c r="AF40"/>
  <c r="AI40" s="1"/>
  <c r="AJ39"/>
  <c r="AF39"/>
  <c r="AI39" s="1"/>
  <c r="Z39"/>
  <c r="Z40" s="1"/>
  <c r="R39"/>
  <c r="R40" s="1"/>
  <c r="F39"/>
  <c r="F40" s="1"/>
  <c r="AJ38"/>
  <c r="AF38"/>
  <c r="AI38" s="1"/>
  <c r="AJ37"/>
  <c r="AF37"/>
  <c r="AI37" s="1"/>
  <c r="AB37"/>
  <c r="AB39" s="1"/>
  <c r="AB40" s="1"/>
  <c r="AA37"/>
  <c r="AA39" s="1"/>
  <c r="AA40" s="1"/>
  <c r="Z37"/>
  <c r="Y37"/>
  <c r="Y39" s="1"/>
  <c r="Y40" s="1"/>
  <c r="U37"/>
  <c r="U39" s="1"/>
  <c r="U40" s="1"/>
  <c r="T37"/>
  <c r="T39" s="1"/>
  <c r="T40" s="1"/>
  <c r="S37"/>
  <c r="S39" s="1"/>
  <c r="S40" s="1"/>
  <c r="R37"/>
  <c r="N37"/>
  <c r="N39" s="1"/>
  <c r="N40" s="1"/>
  <c r="M37"/>
  <c r="M39" s="1"/>
  <c r="M40" s="1"/>
  <c r="L37"/>
  <c r="L39" s="1"/>
  <c r="L40" s="1"/>
  <c r="K37"/>
  <c r="K39" s="1"/>
  <c r="K40" s="1"/>
  <c r="G37"/>
  <c r="G39" s="1"/>
  <c r="G40" s="1"/>
  <c r="F37"/>
  <c r="E37"/>
  <c r="E39" s="1"/>
  <c r="E40" s="1"/>
  <c r="D37"/>
  <c r="D39" s="1"/>
  <c r="D40" s="1"/>
  <c r="AJ36"/>
  <c r="AF36"/>
  <c r="AI36" s="1"/>
  <c r="AJ35"/>
  <c r="AF35"/>
  <c r="AI35" s="1"/>
  <c r="AB35"/>
  <c r="AA35"/>
  <c r="U35"/>
  <c r="T35"/>
  <c r="N35"/>
  <c r="M35"/>
  <c r="G35"/>
  <c r="F35"/>
  <c r="AJ34"/>
  <c r="AF34"/>
  <c r="AI34" s="1"/>
  <c r="AJ33"/>
  <c r="AF33"/>
  <c r="AI33" s="1"/>
  <c r="AJ32"/>
  <c r="AF32"/>
  <c r="AI32" s="1"/>
  <c r="AJ31"/>
  <c r="AF31"/>
  <c r="AI31" s="1"/>
  <c r="AJ30"/>
  <c r="AF30"/>
  <c r="AI30" s="1"/>
  <c r="AJ29"/>
  <c r="AF29"/>
  <c r="AI29" s="1"/>
  <c r="AJ28"/>
  <c r="AF28"/>
  <c r="AI28" s="1"/>
  <c r="AJ27"/>
  <c r="AF27"/>
  <c r="AI27" s="1"/>
  <c r="AJ26"/>
  <c r="AF26"/>
  <c r="AI26" s="1"/>
  <c r="Y26"/>
  <c r="Y27" s="1"/>
  <c r="AJ25"/>
  <c r="AF25"/>
  <c r="AI25" s="1"/>
  <c r="AJ24"/>
  <c r="AF24"/>
  <c r="AI24" s="1"/>
  <c r="AB24"/>
  <c r="AB26" s="1"/>
  <c r="AB27" s="1"/>
  <c r="AA24"/>
  <c r="AA26" s="1"/>
  <c r="AA27" s="1"/>
  <c r="Z24"/>
  <c r="Z26" s="1"/>
  <c r="Z27" s="1"/>
  <c r="Y24"/>
  <c r="U24"/>
  <c r="U26" s="1"/>
  <c r="U27" s="1"/>
  <c r="T24"/>
  <c r="T26" s="1"/>
  <c r="T27" s="1"/>
  <c r="S24"/>
  <c r="S26" s="1"/>
  <c r="S27" s="1"/>
  <c r="R24"/>
  <c r="R26" s="1"/>
  <c r="R27" s="1"/>
  <c r="N24"/>
  <c r="N26" s="1"/>
  <c r="N27" s="1"/>
  <c r="M24"/>
  <c r="M26" s="1"/>
  <c r="M27" s="1"/>
  <c r="L24"/>
  <c r="L26" s="1"/>
  <c r="L27" s="1"/>
  <c r="K24"/>
  <c r="K26" s="1"/>
  <c r="K27" s="1"/>
  <c r="G24"/>
  <c r="G26" s="1"/>
  <c r="G27" s="1"/>
  <c r="F24"/>
  <c r="F26" s="1"/>
  <c r="F27" s="1"/>
  <c r="E24"/>
  <c r="E26" s="1"/>
  <c r="E27" s="1"/>
  <c r="D24"/>
  <c r="D26" s="1"/>
  <c r="D27" s="1"/>
  <c r="AK23"/>
  <c r="AH23"/>
  <c r="AG23"/>
  <c r="AE23"/>
  <c r="AE24" s="1"/>
  <c r="AE25" s="1"/>
  <c r="AE26" s="1"/>
  <c r="AE27" s="1"/>
  <c r="AE28" s="1"/>
  <c r="AE29" s="1"/>
  <c r="AE30" s="1"/>
  <c r="AE31" s="1"/>
  <c r="AE32" s="1"/>
  <c r="AE33" s="1"/>
  <c r="AE34" s="1"/>
  <c r="AE35" s="1"/>
  <c r="AE36" s="1"/>
  <c r="AE37" s="1"/>
  <c r="AE38" s="1"/>
  <c r="AE39" s="1"/>
  <c r="AE40" s="1"/>
  <c r="AE41" s="1"/>
  <c r="AE42" s="1"/>
  <c r="AE43" s="1"/>
  <c r="AE44" s="1"/>
  <c r="AE45" s="1"/>
  <c r="AE46" s="1"/>
  <c r="AE47" s="1"/>
  <c r="AE48" s="1"/>
  <c r="AE49" s="1"/>
  <c r="AE50" s="1"/>
  <c r="AB22"/>
  <c r="AA22"/>
  <c r="U22"/>
  <c r="T22"/>
  <c r="N22"/>
  <c r="M22"/>
  <c r="G22"/>
  <c r="F22"/>
  <c r="B16"/>
  <c r="B29" s="1"/>
  <c r="B42" s="1"/>
  <c r="B55" s="1"/>
  <c r="B68" s="1"/>
  <c r="B81" s="1"/>
  <c r="I3" s="1"/>
  <c r="I16" s="1"/>
  <c r="I29" s="1"/>
  <c r="I42" s="1"/>
  <c r="I55" s="1"/>
  <c r="I68" s="1"/>
  <c r="I81" s="1"/>
  <c r="P3" s="1"/>
  <c r="P16" s="1"/>
  <c r="P29" s="1"/>
  <c r="P42" s="1"/>
  <c r="P55" s="1"/>
  <c r="P68" s="1"/>
  <c r="P81" s="1"/>
  <c r="W3" s="1"/>
  <c r="W16" s="1"/>
  <c r="W29" s="1"/>
  <c r="W42" s="1"/>
  <c r="W55" s="1"/>
  <c r="W68" s="1"/>
  <c r="W81" s="1"/>
  <c r="U13"/>
  <c r="U14" s="1"/>
  <c r="M13"/>
  <c r="M14" s="1"/>
  <c r="C12"/>
  <c r="AF23" s="1"/>
  <c r="AB11"/>
  <c r="AB97" s="1"/>
  <c r="AB99" s="1"/>
  <c r="AB100" s="1"/>
  <c r="AA11"/>
  <c r="Z11"/>
  <c r="Z13" s="1"/>
  <c r="Z14" s="1"/>
  <c r="Y11"/>
  <c r="Y97" s="1"/>
  <c r="Y99" s="1"/>
  <c r="Y100" s="1"/>
  <c r="U11"/>
  <c r="U97" s="1"/>
  <c r="U99" s="1"/>
  <c r="U100" s="1"/>
  <c r="T11"/>
  <c r="T97" s="1"/>
  <c r="T99" s="1"/>
  <c r="T100" s="1"/>
  <c r="S11"/>
  <c r="S97" s="1"/>
  <c r="S99" s="1"/>
  <c r="S100" s="1"/>
  <c r="R11"/>
  <c r="N11"/>
  <c r="N97" s="1"/>
  <c r="N99" s="1"/>
  <c r="N100" s="1"/>
  <c r="M11"/>
  <c r="L11"/>
  <c r="L13" s="1"/>
  <c r="L14" s="1"/>
  <c r="K11"/>
  <c r="K97" s="1"/>
  <c r="K99" s="1"/>
  <c r="K100" s="1"/>
  <c r="AB9"/>
  <c r="AA9"/>
  <c r="U9"/>
  <c r="T9"/>
  <c r="N9"/>
  <c r="M9"/>
  <c r="G9"/>
  <c r="F9"/>
  <c r="G8"/>
  <c r="F8"/>
  <c r="E8"/>
  <c r="D8"/>
  <c r="AJ7"/>
  <c r="AI7"/>
  <c r="G7"/>
  <c r="F7"/>
  <c r="E7"/>
  <c r="D7"/>
  <c r="G6"/>
  <c r="F6"/>
  <c r="E6"/>
  <c r="D6"/>
  <c r="G5"/>
  <c r="F5"/>
  <c r="E5"/>
  <c r="D5"/>
  <c r="I1"/>
  <c r="P1" s="1"/>
  <c r="W1" s="1"/>
  <c r="AE1" s="1"/>
  <c r="AQ23" i="17"/>
  <c r="AN23"/>
  <c r="AM23"/>
  <c r="C11" i="43"/>
  <c r="AL52" i="17"/>
  <c r="AL53"/>
  <c r="AL51"/>
  <c r="AL45"/>
  <c r="AL46"/>
  <c r="AL47"/>
  <c r="AL48"/>
  <c r="AL49"/>
  <c r="AL50"/>
  <c r="AL44"/>
  <c r="AL38"/>
  <c r="AL39"/>
  <c r="AL40"/>
  <c r="AL41"/>
  <c r="AL42"/>
  <c r="AL43"/>
  <c r="AL37"/>
  <c r="AL31"/>
  <c r="AL32"/>
  <c r="AL33"/>
  <c r="AL34"/>
  <c r="AL35"/>
  <c r="AL36"/>
  <c r="AL30"/>
  <c r="AL24"/>
  <c r="AL25"/>
  <c r="AL26"/>
  <c r="AL27"/>
  <c r="AL28"/>
  <c r="AL29"/>
  <c r="AK23"/>
  <c r="I68"/>
  <c r="I55"/>
  <c r="I42"/>
  <c r="I29"/>
  <c r="B68"/>
  <c r="B55"/>
  <c r="B42"/>
  <c r="B29"/>
  <c r="B16"/>
  <c r="C12"/>
  <c r="AL23" s="1"/>
  <c r="F11" i="49" l="1"/>
  <c r="F97" s="1"/>
  <c r="F99" s="1"/>
  <c r="F11" i="50"/>
  <c r="F97" s="1"/>
  <c r="AO6" s="1"/>
  <c r="E11"/>
  <c r="E97" s="1"/>
  <c r="AN6" s="1"/>
  <c r="E11" i="49"/>
  <c r="E97" s="1"/>
  <c r="G11" i="50"/>
  <c r="G13" s="1"/>
  <c r="G14" s="1"/>
  <c r="D11"/>
  <c r="AP23"/>
  <c r="AO23"/>
  <c r="K13"/>
  <c r="K14" s="1"/>
  <c r="Y13"/>
  <c r="Y14" s="1"/>
  <c r="L97"/>
  <c r="L99" s="1"/>
  <c r="L100" s="1"/>
  <c r="Z97"/>
  <c r="Z99" s="1"/>
  <c r="Z100" s="1"/>
  <c r="S13"/>
  <c r="S14" s="1"/>
  <c r="AG13"/>
  <c r="AG14" s="1"/>
  <c r="R13"/>
  <c r="R14" s="1"/>
  <c r="AF13"/>
  <c r="AF14" s="1"/>
  <c r="G11" i="49"/>
  <c r="G13" s="1"/>
  <c r="G14" s="1"/>
  <c r="D11"/>
  <c r="D97" s="1"/>
  <c r="R97"/>
  <c r="R99" s="1"/>
  <c r="R100" s="1"/>
  <c r="AI23"/>
  <c r="AB13"/>
  <c r="AB14" s="1"/>
  <c r="M97"/>
  <c r="M99" s="1"/>
  <c r="M100" s="1"/>
  <c r="AA97"/>
  <c r="AA99" s="1"/>
  <c r="AA100" s="1"/>
  <c r="AA13"/>
  <c r="AA14" s="1"/>
  <c r="N13"/>
  <c r="N14" s="1"/>
  <c r="AJ23"/>
  <c r="K13"/>
  <c r="K14" s="1"/>
  <c r="Y13"/>
  <c r="Y14" s="1"/>
  <c r="T13"/>
  <c r="T14" s="1"/>
  <c r="L97"/>
  <c r="L99" s="1"/>
  <c r="L100" s="1"/>
  <c r="Z97"/>
  <c r="Z99" s="1"/>
  <c r="Z100" s="1"/>
  <c r="S13"/>
  <c r="S14" s="1"/>
  <c r="R13"/>
  <c r="R14" s="1"/>
  <c r="E7" i="17"/>
  <c r="D5"/>
  <c r="E5"/>
  <c r="F5"/>
  <c r="G5"/>
  <c r="D6"/>
  <c r="E6"/>
  <c r="F6"/>
  <c r="G6"/>
  <c r="D7"/>
  <c r="F7"/>
  <c r="G7"/>
  <c r="D8"/>
  <c r="E8"/>
  <c r="F8"/>
  <c r="G8"/>
  <c r="C25" i="43"/>
  <c r="G25"/>
  <c r="G10" i="17" s="1"/>
  <c r="F25" i="43"/>
  <c r="F10" i="17" s="1"/>
  <c r="E25" i="43"/>
  <c r="D25"/>
  <c r="D11"/>
  <c r="E11"/>
  <c r="F11"/>
  <c r="G11"/>
  <c r="D18"/>
  <c r="E18"/>
  <c r="F18"/>
  <c r="G18"/>
  <c r="C18"/>
  <c r="D27" l="1"/>
  <c r="F13" i="49"/>
  <c r="F14" s="1"/>
  <c r="F13" i="50"/>
  <c r="F14" s="1"/>
  <c r="F99"/>
  <c r="F100" s="1"/>
  <c r="F27" i="43"/>
  <c r="F12" i="17" s="1"/>
  <c r="F9" s="1"/>
  <c r="G27" i="43"/>
  <c r="G12" i="17" s="1"/>
  <c r="G9" s="1"/>
  <c r="D12"/>
  <c r="D12" i="50"/>
  <c r="D98" s="1"/>
  <c r="AM7" s="1"/>
  <c r="C27" i="43"/>
  <c r="D12" i="49"/>
  <c r="D98" s="1"/>
  <c r="AG7" s="1"/>
  <c r="E12" i="17"/>
  <c r="E12" i="50"/>
  <c r="E98" s="1"/>
  <c r="AN7" s="1"/>
  <c r="E12" i="49"/>
  <c r="E27" i="43"/>
  <c r="G97" i="49"/>
  <c r="G99" s="1"/>
  <c r="G97" i="50"/>
  <c r="AP6" s="1"/>
  <c r="G11" i="17"/>
  <c r="D97" i="50"/>
  <c r="AI6" i="49"/>
  <c r="AI8"/>
  <c r="F100"/>
  <c r="AG6"/>
  <c r="AH6"/>
  <c r="F11" i="17"/>
  <c r="D11"/>
  <c r="E11"/>
  <c r="G13" l="1"/>
  <c r="G14" s="1"/>
  <c r="F13"/>
  <c r="F14" s="1"/>
  <c r="D99" i="49"/>
  <c r="AG8" s="1"/>
  <c r="AG9" s="1"/>
  <c r="AO8" i="50"/>
  <c r="AO9" s="1"/>
  <c r="D99"/>
  <c r="D100" s="1"/>
  <c r="D13" i="49"/>
  <c r="D14" s="1"/>
  <c r="AM6" i="50"/>
  <c r="E99"/>
  <c r="E100" s="1"/>
  <c r="E13" i="17"/>
  <c r="E14" s="1"/>
  <c r="E13" i="50"/>
  <c r="E14" s="1"/>
  <c r="D13" i="17"/>
  <c r="D14" s="1"/>
  <c r="E98" i="49"/>
  <c r="E13"/>
  <c r="E14" s="1"/>
  <c r="D13" i="50"/>
  <c r="D14" s="1"/>
  <c r="AJ6" i="49"/>
  <c r="G99" i="50"/>
  <c r="G100" s="1"/>
  <c r="AI9" i="49"/>
  <c r="AJ8"/>
  <c r="G100"/>
  <c r="G50" i="17"/>
  <c r="G52" s="1"/>
  <c r="G53" s="1"/>
  <c r="F50"/>
  <c r="F52" s="1"/>
  <c r="F53" s="1"/>
  <c r="E50"/>
  <c r="E52" s="1"/>
  <c r="E53" s="1"/>
  <c r="D50"/>
  <c r="D52" s="1"/>
  <c r="D53" s="1"/>
  <c r="G48"/>
  <c r="F48"/>
  <c r="G37"/>
  <c r="G39" s="1"/>
  <c r="G40" s="1"/>
  <c r="F37"/>
  <c r="F39" s="1"/>
  <c r="F40" s="1"/>
  <c r="E37"/>
  <c r="E39" s="1"/>
  <c r="E40" s="1"/>
  <c r="D37"/>
  <c r="D39" s="1"/>
  <c r="D40" s="1"/>
  <c r="G35"/>
  <c r="F35"/>
  <c r="G24"/>
  <c r="G26" s="1"/>
  <c r="G27" s="1"/>
  <c r="F24"/>
  <c r="F26" s="1"/>
  <c r="F27" s="1"/>
  <c r="E24"/>
  <c r="E26" s="1"/>
  <c r="E27" s="1"/>
  <c r="D24"/>
  <c r="D26" s="1"/>
  <c r="D27" s="1"/>
  <c r="G22"/>
  <c r="F22"/>
  <c r="D100" i="49" l="1"/>
  <c r="AM8" i="50"/>
  <c r="AM9" s="1"/>
  <c r="AN8"/>
  <c r="AN9" s="1"/>
  <c r="AJ9" i="49"/>
  <c r="AH7"/>
  <c r="E99"/>
  <c r="AP8" i="50"/>
  <c r="AP9" s="1"/>
  <c r="AI37" i="17"/>
  <c r="AI39" s="1"/>
  <c r="AI40" s="1"/>
  <c r="AH37"/>
  <c r="AH39" s="1"/>
  <c r="AH40" s="1"/>
  <c r="AG37"/>
  <c r="AG39" s="1"/>
  <c r="AG40" s="1"/>
  <c r="AF37"/>
  <c r="AF39" s="1"/>
  <c r="AF40" s="1"/>
  <c r="AI35"/>
  <c r="AH35"/>
  <c r="AI24"/>
  <c r="AI26" s="1"/>
  <c r="AI27" s="1"/>
  <c r="AH24"/>
  <c r="AH26" s="1"/>
  <c r="AH27" s="1"/>
  <c r="AG24"/>
  <c r="AG26" s="1"/>
  <c r="AG27" s="1"/>
  <c r="AF24"/>
  <c r="AF26" s="1"/>
  <c r="AF27" s="1"/>
  <c r="AI22"/>
  <c r="AH22"/>
  <c r="AI11"/>
  <c r="AI13" s="1"/>
  <c r="AI14" s="1"/>
  <c r="AH11"/>
  <c r="AH13" s="1"/>
  <c r="AH14" s="1"/>
  <c r="AG11"/>
  <c r="AG13" s="1"/>
  <c r="AG14" s="1"/>
  <c r="AF11"/>
  <c r="AF13" s="1"/>
  <c r="AF14" s="1"/>
  <c r="AI9"/>
  <c r="AH9"/>
  <c r="AB63"/>
  <c r="AB65" s="1"/>
  <c r="AB66" s="1"/>
  <c r="AA63"/>
  <c r="AA65" s="1"/>
  <c r="AA66" s="1"/>
  <c r="Z63"/>
  <c r="Z65" s="1"/>
  <c r="Z66" s="1"/>
  <c r="Y63"/>
  <c r="Y65" s="1"/>
  <c r="Y66" s="1"/>
  <c r="AB61"/>
  <c r="AA61"/>
  <c r="AB50"/>
  <c r="AB52" s="1"/>
  <c r="AB53" s="1"/>
  <c r="AA50"/>
  <c r="AA52" s="1"/>
  <c r="AA53" s="1"/>
  <c r="Z50"/>
  <c r="Z52" s="1"/>
  <c r="Z53" s="1"/>
  <c r="Y50"/>
  <c r="Y52" s="1"/>
  <c r="Y53" s="1"/>
  <c r="AB48"/>
  <c r="AA48"/>
  <c r="AB37"/>
  <c r="AB39" s="1"/>
  <c r="AB40" s="1"/>
  <c r="AA37"/>
  <c r="AA39" s="1"/>
  <c r="AA40" s="1"/>
  <c r="Z37"/>
  <c r="Z39" s="1"/>
  <c r="Z40" s="1"/>
  <c r="Y37"/>
  <c r="Y39" s="1"/>
  <c r="Y40" s="1"/>
  <c r="AB35"/>
  <c r="AA35"/>
  <c r="AB24"/>
  <c r="AB26" s="1"/>
  <c r="AB27" s="1"/>
  <c r="AA24"/>
  <c r="AA26" s="1"/>
  <c r="AA27" s="1"/>
  <c r="Z24"/>
  <c r="Z26" s="1"/>
  <c r="Z27" s="1"/>
  <c r="Y24"/>
  <c r="Y26" s="1"/>
  <c r="Y27" s="1"/>
  <c r="AB22"/>
  <c r="AA22"/>
  <c r="AB11"/>
  <c r="AB13" s="1"/>
  <c r="AB14" s="1"/>
  <c r="AA11"/>
  <c r="AA13" s="1"/>
  <c r="AA14" s="1"/>
  <c r="Z11"/>
  <c r="Z13" s="1"/>
  <c r="Z14" s="1"/>
  <c r="Y11"/>
  <c r="Y13" s="1"/>
  <c r="Y14" s="1"/>
  <c r="AB9"/>
  <c r="AA9"/>
  <c r="U63"/>
  <c r="U65" s="1"/>
  <c r="U66" s="1"/>
  <c r="T63"/>
  <c r="T65" s="1"/>
  <c r="T66" s="1"/>
  <c r="S63"/>
  <c r="S65" s="1"/>
  <c r="S66" s="1"/>
  <c r="R63"/>
  <c r="R65" s="1"/>
  <c r="R66" s="1"/>
  <c r="U61"/>
  <c r="T61"/>
  <c r="U50"/>
  <c r="U52" s="1"/>
  <c r="U53" s="1"/>
  <c r="T50"/>
  <c r="T52" s="1"/>
  <c r="T53" s="1"/>
  <c r="S50"/>
  <c r="S52" s="1"/>
  <c r="S53" s="1"/>
  <c r="R50"/>
  <c r="R52" s="1"/>
  <c r="R53" s="1"/>
  <c r="U48"/>
  <c r="T48"/>
  <c r="U37"/>
  <c r="U39" s="1"/>
  <c r="U40" s="1"/>
  <c r="T37"/>
  <c r="T39" s="1"/>
  <c r="T40" s="1"/>
  <c r="S37"/>
  <c r="S39" s="1"/>
  <c r="S40" s="1"/>
  <c r="R37"/>
  <c r="R39" s="1"/>
  <c r="R40" s="1"/>
  <c r="U35"/>
  <c r="T35"/>
  <c r="U24"/>
  <c r="U26" s="1"/>
  <c r="U27" s="1"/>
  <c r="T24"/>
  <c r="T26" s="1"/>
  <c r="T27" s="1"/>
  <c r="S24"/>
  <c r="S26" s="1"/>
  <c r="S27" s="1"/>
  <c r="R24"/>
  <c r="R26" s="1"/>
  <c r="R27" s="1"/>
  <c r="U22"/>
  <c r="T22"/>
  <c r="U11"/>
  <c r="U13" s="1"/>
  <c r="U14" s="1"/>
  <c r="T11"/>
  <c r="T13" s="1"/>
  <c r="T14" s="1"/>
  <c r="S11"/>
  <c r="S13" s="1"/>
  <c r="S14" s="1"/>
  <c r="R11"/>
  <c r="R13" s="1"/>
  <c r="R14" s="1"/>
  <c r="U9"/>
  <c r="T9"/>
  <c r="G63"/>
  <c r="G65" s="1"/>
  <c r="G66" s="1"/>
  <c r="F63"/>
  <c r="F65" s="1"/>
  <c r="F66" s="1"/>
  <c r="E63"/>
  <c r="E65" s="1"/>
  <c r="E66" s="1"/>
  <c r="D63"/>
  <c r="D65" s="1"/>
  <c r="D66" s="1"/>
  <c r="G61"/>
  <c r="F61"/>
  <c r="N63"/>
  <c r="N65" s="1"/>
  <c r="N66" s="1"/>
  <c r="M63"/>
  <c r="M65" s="1"/>
  <c r="M66" s="1"/>
  <c r="L63"/>
  <c r="L65" s="1"/>
  <c r="L66" s="1"/>
  <c r="K63"/>
  <c r="K65" s="1"/>
  <c r="K66" s="1"/>
  <c r="N61"/>
  <c r="M61"/>
  <c r="N50"/>
  <c r="N52" s="1"/>
  <c r="N53" s="1"/>
  <c r="M50"/>
  <c r="M52" s="1"/>
  <c r="M53" s="1"/>
  <c r="L50"/>
  <c r="L52" s="1"/>
  <c r="L53" s="1"/>
  <c r="K50"/>
  <c r="K52" s="1"/>
  <c r="K53" s="1"/>
  <c r="N48"/>
  <c r="M48"/>
  <c r="N37"/>
  <c r="N39" s="1"/>
  <c r="N40" s="1"/>
  <c r="M37"/>
  <c r="M39" s="1"/>
  <c r="M40" s="1"/>
  <c r="L37"/>
  <c r="L39" s="1"/>
  <c r="L40" s="1"/>
  <c r="K37"/>
  <c r="K39" s="1"/>
  <c r="K40" s="1"/>
  <c r="N35"/>
  <c r="M35"/>
  <c r="N24"/>
  <c r="N26" s="1"/>
  <c r="N27" s="1"/>
  <c r="M24"/>
  <c r="M26" s="1"/>
  <c r="M27" s="1"/>
  <c r="L24"/>
  <c r="L26" s="1"/>
  <c r="L27" s="1"/>
  <c r="K24"/>
  <c r="K26" s="1"/>
  <c r="K27" s="1"/>
  <c r="N22"/>
  <c r="M22"/>
  <c r="N11"/>
  <c r="N13" s="1"/>
  <c r="N14" s="1"/>
  <c r="M11"/>
  <c r="M13" s="1"/>
  <c r="M14" s="1"/>
  <c r="L11"/>
  <c r="L13" s="1"/>
  <c r="L14" s="1"/>
  <c r="K11"/>
  <c r="K13" s="1"/>
  <c r="K14" s="1"/>
  <c r="N9"/>
  <c r="M9"/>
  <c r="AB89"/>
  <c r="AB91" s="1"/>
  <c r="AB92" s="1"/>
  <c r="AA89"/>
  <c r="AA91" s="1"/>
  <c r="AA92" s="1"/>
  <c r="Z89"/>
  <c r="Z91" s="1"/>
  <c r="Z92" s="1"/>
  <c r="Y89"/>
  <c r="Y91" s="1"/>
  <c r="Y92" s="1"/>
  <c r="AB87"/>
  <c r="AA87"/>
  <c r="AB76"/>
  <c r="AB78" s="1"/>
  <c r="AB79" s="1"/>
  <c r="AA76"/>
  <c r="AA78" s="1"/>
  <c r="AA79" s="1"/>
  <c r="Z76"/>
  <c r="Z78" s="1"/>
  <c r="Z79" s="1"/>
  <c r="Y76"/>
  <c r="Y78" s="1"/>
  <c r="Y79" s="1"/>
  <c r="AB74"/>
  <c r="AA74"/>
  <c r="U89"/>
  <c r="U91" s="1"/>
  <c r="U92" s="1"/>
  <c r="T89"/>
  <c r="T91" s="1"/>
  <c r="T92" s="1"/>
  <c r="S89"/>
  <c r="S91" s="1"/>
  <c r="S92" s="1"/>
  <c r="R89"/>
  <c r="R91" s="1"/>
  <c r="R92" s="1"/>
  <c r="U87"/>
  <c r="T87"/>
  <c r="U76"/>
  <c r="U78" s="1"/>
  <c r="U79" s="1"/>
  <c r="T76"/>
  <c r="T78" s="1"/>
  <c r="T79" s="1"/>
  <c r="S76"/>
  <c r="S78" s="1"/>
  <c r="S79" s="1"/>
  <c r="R76"/>
  <c r="R78" s="1"/>
  <c r="R79" s="1"/>
  <c r="U74"/>
  <c r="T74"/>
  <c r="N89"/>
  <c r="N91" s="1"/>
  <c r="N92" s="1"/>
  <c r="M89"/>
  <c r="M91" s="1"/>
  <c r="M92" s="1"/>
  <c r="L89"/>
  <c r="L91" s="1"/>
  <c r="L92" s="1"/>
  <c r="K89"/>
  <c r="K91" s="1"/>
  <c r="K92" s="1"/>
  <c r="N87"/>
  <c r="M87"/>
  <c r="N76"/>
  <c r="N78" s="1"/>
  <c r="N79" s="1"/>
  <c r="M76"/>
  <c r="M78" s="1"/>
  <c r="M79" s="1"/>
  <c r="L76"/>
  <c r="L78" s="1"/>
  <c r="L79" s="1"/>
  <c r="K76"/>
  <c r="K78" s="1"/>
  <c r="K79" s="1"/>
  <c r="N74"/>
  <c r="M74"/>
  <c r="D89"/>
  <c r="D91" s="1"/>
  <c r="D92" s="1"/>
  <c r="D76"/>
  <c r="D78" s="1"/>
  <c r="D79" s="1"/>
  <c r="E100" i="49" l="1"/>
  <c r="AH8"/>
  <c r="AH9" s="1"/>
  <c r="AO51" i="17"/>
  <c r="AO52"/>
  <c r="AO53"/>
  <c r="AP51"/>
  <c r="AP52"/>
  <c r="AP53"/>
  <c r="AP24" l="1"/>
  <c r="AP25"/>
  <c r="AP26"/>
  <c r="AP27"/>
  <c r="AP28"/>
  <c r="AP29"/>
  <c r="AP30"/>
  <c r="AP31"/>
  <c r="AP32"/>
  <c r="AP33"/>
  <c r="AP34"/>
  <c r="AP35"/>
  <c r="AP36"/>
  <c r="AP37"/>
  <c r="AP38"/>
  <c r="AP39"/>
  <c r="AP40"/>
  <c r="AP41"/>
  <c r="AP42"/>
  <c r="AP43"/>
  <c r="AP44"/>
  <c r="AP45"/>
  <c r="AP46"/>
  <c r="AP47"/>
  <c r="AP48"/>
  <c r="AP49"/>
  <c r="AP50"/>
  <c r="AP23"/>
  <c r="AI98" l="1"/>
  <c r="AH98"/>
  <c r="AG98"/>
  <c r="AF98"/>
  <c r="AB98"/>
  <c r="AA98"/>
  <c r="Z98"/>
  <c r="Y98"/>
  <c r="U98"/>
  <c r="T98"/>
  <c r="S98"/>
  <c r="R98"/>
  <c r="N98"/>
  <c r="M98"/>
  <c r="L98"/>
  <c r="K98"/>
  <c r="G98"/>
  <c r="F98"/>
  <c r="E98"/>
  <c r="D98"/>
  <c r="G89"/>
  <c r="F89"/>
  <c r="F91" s="1"/>
  <c r="F92" s="1"/>
  <c r="E89"/>
  <c r="E91" s="1"/>
  <c r="E92" s="1"/>
  <c r="G87"/>
  <c r="F87"/>
  <c r="G76"/>
  <c r="G78" s="1"/>
  <c r="G79" s="1"/>
  <c r="F76"/>
  <c r="F78" s="1"/>
  <c r="F79" s="1"/>
  <c r="E76"/>
  <c r="E78" s="1"/>
  <c r="E79" s="1"/>
  <c r="G74"/>
  <c r="F74"/>
  <c r="B81"/>
  <c r="I3" s="1"/>
  <c r="I16" s="1"/>
  <c r="I81" s="1"/>
  <c r="P3" s="1"/>
  <c r="P16" s="1"/>
  <c r="P29" s="1"/>
  <c r="P42" s="1"/>
  <c r="P55" s="1"/>
  <c r="P68" s="1"/>
  <c r="P81" s="1"/>
  <c r="W3" s="1"/>
  <c r="W16" s="1"/>
  <c r="W29" s="1"/>
  <c r="W42" s="1"/>
  <c r="W55" s="1"/>
  <c r="W68" s="1"/>
  <c r="W81" s="1"/>
  <c r="AD3" s="1"/>
  <c r="AD16" s="1"/>
  <c r="AD29" s="1"/>
  <c r="AO50"/>
  <c r="AO49"/>
  <c r="AO48"/>
  <c r="AO47"/>
  <c r="AO46"/>
  <c r="AO45"/>
  <c r="AO44"/>
  <c r="AO43"/>
  <c r="AO42"/>
  <c r="AO41"/>
  <c r="AO40"/>
  <c r="AO39"/>
  <c r="AO38"/>
  <c r="AO37"/>
  <c r="AO36"/>
  <c r="AO35"/>
  <c r="AO34"/>
  <c r="AO33"/>
  <c r="AO32"/>
  <c r="AO31"/>
  <c r="AO30"/>
  <c r="AO29"/>
  <c r="AO28"/>
  <c r="AO27"/>
  <c r="AO26"/>
  <c r="AO25"/>
  <c r="AO24"/>
  <c r="AO23"/>
  <c r="AK24"/>
  <c r="AK25" s="1"/>
  <c r="AK26" s="1"/>
  <c r="AK27" s="1"/>
  <c r="AK28" s="1"/>
  <c r="AK29" s="1"/>
  <c r="AK30" s="1"/>
  <c r="AK31" s="1"/>
  <c r="AK32" s="1"/>
  <c r="AK33" s="1"/>
  <c r="AK34" s="1"/>
  <c r="AK35" s="1"/>
  <c r="AK36" s="1"/>
  <c r="AK37" s="1"/>
  <c r="AK38" s="1"/>
  <c r="AK39" s="1"/>
  <c r="AK40" s="1"/>
  <c r="AK41" s="1"/>
  <c r="AK42" s="1"/>
  <c r="AK43" s="1"/>
  <c r="AK44" s="1"/>
  <c r="AK45" s="1"/>
  <c r="AK46" s="1"/>
  <c r="AK47" s="1"/>
  <c r="AK48" s="1"/>
  <c r="AK49" s="1"/>
  <c r="AK50" s="1"/>
  <c r="AK51" s="1"/>
  <c r="AK52" s="1"/>
  <c r="AK53" s="1"/>
  <c r="I1"/>
  <c r="P1" s="1"/>
  <c r="W1" s="1"/>
  <c r="AD1" s="1"/>
  <c r="AK1" s="1"/>
  <c r="AP7" l="1"/>
  <c r="AO7"/>
  <c r="AN7"/>
  <c r="AM7"/>
  <c r="AB97"/>
  <c r="AB99" s="1"/>
  <c r="AB100" s="1"/>
  <c r="U97"/>
  <c r="U99" s="1"/>
  <c r="U100" s="1"/>
  <c r="S97"/>
  <c r="S99" s="1"/>
  <c r="S100" s="1"/>
  <c r="Z97"/>
  <c r="Z99" s="1"/>
  <c r="Z100" s="1"/>
  <c r="T97"/>
  <c r="T99" s="1"/>
  <c r="T100" s="1"/>
  <c r="R97"/>
  <c r="R99" s="1"/>
  <c r="R100" s="1"/>
  <c r="F97"/>
  <c r="K97"/>
  <c r="K99" s="1"/>
  <c r="K100" s="1"/>
  <c r="N97"/>
  <c r="N99" s="1"/>
  <c r="N100" s="1"/>
  <c r="L97"/>
  <c r="M97"/>
  <c r="L99"/>
  <c r="L100" s="1"/>
  <c r="M99"/>
  <c r="M100" s="1"/>
  <c r="G97"/>
  <c r="E97"/>
  <c r="D97"/>
  <c r="Y97"/>
  <c r="Y99" s="1"/>
  <c r="Y100" s="1"/>
  <c r="G91"/>
  <c r="G92" s="1"/>
  <c r="AI97"/>
  <c r="AI99" s="1"/>
  <c r="AF97"/>
  <c r="AF99" s="1"/>
  <c r="AA97"/>
  <c r="AA99" s="1"/>
  <c r="AA100" s="1"/>
  <c r="AH97"/>
  <c r="AG97"/>
  <c r="AN6" l="1"/>
  <c r="AO6"/>
  <c r="D99"/>
  <c r="D100" s="1"/>
  <c r="AM6"/>
  <c r="G99"/>
  <c r="G100" s="1"/>
  <c r="AP6"/>
  <c r="F99"/>
  <c r="E99"/>
  <c r="AH99"/>
  <c r="AF100"/>
  <c r="AI100"/>
  <c r="AG99"/>
  <c r="AM8" l="1"/>
  <c r="AM9" s="1"/>
  <c r="AN8"/>
  <c r="AP8"/>
  <c r="AP9" s="1"/>
  <c r="AH100"/>
  <c r="AO8"/>
  <c r="AO9" s="1"/>
  <c r="F100"/>
  <c r="E100"/>
  <c r="AG100"/>
  <c r="AN9" l="1"/>
</calcChain>
</file>

<file path=xl/sharedStrings.xml><?xml version="1.0" encoding="utf-8"?>
<sst xmlns="http://schemas.openxmlformats.org/spreadsheetml/2006/main" count="1618" uniqueCount="41">
  <si>
    <t>Repas chambre midi</t>
  </si>
  <si>
    <t>Repas chambre soir</t>
  </si>
  <si>
    <t>Envoyé le midi</t>
  </si>
  <si>
    <t>Envoyé le soir</t>
  </si>
  <si>
    <t>Badgé le midi</t>
  </si>
  <si>
    <t>Badgé le soir</t>
  </si>
  <si>
    <t>Entrées</t>
  </si>
  <si>
    <t>Légumes</t>
  </si>
  <si>
    <t>Viandes</t>
  </si>
  <si>
    <t>Total de repas envoyés</t>
  </si>
  <si>
    <t>Total de repas badgés</t>
  </si>
  <si>
    <t>Petit déjeuné</t>
  </si>
  <si>
    <t>% en perte non bagé</t>
  </si>
  <si>
    <t>Total à la semaine</t>
  </si>
  <si>
    <t>ROMAIN ROLLAND</t>
  </si>
  <si>
    <t>BONDY</t>
  </si>
  <si>
    <t>CLOS BENARD</t>
  </si>
  <si>
    <t>HENRI DUCHENE</t>
  </si>
  <si>
    <t>Colonne1</t>
  </si>
  <si>
    <t>Date</t>
  </si>
  <si>
    <t>Petit Déjeuner</t>
  </si>
  <si>
    <t>% en perte non badgés</t>
  </si>
  <si>
    <t>Ecarts</t>
  </si>
  <si>
    <t xml:space="preserve">Ecarts </t>
  </si>
  <si>
    <t>Total journée</t>
  </si>
  <si>
    <t>Total patient</t>
  </si>
  <si>
    <t>Patient midi/soir</t>
  </si>
  <si>
    <t>Total personnel</t>
  </si>
  <si>
    <t>Desserts/ produit laitier</t>
  </si>
  <si>
    <t>Personnel veilleur</t>
  </si>
  <si>
    <t>Passages badgés par jour mensuel</t>
  </si>
  <si>
    <t>Récapitulatif mensuel</t>
  </si>
  <si>
    <t>Desserts/ produit laitier/fromages</t>
  </si>
  <si>
    <t>Cumul midi/soir est égal</t>
  </si>
  <si>
    <t xml:space="preserve"> à total repas badgé</t>
  </si>
  <si>
    <t>Dates</t>
  </si>
  <si>
    <t>Petit dejeuner</t>
  </si>
  <si>
    <t>Total de repas badgés midi</t>
  </si>
  <si>
    <t>fromages</t>
  </si>
  <si>
    <t>Total de repas badgés soir</t>
  </si>
  <si>
    <t>Total badgés journée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</si>
</sst>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0.0%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rgb="FF30303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ourier New"/>
      <family val="3"/>
    </font>
    <font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3">
    <xf numFmtId="0" fontId="0" fillId="0" borderId="0" xfId="0"/>
    <xf numFmtId="0" fontId="0" fillId="0" borderId="3" xfId="0" applyFont="1" applyBorder="1"/>
    <xf numFmtId="0" fontId="0" fillId="0" borderId="6" xfId="0" applyFont="1" applyBorder="1"/>
    <xf numFmtId="0" fontId="0" fillId="0" borderId="8" xfId="0" applyFont="1" applyBorder="1"/>
    <xf numFmtId="0" fontId="0" fillId="0" borderId="8" xfId="0" applyFill="1" applyBorder="1"/>
    <xf numFmtId="0" fontId="7" fillId="0" borderId="0" xfId="0" applyFont="1"/>
    <xf numFmtId="0" fontId="2" fillId="0" borderId="8" xfId="0" applyFont="1" applyBorder="1"/>
    <xf numFmtId="0" fontId="8" fillId="0" borderId="3" xfId="0" applyFont="1" applyBorder="1"/>
    <xf numFmtId="0" fontId="7" fillId="0" borderId="3" xfId="0" applyFont="1" applyBorder="1"/>
    <xf numFmtId="0" fontId="0" fillId="0" borderId="1" xfId="0" applyFont="1" applyBorder="1" applyProtection="1">
      <protection locked="0"/>
    </xf>
    <xf numFmtId="0" fontId="0" fillId="0" borderId="9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6" fillId="0" borderId="9" xfId="0" applyFont="1" applyBorder="1" applyProtection="1">
      <protection locked="0"/>
    </xf>
    <xf numFmtId="0" fontId="6" fillId="0" borderId="10" xfId="0" applyFont="1" applyBorder="1" applyProtection="1">
      <protection locked="0"/>
    </xf>
    <xf numFmtId="0" fontId="0" fillId="0" borderId="12" xfId="0" applyFont="1" applyBorder="1" applyProtection="1">
      <protection locked="0"/>
    </xf>
    <xf numFmtId="0" fontId="0" fillId="0" borderId="4" xfId="0" applyFont="1" applyBorder="1" applyProtection="1">
      <protection hidden="1"/>
    </xf>
    <xf numFmtId="0" fontId="0" fillId="0" borderId="5" xfId="0" applyFont="1" applyBorder="1" applyProtection="1">
      <protection hidden="1"/>
    </xf>
    <xf numFmtId="9" fontId="5" fillId="0" borderId="9" xfId="1" applyFont="1" applyBorder="1" applyProtection="1"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6" fillId="0" borderId="2" xfId="0" applyFont="1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>
      <alignment horizontal="right"/>
    </xf>
    <xf numFmtId="0" fontId="11" fillId="3" borderId="0" xfId="0" applyFont="1" applyFill="1" applyBorder="1" applyAlignment="1"/>
    <xf numFmtId="0" fontId="13" fillId="3" borderId="0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>
      <alignment horizontal="right" indent="5"/>
    </xf>
    <xf numFmtId="165" fontId="17" fillId="3" borderId="0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/>
    <xf numFmtId="0" fontId="13" fillId="3" borderId="0" xfId="0" applyFont="1" applyFill="1"/>
    <xf numFmtId="0" fontId="13" fillId="3" borderId="0" xfId="0" applyFont="1" applyFill="1" applyBorder="1"/>
    <xf numFmtId="0" fontId="13" fillId="3" borderId="0" xfId="0" applyFont="1" applyFill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0" fontId="0" fillId="0" borderId="7" xfId="0" applyBorder="1" applyProtection="1">
      <protection locked="0"/>
    </xf>
    <xf numFmtId="0" fontId="9" fillId="0" borderId="0" xfId="0" applyFont="1" applyBorder="1"/>
    <xf numFmtId="0" fontId="9" fillId="0" borderId="0" xfId="0" applyFont="1"/>
    <xf numFmtId="0" fontId="13" fillId="0" borderId="0" xfId="0" applyFont="1"/>
    <xf numFmtId="0" fontId="13" fillId="0" borderId="0" xfId="0" applyFont="1" applyBorder="1"/>
    <xf numFmtId="165" fontId="17" fillId="0" borderId="0" xfId="1" applyNumberFormat="1" applyFont="1" applyBorder="1" applyAlignment="1" applyProtection="1">
      <alignment horizontal="center" vertical="center"/>
      <protection hidden="1"/>
    </xf>
    <xf numFmtId="0" fontId="0" fillId="0" borderId="0" xfId="0" applyFont="1"/>
    <xf numFmtId="0" fontId="0" fillId="0" borderId="11" xfId="0" applyFont="1" applyBorder="1" applyProtection="1">
      <protection hidden="1"/>
    </xf>
    <xf numFmtId="0" fontId="10" fillId="3" borderId="0" xfId="0" applyFont="1" applyFill="1" applyAlignment="1">
      <alignment vertical="center"/>
    </xf>
    <xf numFmtId="0" fontId="0" fillId="3" borderId="0" xfId="0" applyFill="1"/>
    <xf numFmtId="0" fontId="0" fillId="0" borderId="16" xfId="0" applyFont="1" applyBorder="1" applyProtection="1">
      <protection locked="0"/>
    </xf>
    <xf numFmtId="0" fontId="0" fillId="0" borderId="19" xfId="0" applyFont="1" applyBorder="1" applyProtection="1">
      <protection locked="0"/>
    </xf>
    <xf numFmtId="0" fontId="0" fillId="0" borderId="1" xfId="0" applyBorder="1" applyProtection="1">
      <protection locked="0"/>
    </xf>
    <xf numFmtId="0" fontId="18" fillId="3" borderId="0" xfId="0" applyFont="1" applyFill="1" applyBorder="1" applyAlignment="1">
      <alignment horizontal="center" vertical="center"/>
    </xf>
    <xf numFmtId="0" fontId="8" fillId="0" borderId="0" xfId="0" applyFont="1"/>
    <xf numFmtId="0" fontId="6" fillId="3" borderId="0" xfId="0" applyFont="1" applyFill="1" applyBorder="1" applyAlignment="1"/>
    <xf numFmtId="165" fontId="19" fillId="3" borderId="0" xfId="1" applyNumberFormat="1" applyFont="1" applyFill="1" applyBorder="1" applyAlignment="1" applyProtection="1">
      <alignment horizontal="center" vertical="center"/>
      <protection hidden="1"/>
    </xf>
    <xf numFmtId="0" fontId="0" fillId="0" borderId="16" xfId="0" applyFont="1" applyBorder="1" applyProtection="1">
      <protection hidden="1"/>
    </xf>
    <xf numFmtId="0" fontId="0" fillId="0" borderId="1" xfId="0" applyFont="1" applyBorder="1" applyAlignment="1" applyProtection="1">
      <alignment horizontal="center" vertical="center"/>
      <protection locked="0"/>
    </xf>
    <xf numFmtId="0" fontId="2" fillId="0" borderId="34" xfId="0" applyFont="1" applyBorder="1"/>
    <xf numFmtId="0" fontId="6" fillId="0" borderId="12" xfId="0" applyFont="1" applyBorder="1" applyProtection="1">
      <protection locked="0"/>
    </xf>
    <xf numFmtId="0" fontId="0" fillId="0" borderId="9" xfId="0" applyFont="1" applyBorder="1" applyAlignment="1" applyProtection="1">
      <alignment horizontal="center"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/>
    <xf numFmtId="0" fontId="0" fillId="0" borderId="15" xfId="0" applyFont="1" applyBorder="1" applyAlignment="1"/>
    <xf numFmtId="0" fontId="9" fillId="3" borderId="0" xfId="0" applyFont="1" applyFill="1" applyBorder="1"/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hidden="1"/>
    </xf>
    <xf numFmtId="0" fontId="0" fillId="0" borderId="16" xfId="0" quotePrefix="1" applyFont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  <protection hidden="1"/>
    </xf>
    <xf numFmtId="0" fontId="0" fillId="0" borderId="15" xfId="0" quotePrefix="1" applyFont="1" applyBorder="1" applyAlignment="1" applyProtection="1">
      <alignment horizontal="center"/>
      <protection locked="0"/>
    </xf>
    <xf numFmtId="0" fontId="18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0" fillId="0" borderId="17" xfId="0" applyFont="1" applyBorder="1"/>
    <xf numFmtId="0" fontId="0" fillId="0" borderId="35" xfId="0" applyFont="1" applyBorder="1"/>
    <xf numFmtId="0" fontId="0" fillId="0" borderId="34" xfId="0" applyFont="1" applyBorder="1"/>
    <xf numFmtId="0" fontId="7" fillId="0" borderId="17" xfId="0" applyFont="1" applyBorder="1"/>
    <xf numFmtId="0" fontId="0" fillId="0" borderId="39" xfId="0" applyFont="1" applyBorder="1" applyProtection="1">
      <protection locked="0"/>
    </xf>
    <xf numFmtId="0" fontId="0" fillId="0" borderId="40" xfId="0" applyBorder="1" applyAlignment="1">
      <alignment horizontal="center" vertical="center"/>
    </xf>
    <xf numFmtId="3" fontId="6" fillId="0" borderId="12" xfId="0" applyNumberFormat="1" applyFont="1" applyBorder="1" applyProtection="1">
      <protection locked="0"/>
    </xf>
    <xf numFmtId="0" fontId="14" fillId="0" borderId="40" xfId="0" applyNumberFormat="1" applyFont="1" applyBorder="1" applyAlignment="1">
      <alignment horizontal="center" vertical="center" wrapText="1"/>
    </xf>
    <xf numFmtId="0" fontId="0" fillId="5" borderId="0" xfId="0" applyFont="1" applyFill="1" applyBorder="1" applyAlignment="1" applyProtection="1">
      <alignment horizontal="center" vertical="center"/>
      <protection locked="0"/>
    </xf>
    <xf numFmtId="0" fontId="0" fillId="5" borderId="0" xfId="0" applyFill="1" applyBorder="1" applyProtection="1"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</xf>
    <xf numFmtId="3" fontId="6" fillId="0" borderId="12" xfId="0" applyNumberFormat="1" applyFont="1" applyBorder="1" applyProtection="1"/>
    <xf numFmtId="0" fontId="0" fillId="0" borderId="3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0" borderId="51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3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Continuous"/>
    </xf>
    <xf numFmtId="0" fontId="0" fillId="0" borderId="0" xfId="0" applyBorder="1" applyAlignment="1">
      <alignment horizontal="centerContinuous"/>
    </xf>
    <xf numFmtId="164" fontId="0" fillId="0" borderId="40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5" borderId="50" xfId="0" applyFont="1" applyFill="1" applyBorder="1" applyAlignment="1">
      <alignment horizontal="center" vertical="center"/>
    </xf>
    <xf numFmtId="0" fontId="0" fillId="5" borderId="43" xfId="0" applyFill="1" applyBorder="1" applyProtection="1">
      <protection locked="0"/>
    </xf>
    <xf numFmtId="0" fontId="0" fillId="5" borderId="50" xfId="0" applyFill="1" applyBorder="1" applyAlignment="1">
      <alignment horizontal="center" vertical="center"/>
    </xf>
    <xf numFmtId="0" fontId="0" fillId="5" borderId="0" xfId="0" applyFill="1" applyBorder="1"/>
    <xf numFmtId="0" fontId="0" fillId="5" borderId="43" xfId="0" applyFill="1" applyBorder="1"/>
    <xf numFmtId="164" fontId="0" fillId="0" borderId="0" xfId="0" applyNumberFormat="1"/>
    <xf numFmtId="0" fontId="14" fillId="0" borderId="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20" fillId="6" borderId="37" xfId="0" applyFont="1" applyFill="1" applyBorder="1" applyAlignment="1">
      <alignment horizontal="center" vertical="center"/>
    </xf>
    <xf numFmtId="0" fontId="20" fillId="6" borderId="38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60" xfId="0" applyFont="1" applyBorder="1" applyAlignment="1">
      <alignment horizontal="center" vertical="center" wrapText="1"/>
    </xf>
    <xf numFmtId="0" fontId="0" fillId="4" borderId="61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5" borderId="8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20" fillId="7" borderId="38" xfId="0" applyFont="1" applyFill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 textRotation="90" wrapText="1"/>
    </xf>
    <xf numFmtId="164" fontId="14" fillId="0" borderId="38" xfId="0" applyNumberFormat="1" applyFont="1" applyBorder="1" applyAlignment="1">
      <alignment horizontal="center" vertical="center" textRotation="90" wrapText="1"/>
    </xf>
    <xf numFmtId="0" fontId="0" fillId="0" borderId="24" xfId="0" applyFont="1" applyBorder="1" applyAlignment="1" applyProtection="1">
      <alignment horizontal="center"/>
      <protection hidden="1"/>
    </xf>
    <xf numFmtId="0" fontId="0" fillId="0" borderId="25" xfId="0" applyFont="1" applyBorder="1" applyAlignment="1" applyProtection="1">
      <alignment horizontal="center"/>
      <protection hidden="1"/>
    </xf>
    <xf numFmtId="0" fontId="0" fillId="0" borderId="27" xfId="0" quotePrefix="1" applyFont="1" applyBorder="1" applyAlignment="1" applyProtection="1">
      <alignment horizontal="center"/>
      <protection locked="0"/>
    </xf>
    <xf numFmtId="0" fontId="0" fillId="0" borderId="28" xfId="0" quotePrefix="1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5" fillId="0" borderId="0" xfId="0" applyFont="1" applyAlignment="1">
      <alignment horizontal="center"/>
    </xf>
    <xf numFmtId="164" fontId="3" fillId="0" borderId="37" xfId="0" applyNumberFormat="1" applyFont="1" applyBorder="1" applyAlignment="1" applyProtection="1">
      <alignment horizontal="center" vertical="center"/>
      <protection locked="0"/>
    </xf>
    <xf numFmtId="164" fontId="3" fillId="0" borderId="41" xfId="0" applyNumberFormat="1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164" fontId="14" fillId="0" borderId="42" xfId="0" applyNumberFormat="1" applyFont="1" applyBorder="1" applyAlignment="1">
      <alignment horizontal="center" vertical="center" textRotation="90" wrapText="1"/>
    </xf>
    <xf numFmtId="0" fontId="18" fillId="3" borderId="0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/>
    </xf>
    <xf numFmtId="0" fontId="0" fillId="0" borderId="23" xfId="0" applyFont="1" applyBorder="1" applyAlignment="1" applyProtection="1">
      <alignment horizontal="center"/>
      <protection hidden="1"/>
    </xf>
    <xf numFmtId="0" fontId="0" fillId="0" borderId="26" xfId="0" quotePrefix="1" applyFont="1" applyBorder="1" applyAlignment="1" applyProtection="1">
      <alignment horizontal="center"/>
      <protection locked="0"/>
    </xf>
    <xf numFmtId="0" fontId="14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164" fontId="18" fillId="3" borderId="0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66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"/>
          <c:y val="2.7777777777777877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"/>
          <c:y val="2.7777777777777922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>
        <c:manualLayout>
          <c:layoutTarget val="inner"/>
          <c:xMode val="edge"/>
          <c:yMode val="edge"/>
          <c:x val="0"/>
          <c:y val="2.777777777777795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>
        <c:manualLayout>
          <c:layoutTarget val="inner"/>
          <c:xMode val="edge"/>
          <c:yMode val="edge"/>
          <c:x val="0"/>
          <c:y val="2.7777777777778002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>
        <c:manualLayout>
          <c:layoutTarget val="inner"/>
          <c:xMode val="edge"/>
          <c:yMode val="edge"/>
          <c:x val="0"/>
          <c:y val="2.777777777777795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Janvier!$AK$6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Janvier!$AM$4:$AP$4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Janvier!$AM$4:$AQ$4</c15:sqref>
                  </c15:fullRef>
                </c:ext>
              </c:extLst>
            </c:strRef>
          </c:cat>
          <c:val>
            <c:numRef>
              <c:f>Janvier!$AM$6:$AP$6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Janvier!$AM$6:$AQ$6</c15:sqref>
                  </c15:fullRef>
                </c:ext>
              </c:extLst>
            </c:numRef>
          </c:val>
        </c:ser>
        <c:ser>
          <c:idx val="1"/>
          <c:order val="1"/>
          <c:tx>
            <c:strRef>
              <c:f>Janvier!$AK$7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Janvier!$AM$4:$AP$4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Janvier!$AM$4:$AQ$4</c15:sqref>
                  </c15:fullRef>
                </c:ext>
              </c:extLst>
            </c:strRef>
          </c:cat>
          <c:val>
            <c:numRef>
              <c:f>Janvier!$AM$7:$AP$7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Janvier!$AM$7:$AQ$7</c15:sqref>
                  </c15:fullRef>
                </c:ext>
              </c:extLst>
            </c:numRef>
          </c:val>
        </c:ser>
        <c:ser>
          <c:idx val="2"/>
          <c:order val="2"/>
          <c:tx>
            <c:strRef>
              <c:f>Janvier!$AK$8</c:f>
              <c:strCache>
                <c:ptCount val="1"/>
                <c:pt idx="0">
                  <c:v>Ecarts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Janvier!$AM$4:$AP$4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Janvier!$AM$4:$AQ$4</c15:sqref>
                  </c15:fullRef>
                </c:ext>
              </c:extLst>
            </c:strRef>
          </c:cat>
          <c:val>
            <c:numRef>
              <c:f>Janvier!$AM$8:$AP$8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Janvier!$AM$8:$AQ$8</c15:sqref>
                  </c15:fullRef>
                </c:ext>
              </c:extLst>
            </c:numRef>
          </c:val>
        </c:ser>
        <c:gapWidth val="444"/>
        <c:overlap val="-90"/>
        <c:axId val="230966400"/>
        <c:axId val="230967936"/>
      </c:barChart>
      <c:catAx>
        <c:axId val="23096640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967936"/>
        <c:crosses val="autoZero"/>
        <c:auto val="1"/>
        <c:lblAlgn val="ctr"/>
        <c:lblOffset val="100"/>
      </c:catAx>
      <c:valAx>
        <c:axId val="230967936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096640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solidFill>
            <a:schemeClr val="bg1"/>
          </a:solidFill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spc="2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 u="none">
                <a:solidFill>
                  <a:sysClr val="windowText" lastClr="000000"/>
                </a:solidFill>
              </a:rPr>
              <a:t>Représentation des pertes non badgées en pourcentage mensuel</a:t>
            </a:r>
          </a:p>
        </c:rich>
      </c:tx>
      <c:layout>
        <c:manualLayout>
          <c:xMode val="edge"/>
          <c:yMode val="edge"/>
          <c:x val="0.16058551820807332"/>
          <c:y val="0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3660598876753319"/>
          <c:y val="0.22422921914797223"/>
          <c:w val="0.76781609195402301"/>
          <c:h val="0.77314814814814858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4"/>
            <c:spPr>
              <a:gradFill rotWithShape="1">
                <a:gsLst>
                  <a:gs pos="0">
                    <a:schemeClr val="accent5">
                      <a:tint val="50000"/>
                      <a:satMod val="300000"/>
                    </a:schemeClr>
                  </a:gs>
                  <a:gs pos="35000">
                    <a:schemeClr val="accent5">
                      <a:tint val="37000"/>
                      <a:satMod val="300000"/>
                    </a:schemeClr>
                  </a:gs>
                  <a:gs pos="100000">
                    <a:schemeClr val="accent5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Lbls>
            <c:spPr>
              <a:solidFill>
                <a:schemeClr val="accent1"/>
              </a:solidFill>
              <a:ln>
                <a:noFill/>
              </a:ln>
              <a:effectLst>
                <a:glow rad="12700">
                  <a:schemeClr val="tx2">
                    <a:lumMod val="60000"/>
                    <a:lumOff val="40000"/>
                    <a:alpha val="44000"/>
                  </a:schemeClr>
                </a:glow>
                <a:outerShdw blurRad="50800" dist="50800" dir="3600000" algn="ctr" rotWithShape="0">
                  <a:srgbClr val="000000"/>
                </a:outerShdw>
                <a:softEdge rad="25400"/>
              </a:effectLst>
              <a:scene3d>
                <a:camera prst="orthographicFront"/>
                <a:lightRig rig="threePt" dir="t"/>
              </a:scene3d>
              <a:sp3d>
                <a:bevelT w="50800"/>
              </a:sp3d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Janvier!$AM$4:$AQ$5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Janvier!$AM$9:$AQ$9</c:f>
              <c:numCache>
                <c:formatCode>0.0%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Percent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966719299529798"/>
          <c:y val="0"/>
          <c:w val="0.79988337906359863"/>
          <c:h val="0.68324205558882944"/>
        </c:manualLayout>
      </c:layout>
      <c:barChart>
        <c:barDir val="col"/>
        <c:grouping val="clustered"/>
        <c:ser>
          <c:idx val="2"/>
          <c:order val="0"/>
          <c:tx>
            <c:strRef>
              <c:f>Janvier!$AD$97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Janvier!$AF$95:$AI$95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Janvier!$AF$97:$AI$97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1"/>
          <c:tx>
            <c:strRef>
              <c:f>Janvier!$AD$98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Janvier!$AF$95:$AI$95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Janvier!$AF$98:$AI$98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2"/>
          <c:tx>
            <c:strRef>
              <c:f>Janvier!$AD$99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Janvier!$AF$95:$AI$95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Janvier!$AF$99:$AI$99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1529088"/>
        <c:axId val="231408000"/>
      </c:barChart>
      <c:catAx>
        <c:axId val="23152908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408000"/>
        <c:crosses val="autoZero"/>
        <c:auto val="1"/>
        <c:lblAlgn val="ctr"/>
        <c:lblOffset val="100"/>
      </c:catAx>
      <c:valAx>
        <c:axId val="231408000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15290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81060085610104"/>
          <c:y val="1.1899234245203895E-2"/>
          <c:w val="0.80015698708802341"/>
          <c:h val="0.67841834203714224"/>
        </c:manualLayout>
      </c:layout>
      <c:barChart>
        <c:barDir val="col"/>
        <c:grouping val="clustered"/>
        <c:ser>
          <c:idx val="1"/>
          <c:order val="0"/>
          <c:tx>
            <c:strRef>
              <c:f>Janvier!$W$97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Janvier!$Y$97:$AB$97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Janvier!$W$98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Janvier!$Y$98:$AB$98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Janvier!$W$99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Janvier!$Y$99:$AB$99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1447936"/>
        <c:axId val="231466112"/>
      </c:barChart>
      <c:catAx>
        <c:axId val="23144793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466112"/>
        <c:crosses val="autoZero"/>
        <c:auto val="1"/>
        <c:lblAlgn val="ctr"/>
        <c:lblOffset val="100"/>
      </c:catAx>
      <c:valAx>
        <c:axId val="231466112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14479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481131212485839"/>
          <c:y val="1.7578724170549988E-2"/>
          <c:w val="0.80518868787514153"/>
          <c:h val="0.65764194408717336"/>
        </c:manualLayout>
      </c:layout>
      <c:barChart>
        <c:barDir val="col"/>
        <c:grouping val="clustered"/>
        <c:ser>
          <c:idx val="1"/>
          <c:order val="0"/>
          <c:tx>
            <c:strRef>
              <c:f>Janvier!$P$97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Janvier!$R$97:$U$97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Janvier!$P$98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Janvier!$R$98:$U$98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Janvier!$P$99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Janvier!$R$99:$U$99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1719680"/>
        <c:axId val="231721216"/>
      </c:barChart>
      <c:catAx>
        <c:axId val="23171968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721216"/>
        <c:crosses val="autoZero"/>
        <c:auto val="1"/>
        <c:lblAlgn val="ctr"/>
        <c:lblOffset val="100"/>
      </c:catAx>
      <c:valAx>
        <c:axId val="231721216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17196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512092489779259"/>
          <c:y val="4.0752405949256425E-3"/>
          <c:w val="0.8047076622124647"/>
          <c:h val="0.66882764654418314"/>
        </c:manualLayout>
      </c:layout>
      <c:barChart>
        <c:barDir val="col"/>
        <c:grouping val="clustered"/>
        <c:ser>
          <c:idx val="1"/>
          <c:order val="0"/>
          <c:tx>
            <c:strRef>
              <c:f>Janvier!$I$97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Janvier!$K$97:$N$97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Janvier!$I$98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Janvier!$K$98:$N$98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Janvier!$I$99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Janvier!$K$99:$N$99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1827328"/>
        <c:axId val="231828864"/>
      </c:barChart>
      <c:catAx>
        <c:axId val="23182732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828864"/>
        <c:crosses val="autoZero"/>
        <c:auto val="1"/>
        <c:lblAlgn val="ctr"/>
        <c:lblOffset val="100"/>
      </c:catAx>
      <c:valAx>
        <c:axId val="231828864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18273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831240218478671"/>
          <c:y val="8.948545861297539E-3"/>
          <c:w val="0.77866856284398744"/>
          <c:h val="0.66627208511687752"/>
        </c:manualLayout>
      </c:layout>
      <c:barChart>
        <c:barDir val="col"/>
        <c:grouping val="clustered"/>
        <c:ser>
          <c:idx val="1"/>
          <c:order val="0"/>
          <c:tx>
            <c:strRef>
              <c:f>Janvier!$B$97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Janvier!$D$97:$G$97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val>
        </c:ser>
        <c:ser>
          <c:idx val="2"/>
          <c:order val="1"/>
          <c:tx>
            <c:strRef>
              <c:f>Janvier!$B$98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Janvier!$D$98:$G$98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Janvier!$B$99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Janvier!$D$95:$G$95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Janvier!$D$99:$G$99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val>
        </c:ser>
        <c:dLbls>
          <c:showVal val="1"/>
        </c:dLbls>
        <c:gapWidth val="444"/>
        <c:overlap val="-90"/>
        <c:axId val="231775232"/>
        <c:axId val="231781120"/>
      </c:barChart>
      <c:catAx>
        <c:axId val="23177523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781120"/>
        <c:crosses val="autoZero"/>
        <c:auto val="1"/>
        <c:lblAlgn val="ctr"/>
        <c:lblOffset val="100"/>
      </c:catAx>
      <c:valAx>
        <c:axId val="231781120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1775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  <a:solidFill>
            <a:schemeClr val="tx1"/>
          </a:solidFill>
        </a:defRPr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"/>
          <c:y val="2.7777777777777901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"/>
          <c:y val="2.777777777777795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>
        <c:manualLayout>
          <c:layoutTarget val="inner"/>
          <c:xMode val="edge"/>
          <c:yMode val="edge"/>
          <c:x val="0"/>
          <c:y val="2.7777777777777981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>
        <c:manualLayout>
          <c:layoutTarget val="inner"/>
          <c:xMode val="edge"/>
          <c:yMode val="edge"/>
          <c:x val="0"/>
          <c:y val="2.7777777777778019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Février!$AE$6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Février!$AG$4:$AJ$4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Février!$AG$6:$AJ$6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Février!$AE$7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Février!$AG$4:$AJ$4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Février!$AG$7:$AJ$7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Février!$AE$8</c:f>
              <c:strCache>
                <c:ptCount val="1"/>
                <c:pt idx="0">
                  <c:v>Ecarts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Février!$AG$4:$AJ$4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Février!$AG$8:$AJ$8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444"/>
        <c:overlap val="-90"/>
        <c:axId val="232343808"/>
        <c:axId val="232361984"/>
      </c:barChart>
      <c:catAx>
        <c:axId val="23234380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361984"/>
        <c:crosses val="autoZero"/>
        <c:auto val="1"/>
        <c:lblAlgn val="ctr"/>
        <c:lblOffset val="100"/>
      </c:catAx>
      <c:valAx>
        <c:axId val="232361984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2343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solidFill>
            <a:schemeClr val="bg1"/>
          </a:solidFill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spc="2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 u="none">
                <a:solidFill>
                  <a:sysClr val="windowText" lastClr="000000"/>
                </a:solidFill>
              </a:rPr>
              <a:t>Représentation des pertes non badgées en pourcentage mensuel</a:t>
            </a:r>
          </a:p>
        </c:rich>
      </c:tx>
      <c:layout>
        <c:manualLayout>
          <c:xMode val="edge"/>
          <c:yMode val="edge"/>
          <c:x val="0.16058551820807324"/>
          <c:y val="0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3660598876753324"/>
          <c:y val="0.22422921914797228"/>
          <c:w val="0.76781609195402301"/>
          <c:h val="0.77314814814814892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4"/>
            <c:spPr>
              <a:gradFill rotWithShape="1">
                <a:gsLst>
                  <a:gs pos="0">
                    <a:schemeClr val="accent5">
                      <a:tint val="50000"/>
                      <a:satMod val="300000"/>
                    </a:schemeClr>
                  </a:gs>
                  <a:gs pos="35000">
                    <a:schemeClr val="accent5">
                      <a:tint val="37000"/>
                      <a:satMod val="300000"/>
                    </a:schemeClr>
                  </a:gs>
                  <a:gs pos="100000">
                    <a:schemeClr val="accent5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Lbls>
            <c:spPr>
              <a:solidFill>
                <a:schemeClr val="accent1"/>
              </a:solidFill>
              <a:ln>
                <a:noFill/>
              </a:ln>
              <a:effectLst>
                <a:glow rad="12700">
                  <a:schemeClr val="tx2">
                    <a:lumMod val="60000"/>
                    <a:lumOff val="40000"/>
                    <a:alpha val="44000"/>
                  </a:schemeClr>
                </a:glow>
                <a:outerShdw blurRad="50800" dist="50800" dir="3600000" algn="ctr" rotWithShape="0">
                  <a:srgbClr val="000000"/>
                </a:outerShdw>
                <a:softEdge rad="25400"/>
              </a:effectLst>
              <a:scene3d>
                <a:camera prst="orthographicFront"/>
                <a:lightRig rig="threePt" dir="t"/>
              </a:scene3d>
              <a:sp3d>
                <a:bevelT w="50800"/>
              </a:sp3d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Février!$AG$4:$AK$5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Février!$AG$9:$AK$9</c:f>
              <c:numCache>
                <c:formatCode>0.0%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Percent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81060085610104"/>
          <c:y val="1.1899234245203899E-2"/>
          <c:w val="0.80015698708802341"/>
          <c:h val="0.67841834203714224"/>
        </c:manualLayout>
      </c:layout>
      <c:barChart>
        <c:barDir val="col"/>
        <c:grouping val="clustered"/>
        <c:ser>
          <c:idx val="1"/>
          <c:order val="0"/>
          <c:tx>
            <c:strRef>
              <c:f>Février!$W$97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Février!$Y$97:$AB$97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Février!$W$98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Février!$Y$98:$AB$98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Février!$W$99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Février!$Y$99:$AB$99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2443264"/>
        <c:axId val="232268928"/>
      </c:barChart>
      <c:catAx>
        <c:axId val="23244326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268928"/>
        <c:crosses val="autoZero"/>
        <c:auto val="1"/>
        <c:lblAlgn val="ctr"/>
        <c:lblOffset val="100"/>
      </c:catAx>
      <c:valAx>
        <c:axId val="232268928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24432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481131212485839"/>
          <c:y val="1.7578724170549988E-2"/>
          <c:w val="0.80518868787514153"/>
          <c:h val="0.65764194408717391"/>
        </c:manualLayout>
      </c:layout>
      <c:barChart>
        <c:barDir val="col"/>
        <c:grouping val="clustered"/>
        <c:ser>
          <c:idx val="1"/>
          <c:order val="0"/>
          <c:tx>
            <c:strRef>
              <c:f>Février!$P$97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Février!$R$97:$U$97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Février!$P$98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Février!$R$98:$U$98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Février!$P$99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Février!$R$99:$U$99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2309504"/>
        <c:axId val="232311040"/>
      </c:barChart>
      <c:catAx>
        <c:axId val="23230950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311040"/>
        <c:crosses val="autoZero"/>
        <c:auto val="1"/>
        <c:lblAlgn val="ctr"/>
        <c:lblOffset val="100"/>
      </c:catAx>
      <c:valAx>
        <c:axId val="232311040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230950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512092489779259"/>
          <c:y val="4.075240594925646E-3"/>
          <c:w val="0.8047076622124647"/>
          <c:h val="0.66882764654418392"/>
        </c:manualLayout>
      </c:layout>
      <c:barChart>
        <c:barDir val="col"/>
        <c:grouping val="clustered"/>
        <c:ser>
          <c:idx val="1"/>
          <c:order val="0"/>
          <c:tx>
            <c:strRef>
              <c:f>Février!$I$97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Février!$K$97:$N$97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Février!$I$98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Février!$K$98:$N$98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Février!$I$99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Février!$K$99:$N$99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2503168"/>
        <c:axId val="232504704"/>
      </c:barChart>
      <c:catAx>
        <c:axId val="23250316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504704"/>
        <c:crosses val="autoZero"/>
        <c:auto val="1"/>
        <c:lblAlgn val="ctr"/>
        <c:lblOffset val="100"/>
      </c:catAx>
      <c:valAx>
        <c:axId val="232504704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250316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831240218478671"/>
          <c:y val="8.948545861297539E-3"/>
          <c:w val="0.77866856284398778"/>
          <c:h val="0.66627208511687763"/>
        </c:manualLayout>
      </c:layout>
      <c:barChart>
        <c:barDir val="col"/>
        <c:grouping val="clustered"/>
        <c:ser>
          <c:idx val="1"/>
          <c:order val="0"/>
          <c:tx>
            <c:strRef>
              <c:f>Février!$B$97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Février!$D$97:$G$97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val>
        </c:ser>
        <c:ser>
          <c:idx val="2"/>
          <c:order val="1"/>
          <c:tx>
            <c:strRef>
              <c:f>Février!$B$98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Février!$D$98:$G$98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Février!$B$99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Février!$D$95:$G$95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Février!$D$99:$G$99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val>
        </c:ser>
        <c:dLbls>
          <c:showVal val="1"/>
        </c:dLbls>
        <c:gapWidth val="444"/>
        <c:overlap val="-90"/>
        <c:axId val="232565760"/>
        <c:axId val="232575744"/>
      </c:barChart>
      <c:catAx>
        <c:axId val="23256576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575744"/>
        <c:crosses val="autoZero"/>
        <c:auto val="1"/>
        <c:lblAlgn val="ctr"/>
        <c:lblOffset val="100"/>
      </c:catAx>
      <c:valAx>
        <c:axId val="232575744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25657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  <a:solidFill>
            <a:schemeClr val="tx1"/>
          </a:solidFill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>
        <c:manualLayout>
          <c:layoutTarget val="inner"/>
          <c:xMode val="edge"/>
          <c:yMode val="edge"/>
          <c:x val="0"/>
          <c:y val="2.7777777777777901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>
        <c:manualLayout>
          <c:layoutTarget val="inner"/>
          <c:xMode val="edge"/>
          <c:yMode val="edge"/>
          <c:x val="0"/>
          <c:y val="2.777777777777795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"/>
          <c:y val="2.7777777777777981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"/>
          <c:y val="2.7777777777778019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"/>
          <c:y val="2.7777777777777981E-2"/>
          <c:w val="0.92768557256165463"/>
          <c:h val="0.59913094196558758"/>
        </c:manualLayout>
      </c:layout>
      <c:pieChart>
        <c:varyColors val="1"/>
        <c:firstSliceAng val="0"/>
      </c:pieChart>
    </c:plotArea>
    <c:plotVisOnly val="1"/>
    <c:dispBlanksAs val="zero"/>
  </c:chart>
  <c:spPr>
    <a:noFill/>
    <a:ln>
      <a:noFill/>
    </a:ln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Mars!$AK$6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Mars!$AM$4:$AP$4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Mars!$AM$6:$AP$6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val>
        </c:ser>
        <c:ser>
          <c:idx val="1"/>
          <c:order val="1"/>
          <c:tx>
            <c:strRef>
              <c:f>Mars!$AK$7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Mars!$AM$4:$AP$4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Mars!$AM$7:$AP$7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Mars!$AK$8</c:f>
              <c:strCache>
                <c:ptCount val="1"/>
                <c:pt idx="0">
                  <c:v>Ecarts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Mars!$AM$4:$AP$4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Mars!$AM$8:$AP$8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val>
        </c:ser>
        <c:gapWidth val="444"/>
        <c:overlap val="-90"/>
        <c:axId val="232901632"/>
        <c:axId val="232919808"/>
      </c:barChart>
      <c:catAx>
        <c:axId val="23290163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919808"/>
        <c:crosses val="autoZero"/>
        <c:auto val="1"/>
        <c:lblAlgn val="ctr"/>
        <c:lblOffset val="100"/>
      </c:catAx>
      <c:valAx>
        <c:axId val="232919808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29016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solidFill>
            <a:schemeClr val="bg1"/>
          </a:solidFill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spc="2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 u="none">
                <a:solidFill>
                  <a:sysClr val="windowText" lastClr="000000"/>
                </a:solidFill>
              </a:rPr>
              <a:t>Représentation des pertes non badgées en pourcentage mensuel</a:t>
            </a:r>
          </a:p>
        </c:rich>
      </c:tx>
      <c:layout>
        <c:manualLayout>
          <c:xMode val="edge"/>
          <c:yMode val="edge"/>
          <c:x val="0.16058551820807324"/>
          <c:y val="0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3660598876753324"/>
          <c:y val="0.22422921914797228"/>
          <c:w val="0.76781609195402301"/>
          <c:h val="0.77314814814814892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4"/>
            <c:spPr>
              <a:gradFill rotWithShape="1">
                <a:gsLst>
                  <a:gs pos="0">
                    <a:schemeClr val="accent5">
                      <a:tint val="50000"/>
                      <a:satMod val="300000"/>
                    </a:schemeClr>
                  </a:gs>
                  <a:gs pos="35000">
                    <a:schemeClr val="accent5">
                      <a:tint val="37000"/>
                      <a:satMod val="300000"/>
                    </a:schemeClr>
                  </a:gs>
                  <a:gs pos="100000">
                    <a:schemeClr val="accent5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Lbls>
            <c:spPr>
              <a:solidFill>
                <a:schemeClr val="accent1"/>
              </a:solidFill>
              <a:ln>
                <a:noFill/>
              </a:ln>
              <a:effectLst>
                <a:glow rad="12700">
                  <a:schemeClr val="tx2">
                    <a:lumMod val="60000"/>
                    <a:lumOff val="40000"/>
                    <a:alpha val="44000"/>
                  </a:schemeClr>
                </a:glow>
                <a:outerShdw blurRad="50800" dist="50800" dir="3600000" algn="ctr" rotWithShape="0">
                  <a:srgbClr val="000000"/>
                </a:outerShdw>
                <a:softEdge rad="25400"/>
              </a:effectLst>
              <a:scene3d>
                <a:camera prst="orthographicFront"/>
                <a:lightRig rig="threePt" dir="t"/>
              </a:scene3d>
              <a:sp3d>
                <a:bevelT w="50800"/>
              </a:sp3d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Mars!$AM$4:$AQ$5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Mars!$AM$9:$AQ$9</c:f>
              <c:numCache>
                <c:formatCode>0.0%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Percent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966719299529803"/>
          <c:y val="0"/>
          <c:w val="0.79988337906359863"/>
          <c:h val="0.68324205558882978"/>
        </c:manualLayout>
      </c:layout>
      <c:barChart>
        <c:barDir val="col"/>
        <c:grouping val="clustered"/>
        <c:ser>
          <c:idx val="2"/>
          <c:order val="0"/>
          <c:tx>
            <c:strRef>
              <c:f>Mars!$AD$97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Mars!$AF$95:$AI$95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Mars!$AF$97:$AI$97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1"/>
          <c:tx>
            <c:strRef>
              <c:f>Mars!$AD$98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Mars!$AF$95:$AI$95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Mars!$AF$98:$AI$98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2"/>
          <c:tx>
            <c:strRef>
              <c:f>Mars!$AD$99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Mars!$AF$95:$AI$95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Mars!$AF$99:$AI$99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3034496"/>
        <c:axId val="233036032"/>
      </c:barChart>
      <c:catAx>
        <c:axId val="23303449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036032"/>
        <c:crosses val="autoZero"/>
        <c:auto val="1"/>
        <c:lblAlgn val="ctr"/>
        <c:lblOffset val="100"/>
      </c:catAx>
      <c:valAx>
        <c:axId val="233036032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30344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81060085610104"/>
          <c:y val="1.1899234245203899E-2"/>
          <c:w val="0.80015698708802341"/>
          <c:h val="0.67841834203714224"/>
        </c:manualLayout>
      </c:layout>
      <c:barChart>
        <c:barDir val="col"/>
        <c:grouping val="clustered"/>
        <c:ser>
          <c:idx val="1"/>
          <c:order val="0"/>
          <c:tx>
            <c:strRef>
              <c:f>Mars!$W$97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Mars!$Y$97:$AB$97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Mars!$W$98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Mars!$Y$98:$AB$98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Mars!$W$99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Mars!$Y$95:$AB$95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Mars!$Y$99:$AB$99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3072512"/>
        <c:axId val="233074048"/>
      </c:barChart>
      <c:catAx>
        <c:axId val="2330725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074048"/>
        <c:crosses val="autoZero"/>
        <c:auto val="1"/>
        <c:lblAlgn val="ctr"/>
        <c:lblOffset val="100"/>
      </c:catAx>
      <c:valAx>
        <c:axId val="233074048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30725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481131212485839"/>
          <c:y val="1.7578724170549988E-2"/>
          <c:w val="0.80518868787514153"/>
          <c:h val="0.65764194408717391"/>
        </c:manualLayout>
      </c:layout>
      <c:barChart>
        <c:barDir val="col"/>
        <c:grouping val="clustered"/>
        <c:ser>
          <c:idx val="1"/>
          <c:order val="0"/>
          <c:tx>
            <c:strRef>
              <c:f>Mars!$P$97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Mars!$R$97:$U$97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Mars!$P$98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Mars!$R$98:$U$98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Mars!$P$99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Mars!$R$95:$U$95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Mars!$R$99:$U$99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3196544"/>
        <c:axId val="233206528"/>
      </c:barChart>
      <c:catAx>
        <c:axId val="23319654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206528"/>
        <c:crosses val="autoZero"/>
        <c:auto val="1"/>
        <c:lblAlgn val="ctr"/>
        <c:lblOffset val="100"/>
      </c:catAx>
      <c:valAx>
        <c:axId val="233206528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31965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512092489779259"/>
          <c:y val="4.075240594925646E-3"/>
          <c:w val="0.8047076622124647"/>
          <c:h val="0.66882764654418392"/>
        </c:manualLayout>
      </c:layout>
      <c:barChart>
        <c:barDir val="col"/>
        <c:grouping val="clustered"/>
        <c:ser>
          <c:idx val="1"/>
          <c:order val="0"/>
          <c:tx>
            <c:strRef>
              <c:f>Mars!$I$97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Mars!$K$97:$N$97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Mars!$I$98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Mars!$K$98:$N$98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Mars!$I$99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Mars!$K$95:$N$95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Mars!$K$99:$N$99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Val val="1"/>
        </c:dLbls>
        <c:gapWidth val="444"/>
        <c:overlap val="-90"/>
        <c:axId val="233337216"/>
        <c:axId val="233338752"/>
      </c:barChart>
      <c:catAx>
        <c:axId val="23333721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338752"/>
        <c:crosses val="autoZero"/>
        <c:auto val="1"/>
        <c:lblAlgn val="ctr"/>
        <c:lblOffset val="100"/>
      </c:catAx>
      <c:valAx>
        <c:axId val="233338752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33372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9831240218478671"/>
          <c:y val="8.948545861297539E-3"/>
          <c:w val="0.77866856284398778"/>
          <c:h val="0.66627208511687763"/>
        </c:manualLayout>
      </c:layout>
      <c:barChart>
        <c:barDir val="col"/>
        <c:grouping val="clustered"/>
        <c:ser>
          <c:idx val="1"/>
          <c:order val="0"/>
          <c:tx>
            <c:strRef>
              <c:f>Mars!$B$97</c:f>
              <c:strCache>
                <c:ptCount val="1"/>
                <c:pt idx="0">
                  <c:v>Total de repas envoyés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Mars!$D$97:$G$97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val>
        </c:ser>
        <c:ser>
          <c:idx val="2"/>
          <c:order val="1"/>
          <c:tx>
            <c:strRef>
              <c:f>Mars!$B$98</c:f>
              <c:strCache>
                <c:ptCount val="1"/>
                <c:pt idx="0">
                  <c:v>Total de repas badgés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Mars!$D$98:$G$98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Mars!$B$99</c:f>
              <c:strCache>
                <c:ptCount val="1"/>
                <c:pt idx="0">
                  <c:v>Ecarts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Mars!$D$95:$G$95</c:f>
              <c:strCache>
                <c:ptCount val="4"/>
                <c:pt idx="0">
                  <c:v>Desserts/ produit laitier/fromages</c:v>
                </c:pt>
                <c:pt idx="1">
                  <c:v>Entrées</c:v>
                </c:pt>
                <c:pt idx="2">
                  <c:v>Légumes</c:v>
                </c:pt>
                <c:pt idx="3">
                  <c:v>Viandes</c:v>
                </c:pt>
              </c:strCache>
            </c:strRef>
          </c:cat>
          <c:val>
            <c:numRef>
              <c:f>Mars!$D$99:$G$99</c:f>
              <c:numCache>
                <c:formatCode>General</c:formatCode>
                <c:ptCount val="4"/>
                <c:pt idx="0">
                  <c:v>260</c:v>
                </c:pt>
                <c:pt idx="1">
                  <c:v>160</c:v>
                </c:pt>
                <c:pt idx="2">
                  <c:v>160</c:v>
                </c:pt>
                <c:pt idx="3">
                  <c:v>160</c:v>
                </c:pt>
              </c:numCache>
            </c:numRef>
          </c:val>
        </c:ser>
        <c:dLbls>
          <c:showVal val="1"/>
        </c:dLbls>
        <c:gapWidth val="444"/>
        <c:overlap val="-90"/>
        <c:axId val="233272832"/>
        <c:axId val="233274368"/>
      </c:barChart>
      <c:catAx>
        <c:axId val="23327283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274368"/>
        <c:crosses val="autoZero"/>
        <c:auto val="1"/>
        <c:lblAlgn val="ctr"/>
        <c:lblOffset val="100"/>
      </c:catAx>
      <c:valAx>
        <c:axId val="233274368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233272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/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  <a:solidFill>
            <a:schemeClr val="tx1"/>
          </a:solidFill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0.xml"/><Relationship Id="rId3" Type="http://schemas.openxmlformats.org/officeDocument/2006/relationships/chart" Target="../charts/chart15.xml"/><Relationship Id="rId7" Type="http://schemas.openxmlformats.org/officeDocument/2006/relationships/chart" Target="../charts/chart19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10" Type="http://schemas.openxmlformats.org/officeDocument/2006/relationships/chart" Target="../charts/chart22.xml"/><Relationship Id="rId4" Type="http://schemas.openxmlformats.org/officeDocument/2006/relationships/chart" Target="../charts/chart16.xml"/><Relationship Id="rId9" Type="http://schemas.openxmlformats.org/officeDocument/2006/relationships/chart" Target="../charts/chart2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.xml"/><Relationship Id="rId3" Type="http://schemas.openxmlformats.org/officeDocument/2006/relationships/chart" Target="../charts/chart25.xml"/><Relationship Id="rId7" Type="http://schemas.openxmlformats.org/officeDocument/2006/relationships/chart" Target="../charts/chart29.xml"/><Relationship Id="rId12" Type="http://schemas.openxmlformats.org/officeDocument/2006/relationships/chart" Target="../charts/chart34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6" Type="http://schemas.openxmlformats.org/officeDocument/2006/relationships/chart" Target="../charts/chart28.xml"/><Relationship Id="rId11" Type="http://schemas.openxmlformats.org/officeDocument/2006/relationships/chart" Target="../charts/chart33.xml"/><Relationship Id="rId5" Type="http://schemas.openxmlformats.org/officeDocument/2006/relationships/chart" Target="../charts/chart27.xml"/><Relationship Id="rId10" Type="http://schemas.openxmlformats.org/officeDocument/2006/relationships/chart" Target="../charts/chart32.xml"/><Relationship Id="rId4" Type="http://schemas.openxmlformats.org/officeDocument/2006/relationships/chart" Target="../charts/chart26.xml"/><Relationship Id="rId9" Type="http://schemas.openxmlformats.org/officeDocument/2006/relationships/chart" Target="../charts/chart3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590549</xdr:colOff>
      <xdr:row>100</xdr:row>
      <xdr:rowOff>51288</xdr:rowOff>
    </xdr:from>
    <xdr:to>
      <xdr:col>4</xdr:col>
      <xdr:colOff>0</xdr:colOff>
      <xdr:row>106</xdr:row>
      <xdr:rowOff>175845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590549</xdr:colOff>
      <xdr:row>100</xdr:row>
      <xdr:rowOff>51288</xdr:rowOff>
    </xdr:from>
    <xdr:to>
      <xdr:col>18</xdr:col>
      <xdr:colOff>0</xdr:colOff>
      <xdr:row>106</xdr:row>
      <xdr:rowOff>175845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590549</xdr:colOff>
      <xdr:row>100</xdr:row>
      <xdr:rowOff>51288</xdr:rowOff>
    </xdr:from>
    <xdr:to>
      <xdr:col>25</xdr:col>
      <xdr:colOff>0</xdr:colOff>
      <xdr:row>106</xdr:row>
      <xdr:rowOff>175845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</xdr:col>
      <xdr:colOff>590549</xdr:colOff>
      <xdr:row>9</xdr:row>
      <xdr:rowOff>51288</xdr:rowOff>
    </xdr:from>
    <xdr:to>
      <xdr:col>38</xdr:col>
      <xdr:colOff>0</xdr:colOff>
      <xdr:row>14</xdr:row>
      <xdr:rowOff>175845</xdr:rowOff>
    </xdr:to>
    <xdr:graphicFrame macro="">
      <xdr:nvGraphicFramePr>
        <xdr:cNvPr id="44" name="Graphique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30</xdr:col>
      <xdr:colOff>590549</xdr:colOff>
      <xdr:row>100</xdr:row>
      <xdr:rowOff>51288</xdr:rowOff>
    </xdr:from>
    <xdr:to>
      <xdr:col>32</xdr:col>
      <xdr:colOff>0</xdr:colOff>
      <xdr:row>106</xdr:row>
      <xdr:rowOff>175845</xdr:rowOff>
    </xdr:to>
    <xdr:graphicFrame macro="">
      <xdr:nvGraphicFramePr>
        <xdr:cNvPr id="54" name="Graphique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361950</xdr:colOff>
      <xdr:row>3</xdr:row>
      <xdr:rowOff>19051</xdr:rowOff>
    </xdr:from>
    <xdr:to>
      <xdr:col>42</xdr:col>
      <xdr:colOff>733426</xdr:colOff>
      <xdr:row>17</xdr:row>
      <xdr:rowOff>152402</xdr:rowOff>
    </xdr:to>
    <xdr:graphicFrame macro="">
      <xdr:nvGraphicFramePr>
        <xdr:cNvPr id="68" name="Graphique 6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35</xdr:col>
      <xdr:colOff>161924</xdr:colOff>
      <xdr:row>3</xdr:row>
      <xdr:rowOff>0</xdr:rowOff>
    </xdr:from>
    <xdr:to>
      <xdr:col>37</xdr:col>
      <xdr:colOff>533399</xdr:colOff>
      <xdr:row>17</xdr:row>
      <xdr:rowOff>152401</xdr:rowOff>
    </xdr:to>
    <xdr:graphicFrame macro="">
      <xdr:nvGraphicFramePr>
        <xdr:cNvPr id="69" name="Graphique 6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9525</xdr:colOff>
      <xdr:row>92</xdr:row>
      <xdr:rowOff>57150</xdr:rowOff>
    </xdr:from>
    <xdr:to>
      <xdr:col>34</xdr:col>
      <xdr:colOff>876300</xdr:colOff>
      <xdr:row>106</xdr:row>
      <xdr:rowOff>152400</xdr:rowOff>
    </xdr:to>
    <xdr:graphicFrame macro="">
      <xdr:nvGraphicFramePr>
        <xdr:cNvPr id="46" name="Graphique 4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0</xdr:colOff>
      <xdr:row>92</xdr:row>
      <xdr:rowOff>57150</xdr:rowOff>
    </xdr:from>
    <xdr:to>
      <xdr:col>27</xdr:col>
      <xdr:colOff>885824</xdr:colOff>
      <xdr:row>106</xdr:row>
      <xdr:rowOff>152399</xdr:rowOff>
    </xdr:to>
    <xdr:graphicFrame macro="">
      <xdr:nvGraphicFramePr>
        <xdr:cNvPr id="47" name="Graphique 4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15</xdr:col>
      <xdr:colOff>9525</xdr:colOff>
      <xdr:row>92</xdr:row>
      <xdr:rowOff>57150</xdr:rowOff>
    </xdr:from>
    <xdr:to>
      <xdr:col>20</xdr:col>
      <xdr:colOff>838201</xdr:colOff>
      <xdr:row>107</xdr:row>
      <xdr:rowOff>9525</xdr:rowOff>
    </xdr:to>
    <xdr:graphicFrame macro="">
      <xdr:nvGraphicFramePr>
        <xdr:cNvPr id="48" name="Graphique 4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171450</xdr:colOff>
      <xdr:row>92</xdr:row>
      <xdr:rowOff>57150</xdr:rowOff>
    </xdr:from>
    <xdr:to>
      <xdr:col>14</xdr:col>
      <xdr:colOff>1</xdr:colOff>
      <xdr:row>106</xdr:row>
      <xdr:rowOff>171450</xdr:rowOff>
    </xdr:to>
    <xdr:graphicFrame macro="">
      <xdr:nvGraphicFramePr>
        <xdr:cNvPr id="49" name="Graphique 4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171450</xdr:colOff>
      <xdr:row>92</xdr:row>
      <xdr:rowOff>85725</xdr:rowOff>
    </xdr:from>
    <xdr:to>
      <xdr:col>6</xdr:col>
      <xdr:colOff>847725</xdr:colOff>
      <xdr:row>106</xdr:row>
      <xdr:rowOff>171450</xdr:rowOff>
    </xdr:to>
    <xdr:graphicFrame macro="">
      <xdr:nvGraphicFramePr>
        <xdr:cNvPr id="50" name="Graphique 4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590549</xdr:colOff>
      <xdr:row>100</xdr:row>
      <xdr:rowOff>51288</xdr:rowOff>
    </xdr:from>
    <xdr:to>
      <xdr:col>4</xdr:col>
      <xdr:colOff>0</xdr:colOff>
      <xdr:row>106</xdr:row>
      <xdr:rowOff>175845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590549</xdr:colOff>
      <xdr:row>100</xdr:row>
      <xdr:rowOff>51288</xdr:rowOff>
    </xdr:from>
    <xdr:to>
      <xdr:col>18</xdr:col>
      <xdr:colOff>0</xdr:colOff>
      <xdr:row>106</xdr:row>
      <xdr:rowOff>175845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590549</xdr:colOff>
      <xdr:row>100</xdr:row>
      <xdr:rowOff>51288</xdr:rowOff>
    </xdr:from>
    <xdr:to>
      <xdr:col>25</xdr:col>
      <xdr:colOff>0</xdr:colOff>
      <xdr:row>106</xdr:row>
      <xdr:rowOff>175845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590549</xdr:colOff>
      <xdr:row>9</xdr:row>
      <xdr:rowOff>51288</xdr:rowOff>
    </xdr:from>
    <xdr:to>
      <xdr:col>32</xdr:col>
      <xdr:colOff>0</xdr:colOff>
      <xdr:row>14</xdr:row>
      <xdr:rowOff>175845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361950</xdr:colOff>
      <xdr:row>3</xdr:row>
      <xdr:rowOff>19051</xdr:rowOff>
    </xdr:from>
    <xdr:to>
      <xdr:col>36</xdr:col>
      <xdr:colOff>733426</xdr:colOff>
      <xdr:row>17</xdr:row>
      <xdr:rowOff>152402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29</xdr:col>
      <xdr:colOff>161924</xdr:colOff>
      <xdr:row>3</xdr:row>
      <xdr:rowOff>0</xdr:rowOff>
    </xdr:from>
    <xdr:to>
      <xdr:col>31</xdr:col>
      <xdr:colOff>533399</xdr:colOff>
      <xdr:row>17</xdr:row>
      <xdr:rowOff>152401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0</xdr:colOff>
      <xdr:row>92</xdr:row>
      <xdr:rowOff>57150</xdr:rowOff>
    </xdr:from>
    <xdr:to>
      <xdr:col>27</xdr:col>
      <xdr:colOff>885824</xdr:colOff>
      <xdr:row>106</xdr:row>
      <xdr:rowOff>152399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9525</xdr:colOff>
      <xdr:row>92</xdr:row>
      <xdr:rowOff>57150</xdr:rowOff>
    </xdr:from>
    <xdr:to>
      <xdr:col>20</xdr:col>
      <xdr:colOff>838201</xdr:colOff>
      <xdr:row>107</xdr:row>
      <xdr:rowOff>9525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171450</xdr:colOff>
      <xdr:row>92</xdr:row>
      <xdr:rowOff>57150</xdr:rowOff>
    </xdr:from>
    <xdr:to>
      <xdr:col>14</xdr:col>
      <xdr:colOff>1</xdr:colOff>
      <xdr:row>106</xdr:row>
      <xdr:rowOff>171450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171450</xdr:colOff>
      <xdr:row>92</xdr:row>
      <xdr:rowOff>85725</xdr:rowOff>
    </xdr:from>
    <xdr:to>
      <xdr:col>6</xdr:col>
      <xdr:colOff>847725</xdr:colOff>
      <xdr:row>106</xdr:row>
      <xdr:rowOff>171450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590549</xdr:colOff>
      <xdr:row>100</xdr:row>
      <xdr:rowOff>51288</xdr:rowOff>
    </xdr:from>
    <xdr:to>
      <xdr:col>4</xdr:col>
      <xdr:colOff>0</xdr:colOff>
      <xdr:row>106</xdr:row>
      <xdr:rowOff>175845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590549</xdr:colOff>
      <xdr:row>100</xdr:row>
      <xdr:rowOff>51288</xdr:rowOff>
    </xdr:from>
    <xdr:to>
      <xdr:col>18</xdr:col>
      <xdr:colOff>0</xdr:colOff>
      <xdr:row>106</xdr:row>
      <xdr:rowOff>175845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590549</xdr:colOff>
      <xdr:row>100</xdr:row>
      <xdr:rowOff>51288</xdr:rowOff>
    </xdr:from>
    <xdr:to>
      <xdr:col>25</xdr:col>
      <xdr:colOff>0</xdr:colOff>
      <xdr:row>106</xdr:row>
      <xdr:rowOff>175845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</xdr:col>
      <xdr:colOff>590549</xdr:colOff>
      <xdr:row>9</xdr:row>
      <xdr:rowOff>51288</xdr:rowOff>
    </xdr:from>
    <xdr:to>
      <xdr:col>38</xdr:col>
      <xdr:colOff>0</xdr:colOff>
      <xdr:row>14</xdr:row>
      <xdr:rowOff>175845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30</xdr:col>
      <xdr:colOff>590549</xdr:colOff>
      <xdr:row>100</xdr:row>
      <xdr:rowOff>51288</xdr:rowOff>
    </xdr:from>
    <xdr:to>
      <xdr:col>32</xdr:col>
      <xdr:colOff>0</xdr:colOff>
      <xdr:row>106</xdr:row>
      <xdr:rowOff>175845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361950</xdr:colOff>
      <xdr:row>3</xdr:row>
      <xdr:rowOff>19051</xdr:rowOff>
    </xdr:from>
    <xdr:to>
      <xdr:col>42</xdr:col>
      <xdr:colOff>733426</xdr:colOff>
      <xdr:row>17</xdr:row>
      <xdr:rowOff>152402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35</xdr:col>
      <xdr:colOff>161924</xdr:colOff>
      <xdr:row>3</xdr:row>
      <xdr:rowOff>0</xdr:rowOff>
    </xdr:from>
    <xdr:to>
      <xdr:col>37</xdr:col>
      <xdr:colOff>533399</xdr:colOff>
      <xdr:row>17</xdr:row>
      <xdr:rowOff>152401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9525</xdr:colOff>
      <xdr:row>92</xdr:row>
      <xdr:rowOff>57150</xdr:rowOff>
    </xdr:from>
    <xdr:to>
      <xdr:col>34</xdr:col>
      <xdr:colOff>876300</xdr:colOff>
      <xdr:row>106</xdr:row>
      <xdr:rowOff>152400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0</xdr:colOff>
      <xdr:row>92</xdr:row>
      <xdr:rowOff>57150</xdr:rowOff>
    </xdr:from>
    <xdr:to>
      <xdr:col>27</xdr:col>
      <xdr:colOff>885824</xdr:colOff>
      <xdr:row>106</xdr:row>
      <xdr:rowOff>152399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15</xdr:col>
      <xdr:colOff>9525</xdr:colOff>
      <xdr:row>92</xdr:row>
      <xdr:rowOff>57150</xdr:rowOff>
    </xdr:from>
    <xdr:to>
      <xdr:col>20</xdr:col>
      <xdr:colOff>838201</xdr:colOff>
      <xdr:row>107</xdr:row>
      <xdr:rowOff>9525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171450</xdr:colOff>
      <xdr:row>92</xdr:row>
      <xdr:rowOff>57150</xdr:rowOff>
    </xdr:from>
    <xdr:to>
      <xdr:col>14</xdr:col>
      <xdr:colOff>1</xdr:colOff>
      <xdr:row>106</xdr:row>
      <xdr:rowOff>171450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171450</xdr:colOff>
      <xdr:row>92</xdr:row>
      <xdr:rowOff>85725</xdr:rowOff>
    </xdr:from>
    <xdr:to>
      <xdr:col>6</xdr:col>
      <xdr:colOff>847725</xdr:colOff>
      <xdr:row>106</xdr:row>
      <xdr:rowOff>171450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A6" totalsRowShown="0">
  <autoFilter ref="A2:A6"/>
  <tableColumns count="1">
    <tableColumn id="1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7"/>
  <sheetViews>
    <sheetView tabSelected="1" workbookViewId="0">
      <selection activeCell="H20" sqref="H20"/>
    </sheetView>
  </sheetViews>
  <sheetFormatPr baseColWidth="10" defaultRowHeight="15"/>
  <cols>
    <col min="1" max="1" width="13" customWidth="1"/>
    <col min="2" max="2" width="25.28515625" customWidth="1"/>
    <col min="3" max="4" width="16.7109375" customWidth="1"/>
    <col min="5" max="5" width="15.28515625" bestFit="1" customWidth="1"/>
    <col min="6" max="7" width="13.28515625" customWidth="1"/>
  </cols>
  <sheetData>
    <row r="1" spans="1:7" ht="15.75" thickBot="1">
      <c r="B1" s="67" t="s">
        <v>35</v>
      </c>
    </row>
    <row r="2" spans="1:7" ht="15.75" thickBot="1">
      <c r="A2" s="115"/>
      <c r="B2" s="108">
        <v>44563</v>
      </c>
      <c r="C2" s="106"/>
      <c r="D2" s="106"/>
      <c r="E2" s="106"/>
      <c r="F2" s="106"/>
      <c r="G2" s="107"/>
    </row>
    <row r="3" spans="1:7" ht="15.75" thickBot="1"/>
    <row r="4" spans="1:7" ht="15" customHeight="1">
      <c r="A4" s="118" t="s">
        <v>36</v>
      </c>
      <c r="B4" s="129"/>
      <c r="C4" s="124" t="s">
        <v>28</v>
      </c>
      <c r="D4" s="124" t="s">
        <v>38</v>
      </c>
      <c r="E4" s="131" t="s">
        <v>6</v>
      </c>
      <c r="F4" s="131" t="s">
        <v>7</v>
      </c>
      <c r="G4" s="116" t="s">
        <v>8</v>
      </c>
    </row>
    <row r="5" spans="1:7" ht="18.75" customHeight="1" thickBot="1">
      <c r="A5" s="119"/>
      <c r="B5" s="130"/>
      <c r="C5" s="125"/>
      <c r="D5" s="125"/>
      <c r="E5" s="132"/>
      <c r="F5" s="132"/>
      <c r="G5" s="117"/>
    </row>
    <row r="6" spans="1:7">
      <c r="A6" s="120"/>
      <c r="B6" s="84" t="s">
        <v>0</v>
      </c>
      <c r="C6" s="57">
        <v>40</v>
      </c>
      <c r="D6" s="57">
        <v>40</v>
      </c>
      <c r="E6" s="57">
        <v>40</v>
      </c>
      <c r="F6" s="57">
        <v>40</v>
      </c>
      <c r="G6" s="57">
        <v>40</v>
      </c>
    </row>
    <row r="7" spans="1:7">
      <c r="A7" s="121"/>
      <c r="B7" s="109" t="s">
        <v>1</v>
      </c>
      <c r="C7" s="53">
        <v>40</v>
      </c>
      <c r="D7" s="53">
        <v>40</v>
      </c>
      <c r="E7" s="53">
        <v>40</v>
      </c>
      <c r="F7" s="53">
        <v>40</v>
      </c>
      <c r="G7" s="53">
        <v>40</v>
      </c>
    </row>
    <row r="8" spans="1:7" ht="8.25" customHeight="1" thickBot="1">
      <c r="A8" s="135" t="s">
        <v>24</v>
      </c>
      <c r="B8" s="110"/>
      <c r="C8" s="78"/>
      <c r="D8" s="78"/>
      <c r="E8" s="79"/>
      <c r="F8" s="79"/>
      <c r="G8" s="111"/>
    </row>
    <row r="9" spans="1:7">
      <c r="A9" s="136"/>
      <c r="B9" s="85" t="s">
        <v>2</v>
      </c>
      <c r="C9" s="80">
        <v>50</v>
      </c>
      <c r="D9" s="80">
        <v>50</v>
      </c>
      <c r="E9" s="80">
        <v>50</v>
      </c>
      <c r="F9" s="80">
        <v>50</v>
      </c>
      <c r="G9" s="80">
        <v>50</v>
      </c>
    </row>
    <row r="10" spans="1:7" ht="15.75" thickBot="1">
      <c r="A10" s="127"/>
      <c r="B10" s="86" t="s">
        <v>3</v>
      </c>
      <c r="C10" s="81">
        <v>30</v>
      </c>
      <c r="D10" s="81">
        <v>30</v>
      </c>
      <c r="E10" s="81">
        <v>30</v>
      </c>
      <c r="F10" s="81">
        <v>30</v>
      </c>
      <c r="G10" s="81">
        <v>30</v>
      </c>
    </row>
    <row r="11" spans="1:7" ht="15.75" thickBot="1">
      <c r="A11" s="128"/>
      <c r="B11" s="104" t="s">
        <v>9</v>
      </c>
      <c r="C11" s="77">
        <f>SUM(C6:C10)</f>
        <v>160</v>
      </c>
      <c r="D11" s="77">
        <f t="shared" ref="D11:G11" si="0">SUM(D6:D10)</f>
        <v>160</v>
      </c>
      <c r="E11" s="77">
        <f t="shared" si="0"/>
        <v>160</v>
      </c>
      <c r="F11" s="77">
        <f t="shared" si="0"/>
        <v>160</v>
      </c>
      <c r="G11" s="77">
        <f t="shared" si="0"/>
        <v>160</v>
      </c>
    </row>
    <row r="12" spans="1:7" ht="9" customHeight="1" thickBot="1">
      <c r="A12" s="137" t="s">
        <v>25</v>
      </c>
      <c r="B12" s="110"/>
      <c r="C12" s="78"/>
      <c r="D12" s="78"/>
      <c r="E12" s="79"/>
      <c r="F12" s="79"/>
      <c r="G12" s="111"/>
    </row>
    <row r="13" spans="1:7" ht="15" customHeight="1">
      <c r="A13" s="138"/>
      <c r="B13" s="122" t="s">
        <v>4</v>
      </c>
      <c r="C13" s="88"/>
      <c r="D13" s="88"/>
      <c r="E13" s="89"/>
      <c r="F13" s="88"/>
      <c r="G13" s="90"/>
    </row>
    <row r="14" spans="1:7" ht="15" customHeight="1">
      <c r="A14" s="127"/>
      <c r="B14" s="123"/>
      <c r="C14" s="91"/>
      <c r="D14" s="91"/>
      <c r="E14" s="92"/>
      <c r="F14" s="91"/>
      <c r="G14" s="93"/>
    </row>
    <row r="15" spans="1:7" ht="15" customHeight="1">
      <c r="A15" s="128"/>
      <c r="B15" s="123"/>
      <c r="C15" s="91"/>
      <c r="D15" s="91"/>
      <c r="E15" s="92"/>
      <c r="F15" s="91"/>
      <c r="G15" s="93"/>
    </row>
    <row r="16" spans="1:7" ht="15" customHeight="1">
      <c r="A16" s="126" t="s">
        <v>29</v>
      </c>
      <c r="B16" s="123"/>
      <c r="C16" s="94"/>
      <c r="D16" s="94"/>
      <c r="E16" s="95"/>
      <c r="F16" s="94"/>
      <c r="G16" s="96"/>
    </row>
    <row r="17" spans="1:7" ht="15" customHeight="1" thickBot="1">
      <c r="A17" s="126"/>
      <c r="B17" s="123"/>
      <c r="C17" s="97"/>
      <c r="D17" s="97"/>
      <c r="E17" s="98"/>
      <c r="F17" s="97"/>
      <c r="G17" s="99"/>
    </row>
    <row r="18" spans="1:7" ht="15.75" customHeight="1" thickBot="1">
      <c r="A18" s="127"/>
      <c r="B18" s="105" t="s">
        <v>37</v>
      </c>
      <c r="C18" s="87">
        <f>SUM(C13:C17)</f>
        <v>0</v>
      </c>
      <c r="D18" s="87">
        <f t="shared" ref="D18:G18" si="1">SUM(D13:D17)</f>
        <v>0</v>
      </c>
      <c r="E18" s="87">
        <f t="shared" si="1"/>
        <v>0</v>
      </c>
      <c r="F18" s="87">
        <f t="shared" si="1"/>
        <v>0</v>
      </c>
      <c r="G18" s="75">
        <f t="shared" si="1"/>
        <v>0</v>
      </c>
    </row>
    <row r="19" spans="1:7" ht="7.5" customHeight="1" thickBot="1">
      <c r="A19" s="133"/>
      <c r="B19" s="110"/>
      <c r="C19" s="78"/>
      <c r="D19" s="78"/>
      <c r="E19" s="79"/>
      <c r="F19" s="79"/>
      <c r="G19" s="111"/>
    </row>
    <row r="20" spans="1:7" ht="15.75" thickBot="1">
      <c r="A20" s="134"/>
      <c r="B20" s="139" t="s">
        <v>5</v>
      </c>
      <c r="C20" s="88"/>
      <c r="D20" s="88"/>
      <c r="E20" s="89"/>
      <c r="F20" s="88"/>
      <c r="G20" s="90"/>
    </row>
    <row r="21" spans="1:7">
      <c r="A21" s="44"/>
      <c r="B21" s="140"/>
      <c r="C21" s="91"/>
      <c r="D21" s="91"/>
      <c r="E21" s="92"/>
      <c r="F21" s="91"/>
      <c r="G21" s="93"/>
    </row>
    <row r="22" spans="1:7">
      <c r="A22" s="44"/>
      <c r="B22" s="140"/>
      <c r="C22" s="91"/>
      <c r="D22" s="91"/>
      <c r="E22" s="92"/>
      <c r="F22" s="91"/>
      <c r="G22" s="93"/>
    </row>
    <row r="23" spans="1:7">
      <c r="A23" s="44"/>
      <c r="B23" s="140"/>
      <c r="C23" s="94"/>
      <c r="D23" s="94"/>
      <c r="E23" s="95"/>
      <c r="F23" s="94"/>
      <c r="G23" s="96"/>
    </row>
    <row r="24" spans="1:7" ht="15.75" thickBot="1">
      <c r="A24" s="44"/>
      <c r="B24" s="140"/>
      <c r="C24" s="97"/>
      <c r="D24" s="97"/>
      <c r="E24" s="98"/>
      <c r="F24" s="97"/>
      <c r="G24" s="99"/>
    </row>
    <row r="25" spans="1:7" ht="15.75" thickBot="1">
      <c r="A25" s="44"/>
      <c r="B25" s="105" t="s">
        <v>39</v>
      </c>
      <c r="C25" s="87">
        <f>SUM(C20:C24)</f>
        <v>0</v>
      </c>
      <c r="D25" s="87">
        <f t="shared" ref="D25" si="2">SUM(D20:D24)</f>
        <v>0</v>
      </c>
      <c r="E25" s="87">
        <f t="shared" ref="E25" si="3">SUM(E20:E24)</f>
        <v>0</v>
      </c>
      <c r="F25" s="87">
        <f t="shared" ref="F25" si="4">SUM(F20:F24)</f>
        <v>0</v>
      </c>
      <c r="G25" s="75">
        <f t="shared" ref="G25" si="5">SUM(G20:G24)</f>
        <v>0</v>
      </c>
    </row>
    <row r="26" spans="1:7" ht="9.75" customHeight="1" thickBot="1">
      <c r="B26" s="112"/>
      <c r="C26" s="113"/>
      <c r="D26" s="113"/>
      <c r="E26" s="113"/>
      <c r="F26" s="113"/>
      <c r="G26" s="114"/>
    </row>
    <row r="27" spans="1:7" ht="15.75" thickBot="1">
      <c r="B27" s="103" t="s">
        <v>40</v>
      </c>
      <c r="C27" s="75">
        <f>C18+C25</f>
        <v>0</v>
      </c>
      <c r="D27" s="102">
        <f>D18+D25</f>
        <v>0</v>
      </c>
      <c r="E27" s="75">
        <f t="shared" ref="E27:G27" si="6">E18+E25</f>
        <v>0</v>
      </c>
      <c r="F27" s="102">
        <f t="shared" si="6"/>
        <v>0</v>
      </c>
      <c r="G27" s="75">
        <f t="shared" si="6"/>
        <v>0</v>
      </c>
    </row>
  </sheetData>
  <mergeCells count="16">
    <mergeCell ref="A18:A20"/>
    <mergeCell ref="A8:A9"/>
    <mergeCell ref="A12:A13"/>
    <mergeCell ref="A10:A11"/>
    <mergeCell ref="B20:B24"/>
    <mergeCell ref="G4:G5"/>
    <mergeCell ref="A4:A5"/>
    <mergeCell ref="A6:A7"/>
    <mergeCell ref="B13:B17"/>
    <mergeCell ref="D4:D5"/>
    <mergeCell ref="A16:A17"/>
    <mergeCell ref="A14:A15"/>
    <mergeCell ref="B4:B5"/>
    <mergeCell ref="C4:C5"/>
    <mergeCell ref="E4:E5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S108"/>
  <sheetViews>
    <sheetView showGridLines="0" zoomScaleNormal="100" workbookViewId="0">
      <selection activeCell="B16" sqref="B16:B17"/>
    </sheetView>
  </sheetViews>
  <sheetFormatPr baseColWidth="10" defaultRowHeight="15"/>
  <cols>
    <col min="1" max="1" width="2.7109375" customWidth="1"/>
    <col min="2" max="2" width="31.140625" bestFit="1" customWidth="1"/>
    <col min="3" max="3" width="5.7109375" customWidth="1"/>
    <col min="4" max="4" width="16.7109375" customWidth="1"/>
    <col min="5" max="5" width="15.28515625" bestFit="1" customWidth="1"/>
    <col min="6" max="7" width="13.28515625" customWidth="1"/>
    <col min="8" max="8" width="2.7109375" customWidth="1"/>
    <col min="9" max="9" width="31.140625" bestFit="1" customWidth="1"/>
    <col min="10" max="10" width="5.7109375" customWidth="1"/>
    <col min="11" max="11" width="19.42578125" customWidth="1"/>
    <col min="12" max="12" width="15.28515625" bestFit="1" customWidth="1"/>
    <col min="13" max="14" width="13.28515625" customWidth="1"/>
    <col min="15" max="15" width="2.7109375" customWidth="1"/>
    <col min="16" max="16" width="31.140625" bestFit="1" customWidth="1"/>
    <col min="17" max="17" width="5.7109375" customWidth="1"/>
    <col min="18" max="18" width="19.42578125" customWidth="1"/>
    <col min="19" max="19" width="15.28515625" bestFit="1" customWidth="1"/>
    <col min="20" max="21" width="13.28515625" customWidth="1"/>
    <col min="22" max="22" width="2.7109375" customWidth="1"/>
    <col min="23" max="23" width="31.140625" bestFit="1" customWidth="1"/>
    <col min="24" max="24" width="5.7109375" customWidth="1"/>
    <col min="25" max="25" width="18.85546875" customWidth="1"/>
    <col min="26" max="26" width="15.28515625" bestFit="1" customWidth="1"/>
    <col min="27" max="28" width="13.28515625" customWidth="1"/>
    <col min="29" max="29" width="2.7109375" customWidth="1"/>
    <col min="30" max="30" width="31.140625" customWidth="1"/>
    <col min="31" max="31" width="5.7109375" customWidth="1"/>
    <col min="32" max="32" width="18.7109375" customWidth="1"/>
    <col min="33" max="33" width="15.28515625" bestFit="1" customWidth="1"/>
    <col min="34" max="35" width="13.28515625" customWidth="1"/>
    <col min="36" max="36" width="2.7109375" customWidth="1"/>
    <col min="37" max="37" width="31.5703125" bestFit="1" customWidth="1"/>
    <col min="38" max="38" width="11.5703125" customWidth="1"/>
    <col min="39" max="39" width="10.28515625" customWidth="1"/>
    <col min="40" max="40" width="9.42578125" customWidth="1"/>
    <col min="41" max="41" width="11.42578125" customWidth="1"/>
    <col min="42" max="42" width="11.85546875" customWidth="1"/>
    <col min="43" max="43" width="11.28515625" customWidth="1"/>
    <col min="44" max="44" width="11.5703125" customWidth="1"/>
  </cols>
  <sheetData>
    <row r="1" spans="2:45" ht="15.75">
      <c r="B1" s="147"/>
      <c r="C1" s="147"/>
      <c r="D1" s="147"/>
      <c r="E1" s="147"/>
      <c r="F1" s="147"/>
      <c r="G1" s="147"/>
      <c r="I1" s="148">
        <f>B1</f>
        <v>0</v>
      </c>
      <c r="J1" s="148"/>
      <c r="K1" s="148"/>
      <c r="L1" s="148"/>
      <c r="M1" s="148"/>
      <c r="N1" s="148"/>
      <c r="P1" s="148">
        <f>I1</f>
        <v>0</v>
      </c>
      <c r="Q1" s="148"/>
      <c r="R1" s="148"/>
      <c r="S1" s="148"/>
      <c r="T1" s="148"/>
      <c r="U1" s="148"/>
      <c r="W1" s="148">
        <f>P1</f>
        <v>0</v>
      </c>
      <c r="X1" s="148"/>
      <c r="Y1" s="148"/>
      <c r="Z1" s="148"/>
      <c r="AA1" s="148"/>
      <c r="AB1" s="148"/>
      <c r="AD1" s="148">
        <f>W1</f>
        <v>0</v>
      </c>
      <c r="AE1" s="148"/>
      <c r="AF1" s="148"/>
      <c r="AG1" s="148"/>
      <c r="AH1" s="148"/>
      <c r="AI1" s="148"/>
      <c r="AJ1" s="41"/>
      <c r="AK1" s="148">
        <f>AD1</f>
        <v>0</v>
      </c>
      <c r="AL1" s="148"/>
      <c r="AM1" s="148"/>
      <c r="AN1" s="148"/>
      <c r="AO1" s="148"/>
      <c r="AP1" s="148"/>
      <c r="AQ1" s="41"/>
    </row>
    <row r="2" spans="2:45" ht="5.25" customHeight="1" thickBot="1">
      <c r="AJ2" s="41"/>
      <c r="AK2" s="41"/>
      <c r="AL2" s="41"/>
      <c r="AM2" s="41"/>
      <c r="AN2" s="41"/>
      <c r="AO2" s="41"/>
      <c r="AP2" s="41"/>
      <c r="AQ2" s="41"/>
    </row>
    <row r="3" spans="2:45" ht="18" customHeight="1" thickBot="1">
      <c r="B3" s="149">
        <v>44562</v>
      </c>
      <c r="C3" s="141" t="s">
        <v>11</v>
      </c>
      <c r="D3" s="151" t="s">
        <v>32</v>
      </c>
      <c r="E3" s="153" t="s">
        <v>6</v>
      </c>
      <c r="F3" s="153" t="s">
        <v>7</v>
      </c>
      <c r="G3" s="157" t="s">
        <v>8</v>
      </c>
      <c r="I3" s="155">
        <f>B81+1</f>
        <v>44569</v>
      </c>
      <c r="J3" s="141" t="s">
        <v>11</v>
      </c>
      <c r="K3" s="124" t="s">
        <v>32</v>
      </c>
      <c r="L3" s="131" t="s">
        <v>6</v>
      </c>
      <c r="M3" s="131" t="s">
        <v>7</v>
      </c>
      <c r="N3" s="116" t="s">
        <v>8</v>
      </c>
      <c r="P3" s="155">
        <f>I81+1</f>
        <v>44576</v>
      </c>
      <c r="Q3" s="141" t="s">
        <v>11</v>
      </c>
      <c r="R3" s="124" t="s">
        <v>32</v>
      </c>
      <c r="S3" s="131" t="s">
        <v>6</v>
      </c>
      <c r="T3" s="131" t="s">
        <v>7</v>
      </c>
      <c r="U3" s="116" t="s">
        <v>8</v>
      </c>
      <c r="W3" s="155">
        <f>P81+1</f>
        <v>44583</v>
      </c>
      <c r="X3" s="141" t="s">
        <v>11</v>
      </c>
      <c r="Y3" s="124" t="s">
        <v>32</v>
      </c>
      <c r="Z3" s="131" t="s">
        <v>6</v>
      </c>
      <c r="AA3" s="131" t="s">
        <v>7</v>
      </c>
      <c r="AB3" s="116" t="s">
        <v>8</v>
      </c>
      <c r="AD3" s="155">
        <f>W81+1</f>
        <v>44590</v>
      </c>
      <c r="AE3" s="141" t="s">
        <v>11</v>
      </c>
      <c r="AF3" s="124" t="s">
        <v>32</v>
      </c>
      <c r="AG3" s="131" t="s">
        <v>6</v>
      </c>
      <c r="AH3" s="131" t="s">
        <v>7</v>
      </c>
      <c r="AI3" s="116" t="s">
        <v>8</v>
      </c>
      <c r="AJ3" s="41"/>
      <c r="AK3" s="161" t="s">
        <v>31</v>
      </c>
      <c r="AL3" s="162"/>
      <c r="AM3" s="162"/>
      <c r="AN3" s="162"/>
      <c r="AO3" s="162"/>
      <c r="AP3" s="162"/>
      <c r="AQ3" s="163"/>
    </row>
    <row r="4" spans="2:45" ht="18" customHeight="1" thickBot="1">
      <c r="B4" s="150"/>
      <c r="C4" s="142"/>
      <c r="D4" s="152"/>
      <c r="E4" s="154"/>
      <c r="F4" s="154"/>
      <c r="G4" s="158"/>
      <c r="I4" s="156"/>
      <c r="J4" s="142"/>
      <c r="K4" s="125"/>
      <c r="L4" s="132"/>
      <c r="M4" s="132"/>
      <c r="N4" s="117"/>
      <c r="P4" s="156"/>
      <c r="Q4" s="142"/>
      <c r="R4" s="125"/>
      <c r="S4" s="132"/>
      <c r="T4" s="132"/>
      <c r="U4" s="117"/>
      <c r="W4" s="156"/>
      <c r="X4" s="142"/>
      <c r="Y4" s="125"/>
      <c r="Z4" s="132"/>
      <c r="AA4" s="132"/>
      <c r="AB4" s="117"/>
      <c r="AD4" s="156"/>
      <c r="AE4" s="142"/>
      <c r="AF4" s="125"/>
      <c r="AG4" s="132"/>
      <c r="AH4" s="132"/>
      <c r="AI4" s="117"/>
      <c r="AJ4" s="38"/>
      <c r="AK4" s="164"/>
      <c r="AL4" s="164"/>
      <c r="AM4" s="165" t="s">
        <v>32</v>
      </c>
      <c r="AN4" s="160" t="s">
        <v>6</v>
      </c>
      <c r="AO4" s="68" t="s">
        <v>7</v>
      </c>
      <c r="AP4" s="166" t="s">
        <v>8</v>
      </c>
      <c r="AQ4" s="160"/>
      <c r="AR4" s="37"/>
      <c r="AS4" s="49"/>
    </row>
    <row r="5" spans="2:45" ht="15" customHeight="1">
      <c r="B5" s="70" t="s">
        <v>0</v>
      </c>
      <c r="C5" s="142"/>
      <c r="D5" s="82">
        <f>Base!C6+Base!D6</f>
        <v>80</v>
      </c>
      <c r="E5" s="82">
        <f>Base!E6</f>
        <v>40</v>
      </c>
      <c r="F5" s="82">
        <f>Base!E6</f>
        <v>40</v>
      </c>
      <c r="G5" s="82">
        <f>Base!F6</f>
        <v>40</v>
      </c>
      <c r="I5" s="1" t="s">
        <v>0</v>
      </c>
      <c r="J5" s="142"/>
      <c r="K5" s="57"/>
      <c r="L5" s="47"/>
      <c r="M5" s="47"/>
      <c r="N5" s="47"/>
      <c r="P5" s="1" t="s">
        <v>0</v>
      </c>
      <c r="Q5" s="142"/>
      <c r="R5" s="57"/>
      <c r="S5" s="47"/>
      <c r="T5" s="47"/>
      <c r="U5" s="47"/>
      <c r="W5" s="1" t="s">
        <v>0</v>
      </c>
      <c r="X5" s="142"/>
      <c r="Y5" s="57"/>
      <c r="Z5" s="47"/>
      <c r="AA5" s="47"/>
      <c r="AB5" s="47"/>
      <c r="AD5" s="1" t="s">
        <v>0</v>
      </c>
      <c r="AE5" s="142"/>
      <c r="AF5" s="57"/>
      <c r="AG5" s="47"/>
      <c r="AH5" s="47"/>
      <c r="AI5" s="47"/>
      <c r="AJ5" s="38"/>
      <c r="AK5" s="164"/>
      <c r="AL5" s="164"/>
      <c r="AM5" s="165"/>
      <c r="AN5" s="160"/>
      <c r="AO5" s="48"/>
      <c r="AP5" s="160"/>
      <c r="AQ5" s="160"/>
      <c r="AR5" s="37"/>
      <c r="AS5" s="49"/>
    </row>
    <row r="6" spans="2:45">
      <c r="B6" s="71" t="s">
        <v>1</v>
      </c>
      <c r="C6" s="142"/>
      <c r="D6" s="82">
        <f>Base!C7+Base!D7</f>
        <v>80</v>
      </c>
      <c r="E6" s="100">
        <f>Base!E7</f>
        <v>40</v>
      </c>
      <c r="F6" s="100">
        <f>Base!E7</f>
        <v>40</v>
      </c>
      <c r="G6" s="100">
        <f>Base!F7</f>
        <v>40</v>
      </c>
      <c r="I6" s="2" t="s">
        <v>1</v>
      </c>
      <c r="J6" s="142"/>
      <c r="K6" s="53"/>
      <c r="L6" s="47"/>
      <c r="M6" s="47"/>
      <c r="N6" s="47"/>
      <c r="P6" s="2" t="s">
        <v>1</v>
      </c>
      <c r="Q6" s="142"/>
      <c r="R6" s="53"/>
      <c r="S6" s="47"/>
      <c r="T6" s="47"/>
      <c r="U6" s="47"/>
      <c r="W6" s="2" t="s">
        <v>1</v>
      </c>
      <c r="X6" s="142"/>
      <c r="Y6" s="53"/>
      <c r="Z6" s="47"/>
      <c r="AA6" s="47"/>
      <c r="AB6" s="47"/>
      <c r="AD6" s="2" t="s">
        <v>1</v>
      </c>
      <c r="AE6" s="142"/>
      <c r="AF6" s="53"/>
      <c r="AG6" s="47"/>
      <c r="AH6" s="47"/>
      <c r="AI6" s="47"/>
      <c r="AJ6" s="38"/>
      <c r="AK6" s="25" t="s">
        <v>9</v>
      </c>
      <c r="AL6" s="26"/>
      <c r="AM6" s="27">
        <f>D97+K97+R97+Y97+AF97</f>
        <v>260</v>
      </c>
      <c r="AN6" s="27">
        <f t="shared" ref="AN6:AP6" si="0">E97+L97+S97+Z97+AG97</f>
        <v>160</v>
      </c>
      <c r="AO6" s="27">
        <f t="shared" si="0"/>
        <v>160</v>
      </c>
      <c r="AP6" s="27">
        <f t="shared" si="0"/>
        <v>160</v>
      </c>
      <c r="AQ6" s="27"/>
      <c r="AR6" s="37"/>
      <c r="AS6" s="49"/>
    </row>
    <row r="7" spans="2:45">
      <c r="B7" s="71" t="s">
        <v>2</v>
      </c>
      <c r="C7" s="142"/>
      <c r="D7" s="82">
        <f>Base!C8+Base!D8</f>
        <v>0</v>
      </c>
      <c r="E7" s="100">
        <f>Base!E9</f>
        <v>50</v>
      </c>
      <c r="F7" s="100">
        <f>Base!E9</f>
        <v>50</v>
      </c>
      <c r="G7" s="100">
        <f>Base!F9</f>
        <v>50</v>
      </c>
      <c r="I7" s="2" t="s">
        <v>2</v>
      </c>
      <c r="J7" s="142"/>
      <c r="K7" s="53"/>
      <c r="L7" s="45"/>
      <c r="M7" s="45"/>
      <c r="N7" s="46"/>
      <c r="P7" s="2" t="s">
        <v>2</v>
      </c>
      <c r="Q7" s="142"/>
      <c r="R7" s="53"/>
      <c r="S7" s="45"/>
      <c r="T7" s="45"/>
      <c r="U7" s="46"/>
      <c r="W7" s="2" t="s">
        <v>2</v>
      </c>
      <c r="X7" s="142"/>
      <c r="Y7" s="53"/>
      <c r="Z7" s="45"/>
      <c r="AA7" s="45"/>
      <c r="AB7" s="46"/>
      <c r="AD7" s="2" t="s">
        <v>2</v>
      </c>
      <c r="AE7" s="142"/>
      <c r="AF7" s="53"/>
      <c r="AG7" s="45"/>
      <c r="AH7" s="45"/>
      <c r="AI7" s="46"/>
      <c r="AJ7" s="38"/>
      <c r="AK7" s="25" t="s">
        <v>10</v>
      </c>
      <c r="AL7" s="26"/>
      <c r="AM7" s="27">
        <f t="shared" ref="AM7:AM8" si="1">D98+K98+R98+Y98+AF98</f>
        <v>0</v>
      </c>
      <c r="AN7" s="27">
        <f t="shared" ref="AN7:AN8" si="2">E98+L98+S98+Z98+AG98</f>
        <v>0</v>
      </c>
      <c r="AO7" s="27">
        <f t="shared" ref="AO7:AO8" si="3">F98+M98+T98+AA98+AH98</f>
        <v>0</v>
      </c>
      <c r="AP7" s="27">
        <f t="shared" ref="AP7:AP8" si="4">G98+N98+U98+AB98+AI98</f>
        <v>0</v>
      </c>
      <c r="AQ7" s="27"/>
      <c r="AR7" s="37"/>
      <c r="AS7" s="49"/>
    </row>
    <row r="8" spans="2:45" ht="15.75" thickBot="1">
      <c r="B8" s="72" t="s">
        <v>3</v>
      </c>
      <c r="C8" s="142"/>
      <c r="D8" s="82">
        <f>Base!C9+Base!D9</f>
        <v>100</v>
      </c>
      <c r="E8" s="101">
        <f>Base!E10</f>
        <v>30</v>
      </c>
      <c r="F8" s="101">
        <f>Base!E10</f>
        <v>30</v>
      </c>
      <c r="G8" s="101">
        <f>Base!F10</f>
        <v>30</v>
      </c>
      <c r="I8" s="3" t="s">
        <v>3</v>
      </c>
      <c r="J8" s="142"/>
      <c r="K8" s="56"/>
      <c r="L8" s="10"/>
      <c r="M8" s="10"/>
      <c r="N8" s="11"/>
      <c r="P8" s="3" t="s">
        <v>3</v>
      </c>
      <c r="Q8" s="142"/>
      <c r="R8" s="56"/>
      <c r="S8" s="10"/>
      <c r="T8" s="10"/>
      <c r="U8" s="11"/>
      <c r="W8" s="3" t="s">
        <v>3</v>
      </c>
      <c r="X8" s="142"/>
      <c r="Y8" s="56"/>
      <c r="Z8" s="10"/>
      <c r="AA8" s="10"/>
      <c r="AB8" s="11"/>
      <c r="AD8" s="3" t="s">
        <v>3</v>
      </c>
      <c r="AE8" s="142"/>
      <c r="AF8" s="56"/>
      <c r="AG8" s="10"/>
      <c r="AH8" s="10"/>
      <c r="AI8" s="11"/>
      <c r="AJ8" s="38"/>
      <c r="AK8" s="28" t="s">
        <v>23</v>
      </c>
      <c r="AL8" s="26"/>
      <c r="AM8" s="27">
        <f t="shared" si="1"/>
        <v>260</v>
      </c>
      <c r="AN8" s="27">
        <f t="shared" si="2"/>
        <v>160</v>
      </c>
      <c r="AO8" s="27">
        <f t="shared" si="3"/>
        <v>160</v>
      </c>
      <c r="AP8" s="27">
        <f t="shared" si="4"/>
        <v>160</v>
      </c>
      <c r="AQ8" s="27"/>
      <c r="AR8" s="37"/>
      <c r="AS8" s="49"/>
    </row>
    <row r="9" spans="2:45" ht="15.75">
      <c r="B9" s="70" t="s">
        <v>4</v>
      </c>
      <c r="C9" s="142"/>
      <c r="D9" s="167" t="s">
        <v>33</v>
      </c>
      <c r="E9" s="144"/>
      <c r="F9" s="15">
        <f>F12-F10</f>
        <v>0</v>
      </c>
      <c r="G9" s="15">
        <f>G12-G10</f>
        <v>0</v>
      </c>
      <c r="I9" s="1" t="s">
        <v>4</v>
      </c>
      <c r="J9" s="142"/>
      <c r="K9" s="143" t="s">
        <v>33</v>
      </c>
      <c r="L9" s="144"/>
      <c r="M9" s="15">
        <f>M12-M10</f>
        <v>0</v>
      </c>
      <c r="N9" s="15">
        <f>N12-N10</f>
        <v>0</v>
      </c>
      <c r="P9" s="1" t="s">
        <v>4</v>
      </c>
      <c r="Q9" s="142"/>
      <c r="R9" s="143" t="s">
        <v>33</v>
      </c>
      <c r="S9" s="144"/>
      <c r="T9" s="15">
        <f>T12-T10</f>
        <v>0</v>
      </c>
      <c r="U9" s="15">
        <f>U12-U10</f>
        <v>0</v>
      </c>
      <c r="W9" s="1" t="s">
        <v>4</v>
      </c>
      <c r="X9" s="142"/>
      <c r="Y9" s="143" t="s">
        <v>33</v>
      </c>
      <c r="Z9" s="144"/>
      <c r="AA9" s="15">
        <f>AA12-AA10</f>
        <v>0</v>
      </c>
      <c r="AB9" s="15">
        <f>AB12-AB10</f>
        <v>0</v>
      </c>
      <c r="AD9" s="1" t="s">
        <v>4</v>
      </c>
      <c r="AE9" s="142"/>
      <c r="AF9" s="143" t="s">
        <v>33</v>
      </c>
      <c r="AG9" s="144"/>
      <c r="AH9" s="15">
        <f>AH12-AH10</f>
        <v>0</v>
      </c>
      <c r="AI9" s="15">
        <f>AI12-AI10</f>
        <v>0</v>
      </c>
      <c r="AJ9" s="38"/>
      <c r="AK9" s="25" t="s">
        <v>21</v>
      </c>
      <c r="AL9" s="26"/>
      <c r="AM9" s="29">
        <f>IFERROR(MAX(AM8/AM6),"")</f>
        <v>1</v>
      </c>
      <c r="AN9" s="29">
        <f>IFERROR(MAX(AN8/AN6),"")</f>
        <v>1</v>
      </c>
      <c r="AO9" s="29">
        <f>IFERROR(MAX(AO8/AO6),"")</f>
        <v>1</v>
      </c>
      <c r="AP9" s="29">
        <f>IFERROR(MAX(AP8/AP6),"")</f>
        <v>1</v>
      </c>
      <c r="AQ9" s="29"/>
      <c r="AR9" s="37"/>
      <c r="AS9" s="49"/>
    </row>
    <row r="10" spans="2:45" ht="15.75" thickBot="1">
      <c r="B10" s="72" t="s">
        <v>5</v>
      </c>
      <c r="C10" s="142"/>
      <c r="D10" s="168" t="s">
        <v>34</v>
      </c>
      <c r="E10" s="146"/>
      <c r="F10" s="10">
        <f>Base!F25</f>
        <v>0</v>
      </c>
      <c r="G10" s="11">
        <f>Base!G25</f>
        <v>0</v>
      </c>
      <c r="I10" s="3" t="s">
        <v>5</v>
      </c>
      <c r="J10" s="142"/>
      <c r="K10" s="145" t="s">
        <v>34</v>
      </c>
      <c r="L10" s="146"/>
      <c r="M10" s="10"/>
      <c r="N10" s="11"/>
      <c r="P10" s="3" t="s">
        <v>5</v>
      </c>
      <c r="Q10" s="142"/>
      <c r="R10" s="145" t="s">
        <v>34</v>
      </c>
      <c r="S10" s="146"/>
      <c r="T10" s="10"/>
      <c r="U10" s="11"/>
      <c r="W10" s="3" t="s">
        <v>5</v>
      </c>
      <c r="X10" s="142"/>
      <c r="Y10" s="145" t="s">
        <v>34</v>
      </c>
      <c r="Z10" s="146"/>
      <c r="AA10" s="10"/>
      <c r="AB10" s="11"/>
      <c r="AD10" s="3" t="s">
        <v>5</v>
      </c>
      <c r="AE10" s="142"/>
      <c r="AF10" s="145" t="s">
        <v>34</v>
      </c>
      <c r="AG10" s="146"/>
      <c r="AH10" s="10"/>
      <c r="AI10" s="11"/>
      <c r="AJ10" s="38"/>
      <c r="AK10" s="38"/>
      <c r="AL10" s="38"/>
      <c r="AM10" s="38"/>
      <c r="AN10" s="38"/>
      <c r="AO10" s="38"/>
      <c r="AP10" s="38"/>
      <c r="AQ10" s="38"/>
      <c r="AR10" s="49"/>
      <c r="AS10" s="49"/>
    </row>
    <row r="11" spans="2:45">
      <c r="B11" s="73" t="s">
        <v>9</v>
      </c>
      <c r="C11" s="159"/>
      <c r="D11" s="42">
        <f>D5+D6+D7+D8</f>
        <v>260</v>
      </c>
      <c r="E11" s="15">
        <f>E5+E6+E7+E8</f>
        <v>160</v>
      </c>
      <c r="F11" s="15">
        <f>F5+F6+F7+F8</f>
        <v>160</v>
      </c>
      <c r="G11" s="16">
        <f>G5+G6+G7+G8</f>
        <v>160</v>
      </c>
      <c r="I11" s="8" t="s">
        <v>9</v>
      </c>
      <c r="J11" s="142"/>
      <c r="K11" s="15">
        <f>K5+K6+K7+K8</f>
        <v>0</v>
      </c>
      <c r="L11" s="15">
        <f>L5+L6+L7+L8</f>
        <v>0</v>
      </c>
      <c r="M11" s="15">
        <f>M5+M6+M7+M8</f>
        <v>0</v>
      </c>
      <c r="N11" s="16">
        <f>N5+N6+N7+N8</f>
        <v>0</v>
      </c>
      <c r="P11" s="8" t="s">
        <v>9</v>
      </c>
      <c r="Q11" s="142"/>
      <c r="R11" s="15">
        <f>R5+R6+R7+R8</f>
        <v>0</v>
      </c>
      <c r="S11" s="15">
        <f>S5+S6+S7+S8</f>
        <v>0</v>
      </c>
      <c r="T11" s="15">
        <f>T5+T6+T7+T8</f>
        <v>0</v>
      </c>
      <c r="U11" s="16">
        <f>U5+U6+U7+U8</f>
        <v>0</v>
      </c>
      <c r="W11" s="8" t="s">
        <v>9</v>
      </c>
      <c r="X11" s="142"/>
      <c r="Y11" s="15">
        <f>Y5+Y6+Y7+Y8</f>
        <v>0</v>
      </c>
      <c r="Z11" s="15">
        <f>Z5+Z6+Z7+Z8</f>
        <v>0</v>
      </c>
      <c r="AA11" s="15">
        <f>AA5+AA6+AA7+AA8</f>
        <v>0</v>
      </c>
      <c r="AB11" s="16">
        <f>AB5+AB6+AB7+AB8</f>
        <v>0</v>
      </c>
      <c r="AD11" s="8" t="s">
        <v>9</v>
      </c>
      <c r="AE11" s="142"/>
      <c r="AF11" s="15">
        <f>AF5+AF6+AF7+AF8</f>
        <v>0</v>
      </c>
      <c r="AG11" s="15">
        <f>AG5+AG6+AG7+AG8</f>
        <v>0</v>
      </c>
      <c r="AH11" s="15">
        <f>AH5+AH6+AH7+AH8</f>
        <v>0</v>
      </c>
      <c r="AI11" s="16">
        <f>AI5+AI6+AI7+AI8</f>
        <v>0</v>
      </c>
      <c r="AJ11" s="38"/>
      <c r="AK11" s="38"/>
      <c r="AL11" s="38"/>
      <c r="AM11" s="38"/>
      <c r="AN11" s="38"/>
      <c r="AO11" s="38"/>
      <c r="AP11" s="38"/>
      <c r="AQ11" s="38"/>
      <c r="AR11" s="49"/>
      <c r="AS11" s="49"/>
    </row>
    <row r="12" spans="2:45" ht="15.75" thickBot="1">
      <c r="B12" s="6" t="s">
        <v>10</v>
      </c>
      <c r="C12" s="74">
        <f>Base!A6</f>
        <v>0</v>
      </c>
      <c r="D12" s="76">
        <f>Base!C18+Base!C25</f>
        <v>0</v>
      </c>
      <c r="E12" s="76">
        <f>Base!E18+Base!E25</f>
        <v>0</v>
      </c>
      <c r="F12" s="83">
        <f>Base!F27</f>
        <v>0</v>
      </c>
      <c r="G12" s="76">
        <f>Base!G27</f>
        <v>0</v>
      </c>
      <c r="I12" s="6" t="s">
        <v>10</v>
      </c>
      <c r="J12" s="74"/>
      <c r="K12" s="55"/>
      <c r="L12" s="12"/>
      <c r="M12" s="12"/>
      <c r="N12" s="13"/>
      <c r="P12" s="6" t="s">
        <v>10</v>
      </c>
      <c r="Q12" s="74"/>
      <c r="R12" s="55"/>
      <c r="S12" s="12"/>
      <c r="T12" s="12"/>
      <c r="U12" s="13"/>
      <c r="W12" s="6" t="s">
        <v>10</v>
      </c>
      <c r="X12" s="74"/>
      <c r="Y12" s="55"/>
      <c r="Z12" s="12"/>
      <c r="AA12" s="12"/>
      <c r="AB12" s="13"/>
      <c r="AD12" s="6" t="s">
        <v>10</v>
      </c>
      <c r="AE12" s="74"/>
      <c r="AF12" s="55"/>
      <c r="AG12" s="12"/>
      <c r="AH12" s="12"/>
      <c r="AI12" s="13"/>
      <c r="AJ12" s="38"/>
      <c r="AK12" s="38"/>
      <c r="AL12" s="38"/>
      <c r="AM12" s="38"/>
      <c r="AN12" s="38"/>
      <c r="AO12" s="38"/>
      <c r="AP12" s="41"/>
      <c r="AQ12" s="41"/>
    </row>
    <row r="13" spans="2:45">
      <c r="B13" s="7" t="s">
        <v>22</v>
      </c>
      <c r="C13" s="58"/>
      <c r="D13" s="15">
        <f>D11-D12</f>
        <v>260</v>
      </c>
      <c r="E13" s="15">
        <f>E11-E12</f>
        <v>160</v>
      </c>
      <c r="F13" s="15">
        <f>F11-F12</f>
        <v>160</v>
      </c>
      <c r="G13" s="16">
        <f>G11-G12</f>
        <v>160</v>
      </c>
      <c r="I13" s="7" t="s">
        <v>22</v>
      </c>
      <c r="J13" s="58"/>
      <c r="K13" s="15">
        <f>K11-K12</f>
        <v>0</v>
      </c>
      <c r="L13" s="15">
        <f>L11-L12</f>
        <v>0</v>
      </c>
      <c r="M13" s="15">
        <f>M11-M12</f>
        <v>0</v>
      </c>
      <c r="N13" s="16">
        <f>N11-N12</f>
        <v>0</v>
      </c>
      <c r="P13" s="7" t="s">
        <v>22</v>
      </c>
      <c r="Q13" s="58"/>
      <c r="R13" s="15">
        <f>R11-R12</f>
        <v>0</v>
      </c>
      <c r="S13" s="15">
        <f>S11-S12</f>
        <v>0</v>
      </c>
      <c r="T13" s="15">
        <f>T11-T12</f>
        <v>0</v>
      </c>
      <c r="U13" s="16">
        <f>U11-U12</f>
        <v>0</v>
      </c>
      <c r="W13" s="7" t="s">
        <v>22</v>
      </c>
      <c r="X13" s="58"/>
      <c r="Y13" s="15">
        <f>Y11-Y12</f>
        <v>0</v>
      </c>
      <c r="Z13" s="15">
        <f>Z11-Z12</f>
        <v>0</v>
      </c>
      <c r="AA13" s="15">
        <f>AA11-AA12</f>
        <v>0</v>
      </c>
      <c r="AB13" s="16">
        <f>AB11-AB12</f>
        <v>0</v>
      </c>
      <c r="AD13" s="7" t="s">
        <v>22</v>
      </c>
      <c r="AE13" s="58"/>
      <c r="AF13" s="15">
        <f>AF11-AF12</f>
        <v>0</v>
      </c>
      <c r="AG13" s="15">
        <f>AG11-AG12</f>
        <v>0</v>
      </c>
      <c r="AH13" s="15">
        <f>AH11-AH12</f>
        <v>0</v>
      </c>
      <c r="AI13" s="16">
        <f>AI11-AI12</f>
        <v>0</v>
      </c>
      <c r="AJ13" s="38"/>
      <c r="AK13" s="38"/>
      <c r="AL13" s="38"/>
      <c r="AM13" s="38"/>
      <c r="AN13" s="38"/>
      <c r="AO13" s="38"/>
      <c r="AP13" s="41"/>
      <c r="AQ13" s="41"/>
    </row>
    <row r="14" spans="2:45" ht="16.5" thickBot="1">
      <c r="B14" s="4" t="s">
        <v>12</v>
      </c>
      <c r="C14" s="59"/>
      <c r="D14" s="17">
        <f>IFERROR(MAX(D13/D11),"")</f>
        <v>1</v>
      </c>
      <c r="E14" s="17">
        <f t="shared" ref="E14:G14" si="5">IFERROR(MAX(E13/E11),"")</f>
        <v>1</v>
      </c>
      <c r="F14" s="17">
        <f t="shared" si="5"/>
        <v>1</v>
      </c>
      <c r="G14" s="17">
        <f t="shared" si="5"/>
        <v>1</v>
      </c>
      <c r="I14" s="4" t="s">
        <v>12</v>
      </c>
      <c r="J14" s="59"/>
      <c r="K14" s="17" t="str">
        <f>IFERROR(MAX(K13/K11),"")</f>
        <v/>
      </c>
      <c r="L14" s="17" t="str">
        <f t="shared" ref="L14:N14" si="6">IFERROR(MAX(L13/L11),"")</f>
        <v/>
      </c>
      <c r="M14" s="17" t="str">
        <f t="shared" si="6"/>
        <v/>
      </c>
      <c r="N14" s="17" t="str">
        <f t="shared" si="6"/>
        <v/>
      </c>
      <c r="P14" s="4" t="s">
        <v>12</v>
      </c>
      <c r="Q14" s="59"/>
      <c r="R14" s="17" t="str">
        <f>IFERROR(MAX(R13/R11),"")</f>
        <v/>
      </c>
      <c r="S14" s="17" t="str">
        <f t="shared" ref="S14:U14" si="7">IFERROR(MAX(S13/S11),"")</f>
        <v/>
      </c>
      <c r="T14" s="17" t="str">
        <f t="shared" si="7"/>
        <v/>
      </c>
      <c r="U14" s="17" t="str">
        <f t="shared" si="7"/>
        <v/>
      </c>
      <c r="W14" s="4" t="s">
        <v>12</v>
      </c>
      <c r="X14" s="59"/>
      <c r="Y14" s="17" t="str">
        <f>IFERROR(MAX(Y13/Y11),"")</f>
        <v/>
      </c>
      <c r="Z14" s="17" t="str">
        <f t="shared" ref="Z14:AB14" si="8">IFERROR(MAX(Z13/Z11),"")</f>
        <v/>
      </c>
      <c r="AA14" s="17" t="str">
        <f t="shared" si="8"/>
        <v/>
      </c>
      <c r="AB14" s="17" t="str">
        <f t="shared" si="8"/>
        <v/>
      </c>
      <c r="AD14" s="4" t="s">
        <v>12</v>
      </c>
      <c r="AE14" s="59"/>
      <c r="AF14" s="17" t="str">
        <f>IFERROR(MAX(AF13/AF11),"")</f>
        <v/>
      </c>
      <c r="AG14" s="17" t="str">
        <f t="shared" ref="AG14:AI14" si="9">IFERROR(MAX(AG13/AG11),"")</f>
        <v/>
      </c>
      <c r="AH14" s="17" t="str">
        <f t="shared" si="9"/>
        <v/>
      </c>
      <c r="AI14" s="17" t="str">
        <f t="shared" si="9"/>
        <v/>
      </c>
      <c r="AJ14" s="38"/>
      <c r="AK14" s="38"/>
      <c r="AL14" s="38"/>
      <c r="AM14" s="38"/>
      <c r="AN14" s="38"/>
      <c r="AO14" s="38"/>
      <c r="AP14" s="38"/>
      <c r="AQ14" s="38"/>
    </row>
    <row r="15" spans="2:45" ht="15.75" thickBot="1">
      <c r="AJ15" s="38"/>
      <c r="AK15" s="38"/>
      <c r="AL15" s="38"/>
      <c r="AM15" s="38"/>
      <c r="AN15" s="38"/>
      <c r="AO15" s="38"/>
      <c r="AP15" s="38"/>
      <c r="AQ15" s="38"/>
    </row>
    <row r="16" spans="2:45" ht="15" customHeight="1">
      <c r="B16" s="155">
        <f>B3+1</f>
        <v>44563</v>
      </c>
      <c r="C16" s="141" t="s">
        <v>11</v>
      </c>
      <c r="D16" s="124" t="s">
        <v>32</v>
      </c>
      <c r="E16" s="131" t="s">
        <v>6</v>
      </c>
      <c r="F16" s="131" t="s">
        <v>7</v>
      </c>
      <c r="G16" s="116" t="s">
        <v>8</v>
      </c>
      <c r="I16" s="155">
        <f>I3+1</f>
        <v>44570</v>
      </c>
      <c r="J16" s="141" t="s">
        <v>11</v>
      </c>
      <c r="K16" s="124" t="s">
        <v>32</v>
      </c>
      <c r="L16" s="131" t="s">
        <v>6</v>
      </c>
      <c r="M16" s="131" t="s">
        <v>7</v>
      </c>
      <c r="N16" s="116" t="s">
        <v>8</v>
      </c>
      <c r="P16" s="155">
        <f>P3+1</f>
        <v>44577</v>
      </c>
      <c r="Q16" s="141" t="s">
        <v>11</v>
      </c>
      <c r="R16" s="124" t="s">
        <v>32</v>
      </c>
      <c r="S16" s="131" t="s">
        <v>6</v>
      </c>
      <c r="T16" s="131" t="s">
        <v>7</v>
      </c>
      <c r="U16" s="116" t="s">
        <v>8</v>
      </c>
      <c r="W16" s="155">
        <f>W3+1</f>
        <v>44584</v>
      </c>
      <c r="X16" s="141" t="s">
        <v>11</v>
      </c>
      <c r="Y16" s="124" t="s">
        <v>32</v>
      </c>
      <c r="Z16" s="131" t="s">
        <v>6</v>
      </c>
      <c r="AA16" s="131" t="s">
        <v>7</v>
      </c>
      <c r="AB16" s="116" t="s">
        <v>8</v>
      </c>
      <c r="AD16" s="155">
        <f>AD3+1</f>
        <v>44591</v>
      </c>
      <c r="AE16" s="141" t="s">
        <v>11</v>
      </c>
      <c r="AF16" s="124" t="s">
        <v>32</v>
      </c>
      <c r="AG16" s="131" t="s">
        <v>6</v>
      </c>
      <c r="AH16" s="131" t="s">
        <v>7</v>
      </c>
      <c r="AI16" s="116" t="s">
        <v>8</v>
      </c>
      <c r="AJ16" s="38"/>
      <c r="AK16" s="38"/>
      <c r="AL16" s="38"/>
      <c r="AM16" s="38"/>
      <c r="AN16" s="38"/>
      <c r="AO16" s="38"/>
      <c r="AP16" s="38"/>
      <c r="AQ16" s="38"/>
    </row>
    <row r="17" spans="2:43" ht="15.75" customHeight="1" thickBot="1">
      <c r="B17" s="156"/>
      <c r="C17" s="142"/>
      <c r="D17" s="125"/>
      <c r="E17" s="132"/>
      <c r="F17" s="132"/>
      <c r="G17" s="117"/>
      <c r="I17" s="156"/>
      <c r="J17" s="142"/>
      <c r="K17" s="125"/>
      <c r="L17" s="132"/>
      <c r="M17" s="132"/>
      <c r="N17" s="117"/>
      <c r="P17" s="156"/>
      <c r="Q17" s="142"/>
      <c r="R17" s="125"/>
      <c r="S17" s="132"/>
      <c r="T17" s="132"/>
      <c r="U17" s="117"/>
      <c r="W17" s="156"/>
      <c r="X17" s="142"/>
      <c r="Y17" s="125"/>
      <c r="Z17" s="132"/>
      <c r="AA17" s="132"/>
      <c r="AB17" s="117"/>
      <c r="AD17" s="156"/>
      <c r="AE17" s="142"/>
      <c r="AF17" s="125"/>
      <c r="AG17" s="132"/>
      <c r="AH17" s="132"/>
      <c r="AI17" s="117"/>
      <c r="AK17" s="37"/>
      <c r="AL17" s="37"/>
      <c r="AM17" s="37"/>
      <c r="AN17" s="37"/>
      <c r="AO17" s="37"/>
      <c r="AP17" s="37"/>
      <c r="AQ17" s="37"/>
    </row>
    <row r="18" spans="2:43" ht="15.75" thickBot="1">
      <c r="B18" s="1" t="s">
        <v>0</v>
      </c>
      <c r="C18" s="142"/>
      <c r="D18" s="57"/>
      <c r="E18" s="47"/>
      <c r="F18" s="47"/>
      <c r="G18" s="47"/>
      <c r="I18" s="1" t="s">
        <v>0</v>
      </c>
      <c r="J18" s="142"/>
      <c r="K18" s="57"/>
      <c r="L18" s="47"/>
      <c r="M18" s="47"/>
      <c r="N18" s="47"/>
      <c r="P18" s="1" t="s">
        <v>0</v>
      </c>
      <c r="Q18" s="142"/>
      <c r="R18" s="57"/>
      <c r="S18" s="47"/>
      <c r="T18" s="47"/>
      <c r="U18" s="47"/>
      <c r="W18" s="1" t="s">
        <v>0</v>
      </c>
      <c r="X18" s="142"/>
      <c r="Y18" s="57"/>
      <c r="Z18" s="47"/>
      <c r="AA18" s="47"/>
      <c r="AB18" s="47"/>
      <c r="AD18" s="1" t="s">
        <v>0</v>
      </c>
      <c r="AE18" s="142"/>
      <c r="AF18" s="57"/>
      <c r="AG18" s="47"/>
      <c r="AH18" s="47"/>
      <c r="AI18" s="47"/>
    </row>
    <row r="19" spans="2:43">
      <c r="B19" s="2" t="s">
        <v>1</v>
      </c>
      <c r="C19" s="142"/>
      <c r="D19" s="53"/>
      <c r="E19" s="47"/>
      <c r="F19" s="47"/>
      <c r="G19" s="47"/>
      <c r="I19" s="2" t="s">
        <v>1</v>
      </c>
      <c r="J19" s="142"/>
      <c r="K19" s="53"/>
      <c r="L19" s="47"/>
      <c r="M19" s="47"/>
      <c r="N19" s="47"/>
      <c r="P19" s="2" t="s">
        <v>1</v>
      </c>
      <c r="Q19" s="142"/>
      <c r="R19" s="53"/>
      <c r="S19" s="47"/>
      <c r="T19" s="47"/>
      <c r="U19" s="47"/>
      <c r="W19" s="2" t="s">
        <v>1</v>
      </c>
      <c r="X19" s="142"/>
      <c r="Y19" s="53"/>
      <c r="Z19" s="47"/>
      <c r="AA19" s="47"/>
      <c r="AB19" s="47"/>
      <c r="AD19" s="2" t="s">
        <v>1</v>
      </c>
      <c r="AE19" s="142"/>
      <c r="AF19" s="53"/>
      <c r="AG19" s="47"/>
      <c r="AH19" s="47"/>
      <c r="AI19" s="47"/>
      <c r="AK19" s="173" t="s">
        <v>30</v>
      </c>
      <c r="AL19" s="174"/>
      <c r="AM19" s="174"/>
      <c r="AN19" s="174"/>
      <c r="AO19" s="174"/>
      <c r="AP19" s="174"/>
      <c r="AQ19" s="175"/>
    </row>
    <row r="20" spans="2:43" ht="15.75" thickBot="1">
      <c r="B20" s="2" t="s">
        <v>2</v>
      </c>
      <c r="C20" s="142"/>
      <c r="D20" s="53"/>
      <c r="E20" s="45"/>
      <c r="F20" s="45"/>
      <c r="G20" s="46"/>
      <c r="I20" s="2" t="s">
        <v>2</v>
      </c>
      <c r="J20" s="142"/>
      <c r="K20" s="53"/>
      <c r="L20" s="45"/>
      <c r="M20" s="45"/>
      <c r="N20" s="46"/>
      <c r="P20" s="2" t="s">
        <v>2</v>
      </c>
      <c r="Q20" s="142"/>
      <c r="R20" s="53"/>
      <c r="S20" s="45"/>
      <c r="T20" s="45"/>
      <c r="U20" s="46"/>
      <c r="W20" s="2" t="s">
        <v>2</v>
      </c>
      <c r="X20" s="142"/>
      <c r="Y20" s="53"/>
      <c r="Z20" s="45"/>
      <c r="AA20" s="45"/>
      <c r="AB20" s="46"/>
      <c r="AD20" s="2" t="s">
        <v>2</v>
      </c>
      <c r="AE20" s="142"/>
      <c r="AF20" s="53"/>
      <c r="AG20" s="45"/>
      <c r="AH20" s="45"/>
      <c r="AI20" s="46"/>
      <c r="AK20" s="176"/>
      <c r="AL20" s="177"/>
      <c r="AM20" s="177"/>
      <c r="AN20" s="177"/>
      <c r="AO20" s="177"/>
      <c r="AP20" s="177"/>
      <c r="AQ20" s="178"/>
    </row>
    <row r="21" spans="2:43" ht="15.75" thickBot="1">
      <c r="B21" s="3" t="s">
        <v>3</v>
      </c>
      <c r="C21" s="142"/>
      <c r="D21" s="56"/>
      <c r="E21" s="10"/>
      <c r="F21" s="10"/>
      <c r="G21" s="11"/>
      <c r="I21" s="3" t="s">
        <v>3</v>
      </c>
      <c r="J21" s="142"/>
      <c r="K21" s="56"/>
      <c r="L21" s="10"/>
      <c r="M21" s="10"/>
      <c r="N21" s="11"/>
      <c r="P21" s="3" t="s">
        <v>3</v>
      </c>
      <c r="Q21" s="142"/>
      <c r="R21" s="56"/>
      <c r="S21" s="10"/>
      <c r="T21" s="10"/>
      <c r="U21" s="11"/>
      <c r="W21" s="3" t="s">
        <v>3</v>
      </c>
      <c r="X21" s="142"/>
      <c r="Y21" s="56"/>
      <c r="Z21" s="10"/>
      <c r="AA21" s="10"/>
      <c r="AB21" s="11"/>
      <c r="AD21" s="3" t="s">
        <v>3</v>
      </c>
      <c r="AE21" s="142"/>
      <c r="AF21" s="56"/>
      <c r="AG21" s="10"/>
      <c r="AH21" s="10"/>
      <c r="AI21" s="11"/>
      <c r="AK21" s="171" t="s">
        <v>19</v>
      </c>
      <c r="AL21" s="169" t="s">
        <v>20</v>
      </c>
      <c r="AM21" s="169" t="s">
        <v>24</v>
      </c>
      <c r="AN21" s="169" t="s">
        <v>25</v>
      </c>
      <c r="AO21" s="169" t="s">
        <v>26</v>
      </c>
      <c r="AP21" s="169" t="s">
        <v>27</v>
      </c>
      <c r="AQ21" s="179" t="s">
        <v>29</v>
      </c>
    </row>
    <row r="22" spans="2:43">
      <c r="B22" s="1" t="s">
        <v>4</v>
      </c>
      <c r="C22" s="142"/>
      <c r="D22" s="64"/>
      <c r="E22" s="62"/>
      <c r="F22" s="15">
        <f>F25-F23</f>
        <v>0</v>
      </c>
      <c r="G22" s="15">
        <f>G25-G23</f>
        <v>0</v>
      </c>
      <c r="I22" s="1" t="s">
        <v>4</v>
      </c>
      <c r="J22" s="142"/>
      <c r="K22" s="64"/>
      <c r="L22" s="62"/>
      <c r="M22" s="15">
        <f>M25-M23</f>
        <v>0</v>
      </c>
      <c r="N22" s="15">
        <f>N25-N23</f>
        <v>0</v>
      </c>
      <c r="P22" s="1" t="s">
        <v>4</v>
      </c>
      <c r="Q22" s="142"/>
      <c r="R22" s="64"/>
      <c r="S22" s="62"/>
      <c r="T22" s="15">
        <f>T25-T23</f>
        <v>0</v>
      </c>
      <c r="U22" s="15">
        <f>U25-U23</f>
        <v>0</v>
      </c>
      <c r="W22" s="1" t="s">
        <v>4</v>
      </c>
      <c r="X22" s="142"/>
      <c r="Y22" s="64"/>
      <c r="Z22" s="62"/>
      <c r="AA22" s="15">
        <f>AA25-AA23</f>
        <v>0</v>
      </c>
      <c r="AB22" s="15">
        <f>AB25-AB23</f>
        <v>0</v>
      </c>
      <c r="AD22" s="1" t="s">
        <v>4</v>
      </c>
      <c r="AE22" s="142"/>
      <c r="AF22" s="64"/>
      <c r="AG22" s="62"/>
      <c r="AH22" s="15">
        <f>AH25-AH23</f>
        <v>0</v>
      </c>
      <c r="AI22" s="15">
        <f>AI25-AI23</f>
        <v>0</v>
      </c>
      <c r="AK22" s="172"/>
      <c r="AL22" s="170"/>
      <c r="AM22" s="170"/>
      <c r="AN22" s="170"/>
      <c r="AO22" s="170"/>
      <c r="AP22" s="170"/>
      <c r="AQ22" s="180"/>
    </row>
    <row r="23" spans="2:43" ht="15.75" thickBot="1">
      <c r="B23" s="3" t="s">
        <v>5</v>
      </c>
      <c r="C23" s="142"/>
      <c r="D23" s="65"/>
      <c r="E23" s="63"/>
      <c r="F23" s="10"/>
      <c r="G23" s="11"/>
      <c r="I23" s="3" t="s">
        <v>5</v>
      </c>
      <c r="J23" s="142"/>
      <c r="K23" s="65"/>
      <c r="L23" s="63"/>
      <c r="M23" s="10"/>
      <c r="N23" s="11"/>
      <c r="P23" s="3" t="s">
        <v>5</v>
      </c>
      <c r="Q23" s="142"/>
      <c r="R23" s="65"/>
      <c r="S23" s="63"/>
      <c r="T23" s="10"/>
      <c r="U23" s="11"/>
      <c r="W23" s="3" t="s">
        <v>5</v>
      </c>
      <c r="X23" s="142"/>
      <c r="Y23" s="65"/>
      <c r="Z23" s="63"/>
      <c r="AA23" s="10"/>
      <c r="AB23" s="11"/>
      <c r="AD23" s="3" t="s">
        <v>5</v>
      </c>
      <c r="AE23" s="142"/>
      <c r="AF23" s="65"/>
      <c r="AG23" s="63"/>
      <c r="AH23" s="10"/>
      <c r="AI23" s="11"/>
      <c r="AK23" s="34">
        <f>B3</f>
        <v>44562</v>
      </c>
      <c r="AL23" s="22">
        <f ca="1">OFFSET($C$12,(ROW(C14)-14)*13,0)</f>
        <v>0</v>
      </c>
      <c r="AM23" s="23">
        <f>Base!A10</f>
        <v>0</v>
      </c>
      <c r="AN23" s="23">
        <f>Base!A14</f>
        <v>0</v>
      </c>
      <c r="AO23" s="20">
        <f ca="1">AN23-AL23</f>
        <v>0</v>
      </c>
      <c r="AP23" s="21">
        <f>AM23-AN23-AQ23</f>
        <v>0</v>
      </c>
      <c r="AQ23" s="35">
        <f>Base!A18</f>
        <v>0</v>
      </c>
    </row>
    <row r="24" spans="2:43">
      <c r="B24" s="8" t="s">
        <v>9</v>
      </c>
      <c r="C24" s="142"/>
      <c r="D24" s="15">
        <f>D18+D19+D20+D21</f>
        <v>0</v>
      </c>
      <c r="E24" s="15">
        <f>E18+E19+E20+E21</f>
        <v>0</v>
      </c>
      <c r="F24" s="15">
        <f>F18+F19+F20+F21</f>
        <v>0</v>
      </c>
      <c r="G24" s="16">
        <f>G18+G19+G20+G21</f>
        <v>0</v>
      </c>
      <c r="I24" s="8" t="s">
        <v>9</v>
      </c>
      <c r="J24" s="142"/>
      <c r="K24" s="15">
        <f>K18+K19+K20+K21</f>
        <v>0</v>
      </c>
      <c r="L24" s="15">
        <f>L18+L19+L20+L21</f>
        <v>0</v>
      </c>
      <c r="M24" s="15">
        <f>M18+M19+M20+M21</f>
        <v>0</v>
      </c>
      <c r="N24" s="16">
        <f>N18+N19+N20+N21</f>
        <v>0</v>
      </c>
      <c r="P24" s="8" t="s">
        <v>9</v>
      </c>
      <c r="Q24" s="142"/>
      <c r="R24" s="15">
        <f>R18+R19+R20+R21</f>
        <v>0</v>
      </c>
      <c r="S24" s="15">
        <f>S18+S19+S20+S21</f>
        <v>0</v>
      </c>
      <c r="T24" s="15">
        <f>T18+T19+T20+T21</f>
        <v>0</v>
      </c>
      <c r="U24" s="16">
        <f>U18+U19+U20+U21</f>
        <v>0</v>
      </c>
      <c r="W24" s="8" t="s">
        <v>9</v>
      </c>
      <c r="X24" s="142"/>
      <c r="Y24" s="15">
        <f>Y18+Y19+Y20+Y21</f>
        <v>0</v>
      </c>
      <c r="Z24" s="15">
        <f>Z18+Z19+Z20+Z21</f>
        <v>0</v>
      </c>
      <c r="AA24" s="15">
        <f>AA18+AA19+AA20+AA21</f>
        <v>0</v>
      </c>
      <c r="AB24" s="16">
        <f>AB18+AB19+AB20+AB21</f>
        <v>0</v>
      </c>
      <c r="AD24" s="8" t="s">
        <v>9</v>
      </c>
      <c r="AE24" s="142"/>
      <c r="AF24" s="15">
        <f>AF18+AF19+AF20+AF21</f>
        <v>0</v>
      </c>
      <c r="AG24" s="15">
        <f>AG18+AG19+AG20+AG21</f>
        <v>0</v>
      </c>
      <c r="AH24" s="15">
        <f>AH18+AH19+AH20+AH21</f>
        <v>0</v>
      </c>
      <c r="AI24" s="16">
        <f>AI18+AI19+AI20+AI21</f>
        <v>0</v>
      </c>
      <c r="AK24" s="34">
        <f>AK23+1</f>
        <v>44563</v>
      </c>
      <c r="AL24" s="22">
        <f t="shared" ref="AL24:AL29" ca="1" si="10">OFFSET($C$12,(ROW(C15)-14)*13,0)</f>
        <v>0</v>
      </c>
      <c r="AM24" s="18"/>
      <c r="AN24" s="18"/>
      <c r="AO24" s="21">
        <f t="shared" ref="AO24:AO36" ca="1" si="11">AN24-AL24</f>
        <v>0</v>
      </c>
      <c r="AP24" s="21">
        <f t="shared" ref="AP24:AP50" si="12">AM24-AN24-AQ24</f>
        <v>0</v>
      </c>
      <c r="AQ24" s="35"/>
    </row>
    <row r="25" spans="2:43" ht="15.75" thickBot="1">
      <c r="B25" s="6" t="s">
        <v>10</v>
      </c>
      <c r="C25" s="74"/>
      <c r="D25" s="55"/>
      <c r="E25" s="12"/>
      <c r="F25" s="12"/>
      <c r="G25" s="13"/>
      <c r="I25" s="6" t="s">
        <v>10</v>
      </c>
      <c r="J25" s="74"/>
      <c r="K25" s="55"/>
      <c r="L25" s="12"/>
      <c r="M25" s="12"/>
      <c r="N25" s="13"/>
      <c r="P25" s="6" t="s">
        <v>10</v>
      </c>
      <c r="Q25" s="74"/>
      <c r="R25" s="55"/>
      <c r="S25" s="12"/>
      <c r="T25" s="12"/>
      <c r="U25" s="13"/>
      <c r="W25" s="6" t="s">
        <v>10</v>
      </c>
      <c r="X25" s="74"/>
      <c r="Y25" s="55"/>
      <c r="Z25" s="12"/>
      <c r="AA25" s="12"/>
      <c r="AB25" s="13"/>
      <c r="AD25" s="6" t="s">
        <v>10</v>
      </c>
      <c r="AE25" s="74"/>
      <c r="AF25" s="55"/>
      <c r="AG25" s="12"/>
      <c r="AH25" s="12"/>
      <c r="AI25" s="13"/>
      <c r="AK25" s="34">
        <f>AK24+1</f>
        <v>44564</v>
      </c>
      <c r="AL25" s="22">
        <f t="shared" ca="1" si="10"/>
        <v>0</v>
      </c>
      <c r="AM25" s="18"/>
      <c r="AN25" s="18"/>
      <c r="AO25" s="21">
        <f t="shared" ca="1" si="11"/>
        <v>0</v>
      </c>
      <c r="AP25" s="21">
        <f t="shared" si="12"/>
        <v>0</v>
      </c>
      <c r="AQ25" s="35"/>
    </row>
    <row r="26" spans="2:43">
      <c r="B26" s="7" t="s">
        <v>22</v>
      </c>
      <c r="C26" s="58"/>
      <c r="D26" s="15">
        <f>D24-D25</f>
        <v>0</v>
      </c>
      <c r="E26" s="15">
        <f>E24-E25</f>
        <v>0</v>
      </c>
      <c r="F26" s="15">
        <f>F24-F25</f>
        <v>0</v>
      </c>
      <c r="G26" s="16">
        <f>G24-G25</f>
        <v>0</v>
      </c>
      <c r="I26" s="7" t="s">
        <v>22</v>
      </c>
      <c r="J26" s="58"/>
      <c r="K26" s="15">
        <f>K24-K25</f>
        <v>0</v>
      </c>
      <c r="L26" s="15">
        <f>L24-L25</f>
        <v>0</v>
      </c>
      <c r="M26" s="15">
        <f>M24-M25</f>
        <v>0</v>
      </c>
      <c r="N26" s="16">
        <f>N24-N25</f>
        <v>0</v>
      </c>
      <c r="P26" s="7" t="s">
        <v>22</v>
      </c>
      <c r="Q26" s="58"/>
      <c r="R26" s="15">
        <f>R24-R25</f>
        <v>0</v>
      </c>
      <c r="S26" s="15">
        <f>S24-S25</f>
        <v>0</v>
      </c>
      <c r="T26" s="15">
        <f>T24-T25</f>
        <v>0</v>
      </c>
      <c r="U26" s="16">
        <f>U24-U25</f>
        <v>0</v>
      </c>
      <c r="W26" s="7" t="s">
        <v>22</v>
      </c>
      <c r="X26" s="58"/>
      <c r="Y26" s="15">
        <f>Y24-Y25</f>
        <v>0</v>
      </c>
      <c r="Z26" s="15">
        <f>Z24-Z25</f>
        <v>0</v>
      </c>
      <c r="AA26" s="15">
        <f>AA24-AA25</f>
        <v>0</v>
      </c>
      <c r="AB26" s="16">
        <f>AB24-AB25</f>
        <v>0</v>
      </c>
      <c r="AD26" s="7" t="s">
        <v>22</v>
      </c>
      <c r="AE26" s="58"/>
      <c r="AF26" s="15">
        <f>AF24-AF25</f>
        <v>0</v>
      </c>
      <c r="AG26" s="15">
        <f>AG24-AG25</f>
        <v>0</v>
      </c>
      <c r="AH26" s="15">
        <f>AH24-AH25</f>
        <v>0</v>
      </c>
      <c r="AI26" s="16">
        <f>AI24-AI25</f>
        <v>0</v>
      </c>
      <c r="AK26" s="34">
        <f t="shared" ref="AK26:AK35" si="13">AK25+1</f>
        <v>44565</v>
      </c>
      <c r="AL26" s="22">
        <f t="shared" ca="1" si="10"/>
        <v>0</v>
      </c>
      <c r="AM26" s="18"/>
      <c r="AN26" s="18"/>
      <c r="AO26" s="21">
        <f t="shared" ca="1" si="11"/>
        <v>0</v>
      </c>
      <c r="AP26" s="21">
        <f t="shared" si="12"/>
        <v>0</v>
      </c>
      <c r="AQ26" s="35"/>
    </row>
    <row r="27" spans="2:43" ht="16.5" thickBot="1">
      <c r="B27" s="4" t="s">
        <v>12</v>
      </c>
      <c r="C27" s="59"/>
      <c r="D27" s="17" t="str">
        <f>IFERROR(MAX(D26/D24),"")</f>
        <v/>
      </c>
      <c r="E27" s="17" t="str">
        <f t="shared" ref="E27:G27" si="14">IFERROR(MAX(E26/E24),"")</f>
        <v/>
      </c>
      <c r="F27" s="17" t="str">
        <f t="shared" si="14"/>
        <v/>
      </c>
      <c r="G27" s="17" t="str">
        <f t="shared" si="14"/>
        <v/>
      </c>
      <c r="I27" s="4" t="s">
        <v>12</v>
      </c>
      <c r="J27" s="59"/>
      <c r="K27" s="17" t="str">
        <f>IFERROR(MAX(K26/K24),"")</f>
        <v/>
      </c>
      <c r="L27" s="17" t="str">
        <f t="shared" ref="L27:N27" si="15">IFERROR(MAX(L26/L24),"")</f>
        <v/>
      </c>
      <c r="M27" s="17" t="str">
        <f t="shared" si="15"/>
        <v/>
      </c>
      <c r="N27" s="17" t="str">
        <f t="shared" si="15"/>
        <v/>
      </c>
      <c r="P27" s="4" t="s">
        <v>12</v>
      </c>
      <c r="Q27" s="59"/>
      <c r="R27" s="17" t="str">
        <f>IFERROR(MAX(R26/R24),"")</f>
        <v/>
      </c>
      <c r="S27" s="17" t="str">
        <f t="shared" ref="S27:U27" si="16">IFERROR(MAX(S26/S24),"")</f>
        <v/>
      </c>
      <c r="T27" s="17" t="str">
        <f t="shared" si="16"/>
        <v/>
      </c>
      <c r="U27" s="17" t="str">
        <f t="shared" si="16"/>
        <v/>
      </c>
      <c r="W27" s="4" t="s">
        <v>12</v>
      </c>
      <c r="X27" s="59"/>
      <c r="Y27" s="17" t="str">
        <f>IFERROR(MAX(Y26/Y24),"")</f>
        <v/>
      </c>
      <c r="Z27" s="17" t="str">
        <f t="shared" ref="Z27:AB27" si="17">IFERROR(MAX(Z26/Z24),"")</f>
        <v/>
      </c>
      <c r="AA27" s="17" t="str">
        <f t="shared" si="17"/>
        <v/>
      </c>
      <c r="AB27" s="17" t="str">
        <f t="shared" si="17"/>
        <v/>
      </c>
      <c r="AD27" s="4" t="s">
        <v>12</v>
      </c>
      <c r="AE27" s="59"/>
      <c r="AF27" s="17" t="str">
        <f>IFERROR(MAX(AF26/AF24),"")</f>
        <v/>
      </c>
      <c r="AG27" s="17" t="str">
        <f t="shared" ref="AG27:AI27" si="18">IFERROR(MAX(AG26/AG24),"")</f>
        <v/>
      </c>
      <c r="AH27" s="17" t="str">
        <f t="shared" si="18"/>
        <v/>
      </c>
      <c r="AI27" s="17" t="str">
        <f t="shared" si="18"/>
        <v/>
      </c>
      <c r="AK27" s="34">
        <f t="shared" si="13"/>
        <v>44566</v>
      </c>
      <c r="AL27" s="22">
        <f t="shared" ca="1" si="10"/>
        <v>0</v>
      </c>
      <c r="AM27" s="18"/>
      <c r="AN27" s="18"/>
      <c r="AO27" s="21">
        <f t="shared" ca="1" si="11"/>
        <v>0</v>
      </c>
      <c r="AP27" s="21">
        <f t="shared" si="12"/>
        <v>0</v>
      </c>
      <c r="AQ27" s="35"/>
    </row>
    <row r="28" spans="2:43" ht="15.75" thickBot="1">
      <c r="AK28" s="34">
        <f t="shared" si="13"/>
        <v>44567</v>
      </c>
      <c r="AL28" s="22">
        <f t="shared" ca="1" si="10"/>
        <v>0</v>
      </c>
      <c r="AM28" s="18"/>
      <c r="AN28" s="18"/>
      <c r="AO28" s="21">
        <f t="shared" ca="1" si="11"/>
        <v>0</v>
      </c>
      <c r="AP28" s="21">
        <f t="shared" si="12"/>
        <v>0</v>
      </c>
      <c r="AQ28" s="35"/>
    </row>
    <row r="29" spans="2:43" ht="15" customHeight="1">
      <c r="B29" s="155">
        <f>B16+1</f>
        <v>44564</v>
      </c>
      <c r="C29" s="141" t="s">
        <v>11</v>
      </c>
      <c r="D29" s="124" t="s">
        <v>32</v>
      </c>
      <c r="E29" s="131" t="s">
        <v>6</v>
      </c>
      <c r="F29" s="131" t="s">
        <v>7</v>
      </c>
      <c r="G29" s="116" t="s">
        <v>8</v>
      </c>
      <c r="I29" s="155">
        <f>I16+1</f>
        <v>44571</v>
      </c>
      <c r="J29" s="141" t="s">
        <v>11</v>
      </c>
      <c r="K29" s="124" t="s">
        <v>32</v>
      </c>
      <c r="L29" s="131" t="s">
        <v>6</v>
      </c>
      <c r="M29" s="131" t="s">
        <v>7</v>
      </c>
      <c r="N29" s="116" t="s">
        <v>8</v>
      </c>
      <c r="P29" s="155">
        <f>P16+1</f>
        <v>44578</v>
      </c>
      <c r="Q29" s="141" t="s">
        <v>11</v>
      </c>
      <c r="R29" s="124" t="s">
        <v>32</v>
      </c>
      <c r="S29" s="131" t="s">
        <v>6</v>
      </c>
      <c r="T29" s="131" t="s">
        <v>7</v>
      </c>
      <c r="U29" s="116" t="s">
        <v>8</v>
      </c>
      <c r="W29" s="155">
        <f>W16+1</f>
        <v>44585</v>
      </c>
      <c r="X29" s="141" t="s">
        <v>11</v>
      </c>
      <c r="Y29" s="124" t="s">
        <v>32</v>
      </c>
      <c r="Z29" s="131" t="s">
        <v>6</v>
      </c>
      <c r="AA29" s="131" t="s">
        <v>7</v>
      </c>
      <c r="AB29" s="116" t="s">
        <v>8</v>
      </c>
      <c r="AD29" s="155">
        <f>AD16+1</f>
        <v>44592</v>
      </c>
      <c r="AE29" s="141" t="s">
        <v>11</v>
      </c>
      <c r="AF29" s="124" t="s">
        <v>32</v>
      </c>
      <c r="AG29" s="131" t="s">
        <v>6</v>
      </c>
      <c r="AH29" s="131" t="s">
        <v>7</v>
      </c>
      <c r="AI29" s="116" t="s">
        <v>8</v>
      </c>
      <c r="AK29" s="34">
        <f t="shared" si="13"/>
        <v>44568</v>
      </c>
      <c r="AL29" s="22">
        <f t="shared" ca="1" si="10"/>
        <v>0</v>
      </c>
      <c r="AM29" s="18"/>
      <c r="AN29" s="18"/>
      <c r="AO29" s="21">
        <f t="shared" ca="1" si="11"/>
        <v>0</v>
      </c>
      <c r="AP29" s="21">
        <f t="shared" si="12"/>
        <v>0</v>
      </c>
      <c r="AQ29" s="35"/>
    </row>
    <row r="30" spans="2:43" ht="15" customHeight="1" thickBot="1">
      <c r="B30" s="156"/>
      <c r="C30" s="142"/>
      <c r="D30" s="125"/>
      <c r="E30" s="132"/>
      <c r="F30" s="132"/>
      <c r="G30" s="117"/>
      <c r="I30" s="156"/>
      <c r="J30" s="142"/>
      <c r="K30" s="125"/>
      <c r="L30" s="132"/>
      <c r="M30" s="132"/>
      <c r="N30" s="117"/>
      <c r="P30" s="156"/>
      <c r="Q30" s="142"/>
      <c r="R30" s="125"/>
      <c r="S30" s="132"/>
      <c r="T30" s="132"/>
      <c r="U30" s="117"/>
      <c r="W30" s="156"/>
      <c r="X30" s="142"/>
      <c r="Y30" s="125"/>
      <c r="Z30" s="132"/>
      <c r="AA30" s="132"/>
      <c r="AB30" s="117"/>
      <c r="AD30" s="156"/>
      <c r="AE30" s="142"/>
      <c r="AF30" s="125"/>
      <c r="AG30" s="132"/>
      <c r="AH30" s="132"/>
      <c r="AI30" s="117"/>
      <c r="AK30" s="34">
        <f t="shared" si="13"/>
        <v>44569</v>
      </c>
      <c r="AL30" s="22">
        <f ca="1">OFFSET($J$12,(ROW(J14)-14)*13,0)</f>
        <v>0</v>
      </c>
      <c r="AM30" s="18"/>
      <c r="AN30" s="18"/>
      <c r="AO30" s="21">
        <f t="shared" ca="1" si="11"/>
        <v>0</v>
      </c>
      <c r="AP30" s="21">
        <f t="shared" si="12"/>
        <v>0</v>
      </c>
      <c r="AQ30" s="35"/>
    </row>
    <row r="31" spans="2:43">
      <c r="B31" s="1" t="s">
        <v>0</v>
      </c>
      <c r="C31" s="142"/>
      <c r="D31" s="57"/>
      <c r="E31" s="47"/>
      <c r="F31" s="47"/>
      <c r="G31" s="47"/>
      <c r="I31" s="1" t="s">
        <v>0</v>
      </c>
      <c r="J31" s="142"/>
      <c r="K31" s="57"/>
      <c r="L31" s="47"/>
      <c r="M31" s="47"/>
      <c r="N31" s="47"/>
      <c r="P31" s="1" t="s">
        <v>0</v>
      </c>
      <c r="Q31" s="142"/>
      <c r="R31" s="57"/>
      <c r="S31" s="47"/>
      <c r="T31" s="47"/>
      <c r="U31" s="47"/>
      <c r="W31" s="1" t="s">
        <v>0</v>
      </c>
      <c r="X31" s="142"/>
      <c r="Y31" s="57"/>
      <c r="Z31" s="47"/>
      <c r="AA31" s="47"/>
      <c r="AB31" s="47"/>
      <c r="AD31" s="1" t="s">
        <v>0</v>
      </c>
      <c r="AE31" s="142"/>
      <c r="AF31" s="57"/>
      <c r="AG31" s="47"/>
      <c r="AH31" s="47"/>
      <c r="AI31" s="47"/>
      <c r="AK31" s="34">
        <f t="shared" si="13"/>
        <v>44570</v>
      </c>
      <c r="AL31" s="22">
        <f t="shared" ref="AL31:AL36" ca="1" si="19">OFFSET($J$12,(ROW(J15)-14)*13,0)</f>
        <v>0</v>
      </c>
      <c r="AM31" s="18"/>
      <c r="AN31" s="18"/>
      <c r="AO31" s="21">
        <f t="shared" ca="1" si="11"/>
        <v>0</v>
      </c>
      <c r="AP31" s="21">
        <f t="shared" si="12"/>
        <v>0</v>
      </c>
      <c r="AQ31" s="35"/>
    </row>
    <row r="32" spans="2:43">
      <c r="B32" s="2" t="s">
        <v>1</v>
      </c>
      <c r="C32" s="142"/>
      <c r="D32" s="53"/>
      <c r="E32" s="47"/>
      <c r="F32" s="47"/>
      <c r="G32" s="47"/>
      <c r="I32" s="2" t="s">
        <v>1</v>
      </c>
      <c r="J32" s="142"/>
      <c r="K32" s="53"/>
      <c r="L32" s="47"/>
      <c r="M32" s="47"/>
      <c r="N32" s="47"/>
      <c r="P32" s="2" t="s">
        <v>1</v>
      </c>
      <c r="Q32" s="142"/>
      <c r="R32" s="53"/>
      <c r="S32" s="47"/>
      <c r="T32" s="47"/>
      <c r="U32" s="47"/>
      <c r="W32" s="2" t="s">
        <v>1</v>
      </c>
      <c r="X32" s="142"/>
      <c r="Y32" s="53"/>
      <c r="Z32" s="47"/>
      <c r="AA32" s="47"/>
      <c r="AB32" s="47"/>
      <c r="AD32" s="2" t="s">
        <v>1</v>
      </c>
      <c r="AE32" s="142"/>
      <c r="AF32" s="53"/>
      <c r="AG32" s="47"/>
      <c r="AH32" s="47"/>
      <c r="AI32" s="47"/>
      <c r="AK32" s="34">
        <f t="shared" si="13"/>
        <v>44571</v>
      </c>
      <c r="AL32" s="22">
        <f t="shared" ca="1" si="19"/>
        <v>0</v>
      </c>
      <c r="AM32" s="18"/>
      <c r="AN32" s="18"/>
      <c r="AO32" s="21">
        <f t="shared" ca="1" si="11"/>
        <v>0</v>
      </c>
      <c r="AP32" s="21">
        <f t="shared" si="12"/>
        <v>0</v>
      </c>
      <c r="AQ32" s="35"/>
    </row>
    <row r="33" spans="2:43">
      <c r="B33" s="2" t="s">
        <v>2</v>
      </c>
      <c r="C33" s="142"/>
      <c r="D33" s="53"/>
      <c r="E33" s="45"/>
      <c r="F33" s="45"/>
      <c r="G33" s="46"/>
      <c r="I33" s="2" t="s">
        <v>2</v>
      </c>
      <c r="J33" s="142"/>
      <c r="K33" s="53"/>
      <c r="L33" s="45"/>
      <c r="M33" s="45"/>
      <c r="N33" s="46"/>
      <c r="P33" s="2" t="s">
        <v>2</v>
      </c>
      <c r="Q33" s="142"/>
      <c r="R33" s="53"/>
      <c r="S33" s="45"/>
      <c r="T33" s="45"/>
      <c r="U33" s="46"/>
      <c r="W33" s="2" t="s">
        <v>2</v>
      </c>
      <c r="X33" s="142"/>
      <c r="Y33" s="53"/>
      <c r="Z33" s="45"/>
      <c r="AA33" s="45"/>
      <c r="AB33" s="46"/>
      <c r="AD33" s="2" t="s">
        <v>2</v>
      </c>
      <c r="AE33" s="142"/>
      <c r="AF33" s="53"/>
      <c r="AG33" s="45"/>
      <c r="AH33" s="45"/>
      <c r="AI33" s="46"/>
      <c r="AK33" s="34">
        <f t="shared" si="13"/>
        <v>44572</v>
      </c>
      <c r="AL33" s="22">
        <f t="shared" ca="1" si="19"/>
        <v>0</v>
      </c>
      <c r="AM33" s="18"/>
      <c r="AN33" s="18"/>
      <c r="AO33" s="21">
        <f t="shared" ca="1" si="11"/>
        <v>0</v>
      </c>
      <c r="AP33" s="21">
        <f t="shared" si="12"/>
        <v>0</v>
      </c>
      <c r="AQ33" s="35"/>
    </row>
    <row r="34" spans="2:43" ht="15.75" thickBot="1">
      <c r="B34" s="3" t="s">
        <v>3</v>
      </c>
      <c r="C34" s="142"/>
      <c r="D34" s="56"/>
      <c r="E34" s="10"/>
      <c r="F34" s="10"/>
      <c r="G34" s="11"/>
      <c r="I34" s="3" t="s">
        <v>3</v>
      </c>
      <c r="J34" s="142"/>
      <c r="K34" s="56"/>
      <c r="L34" s="10"/>
      <c r="M34" s="10"/>
      <c r="N34" s="11"/>
      <c r="P34" s="3" t="s">
        <v>3</v>
      </c>
      <c r="Q34" s="142"/>
      <c r="R34" s="56"/>
      <c r="S34" s="10"/>
      <c r="T34" s="10"/>
      <c r="U34" s="11"/>
      <c r="W34" s="3" t="s">
        <v>3</v>
      </c>
      <c r="X34" s="142"/>
      <c r="Y34" s="56"/>
      <c r="Z34" s="10"/>
      <c r="AA34" s="10"/>
      <c r="AB34" s="11"/>
      <c r="AD34" s="3" t="s">
        <v>3</v>
      </c>
      <c r="AE34" s="142"/>
      <c r="AF34" s="56"/>
      <c r="AG34" s="10"/>
      <c r="AH34" s="10"/>
      <c r="AI34" s="11"/>
      <c r="AK34" s="34">
        <f t="shared" si="13"/>
        <v>44573</v>
      </c>
      <c r="AL34" s="22">
        <f t="shared" ca="1" si="19"/>
        <v>0</v>
      </c>
      <c r="AM34" s="18"/>
      <c r="AN34" s="18"/>
      <c r="AO34" s="21">
        <f t="shared" ca="1" si="11"/>
        <v>0</v>
      </c>
      <c r="AP34" s="21">
        <f t="shared" si="12"/>
        <v>0</v>
      </c>
      <c r="AQ34" s="35"/>
    </row>
    <row r="35" spans="2:43">
      <c r="B35" s="1" t="s">
        <v>4</v>
      </c>
      <c r="C35" s="142"/>
      <c r="D35" s="64"/>
      <c r="E35" s="62"/>
      <c r="F35" s="15">
        <f>F38-F36</f>
        <v>0</v>
      </c>
      <c r="G35" s="15">
        <f>G38-G36</f>
        <v>0</v>
      </c>
      <c r="I35" s="1" t="s">
        <v>4</v>
      </c>
      <c r="J35" s="142"/>
      <c r="K35" s="64"/>
      <c r="L35" s="62"/>
      <c r="M35" s="15">
        <f>M38-M36</f>
        <v>0</v>
      </c>
      <c r="N35" s="15">
        <f>N38-N36</f>
        <v>0</v>
      </c>
      <c r="P35" s="1" t="s">
        <v>4</v>
      </c>
      <c r="Q35" s="142"/>
      <c r="R35" s="64"/>
      <c r="S35" s="62"/>
      <c r="T35" s="15">
        <f>T38-T36</f>
        <v>0</v>
      </c>
      <c r="U35" s="15">
        <f>U38-U36</f>
        <v>0</v>
      </c>
      <c r="W35" s="1" t="s">
        <v>4</v>
      </c>
      <c r="X35" s="142"/>
      <c r="Y35" s="64"/>
      <c r="Z35" s="62"/>
      <c r="AA35" s="15">
        <f>AA38-AA36</f>
        <v>0</v>
      </c>
      <c r="AB35" s="15">
        <f>AB38-AB36</f>
        <v>0</v>
      </c>
      <c r="AD35" s="1" t="s">
        <v>4</v>
      </c>
      <c r="AE35" s="142"/>
      <c r="AF35" s="64"/>
      <c r="AG35" s="62"/>
      <c r="AH35" s="15">
        <f>AH38-AH36</f>
        <v>0</v>
      </c>
      <c r="AI35" s="15">
        <f>AI38-AI36</f>
        <v>0</v>
      </c>
      <c r="AK35" s="34">
        <f t="shared" si="13"/>
        <v>44574</v>
      </c>
      <c r="AL35" s="22">
        <f t="shared" ca="1" si="19"/>
        <v>0</v>
      </c>
      <c r="AM35" s="18"/>
      <c r="AN35" s="18"/>
      <c r="AO35" s="21">
        <f t="shared" ca="1" si="11"/>
        <v>0</v>
      </c>
      <c r="AP35" s="21">
        <f t="shared" si="12"/>
        <v>0</v>
      </c>
      <c r="AQ35" s="35"/>
    </row>
    <row r="36" spans="2:43" ht="15.75" thickBot="1">
      <c r="B36" s="3" t="s">
        <v>5</v>
      </c>
      <c r="C36" s="142"/>
      <c r="D36" s="65"/>
      <c r="E36" s="63"/>
      <c r="F36" s="10"/>
      <c r="G36" s="11"/>
      <c r="I36" s="3" t="s">
        <v>5</v>
      </c>
      <c r="J36" s="142"/>
      <c r="K36" s="65"/>
      <c r="L36" s="63"/>
      <c r="M36" s="10"/>
      <c r="N36" s="11"/>
      <c r="P36" s="3" t="s">
        <v>5</v>
      </c>
      <c r="Q36" s="142"/>
      <c r="R36" s="65"/>
      <c r="S36" s="63"/>
      <c r="T36" s="10"/>
      <c r="U36" s="11"/>
      <c r="W36" s="3" t="s">
        <v>5</v>
      </c>
      <c r="X36" s="142"/>
      <c r="Y36" s="65"/>
      <c r="Z36" s="63"/>
      <c r="AA36" s="10"/>
      <c r="AB36" s="11"/>
      <c r="AD36" s="3" t="s">
        <v>5</v>
      </c>
      <c r="AE36" s="142"/>
      <c r="AF36" s="65"/>
      <c r="AG36" s="63"/>
      <c r="AH36" s="10"/>
      <c r="AI36" s="11"/>
      <c r="AK36" s="34">
        <f>AK35+1</f>
        <v>44575</v>
      </c>
      <c r="AL36" s="22">
        <f t="shared" ca="1" si="19"/>
        <v>0</v>
      </c>
      <c r="AM36" s="18"/>
      <c r="AN36" s="18"/>
      <c r="AO36" s="19">
        <f t="shared" ca="1" si="11"/>
        <v>0</v>
      </c>
      <c r="AP36" s="21">
        <f t="shared" si="12"/>
        <v>0</v>
      </c>
      <c r="AQ36" s="35"/>
    </row>
    <row r="37" spans="2:43">
      <c r="B37" s="8" t="s">
        <v>9</v>
      </c>
      <c r="C37" s="142"/>
      <c r="D37" s="15">
        <f>D31+D32+D33+D34</f>
        <v>0</v>
      </c>
      <c r="E37" s="15">
        <f>E31+E32+E33+E34</f>
        <v>0</v>
      </c>
      <c r="F37" s="15">
        <f>F31+F32+F33+F34</f>
        <v>0</v>
      </c>
      <c r="G37" s="16">
        <f>G31+G32+G33+G34</f>
        <v>0</v>
      </c>
      <c r="I37" s="8" t="s">
        <v>9</v>
      </c>
      <c r="J37" s="142"/>
      <c r="K37" s="15">
        <f>K31+K32+K33+K34</f>
        <v>0</v>
      </c>
      <c r="L37" s="15">
        <f>L31+L32+L33+L34</f>
        <v>0</v>
      </c>
      <c r="M37" s="15">
        <f>M31+M32+M33+M34</f>
        <v>0</v>
      </c>
      <c r="N37" s="16">
        <f>N31+N32+N33+N34</f>
        <v>0</v>
      </c>
      <c r="P37" s="8" t="s">
        <v>9</v>
      </c>
      <c r="Q37" s="142"/>
      <c r="R37" s="15">
        <f>R31+R32+R33+R34</f>
        <v>0</v>
      </c>
      <c r="S37" s="15">
        <f>S31+S32+S33+S34</f>
        <v>0</v>
      </c>
      <c r="T37" s="15">
        <f>T31+T32+T33+T34</f>
        <v>0</v>
      </c>
      <c r="U37" s="16">
        <f>U31+U32+U33+U34</f>
        <v>0</v>
      </c>
      <c r="W37" s="8" t="s">
        <v>9</v>
      </c>
      <c r="X37" s="142"/>
      <c r="Y37" s="15">
        <f>Y31+Y32+Y33+Y34</f>
        <v>0</v>
      </c>
      <c r="Z37" s="15">
        <f>Z31+Z32+Z33+Z34</f>
        <v>0</v>
      </c>
      <c r="AA37" s="15">
        <f>AA31+AA32+AA33+AA34</f>
        <v>0</v>
      </c>
      <c r="AB37" s="16">
        <f>AB31+AB32+AB33+AB34</f>
        <v>0</v>
      </c>
      <c r="AD37" s="8" t="s">
        <v>9</v>
      </c>
      <c r="AE37" s="142"/>
      <c r="AF37" s="15">
        <f>AF31+AF32+AF33+AF34</f>
        <v>0</v>
      </c>
      <c r="AG37" s="15">
        <f>AG31+AG32+AG33+AG34</f>
        <v>0</v>
      </c>
      <c r="AH37" s="15">
        <f>AH31+AH32+AH33+AH34</f>
        <v>0</v>
      </c>
      <c r="AI37" s="16">
        <f>AI31+AI32+AI33+AI34</f>
        <v>0</v>
      </c>
      <c r="AK37" s="34">
        <f>AK36+1</f>
        <v>44576</v>
      </c>
      <c r="AL37" s="22">
        <f ca="1">OFFSET($Q$12,(ROW(Q14)-14)*13,0)</f>
        <v>0</v>
      </c>
      <c r="AM37" s="18"/>
      <c r="AN37" s="18"/>
      <c r="AO37" s="21">
        <f t="shared" ref="AO37:AO49" ca="1" si="20">AN37-AL37</f>
        <v>0</v>
      </c>
      <c r="AP37" s="21">
        <f t="shared" si="12"/>
        <v>0</v>
      </c>
      <c r="AQ37" s="35"/>
    </row>
    <row r="38" spans="2:43" ht="15.75" thickBot="1">
      <c r="B38" s="6" t="s">
        <v>10</v>
      </c>
      <c r="C38" s="74"/>
      <c r="D38" s="55"/>
      <c r="E38" s="12"/>
      <c r="F38" s="12"/>
      <c r="G38" s="13"/>
      <c r="I38" s="6" t="s">
        <v>10</v>
      </c>
      <c r="J38" s="74"/>
      <c r="K38" s="55"/>
      <c r="L38" s="12"/>
      <c r="M38" s="12"/>
      <c r="N38" s="13"/>
      <c r="P38" s="6" t="s">
        <v>10</v>
      </c>
      <c r="Q38" s="74"/>
      <c r="R38" s="55"/>
      <c r="S38" s="12"/>
      <c r="T38" s="12"/>
      <c r="U38" s="13"/>
      <c r="W38" s="6" t="s">
        <v>10</v>
      </c>
      <c r="X38" s="74"/>
      <c r="Y38" s="55"/>
      <c r="Z38" s="12"/>
      <c r="AA38" s="12"/>
      <c r="AB38" s="13"/>
      <c r="AD38" s="6" t="s">
        <v>10</v>
      </c>
      <c r="AE38" s="74"/>
      <c r="AF38" s="55"/>
      <c r="AG38" s="12"/>
      <c r="AH38" s="12"/>
      <c r="AI38" s="13"/>
      <c r="AK38" s="34">
        <f t="shared" ref="AK38:AK49" si="21">AK37+1</f>
        <v>44577</v>
      </c>
      <c r="AL38" s="22">
        <f t="shared" ref="AL38:AL43" ca="1" si="22">OFFSET($Q$12,(ROW(Q15)-14)*13,0)</f>
        <v>0</v>
      </c>
      <c r="AM38" s="18"/>
      <c r="AN38" s="18"/>
      <c r="AO38" s="21">
        <f t="shared" ca="1" si="20"/>
        <v>0</v>
      </c>
      <c r="AP38" s="21">
        <f t="shared" si="12"/>
        <v>0</v>
      </c>
      <c r="AQ38" s="35"/>
    </row>
    <row r="39" spans="2:43">
      <c r="B39" s="7" t="s">
        <v>22</v>
      </c>
      <c r="C39" s="58"/>
      <c r="D39" s="15">
        <f>D37-D38</f>
        <v>0</v>
      </c>
      <c r="E39" s="15">
        <f>E37-E38</f>
        <v>0</v>
      </c>
      <c r="F39" s="15">
        <f>F37-F38</f>
        <v>0</v>
      </c>
      <c r="G39" s="16">
        <f>G37-G38</f>
        <v>0</v>
      </c>
      <c r="I39" s="7" t="s">
        <v>22</v>
      </c>
      <c r="J39" s="58"/>
      <c r="K39" s="15">
        <f>K37-K38</f>
        <v>0</v>
      </c>
      <c r="L39" s="15">
        <f>L37-L38</f>
        <v>0</v>
      </c>
      <c r="M39" s="15">
        <f>M37-M38</f>
        <v>0</v>
      </c>
      <c r="N39" s="16">
        <f>N37-N38</f>
        <v>0</v>
      </c>
      <c r="P39" s="7" t="s">
        <v>22</v>
      </c>
      <c r="Q39" s="58"/>
      <c r="R39" s="15">
        <f>R37-R38</f>
        <v>0</v>
      </c>
      <c r="S39" s="15">
        <f>S37-S38</f>
        <v>0</v>
      </c>
      <c r="T39" s="15">
        <f>T37-T38</f>
        <v>0</v>
      </c>
      <c r="U39" s="16">
        <f>U37-U38</f>
        <v>0</v>
      </c>
      <c r="W39" s="7" t="s">
        <v>22</v>
      </c>
      <c r="X39" s="58"/>
      <c r="Y39" s="15">
        <f>Y37-Y38</f>
        <v>0</v>
      </c>
      <c r="Z39" s="15">
        <f>Z37-Z38</f>
        <v>0</v>
      </c>
      <c r="AA39" s="15">
        <f>AA37-AA38</f>
        <v>0</v>
      </c>
      <c r="AB39" s="16">
        <f>AB37-AB38</f>
        <v>0</v>
      </c>
      <c r="AD39" s="7" t="s">
        <v>22</v>
      </c>
      <c r="AE39" s="58"/>
      <c r="AF39" s="15">
        <f>AF37-AF38</f>
        <v>0</v>
      </c>
      <c r="AG39" s="15">
        <f>AG37-AG38</f>
        <v>0</v>
      </c>
      <c r="AH39" s="15">
        <f>AH37-AH38</f>
        <v>0</v>
      </c>
      <c r="AI39" s="16">
        <f>AI37-AI38</f>
        <v>0</v>
      </c>
      <c r="AK39" s="34">
        <f t="shared" si="21"/>
        <v>44578</v>
      </c>
      <c r="AL39" s="22">
        <f t="shared" ca="1" si="22"/>
        <v>0</v>
      </c>
      <c r="AM39" s="18"/>
      <c r="AN39" s="18"/>
      <c r="AO39" s="21">
        <f t="shared" ca="1" si="20"/>
        <v>0</v>
      </c>
      <c r="AP39" s="21">
        <f t="shared" si="12"/>
        <v>0</v>
      </c>
      <c r="AQ39" s="35"/>
    </row>
    <row r="40" spans="2:43" ht="16.5" thickBot="1">
      <c r="B40" s="4" t="s">
        <v>12</v>
      </c>
      <c r="C40" s="59"/>
      <c r="D40" s="17" t="str">
        <f>IFERROR(MAX(D39/D37),"")</f>
        <v/>
      </c>
      <c r="E40" s="17" t="str">
        <f t="shared" ref="E40:G40" si="23">IFERROR(MAX(E39/E37),"")</f>
        <v/>
      </c>
      <c r="F40" s="17" t="str">
        <f t="shared" si="23"/>
        <v/>
      </c>
      <c r="G40" s="17" t="str">
        <f t="shared" si="23"/>
        <v/>
      </c>
      <c r="I40" s="4" t="s">
        <v>12</v>
      </c>
      <c r="J40" s="59"/>
      <c r="K40" s="17" t="str">
        <f>IFERROR(MAX(K39/K37),"")</f>
        <v/>
      </c>
      <c r="L40" s="17" t="str">
        <f t="shared" ref="L40:N40" si="24">IFERROR(MAX(L39/L37),"")</f>
        <v/>
      </c>
      <c r="M40" s="17" t="str">
        <f t="shared" si="24"/>
        <v/>
      </c>
      <c r="N40" s="17" t="str">
        <f t="shared" si="24"/>
        <v/>
      </c>
      <c r="P40" s="4" t="s">
        <v>12</v>
      </c>
      <c r="Q40" s="59"/>
      <c r="R40" s="17" t="str">
        <f>IFERROR(MAX(R39/R37),"")</f>
        <v/>
      </c>
      <c r="S40" s="17" t="str">
        <f t="shared" ref="S40:U40" si="25">IFERROR(MAX(S39/S37),"")</f>
        <v/>
      </c>
      <c r="T40" s="17" t="str">
        <f t="shared" si="25"/>
        <v/>
      </c>
      <c r="U40" s="17" t="str">
        <f t="shared" si="25"/>
        <v/>
      </c>
      <c r="W40" s="4" t="s">
        <v>12</v>
      </c>
      <c r="X40" s="59"/>
      <c r="Y40" s="17" t="str">
        <f>IFERROR(MAX(Y39/Y37),"")</f>
        <v/>
      </c>
      <c r="Z40" s="17" t="str">
        <f t="shared" ref="Z40:AB40" si="26">IFERROR(MAX(Z39/Z37),"")</f>
        <v/>
      </c>
      <c r="AA40" s="17" t="str">
        <f t="shared" si="26"/>
        <v/>
      </c>
      <c r="AB40" s="17" t="str">
        <f t="shared" si="26"/>
        <v/>
      </c>
      <c r="AD40" s="4" t="s">
        <v>12</v>
      </c>
      <c r="AE40" s="59"/>
      <c r="AF40" s="17" t="str">
        <f>IFERROR(MAX(AF39/AF37),"")</f>
        <v/>
      </c>
      <c r="AG40" s="17" t="str">
        <f t="shared" ref="AG40:AI40" si="27">IFERROR(MAX(AG39/AG37),"")</f>
        <v/>
      </c>
      <c r="AH40" s="17" t="str">
        <f t="shared" si="27"/>
        <v/>
      </c>
      <c r="AI40" s="17" t="str">
        <f t="shared" si="27"/>
        <v/>
      </c>
      <c r="AK40" s="34">
        <f t="shared" si="21"/>
        <v>44579</v>
      </c>
      <c r="AL40" s="22">
        <f t="shared" ca="1" si="22"/>
        <v>0</v>
      </c>
      <c r="AM40" s="18"/>
      <c r="AN40" s="18"/>
      <c r="AO40" s="21">
        <f t="shared" ca="1" si="20"/>
        <v>0</v>
      </c>
      <c r="AP40" s="21">
        <f t="shared" si="12"/>
        <v>0</v>
      </c>
      <c r="AQ40" s="35"/>
    </row>
    <row r="41" spans="2:43" ht="15.75" thickBot="1">
      <c r="AK41" s="34">
        <f t="shared" si="21"/>
        <v>44580</v>
      </c>
      <c r="AL41" s="22">
        <f t="shared" ca="1" si="22"/>
        <v>0</v>
      </c>
      <c r="AM41" s="18"/>
      <c r="AN41" s="18"/>
      <c r="AO41" s="21">
        <f t="shared" ca="1" si="20"/>
        <v>0</v>
      </c>
      <c r="AP41" s="21">
        <f t="shared" si="12"/>
        <v>0</v>
      </c>
      <c r="AQ41" s="35"/>
    </row>
    <row r="42" spans="2:43" ht="15" customHeight="1">
      <c r="B42" s="155">
        <f>B29+1</f>
        <v>44565</v>
      </c>
      <c r="C42" s="141" t="s">
        <v>11</v>
      </c>
      <c r="D42" s="124" t="s">
        <v>32</v>
      </c>
      <c r="E42" s="131" t="s">
        <v>6</v>
      </c>
      <c r="F42" s="131" t="s">
        <v>7</v>
      </c>
      <c r="G42" s="116" t="s">
        <v>8</v>
      </c>
      <c r="I42" s="155">
        <f>I29+1</f>
        <v>44572</v>
      </c>
      <c r="J42" s="141" t="s">
        <v>11</v>
      </c>
      <c r="K42" s="124" t="s">
        <v>32</v>
      </c>
      <c r="L42" s="131" t="s">
        <v>6</v>
      </c>
      <c r="M42" s="131" t="s">
        <v>7</v>
      </c>
      <c r="N42" s="116" t="s">
        <v>8</v>
      </c>
      <c r="P42" s="155">
        <f>P29+1</f>
        <v>44579</v>
      </c>
      <c r="Q42" s="141" t="s">
        <v>11</v>
      </c>
      <c r="R42" s="124" t="s">
        <v>32</v>
      </c>
      <c r="S42" s="131" t="s">
        <v>6</v>
      </c>
      <c r="T42" s="131" t="s">
        <v>7</v>
      </c>
      <c r="U42" s="116" t="s">
        <v>8</v>
      </c>
      <c r="W42" s="155">
        <f>W29+1</f>
        <v>44586</v>
      </c>
      <c r="X42" s="141" t="s">
        <v>11</v>
      </c>
      <c r="Y42" s="124" t="s">
        <v>32</v>
      </c>
      <c r="Z42" s="131" t="s">
        <v>6</v>
      </c>
      <c r="AA42" s="131" t="s">
        <v>7</v>
      </c>
      <c r="AB42" s="116" t="s">
        <v>8</v>
      </c>
      <c r="AK42" s="34">
        <f t="shared" si="21"/>
        <v>44581</v>
      </c>
      <c r="AL42" s="22">
        <f t="shared" ca="1" si="22"/>
        <v>0</v>
      </c>
      <c r="AM42" s="18"/>
      <c r="AN42" s="18"/>
      <c r="AO42" s="21">
        <f t="shared" ca="1" si="20"/>
        <v>0</v>
      </c>
      <c r="AP42" s="21">
        <f t="shared" si="12"/>
        <v>0</v>
      </c>
      <c r="AQ42" s="35"/>
    </row>
    <row r="43" spans="2:43" ht="15" customHeight="1" thickBot="1">
      <c r="B43" s="156"/>
      <c r="C43" s="142"/>
      <c r="D43" s="125"/>
      <c r="E43" s="132"/>
      <c r="F43" s="132"/>
      <c r="G43" s="117"/>
      <c r="I43" s="156"/>
      <c r="J43" s="142"/>
      <c r="K43" s="125"/>
      <c r="L43" s="132"/>
      <c r="M43" s="132"/>
      <c r="N43" s="117"/>
      <c r="P43" s="156"/>
      <c r="Q43" s="142"/>
      <c r="R43" s="125"/>
      <c r="S43" s="132"/>
      <c r="T43" s="132"/>
      <c r="U43" s="117"/>
      <c r="W43" s="156"/>
      <c r="X43" s="142"/>
      <c r="Y43" s="125"/>
      <c r="Z43" s="132"/>
      <c r="AA43" s="132"/>
      <c r="AB43" s="117"/>
      <c r="AK43" s="34">
        <f t="shared" si="21"/>
        <v>44582</v>
      </c>
      <c r="AL43" s="22">
        <f t="shared" ca="1" si="22"/>
        <v>0</v>
      </c>
      <c r="AM43" s="18"/>
      <c r="AN43" s="18"/>
      <c r="AO43" s="21">
        <f t="shared" ca="1" si="20"/>
        <v>0</v>
      </c>
      <c r="AP43" s="21">
        <f t="shared" si="12"/>
        <v>0</v>
      </c>
      <c r="AQ43" s="35"/>
    </row>
    <row r="44" spans="2:43">
      <c r="B44" s="1" t="s">
        <v>0</v>
      </c>
      <c r="C44" s="142"/>
      <c r="D44" s="57"/>
      <c r="E44" s="47"/>
      <c r="F44" s="47"/>
      <c r="G44" s="47"/>
      <c r="I44" s="1" t="s">
        <v>0</v>
      </c>
      <c r="J44" s="142"/>
      <c r="K44" s="57"/>
      <c r="L44" s="47"/>
      <c r="M44" s="47"/>
      <c r="N44" s="47"/>
      <c r="P44" s="1" t="s">
        <v>0</v>
      </c>
      <c r="Q44" s="142"/>
      <c r="R44" s="57"/>
      <c r="S44" s="47"/>
      <c r="T44" s="47"/>
      <c r="U44" s="47"/>
      <c r="W44" s="1" t="s">
        <v>0</v>
      </c>
      <c r="X44" s="142"/>
      <c r="Y44" s="57"/>
      <c r="Z44" s="47"/>
      <c r="AA44" s="47"/>
      <c r="AB44" s="47"/>
      <c r="AK44" s="34">
        <f t="shared" si="21"/>
        <v>44583</v>
      </c>
      <c r="AL44" s="22">
        <f ca="1">OFFSET($X$12,(ROW(X14)-14)*13,0)</f>
        <v>0</v>
      </c>
      <c r="AM44" s="18"/>
      <c r="AN44" s="18"/>
      <c r="AO44" s="21">
        <f t="shared" ca="1" si="20"/>
        <v>0</v>
      </c>
      <c r="AP44" s="21">
        <f t="shared" si="12"/>
        <v>0</v>
      </c>
      <c r="AQ44" s="35"/>
    </row>
    <row r="45" spans="2:43">
      <c r="B45" s="2" t="s">
        <v>1</v>
      </c>
      <c r="C45" s="142"/>
      <c r="D45" s="53"/>
      <c r="E45" s="47"/>
      <c r="F45" s="47"/>
      <c r="G45" s="47"/>
      <c r="I45" s="2" t="s">
        <v>1</v>
      </c>
      <c r="J45" s="142"/>
      <c r="K45" s="53"/>
      <c r="L45" s="47"/>
      <c r="M45" s="47"/>
      <c r="N45" s="47"/>
      <c r="P45" s="2" t="s">
        <v>1</v>
      </c>
      <c r="Q45" s="142"/>
      <c r="R45" s="53"/>
      <c r="S45" s="47"/>
      <c r="T45" s="47"/>
      <c r="U45" s="47"/>
      <c r="W45" s="2" t="s">
        <v>1</v>
      </c>
      <c r="X45" s="142"/>
      <c r="Y45" s="53"/>
      <c r="Z45" s="47"/>
      <c r="AA45" s="47"/>
      <c r="AB45" s="47"/>
      <c r="AK45" s="34">
        <f t="shared" si="21"/>
        <v>44584</v>
      </c>
      <c r="AL45" s="22">
        <f t="shared" ref="AL45:AL50" ca="1" si="28">OFFSET($X$12,(ROW(X15)-14)*13,0)</f>
        <v>0</v>
      </c>
      <c r="AM45" s="18"/>
      <c r="AN45" s="18"/>
      <c r="AO45" s="21">
        <f t="shared" ca="1" si="20"/>
        <v>0</v>
      </c>
      <c r="AP45" s="21">
        <f t="shared" si="12"/>
        <v>0</v>
      </c>
      <c r="AQ45" s="35"/>
    </row>
    <row r="46" spans="2:43">
      <c r="B46" s="2" t="s">
        <v>2</v>
      </c>
      <c r="C46" s="142"/>
      <c r="D46" s="53"/>
      <c r="E46" s="45"/>
      <c r="F46" s="45"/>
      <c r="G46" s="46"/>
      <c r="I46" s="2" t="s">
        <v>2</v>
      </c>
      <c r="J46" s="142"/>
      <c r="K46" s="53"/>
      <c r="L46" s="45"/>
      <c r="M46" s="45"/>
      <c r="N46" s="46"/>
      <c r="P46" s="2" t="s">
        <v>2</v>
      </c>
      <c r="Q46" s="142"/>
      <c r="R46" s="53"/>
      <c r="S46" s="45"/>
      <c r="T46" s="45"/>
      <c r="U46" s="46"/>
      <c r="W46" s="2" t="s">
        <v>2</v>
      </c>
      <c r="X46" s="142"/>
      <c r="Y46" s="53"/>
      <c r="Z46" s="45"/>
      <c r="AA46" s="45"/>
      <c r="AB46" s="46"/>
      <c r="AK46" s="34">
        <f t="shared" si="21"/>
        <v>44585</v>
      </c>
      <c r="AL46" s="22">
        <f t="shared" ca="1" si="28"/>
        <v>0</v>
      </c>
      <c r="AM46" s="18"/>
      <c r="AN46" s="18"/>
      <c r="AO46" s="21">
        <f t="shared" ca="1" si="20"/>
        <v>0</v>
      </c>
      <c r="AP46" s="21">
        <f t="shared" si="12"/>
        <v>0</v>
      </c>
      <c r="AQ46" s="35"/>
    </row>
    <row r="47" spans="2:43" ht="15.75" thickBot="1">
      <c r="B47" s="3" t="s">
        <v>3</v>
      </c>
      <c r="C47" s="142"/>
      <c r="D47" s="56"/>
      <c r="E47" s="10"/>
      <c r="F47" s="10"/>
      <c r="G47" s="11"/>
      <c r="I47" s="3" t="s">
        <v>3</v>
      </c>
      <c r="J47" s="142"/>
      <c r="K47" s="56"/>
      <c r="L47" s="10"/>
      <c r="M47" s="10"/>
      <c r="N47" s="11"/>
      <c r="P47" s="3" t="s">
        <v>3</v>
      </c>
      <c r="Q47" s="142"/>
      <c r="R47" s="56"/>
      <c r="S47" s="10"/>
      <c r="T47" s="10"/>
      <c r="U47" s="11"/>
      <c r="W47" s="3" t="s">
        <v>3</v>
      </c>
      <c r="X47" s="142"/>
      <c r="Y47" s="56"/>
      <c r="Z47" s="10"/>
      <c r="AA47" s="10"/>
      <c r="AB47" s="11"/>
      <c r="AK47" s="34">
        <f t="shared" si="21"/>
        <v>44586</v>
      </c>
      <c r="AL47" s="22">
        <f t="shared" ca="1" si="28"/>
        <v>0</v>
      </c>
      <c r="AM47" s="18"/>
      <c r="AN47" s="18"/>
      <c r="AO47" s="21">
        <f t="shared" ca="1" si="20"/>
        <v>0</v>
      </c>
      <c r="AP47" s="21">
        <f t="shared" si="12"/>
        <v>0</v>
      </c>
      <c r="AQ47" s="35"/>
    </row>
    <row r="48" spans="2:43">
      <c r="B48" s="1" t="s">
        <v>4</v>
      </c>
      <c r="C48" s="142"/>
      <c r="D48" s="64"/>
      <c r="E48" s="62"/>
      <c r="F48" s="15">
        <f>F51-F49</f>
        <v>0</v>
      </c>
      <c r="G48" s="15">
        <f>G51-G49</f>
        <v>0</v>
      </c>
      <c r="I48" s="1" t="s">
        <v>4</v>
      </c>
      <c r="J48" s="142"/>
      <c r="K48" s="64"/>
      <c r="L48" s="62"/>
      <c r="M48" s="15">
        <f>M51-M49</f>
        <v>0</v>
      </c>
      <c r="N48" s="15">
        <f>N51-N49</f>
        <v>0</v>
      </c>
      <c r="P48" s="1" t="s">
        <v>4</v>
      </c>
      <c r="Q48" s="142"/>
      <c r="R48" s="64"/>
      <c r="S48" s="62"/>
      <c r="T48" s="15">
        <f>T51-T49</f>
        <v>0</v>
      </c>
      <c r="U48" s="15">
        <f>U51-U49</f>
        <v>0</v>
      </c>
      <c r="W48" s="1" t="s">
        <v>4</v>
      </c>
      <c r="X48" s="142"/>
      <c r="Y48" s="64"/>
      <c r="Z48" s="62"/>
      <c r="AA48" s="15">
        <f>AA51-AA49</f>
        <v>0</v>
      </c>
      <c r="AB48" s="15">
        <f>AB51-AB49</f>
        <v>0</v>
      </c>
      <c r="AK48" s="34">
        <f t="shared" si="21"/>
        <v>44587</v>
      </c>
      <c r="AL48" s="22">
        <f t="shared" ca="1" si="28"/>
        <v>0</v>
      </c>
      <c r="AM48" s="18"/>
      <c r="AN48" s="18"/>
      <c r="AO48" s="21">
        <f t="shared" ca="1" si="20"/>
        <v>0</v>
      </c>
      <c r="AP48" s="21">
        <f t="shared" si="12"/>
        <v>0</v>
      </c>
      <c r="AQ48" s="35"/>
    </row>
    <row r="49" spans="2:44" ht="15.75" thickBot="1">
      <c r="B49" s="3" t="s">
        <v>5</v>
      </c>
      <c r="C49" s="142"/>
      <c r="D49" s="65"/>
      <c r="E49" s="63"/>
      <c r="F49" s="10"/>
      <c r="G49" s="11"/>
      <c r="I49" s="3" t="s">
        <v>5</v>
      </c>
      <c r="J49" s="142"/>
      <c r="K49" s="65"/>
      <c r="L49" s="63"/>
      <c r="M49" s="10"/>
      <c r="N49" s="11"/>
      <c r="P49" s="3" t="s">
        <v>5</v>
      </c>
      <c r="Q49" s="142"/>
      <c r="R49" s="65"/>
      <c r="S49" s="63"/>
      <c r="T49" s="10"/>
      <c r="U49" s="11"/>
      <c r="W49" s="3" t="s">
        <v>5</v>
      </c>
      <c r="X49" s="142"/>
      <c r="Y49" s="65"/>
      <c r="Z49" s="63"/>
      <c r="AA49" s="10"/>
      <c r="AB49" s="11"/>
      <c r="AK49" s="34">
        <f t="shared" si="21"/>
        <v>44588</v>
      </c>
      <c r="AL49" s="22">
        <f t="shared" ca="1" si="28"/>
        <v>0</v>
      </c>
      <c r="AM49" s="18"/>
      <c r="AN49" s="18"/>
      <c r="AO49" s="19">
        <f t="shared" ca="1" si="20"/>
        <v>0</v>
      </c>
      <c r="AP49" s="21">
        <f t="shared" si="12"/>
        <v>0</v>
      </c>
      <c r="AQ49" s="35"/>
    </row>
    <row r="50" spans="2:44">
      <c r="B50" s="8" t="s">
        <v>9</v>
      </c>
      <c r="C50" s="142"/>
      <c r="D50" s="15">
        <f>D44+D45+D46+D47</f>
        <v>0</v>
      </c>
      <c r="E50" s="15">
        <f>E44+E45+E46+E47</f>
        <v>0</v>
      </c>
      <c r="F50" s="15">
        <f>F44+F45+F46+F47</f>
        <v>0</v>
      </c>
      <c r="G50" s="16">
        <f>G44+G45+G46+G47</f>
        <v>0</v>
      </c>
      <c r="I50" s="8" t="s">
        <v>9</v>
      </c>
      <c r="J50" s="142"/>
      <c r="K50" s="15">
        <f>K44+K45+K46+K47</f>
        <v>0</v>
      </c>
      <c r="L50" s="15">
        <f>L44+L45+L46+L47</f>
        <v>0</v>
      </c>
      <c r="M50" s="15">
        <f>M44+M45+M46+M47</f>
        <v>0</v>
      </c>
      <c r="N50" s="16">
        <f>N44+N45+N46+N47</f>
        <v>0</v>
      </c>
      <c r="P50" s="8" t="s">
        <v>9</v>
      </c>
      <c r="Q50" s="142"/>
      <c r="R50" s="15">
        <f>R44+R45+R46+R47</f>
        <v>0</v>
      </c>
      <c r="S50" s="15">
        <f>S44+S45+S46+S47</f>
        <v>0</v>
      </c>
      <c r="T50" s="15">
        <f>T44+T45+T46+T47</f>
        <v>0</v>
      </c>
      <c r="U50" s="16">
        <f>U44+U45+U46+U47</f>
        <v>0</v>
      </c>
      <c r="W50" s="8" t="s">
        <v>9</v>
      </c>
      <c r="X50" s="142"/>
      <c r="Y50" s="15">
        <f>Y44+Y45+Y46+Y47</f>
        <v>0</v>
      </c>
      <c r="Z50" s="15">
        <f>Z44+Z45+Z46+Z47</f>
        <v>0</v>
      </c>
      <c r="AA50" s="15">
        <f>AA44+AA45+AA46+AA47</f>
        <v>0</v>
      </c>
      <c r="AB50" s="16">
        <f>AB44+AB45+AB46+AB47</f>
        <v>0</v>
      </c>
      <c r="AK50" s="34">
        <f>AK49+1</f>
        <v>44589</v>
      </c>
      <c r="AL50" s="22">
        <f t="shared" ca="1" si="28"/>
        <v>0</v>
      </c>
      <c r="AM50" s="18"/>
      <c r="AN50" s="18"/>
      <c r="AO50" s="21">
        <f ca="1">AN50-AL50</f>
        <v>0</v>
      </c>
      <c r="AP50" s="21">
        <f t="shared" si="12"/>
        <v>0</v>
      </c>
      <c r="AQ50" s="35"/>
    </row>
    <row r="51" spans="2:44" ht="15.75" thickBot="1">
      <c r="B51" s="6" t="s">
        <v>10</v>
      </c>
      <c r="C51" s="74"/>
      <c r="D51" s="55"/>
      <c r="E51" s="12"/>
      <c r="F51" s="12"/>
      <c r="G51" s="13"/>
      <c r="I51" s="6" t="s">
        <v>10</v>
      </c>
      <c r="J51" s="74"/>
      <c r="K51" s="55"/>
      <c r="L51" s="12"/>
      <c r="M51" s="12"/>
      <c r="N51" s="13"/>
      <c r="P51" s="6" t="s">
        <v>10</v>
      </c>
      <c r="Q51" s="74"/>
      <c r="R51" s="55"/>
      <c r="S51" s="12"/>
      <c r="T51" s="12"/>
      <c r="U51" s="13"/>
      <c r="W51" s="6" t="s">
        <v>10</v>
      </c>
      <c r="X51" s="74"/>
      <c r="Y51" s="55"/>
      <c r="Z51" s="12"/>
      <c r="AA51" s="12"/>
      <c r="AB51" s="13"/>
      <c r="AK51" s="34">
        <f t="shared" ref="AK51:AK53" si="29">AK50+1</f>
        <v>44590</v>
      </c>
      <c r="AL51" s="22">
        <f ca="1">OFFSET($AE$12,(ROW(AE14)-14)*13,0)</f>
        <v>0</v>
      </c>
      <c r="AM51" s="18"/>
      <c r="AN51" s="18"/>
      <c r="AO51" s="21">
        <f t="shared" ref="AO51:AO53" ca="1" si="30">AN51-AL51</f>
        <v>0</v>
      </c>
      <c r="AP51" s="21">
        <f t="shared" ref="AP51:AP53" si="31">AM51-AN51-AQ51</f>
        <v>0</v>
      </c>
      <c r="AQ51" s="35"/>
    </row>
    <row r="52" spans="2:44">
      <c r="B52" s="7" t="s">
        <v>22</v>
      </c>
      <c r="C52" s="58"/>
      <c r="D52" s="15">
        <f>D50-D51</f>
        <v>0</v>
      </c>
      <c r="E52" s="15">
        <f>E50-E51</f>
        <v>0</v>
      </c>
      <c r="F52" s="15">
        <f>F50-F51</f>
        <v>0</v>
      </c>
      <c r="G52" s="16">
        <f>G50-G51</f>
        <v>0</v>
      </c>
      <c r="I52" s="7" t="s">
        <v>22</v>
      </c>
      <c r="J52" s="58"/>
      <c r="K52" s="15">
        <f>K50-K51</f>
        <v>0</v>
      </c>
      <c r="L52" s="15">
        <f>L50-L51</f>
        <v>0</v>
      </c>
      <c r="M52" s="15">
        <f>M50-M51</f>
        <v>0</v>
      </c>
      <c r="N52" s="16">
        <f>N50-N51</f>
        <v>0</v>
      </c>
      <c r="P52" s="7" t="s">
        <v>22</v>
      </c>
      <c r="Q52" s="58"/>
      <c r="R52" s="15">
        <f>R50-R51</f>
        <v>0</v>
      </c>
      <c r="S52" s="15">
        <f>S50-S51</f>
        <v>0</v>
      </c>
      <c r="T52" s="15">
        <f>T50-T51</f>
        <v>0</v>
      </c>
      <c r="U52" s="16">
        <f>U50-U51</f>
        <v>0</v>
      </c>
      <c r="W52" s="7" t="s">
        <v>22</v>
      </c>
      <c r="X52" s="58"/>
      <c r="Y52" s="15">
        <f>Y50-Y51</f>
        <v>0</v>
      </c>
      <c r="Z52" s="15">
        <f>Z50-Z51</f>
        <v>0</v>
      </c>
      <c r="AA52" s="15">
        <f>AA50-AA51</f>
        <v>0</v>
      </c>
      <c r="AB52" s="16">
        <f>AB50-AB51</f>
        <v>0</v>
      </c>
      <c r="AK52" s="34">
        <f t="shared" si="29"/>
        <v>44591</v>
      </c>
      <c r="AL52" s="22">
        <f t="shared" ref="AL52:AL53" ca="1" si="32">OFFSET($AE$12,(ROW(AE15)-14)*13,0)</f>
        <v>0</v>
      </c>
      <c r="AM52" s="18"/>
      <c r="AN52" s="18"/>
      <c r="AO52" s="21">
        <f t="shared" ca="1" si="30"/>
        <v>0</v>
      </c>
      <c r="AP52" s="21">
        <f t="shared" si="31"/>
        <v>0</v>
      </c>
      <c r="AQ52" s="35"/>
    </row>
    <row r="53" spans="2:44" ht="16.5" thickBot="1">
      <c r="B53" s="4" t="s">
        <v>12</v>
      </c>
      <c r="C53" s="59"/>
      <c r="D53" s="17" t="str">
        <f>IFERROR(MAX(D52/D50),"")</f>
        <v/>
      </c>
      <c r="E53" s="17" t="str">
        <f t="shared" ref="E53:G53" si="33">IFERROR(MAX(E52/E50),"")</f>
        <v/>
      </c>
      <c r="F53" s="17" t="str">
        <f t="shared" si="33"/>
        <v/>
      </c>
      <c r="G53" s="17" t="str">
        <f t="shared" si="33"/>
        <v/>
      </c>
      <c r="I53" s="4" t="s">
        <v>12</v>
      </c>
      <c r="J53" s="59"/>
      <c r="K53" s="17" t="str">
        <f>IFERROR(MAX(K52/K50),"")</f>
        <v/>
      </c>
      <c r="L53" s="17" t="str">
        <f t="shared" ref="L53:N53" si="34">IFERROR(MAX(L52/L50),"")</f>
        <v/>
      </c>
      <c r="M53" s="17" t="str">
        <f t="shared" si="34"/>
        <v/>
      </c>
      <c r="N53" s="17" t="str">
        <f t="shared" si="34"/>
        <v/>
      </c>
      <c r="P53" s="4" t="s">
        <v>12</v>
      </c>
      <c r="Q53" s="59"/>
      <c r="R53" s="17" t="str">
        <f>IFERROR(MAX(R52/R50),"")</f>
        <v/>
      </c>
      <c r="S53" s="17" t="str">
        <f t="shared" ref="S53:U53" si="35">IFERROR(MAX(S52/S50),"")</f>
        <v/>
      </c>
      <c r="T53" s="17" t="str">
        <f t="shared" si="35"/>
        <v/>
      </c>
      <c r="U53" s="17" t="str">
        <f t="shared" si="35"/>
        <v/>
      </c>
      <c r="W53" s="4" t="s">
        <v>12</v>
      </c>
      <c r="X53" s="59"/>
      <c r="Y53" s="17" t="str">
        <f>IFERROR(MAX(Y52/Y50),"")</f>
        <v/>
      </c>
      <c r="Z53" s="17" t="str">
        <f t="shared" ref="Z53:AB53" si="36">IFERROR(MAX(Z52/Z50),"")</f>
        <v/>
      </c>
      <c r="AA53" s="17" t="str">
        <f t="shared" si="36"/>
        <v/>
      </c>
      <c r="AB53" s="17" t="str">
        <f t="shared" si="36"/>
        <v/>
      </c>
      <c r="AK53" s="34">
        <f t="shared" si="29"/>
        <v>44592</v>
      </c>
      <c r="AL53" s="24">
        <f t="shared" ca="1" si="32"/>
        <v>0</v>
      </c>
      <c r="AM53" s="18"/>
      <c r="AN53" s="18"/>
      <c r="AO53" s="21">
        <f t="shared" ca="1" si="30"/>
        <v>0</v>
      </c>
      <c r="AP53" s="21">
        <f t="shared" si="31"/>
        <v>0</v>
      </c>
      <c r="AQ53" s="35"/>
    </row>
    <row r="54" spans="2:44" ht="15.75" thickBot="1"/>
    <row r="55" spans="2:44" ht="15" customHeight="1">
      <c r="B55" s="155">
        <f>B42+1</f>
        <v>44566</v>
      </c>
      <c r="C55" s="141" t="s">
        <v>11</v>
      </c>
      <c r="D55" s="124" t="s">
        <v>32</v>
      </c>
      <c r="E55" s="131" t="s">
        <v>6</v>
      </c>
      <c r="F55" s="131" t="s">
        <v>7</v>
      </c>
      <c r="G55" s="116" t="s">
        <v>8</v>
      </c>
      <c r="I55" s="155">
        <f>I42+1</f>
        <v>44573</v>
      </c>
      <c r="J55" s="141" t="s">
        <v>11</v>
      </c>
      <c r="K55" s="124" t="s">
        <v>32</v>
      </c>
      <c r="L55" s="131" t="s">
        <v>6</v>
      </c>
      <c r="M55" s="131" t="s">
        <v>7</v>
      </c>
      <c r="N55" s="116" t="s">
        <v>8</v>
      </c>
      <c r="P55" s="155">
        <f>P42+1</f>
        <v>44580</v>
      </c>
      <c r="Q55" s="141" t="s">
        <v>11</v>
      </c>
      <c r="R55" s="124" t="s">
        <v>32</v>
      </c>
      <c r="S55" s="131" t="s">
        <v>6</v>
      </c>
      <c r="T55" s="131" t="s">
        <v>7</v>
      </c>
      <c r="U55" s="116" t="s">
        <v>8</v>
      </c>
      <c r="W55" s="155">
        <f>W42+1</f>
        <v>44587</v>
      </c>
      <c r="X55" s="141" t="s">
        <v>11</v>
      </c>
      <c r="Y55" s="124" t="s">
        <v>32</v>
      </c>
      <c r="Z55" s="131" t="s">
        <v>6</v>
      </c>
      <c r="AA55" s="131" t="s">
        <v>7</v>
      </c>
      <c r="AB55" s="116" t="s">
        <v>8</v>
      </c>
      <c r="AQ55" s="43"/>
      <c r="AR55" s="43"/>
    </row>
    <row r="56" spans="2:44" ht="15" customHeight="1" thickBot="1">
      <c r="B56" s="156"/>
      <c r="C56" s="142"/>
      <c r="D56" s="125"/>
      <c r="E56" s="132"/>
      <c r="F56" s="132"/>
      <c r="G56" s="117"/>
      <c r="I56" s="156"/>
      <c r="J56" s="142"/>
      <c r="K56" s="125"/>
      <c r="L56" s="132"/>
      <c r="M56" s="132"/>
      <c r="N56" s="117"/>
      <c r="P56" s="156"/>
      <c r="Q56" s="142"/>
      <c r="R56" s="125"/>
      <c r="S56" s="132"/>
      <c r="T56" s="132"/>
      <c r="U56" s="117"/>
      <c r="W56" s="156"/>
      <c r="X56" s="142"/>
      <c r="Y56" s="125"/>
      <c r="Z56" s="132"/>
      <c r="AA56" s="132"/>
      <c r="AB56" s="117"/>
      <c r="AQ56" s="43"/>
      <c r="AR56" s="43"/>
    </row>
    <row r="57" spans="2:44" ht="15" customHeight="1">
      <c r="B57" s="1" t="s">
        <v>0</v>
      </c>
      <c r="C57" s="142"/>
      <c r="D57" s="57"/>
      <c r="E57" s="47"/>
      <c r="F57" s="47"/>
      <c r="G57" s="47"/>
      <c r="I57" s="1" t="s">
        <v>0</v>
      </c>
      <c r="J57" s="142"/>
      <c r="K57" s="57"/>
      <c r="L57" s="47"/>
      <c r="M57" s="47"/>
      <c r="N57" s="47"/>
      <c r="P57" s="1" t="s">
        <v>0</v>
      </c>
      <c r="Q57" s="142"/>
      <c r="R57" s="57"/>
      <c r="S57" s="47"/>
      <c r="T57" s="47"/>
      <c r="U57" s="47"/>
      <c r="W57" s="1" t="s">
        <v>0</v>
      </c>
      <c r="X57" s="142"/>
      <c r="Y57" s="57"/>
      <c r="Z57" s="47"/>
      <c r="AA57" s="47"/>
      <c r="AB57" s="47"/>
      <c r="AR57" s="44"/>
    </row>
    <row r="58" spans="2:44" ht="15.75" customHeight="1">
      <c r="B58" s="2" t="s">
        <v>1</v>
      </c>
      <c r="C58" s="142"/>
      <c r="D58" s="53"/>
      <c r="E58" s="47"/>
      <c r="F58" s="47"/>
      <c r="G58" s="47"/>
      <c r="I58" s="2" t="s">
        <v>1</v>
      </c>
      <c r="J58" s="142"/>
      <c r="K58" s="53"/>
      <c r="L58" s="47"/>
      <c r="M58" s="47"/>
      <c r="N58" s="47"/>
      <c r="P58" s="2" t="s">
        <v>1</v>
      </c>
      <c r="Q58" s="142"/>
      <c r="R58" s="53"/>
      <c r="S58" s="47"/>
      <c r="T58" s="47"/>
      <c r="U58" s="47"/>
      <c r="W58" s="2" t="s">
        <v>1</v>
      </c>
      <c r="X58" s="142"/>
      <c r="Y58" s="53"/>
      <c r="Z58" s="47"/>
      <c r="AA58" s="47"/>
      <c r="AB58" s="47"/>
    </row>
    <row r="59" spans="2:44">
      <c r="B59" s="2" t="s">
        <v>2</v>
      </c>
      <c r="C59" s="142"/>
      <c r="D59" s="53"/>
      <c r="E59" s="9"/>
      <c r="F59" s="9"/>
      <c r="G59" s="9"/>
      <c r="I59" s="2" t="s">
        <v>2</v>
      </c>
      <c r="J59" s="142"/>
      <c r="K59" s="53"/>
      <c r="L59" s="45"/>
      <c r="M59" s="45"/>
      <c r="N59" s="46"/>
      <c r="P59" s="2" t="s">
        <v>2</v>
      </c>
      <c r="Q59" s="142"/>
      <c r="R59" s="53"/>
      <c r="S59" s="45"/>
      <c r="T59" s="45"/>
      <c r="U59" s="46"/>
      <c r="W59" s="2" t="s">
        <v>2</v>
      </c>
      <c r="X59" s="142"/>
      <c r="Y59" s="53"/>
      <c r="Z59" s="45"/>
      <c r="AA59" s="45"/>
      <c r="AB59" s="46"/>
    </row>
    <row r="60" spans="2:44" ht="15.75" thickBot="1">
      <c r="B60" s="3" t="s">
        <v>3</v>
      </c>
      <c r="C60" s="142"/>
      <c r="D60" s="61"/>
      <c r="E60" s="10"/>
      <c r="F60" s="10"/>
      <c r="G60" s="11"/>
      <c r="I60" s="3" t="s">
        <v>3</v>
      </c>
      <c r="J60" s="142"/>
      <c r="K60" s="56"/>
      <c r="L60" s="10"/>
      <c r="M60" s="10"/>
      <c r="N60" s="11"/>
      <c r="P60" s="3" t="s">
        <v>3</v>
      </c>
      <c r="Q60" s="142"/>
      <c r="R60" s="56"/>
      <c r="S60" s="10"/>
      <c r="T60" s="10"/>
      <c r="U60" s="11"/>
      <c r="W60" s="3" t="s">
        <v>3</v>
      </c>
      <c r="X60" s="142"/>
      <c r="Y60" s="56"/>
      <c r="Z60" s="10"/>
      <c r="AA60" s="10"/>
      <c r="AB60" s="11"/>
    </row>
    <row r="61" spans="2:44">
      <c r="B61" s="1" t="s">
        <v>4</v>
      </c>
      <c r="C61" s="142"/>
      <c r="D61" s="143" t="s">
        <v>33</v>
      </c>
      <c r="E61" s="144"/>
      <c r="F61" s="42">
        <f>F64-F62</f>
        <v>0</v>
      </c>
      <c r="G61" s="15">
        <f>G64-G62</f>
        <v>0</v>
      </c>
      <c r="I61" s="1" t="s">
        <v>4</v>
      </c>
      <c r="J61" s="142"/>
      <c r="K61" s="143" t="s">
        <v>33</v>
      </c>
      <c r="L61" s="144"/>
      <c r="M61" s="15">
        <f>M64-M62</f>
        <v>0</v>
      </c>
      <c r="N61" s="15">
        <f>N64-N62</f>
        <v>0</v>
      </c>
      <c r="P61" s="1" t="s">
        <v>4</v>
      </c>
      <c r="Q61" s="142"/>
      <c r="R61" s="143" t="s">
        <v>33</v>
      </c>
      <c r="S61" s="144"/>
      <c r="T61" s="15">
        <f>T64-T62</f>
        <v>0</v>
      </c>
      <c r="U61" s="15">
        <f>U64-U62</f>
        <v>0</v>
      </c>
      <c r="W61" s="1" t="s">
        <v>4</v>
      </c>
      <c r="X61" s="142"/>
      <c r="Y61" s="143" t="s">
        <v>33</v>
      </c>
      <c r="Z61" s="144"/>
      <c r="AA61" s="15">
        <f>AA64-AA62</f>
        <v>0</v>
      </c>
      <c r="AB61" s="15">
        <f>AB64-AB62</f>
        <v>0</v>
      </c>
    </row>
    <row r="62" spans="2:44" ht="15.75" thickBot="1">
      <c r="B62" s="3" t="s">
        <v>5</v>
      </c>
      <c r="C62" s="142"/>
      <c r="D62" s="145" t="s">
        <v>34</v>
      </c>
      <c r="E62" s="146"/>
      <c r="F62" s="14"/>
      <c r="G62" s="11"/>
      <c r="I62" s="3" t="s">
        <v>5</v>
      </c>
      <c r="J62" s="142"/>
      <c r="K62" s="145" t="s">
        <v>34</v>
      </c>
      <c r="L62" s="146"/>
      <c r="M62" s="10"/>
      <c r="N62" s="11"/>
      <c r="P62" s="3" t="s">
        <v>5</v>
      </c>
      <c r="Q62" s="142"/>
      <c r="R62" s="145" t="s">
        <v>34</v>
      </c>
      <c r="S62" s="146"/>
      <c r="T62" s="10"/>
      <c r="U62" s="11"/>
      <c r="W62" s="3" t="s">
        <v>5</v>
      </c>
      <c r="X62" s="142"/>
      <c r="Y62" s="145" t="s">
        <v>34</v>
      </c>
      <c r="Z62" s="146"/>
      <c r="AA62" s="10"/>
      <c r="AB62" s="11"/>
    </row>
    <row r="63" spans="2:44">
      <c r="B63" s="8" t="s">
        <v>9</v>
      </c>
      <c r="C63" s="142"/>
      <c r="D63" s="52">
        <f>D57+D58+D59+D60</f>
        <v>0</v>
      </c>
      <c r="E63" s="15">
        <f>E57+E58+E59+E60</f>
        <v>0</v>
      </c>
      <c r="F63" s="15">
        <f>F57+F58+F59+F60</f>
        <v>0</v>
      </c>
      <c r="G63" s="16">
        <f>G57+G58+G59+G60</f>
        <v>0</v>
      </c>
      <c r="I63" s="8" t="s">
        <v>9</v>
      </c>
      <c r="J63" s="142"/>
      <c r="K63" s="15">
        <f>K57+K58+K59+K60</f>
        <v>0</v>
      </c>
      <c r="L63" s="15">
        <f>L57+L58+L59+L60</f>
        <v>0</v>
      </c>
      <c r="M63" s="15">
        <f>M57+M58+M59+M60</f>
        <v>0</v>
      </c>
      <c r="N63" s="16">
        <f>N57+N58+N59+N60</f>
        <v>0</v>
      </c>
      <c r="P63" s="8" t="s">
        <v>9</v>
      </c>
      <c r="Q63" s="142"/>
      <c r="R63" s="15">
        <f>R57+R58+R59+R60</f>
        <v>0</v>
      </c>
      <c r="S63" s="15">
        <f>S57+S58+S59+S60</f>
        <v>0</v>
      </c>
      <c r="T63" s="15">
        <f>T57+T58+T59+T60</f>
        <v>0</v>
      </c>
      <c r="U63" s="16">
        <f>U57+U58+U59+U60</f>
        <v>0</v>
      </c>
      <c r="W63" s="8" t="s">
        <v>9</v>
      </c>
      <c r="X63" s="142"/>
      <c r="Y63" s="15">
        <f>Y57+Y58+Y59+Y60</f>
        <v>0</v>
      </c>
      <c r="Z63" s="15">
        <f>Z57+Z58+Z59+Z60</f>
        <v>0</v>
      </c>
      <c r="AA63" s="15">
        <f>AA57+AA58+AA59+AA60</f>
        <v>0</v>
      </c>
      <c r="AB63" s="16">
        <f>AB57+AB58+AB59+AB60</f>
        <v>0</v>
      </c>
    </row>
    <row r="64" spans="2:44" ht="15.75" thickBot="1">
      <c r="B64" s="54" t="s">
        <v>10</v>
      </c>
      <c r="C64" s="74"/>
      <c r="D64" s="55"/>
      <c r="E64" s="12"/>
      <c r="F64" s="12"/>
      <c r="G64" s="13"/>
      <c r="I64" s="6" t="s">
        <v>10</v>
      </c>
      <c r="J64" s="74"/>
      <c r="K64" s="55"/>
      <c r="L64" s="12"/>
      <c r="M64" s="12"/>
      <c r="N64" s="13"/>
      <c r="P64" s="6" t="s">
        <v>10</v>
      </c>
      <c r="Q64" s="74"/>
      <c r="R64" s="55"/>
      <c r="S64" s="12"/>
      <c r="T64" s="12"/>
      <c r="U64" s="13"/>
      <c r="W64" s="6" t="s">
        <v>10</v>
      </c>
      <c r="X64" s="74"/>
      <c r="Y64" s="55"/>
      <c r="Z64" s="12"/>
      <c r="AA64" s="12"/>
      <c r="AB64" s="13"/>
    </row>
    <row r="65" spans="2:28">
      <c r="B65" s="7" t="s">
        <v>22</v>
      </c>
      <c r="C65" s="58"/>
      <c r="D65" s="15">
        <f>D63-D64</f>
        <v>0</v>
      </c>
      <c r="E65" s="15">
        <f>E63-E64</f>
        <v>0</v>
      </c>
      <c r="F65" s="15">
        <f>F63-F64</f>
        <v>0</v>
      </c>
      <c r="G65" s="16">
        <f>G63-G64</f>
        <v>0</v>
      </c>
      <c r="I65" s="7" t="s">
        <v>22</v>
      </c>
      <c r="J65" s="58"/>
      <c r="K65" s="15">
        <f>K63-K64</f>
        <v>0</v>
      </c>
      <c r="L65" s="15">
        <f>L63-L64</f>
        <v>0</v>
      </c>
      <c r="M65" s="15">
        <f>M63-M64</f>
        <v>0</v>
      </c>
      <c r="N65" s="16">
        <f>N63-N64</f>
        <v>0</v>
      </c>
      <c r="P65" s="7" t="s">
        <v>22</v>
      </c>
      <c r="Q65" s="58"/>
      <c r="R65" s="15">
        <f>R63-R64</f>
        <v>0</v>
      </c>
      <c r="S65" s="15">
        <f>S63-S64</f>
        <v>0</v>
      </c>
      <c r="T65" s="15">
        <f>T63-T64</f>
        <v>0</v>
      </c>
      <c r="U65" s="16">
        <f>U63-U64</f>
        <v>0</v>
      </c>
      <c r="W65" s="7" t="s">
        <v>22</v>
      </c>
      <c r="X65" s="58"/>
      <c r="Y65" s="15">
        <f>Y63-Y64</f>
        <v>0</v>
      </c>
      <c r="Z65" s="15">
        <f>Z63-Z64</f>
        <v>0</v>
      </c>
      <c r="AA65" s="15">
        <f>AA63-AA64</f>
        <v>0</v>
      </c>
      <c r="AB65" s="16">
        <f>AB63-AB64</f>
        <v>0</v>
      </c>
    </row>
    <row r="66" spans="2:28" ht="16.5" thickBot="1">
      <c r="B66" s="4" t="s">
        <v>12</v>
      </c>
      <c r="C66" s="59"/>
      <c r="D66" s="17" t="str">
        <f>IFERROR(MAX(D65/D63),"")</f>
        <v/>
      </c>
      <c r="E66" s="17" t="str">
        <f t="shared" ref="E66:G66" si="37">IFERROR(MAX(E65/E63),"")</f>
        <v/>
      </c>
      <c r="F66" s="17" t="str">
        <f t="shared" si="37"/>
        <v/>
      </c>
      <c r="G66" s="17" t="str">
        <f t="shared" si="37"/>
        <v/>
      </c>
      <c r="I66" s="4" t="s">
        <v>12</v>
      </c>
      <c r="J66" s="59"/>
      <c r="K66" s="17" t="str">
        <f>IFERROR(MAX(K65/K63),"")</f>
        <v/>
      </c>
      <c r="L66" s="17" t="str">
        <f t="shared" ref="L66:N66" si="38">IFERROR(MAX(L65/L63),"")</f>
        <v/>
      </c>
      <c r="M66" s="17" t="str">
        <f t="shared" si="38"/>
        <v/>
      </c>
      <c r="N66" s="17" t="str">
        <f t="shared" si="38"/>
        <v/>
      </c>
      <c r="P66" s="4" t="s">
        <v>12</v>
      </c>
      <c r="Q66" s="59"/>
      <c r="R66" s="17" t="str">
        <f>IFERROR(MAX(R65/R63),"")</f>
        <v/>
      </c>
      <c r="S66" s="17" t="str">
        <f t="shared" ref="S66:U66" si="39">IFERROR(MAX(S65/S63),"")</f>
        <v/>
      </c>
      <c r="T66" s="17" t="str">
        <f t="shared" si="39"/>
        <v/>
      </c>
      <c r="U66" s="17" t="str">
        <f t="shared" si="39"/>
        <v/>
      </c>
      <c r="W66" s="4" t="s">
        <v>12</v>
      </c>
      <c r="X66" s="59"/>
      <c r="Y66" s="17" t="str">
        <f>IFERROR(MAX(Y65/Y63),"")</f>
        <v/>
      </c>
      <c r="Z66" s="17" t="str">
        <f t="shared" ref="Z66:AB66" si="40">IFERROR(MAX(Z65/Z63),"")</f>
        <v/>
      </c>
      <c r="AA66" s="17" t="str">
        <f t="shared" si="40"/>
        <v/>
      </c>
      <c r="AB66" s="17" t="str">
        <f t="shared" si="40"/>
        <v/>
      </c>
    </row>
    <row r="67" spans="2:28" ht="15.75" customHeight="1" thickBot="1"/>
    <row r="68" spans="2:28" ht="15" customHeight="1">
      <c r="B68" s="155">
        <f>B55+1</f>
        <v>44567</v>
      </c>
      <c r="C68" s="141" t="s">
        <v>11</v>
      </c>
      <c r="D68" s="124" t="s">
        <v>32</v>
      </c>
      <c r="E68" s="131" t="s">
        <v>6</v>
      </c>
      <c r="F68" s="131" t="s">
        <v>7</v>
      </c>
      <c r="G68" s="116" t="s">
        <v>8</v>
      </c>
      <c r="I68" s="155">
        <f>I55+1</f>
        <v>44574</v>
      </c>
      <c r="J68" s="141" t="s">
        <v>11</v>
      </c>
      <c r="K68" s="124" t="s">
        <v>32</v>
      </c>
      <c r="L68" s="131" t="s">
        <v>6</v>
      </c>
      <c r="M68" s="131" t="s">
        <v>7</v>
      </c>
      <c r="N68" s="116" t="s">
        <v>8</v>
      </c>
      <c r="P68" s="155">
        <f>P55+1</f>
        <v>44581</v>
      </c>
      <c r="Q68" s="141" t="s">
        <v>11</v>
      </c>
      <c r="R68" s="124" t="s">
        <v>32</v>
      </c>
      <c r="S68" s="131" t="s">
        <v>6</v>
      </c>
      <c r="T68" s="131" t="s">
        <v>7</v>
      </c>
      <c r="U68" s="116" t="s">
        <v>8</v>
      </c>
      <c r="W68" s="155">
        <f>W55+1</f>
        <v>44588</v>
      </c>
      <c r="X68" s="141" t="s">
        <v>11</v>
      </c>
      <c r="Y68" s="124" t="s">
        <v>32</v>
      </c>
      <c r="Z68" s="131" t="s">
        <v>6</v>
      </c>
      <c r="AA68" s="131" t="s">
        <v>7</v>
      </c>
      <c r="AB68" s="116" t="s">
        <v>8</v>
      </c>
    </row>
    <row r="69" spans="2:28" ht="15" customHeight="1" thickBot="1">
      <c r="B69" s="156"/>
      <c r="C69" s="142"/>
      <c r="D69" s="125"/>
      <c r="E69" s="132"/>
      <c r="F69" s="132"/>
      <c r="G69" s="117"/>
      <c r="I69" s="156"/>
      <c r="J69" s="142"/>
      <c r="K69" s="125"/>
      <c r="L69" s="132"/>
      <c r="M69" s="132"/>
      <c r="N69" s="117"/>
      <c r="P69" s="156"/>
      <c r="Q69" s="142"/>
      <c r="R69" s="125"/>
      <c r="S69" s="132"/>
      <c r="T69" s="132"/>
      <c r="U69" s="117"/>
      <c r="W69" s="156"/>
      <c r="X69" s="142"/>
      <c r="Y69" s="125"/>
      <c r="Z69" s="132"/>
      <c r="AA69" s="132"/>
      <c r="AB69" s="117"/>
    </row>
    <row r="70" spans="2:28">
      <c r="B70" s="1" t="s">
        <v>0</v>
      </c>
      <c r="C70" s="142"/>
      <c r="D70" s="57"/>
      <c r="E70" s="47"/>
      <c r="F70" s="47"/>
      <c r="G70" s="47"/>
      <c r="I70" s="1" t="s">
        <v>0</v>
      </c>
      <c r="J70" s="142"/>
      <c r="K70" s="57"/>
      <c r="L70" s="47"/>
      <c r="M70" s="47"/>
      <c r="N70" s="47"/>
      <c r="P70" s="1" t="s">
        <v>0</v>
      </c>
      <c r="Q70" s="142"/>
      <c r="R70" s="57"/>
      <c r="S70" s="47"/>
      <c r="T70" s="47"/>
      <c r="U70" s="47"/>
      <c r="W70" s="1" t="s">
        <v>0</v>
      </c>
      <c r="X70" s="142"/>
      <c r="Y70" s="57"/>
      <c r="Z70" s="47"/>
      <c r="AA70" s="47"/>
      <c r="AB70" s="47"/>
    </row>
    <row r="71" spans="2:28">
      <c r="B71" s="2" t="s">
        <v>1</v>
      </c>
      <c r="C71" s="142"/>
      <c r="D71" s="53"/>
      <c r="E71" s="47"/>
      <c r="F71" s="47"/>
      <c r="G71" s="47"/>
      <c r="I71" s="2" t="s">
        <v>1</v>
      </c>
      <c r="J71" s="142"/>
      <c r="K71" s="53"/>
      <c r="L71" s="47"/>
      <c r="M71" s="47"/>
      <c r="N71" s="47"/>
      <c r="P71" s="2" t="s">
        <v>1</v>
      </c>
      <c r="Q71" s="142"/>
      <c r="R71" s="53"/>
      <c r="S71" s="47"/>
      <c r="T71" s="47"/>
      <c r="U71" s="47"/>
      <c r="W71" s="2" t="s">
        <v>1</v>
      </c>
      <c r="X71" s="142"/>
      <c r="Y71" s="53"/>
      <c r="Z71" s="47"/>
      <c r="AA71" s="47"/>
      <c r="AB71" s="47"/>
    </row>
    <row r="72" spans="2:28">
      <c r="B72" s="2" t="s">
        <v>2</v>
      </c>
      <c r="C72" s="142"/>
      <c r="D72" s="53"/>
      <c r="E72" s="9"/>
      <c r="F72" s="9"/>
      <c r="G72" s="9"/>
      <c r="I72" s="2" t="s">
        <v>2</v>
      </c>
      <c r="J72" s="142"/>
      <c r="K72" s="53"/>
      <c r="L72" s="9"/>
      <c r="M72" s="9"/>
      <c r="N72" s="9"/>
      <c r="P72" s="2" t="s">
        <v>2</v>
      </c>
      <c r="Q72" s="142"/>
      <c r="R72" s="53"/>
      <c r="S72" s="9"/>
      <c r="T72" s="9"/>
      <c r="U72" s="9"/>
      <c r="W72" s="2" t="s">
        <v>2</v>
      </c>
      <c r="X72" s="142"/>
      <c r="Y72" s="53"/>
      <c r="Z72" s="9"/>
      <c r="AA72" s="9"/>
      <c r="AB72" s="9"/>
    </row>
    <row r="73" spans="2:28" ht="15.75" thickBot="1">
      <c r="B73" s="3" t="s">
        <v>3</v>
      </c>
      <c r="C73" s="142"/>
      <c r="D73" s="56"/>
      <c r="E73" s="10"/>
      <c r="F73" s="10"/>
      <c r="G73" s="11"/>
      <c r="I73" s="3" t="s">
        <v>3</v>
      </c>
      <c r="J73" s="142"/>
      <c r="K73" s="56"/>
      <c r="L73" s="10"/>
      <c r="M73" s="10"/>
      <c r="N73" s="11"/>
      <c r="P73" s="3" t="s">
        <v>3</v>
      </c>
      <c r="Q73" s="142"/>
      <c r="R73" s="56"/>
      <c r="S73" s="10"/>
      <c r="T73" s="10"/>
      <c r="U73" s="11"/>
      <c r="W73" s="3" t="s">
        <v>3</v>
      </c>
      <c r="X73" s="142"/>
      <c r="Y73" s="56"/>
      <c r="Z73" s="10"/>
      <c r="AA73" s="10"/>
      <c r="AB73" s="11"/>
    </row>
    <row r="74" spans="2:28">
      <c r="B74" s="1" t="s">
        <v>4</v>
      </c>
      <c r="C74" s="142"/>
      <c r="D74" s="64"/>
      <c r="E74" s="62"/>
      <c r="F74" s="15">
        <f>F77-F75</f>
        <v>0</v>
      </c>
      <c r="G74" s="15">
        <f>G77-G75</f>
        <v>0</v>
      </c>
      <c r="I74" s="1" t="s">
        <v>4</v>
      </c>
      <c r="J74" s="142"/>
      <c r="K74" s="64"/>
      <c r="L74" s="62"/>
      <c r="M74" s="15">
        <f>M77-M75</f>
        <v>0</v>
      </c>
      <c r="N74" s="15">
        <f>N77-N75</f>
        <v>0</v>
      </c>
      <c r="P74" s="1" t="s">
        <v>4</v>
      </c>
      <c r="Q74" s="142"/>
      <c r="R74" s="64"/>
      <c r="S74" s="62"/>
      <c r="T74" s="15">
        <f>T77-T75</f>
        <v>0</v>
      </c>
      <c r="U74" s="15">
        <f>U77-U75</f>
        <v>0</v>
      </c>
      <c r="W74" s="1" t="s">
        <v>4</v>
      </c>
      <c r="X74" s="142"/>
      <c r="Y74" s="64"/>
      <c r="Z74" s="62"/>
      <c r="AA74" s="15">
        <f>AA77-AA75</f>
        <v>0</v>
      </c>
      <c r="AB74" s="15">
        <f>AB77-AB75</f>
        <v>0</v>
      </c>
    </row>
    <row r="75" spans="2:28" ht="15.75" thickBot="1">
      <c r="B75" s="3" t="s">
        <v>5</v>
      </c>
      <c r="C75" s="142"/>
      <c r="D75" s="65"/>
      <c r="E75" s="63"/>
      <c r="F75" s="10"/>
      <c r="G75" s="11"/>
      <c r="I75" s="3" t="s">
        <v>5</v>
      </c>
      <c r="J75" s="142"/>
      <c r="K75" s="65"/>
      <c r="L75" s="63"/>
      <c r="M75" s="10"/>
      <c r="N75" s="11"/>
      <c r="P75" s="3" t="s">
        <v>5</v>
      </c>
      <c r="Q75" s="142"/>
      <c r="R75" s="65"/>
      <c r="S75" s="63"/>
      <c r="T75" s="10"/>
      <c r="U75" s="11"/>
      <c r="W75" s="3" t="s">
        <v>5</v>
      </c>
      <c r="X75" s="142"/>
      <c r="Y75" s="65"/>
      <c r="Z75" s="63"/>
      <c r="AA75" s="10"/>
      <c r="AB75" s="11"/>
    </row>
    <row r="76" spans="2:28">
      <c r="B76" s="8" t="s">
        <v>9</v>
      </c>
      <c r="C76" s="142"/>
      <c r="D76" s="15">
        <f>D70+D71+D72+D73</f>
        <v>0</v>
      </c>
      <c r="E76" s="15">
        <f>E70+E71+E72+E73</f>
        <v>0</v>
      </c>
      <c r="F76" s="15">
        <f>F70+F71+F72+F73</f>
        <v>0</v>
      </c>
      <c r="G76" s="16">
        <f>G70+G71+G72+G73</f>
        <v>0</v>
      </c>
      <c r="I76" s="8" t="s">
        <v>9</v>
      </c>
      <c r="J76" s="142"/>
      <c r="K76" s="15">
        <f>K70+K71+K72+K73</f>
        <v>0</v>
      </c>
      <c r="L76" s="15">
        <f>L70+L71+L72+L73</f>
        <v>0</v>
      </c>
      <c r="M76" s="15">
        <f>M70+M71+M72+M73</f>
        <v>0</v>
      </c>
      <c r="N76" s="16">
        <f>N70+N71+N72+N73</f>
        <v>0</v>
      </c>
      <c r="P76" s="8" t="s">
        <v>9</v>
      </c>
      <c r="Q76" s="142"/>
      <c r="R76" s="15">
        <f>R70+R71+R72+R73</f>
        <v>0</v>
      </c>
      <c r="S76" s="15">
        <f>S70+S71+S72+S73</f>
        <v>0</v>
      </c>
      <c r="T76" s="15">
        <f>T70+T71+T72+T73</f>
        <v>0</v>
      </c>
      <c r="U76" s="16">
        <f>U70+U71+U72+U73</f>
        <v>0</v>
      </c>
      <c r="W76" s="8" t="s">
        <v>9</v>
      </c>
      <c r="X76" s="142"/>
      <c r="Y76" s="15">
        <f>Y70+Y71+Y72+Y73</f>
        <v>0</v>
      </c>
      <c r="Z76" s="15">
        <f>Z70+Z71+Z72+Z73</f>
        <v>0</v>
      </c>
      <c r="AA76" s="15">
        <f>AA70+AA71+AA72+AA73</f>
        <v>0</v>
      </c>
      <c r="AB76" s="16">
        <f>AB70+AB71+AB72+AB73</f>
        <v>0</v>
      </c>
    </row>
    <row r="77" spans="2:28" ht="15.75" thickBot="1">
      <c r="B77" s="54" t="s">
        <v>10</v>
      </c>
      <c r="C77" s="74"/>
      <c r="D77" s="55"/>
      <c r="E77" s="12"/>
      <c r="F77" s="12"/>
      <c r="G77" s="13"/>
      <c r="I77" s="6" t="s">
        <v>10</v>
      </c>
      <c r="J77" s="74"/>
      <c r="K77" s="55"/>
      <c r="L77" s="12"/>
      <c r="M77" s="12"/>
      <c r="N77" s="13"/>
      <c r="P77" s="6" t="s">
        <v>10</v>
      </c>
      <c r="Q77" s="74"/>
      <c r="R77" s="55"/>
      <c r="S77" s="12"/>
      <c r="T77" s="12"/>
      <c r="U77" s="13"/>
      <c r="W77" s="6" t="s">
        <v>10</v>
      </c>
      <c r="X77" s="74"/>
      <c r="Y77" s="55"/>
      <c r="Z77" s="12"/>
      <c r="AA77" s="12"/>
      <c r="AB77" s="13"/>
    </row>
    <row r="78" spans="2:28">
      <c r="B78" s="7" t="s">
        <v>22</v>
      </c>
      <c r="C78" s="58"/>
      <c r="D78" s="15">
        <f>D76-D77</f>
        <v>0</v>
      </c>
      <c r="E78" s="15">
        <f>E76-E77</f>
        <v>0</v>
      </c>
      <c r="F78" s="15">
        <f>F76-F77</f>
        <v>0</v>
      </c>
      <c r="G78" s="16">
        <f>G76-G77</f>
        <v>0</v>
      </c>
      <c r="I78" s="7" t="s">
        <v>22</v>
      </c>
      <c r="J78" s="58"/>
      <c r="K78" s="15">
        <f>K76-K77</f>
        <v>0</v>
      </c>
      <c r="L78" s="15">
        <f>L76-L77</f>
        <v>0</v>
      </c>
      <c r="M78" s="15">
        <f>M76-M77</f>
        <v>0</v>
      </c>
      <c r="N78" s="16">
        <f>N76-N77</f>
        <v>0</v>
      </c>
      <c r="P78" s="7" t="s">
        <v>22</v>
      </c>
      <c r="Q78" s="58"/>
      <c r="R78" s="15">
        <f>R76-R77</f>
        <v>0</v>
      </c>
      <c r="S78" s="15">
        <f>S76-S77</f>
        <v>0</v>
      </c>
      <c r="T78" s="15">
        <f>T76-T77</f>
        <v>0</v>
      </c>
      <c r="U78" s="16">
        <f>U76-U77</f>
        <v>0</v>
      </c>
      <c r="W78" s="7" t="s">
        <v>22</v>
      </c>
      <c r="X78" s="58"/>
      <c r="Y78" s="15">
        <f>Y76-Y77</f>
        <v>0</v>
      </c>
      <c r="Z78" s="15">
        <f>Z76-Z77</f>
        <v>0</v>
      </c>
      <c r="AA78" s="15">
        <f>AA76-AA77</f>
        <v>0</v>
      </c>
      <c r="AB78" s="16">
        <f>AB76-AB77</f>
        <v>0</v>
      </c>
    </row>
    <row r="79" spans="2:28" ht="16.5" thickBot="1">
      <c r="B79" s="4" t="s">
        <v>12</v>
      </c>
      <c r="C79" s="59"/>
      <c r="D79" s="17" t="str">
        <f>IFERROR(MAX(D78/D76),"")</f>
        <v/>
      </c>
      <c r="E79" s="17" t="str">
        <f t="shared" ref="E79" si="41">IFERROR(MAX(E78/E76),"")</f>
        <v/>
      </c>
      <c r="F79" s="17" t="str">
        <f t="shared" ref="F79" si="42">IFERROR(MAX(F78/F76),"")</f>
        <v/>
      </c>
      <c r="G79" s="17" t="str">
        <f t="shared" ref="G79" si="43">IFERROR(MAX(G78/G76),"")</f>
        <v/>
      </c>
      <c r="I79" s="4" t="s">
        <v>12</v>
      </c>
      <c r="J79" s="59"/>
      <c r="K79" s="17" t="str">
        <f>IFERROR(MAX(K78/K76),"")</f>
        <v/>
      </c>
      <c r="L79" s="17" t="str">
        <f t="shared" ref="L79:N79" si="44">IFERROR(MAX(L78/L76),"")</f>
        <v/>
      </c>
      <c r="M79" s="17" t="str">
        <f t="shared" si="44"/>
        <v/>
      </c>
      <c r="N79" s="17" t="str">
        <f t="shared" si="44"/>
        <v/>
      </c>
      <c r="P79" s="4" t="s">
        <v>12</v>
      </c>
      <c r="Q79" s="59"/>
      <c r="R79" s="17" t="str">
        <f>IFERROR(MAX(R78/R76),"")</f>
        <v/>
      </c>
      <c r="S79" s="17" t="str">
        <f t="shared" ref="S79:U79" si="45">IFERROR(MAX(S78/S76),"")</f>
        <v/>
      </c>
      <c r="T79" s="17" t="str">
        <f t="shared" si="45"/>
        <v/>
      </c>
      <c r="U79" s="17" t="str">
        <f t="shared" si="45"/>
        <v/>
      </c>
      <c r="W79" s="4" t="s">
        <v>12</v>
      </c>
      <c r="X79" s="59"/>
      <c r="Y79" s="17" t="str">
        <f>IFERROR(MAX(Y78/Y76),"")</f>
        <v/>
      </c>
      <c r="Z79" s="17" t="str">
        <f t="shared" ref="Z79:AB79" si="46">IFERROR(MAX(Z78/Z76),"")</f>
        <v/>
      </c>
      <c r="AA79" s="17" t="str">
        <f t="shared" si="46"/>
        <v/>
      </c>
      <c r="AB79" s="17" t="str">
        <f t="shared" si="46"/>
        <v/>
      </c>
    </row>
    <row r="80" spans="2:28" ht="15.75" thickBot="1"/>
    <row r="81" spans="1:35" ht="15" customHeight="1">
      <c r="B81" s="155">
        <f>B68+1</f>
        <v>44568</v>
      </c>
      <c r="C81" s="141" t="s">
        <v>11</v>
      </c>
      <c r="D81" s="124" t="s">
        <v>32</v>
      </c>
      <c r="E81" s="131" t="s">
        <v>6</v>
      </c>
      <c r="F81" s="131" t="s">
        <v>7</v>
      </c>
      <c r="G81" s="116" t="s">
        <v>8</v>
      </c>
      <c r="I81" s="155">
        <f>I68+1</f>
        <v>44575</v>
      </c>
      <c r="J81" s="141" t="s">
        <v>11</v>
      </c>
      <c r="K81" s="124" t="s">
        <v>32</v>
      </c>
      <c r="L81" s="131" t="s">
        <v>6</v>
      </c>
      <c r="M81" s="131" t="s">
        <v>7</v>
      </c>
      <c r="N81" s="116" t="s">
        <v>8</v>
      </c>
      <c r="P81" s="155">
        <f>P68+1</f>
        <v>44582</v>
      </c>
      <c r="Q81" s="141" t="s">
        <v>11</v>
      </c>
      <c r="R81" s="124" t="s">
        <v>32</v>
      </c>
      <c r="S81" s="131" t="s">
        <v>6</v>
      </c>
      <c r="T81" s="131" t="s">
        <v>7</v>
      </c>
      <c r="U81" s="116" t="s">
        <v>8</v>
      </c>
      <c r="W81" s="155">
        <f>W68+1</f>
        <v>44589</v>
      </c>
      <c r="X81" s="141" t="s">
        <v>11</v>
      </c>
      <c r="Y81" s="124" t="s">
        <v>32</v>
      </c>
      <c r="Z81" s="131" t="s">
        <v>6</v>
      </c>
      <c r="AA81" s="131" t="s">
        <v>7</v>
      </c>
      <c r="AB81" s="116" t="s">
        <v>8</v>
      </c>
    </row>
    <row r="82" spans="1:35" ht="15" customHeight="1" thickBot="1">
      <c r="B82" s="156"/>
      <c r="C82" s="142"/>
      <c r="D82" s="125"/>
      <c r="E82" s="132"/>
      <c r="F82" s="132"/>
      <c r="G82" s="117"/>
      <c r="I82" s="156"/>
      <c r="J82" s="142"/>
      <c r="K82" s="125"/>
      <c r="L82" s="132"/>
      <c r="M82" s="132"/>
      <c r="N82" s="117"/>
      <c r="P82" s="156"/>
      <c r="Q82" s="142"/>
      <c r="R82" s="125"/>
      <c r="S82" s="132"/>
      <c r="T82" s="132"/>
      <c r="U82" s="117"/>
      <c r="W82" s="156"/>
      <c r="X82" s="142"/>
      <c r="Y82" s="125"/>
      <c r="Z82" s="132"/>
      <c r="AA82" s="132"/>
      <c r="AB82" s="117"/>
    </row>
    <row r="83" spans="1:35">
      <c r="B83" s="1" t="s">
        <v>0</v>
      </c>
      <c r="C83" s="142"/>
      <c r="D83" s="57"/>
      <c r="E83" s="47"/>
      <c r="F83" s="47"/>
      <c r="G83" s="47"/>
      <c r="I83" s="1" t="s">
        <v>0</v>
      </c>
      <c r="J83" s="142"/>
      <c r="K83" s="57"/>
      <c r="L83" s="47"/>
      <c r="M83" s="47"/>
      <c r="N83" s="47"/>
      <c r="P83" s="1" t="s">
        <v>0</v>
      </c>
      <c r="Q83" s="142"/>
      <c r="R83" s="57"/>
      <c r="S83" s="47"/>
      <c r="T83" s="47"/>
      <c r="U83" s="47"/>
      <c r="W83" s="1" t="s">
        <v>0</v>
      </c>
      <c r="X83" s="142"/>
      <c r="Y83" s="57"/>
      <c r="Z83" s="47"/>
      <c r="AA83" s="47"/>
      <c r="AB83" s="47"/>
    </row>
    <row r="84" spans="1:35">
      <c r="B84" s="2" t="s">
        <v>1</v>
      </c>
      <c r="C84" s="142"/>
      <c r="D84" s="53"/>
      <c r="E84" s="47"/>
      <c r="F84" s="47"/>
      <c r="G84" s="47"/>
      <c r="I84" s="2" t="s">
        <v>1</v>
      </c>
      <c r="J84" s="142"/>
      <c r="K84" s="53"/>
      <c r="L84" s="47"/>
      <c r="M84" s="47"/>
      <c r="N84" s="47"/>
      <c r="P84" s="2" t="s">
        <v>1</v>
      </c>
      <c r="Q84" s="142"/>
      <c r="R84" s="53"/>
      <c r="S84" s="47"/>
      <c r="T84" s="47"/>
      <c r="U84" s="47"/>
      <c r="W84" s="2" t="s">
        <v>1</v>
      </c>
      <c r="X84" s="142"/>
      <c r="Y84" s="53"/>
      <c r="Z84" s="47"/>
      <c r="AA84" s="47"/>
      <c r="AB84" s="47"/>
    </row>
    <row r="85" spans="1:35">
      <c r="B85" s="2" t="s">
        <v>2</v>
      </c>
      <c r="C85" s="142"/>
      <c r="D85" s="53"/>
      <c r="E85" s="9"/>
      <c r="F85" s="9"/>
      <c r="G85" s="9"/>
      <c r="I85" s="2" t="s">
        <v>2</v>
      </c>
      <c r="J85" s="142"/>
      <c r="K85" s="53"/>
      <c r="L85" s="9"/>
      <c r="M85" s="9"/>
      <c r="N85" s="9"/>
      <c r="P85" s="2" t="s">
        <v>2</v>
      </c>
      <c r="Q85" s="142"/>
      <c r="R85" s="53"/>
      <c r="S85" s="9"/>
      <c r="T85" s="9"/>
      <c r="U85" s="9"/>
      <c r="W85" s="2" t="s">
        <v>2</v>
      </c>
      <c r="X85" s="142"/>
      <c r="Y85" s="53"/>
      <c r="Z85" s="9"/>
      <c r="AA85" s="9"/>
      <c r="AB85" s="9"/>
    </row>
    <row r="86" spans="1:35" ht="15.75" thickBot="1">
      <c r="B86" s="3" t="s">
        <v>3</v>
      </c>
      <c r="C86" s="142"/>
      <c r="D86" s="56"/>
      <c r="E86" s="10"/>
      <c r="F86" s="10"/>
      <c r="G86" s="11"/>
      <c r="I86" s="3" t="s">
        <v>3</v>
      </c>
      <c r="J86" s="142"/>
      <c r="K86" s="56"/>
      <c r="L86" s="10"/>
      <c r="M86" s="10"/>
      <c r="N86" s="11"/>
      <c r="P86" s="3" t="s">
        <v>3</v>
      </c>
      <c r="Q86" s="142"/>
      <c r="R86" s="56"/>
      <c r="S86" s="10"/>
      <c r="T86" s="10"/>
      <c r="U86" s="11"/>
      <c r="W86" s="3" t="s">
        <v>3</v>
      </c>
      <c r="X86" s="142"/>
      <c r="Y86" s="56"/>
      <c r="Z86" s="10"/>
      <c r="AA86" s="10"/>
      <c r="AB86" s="11"/>
    </row>
    <row r="87" spans="1:35">
      <c r="A87" s="5"/>
      <c r="B87" s="1" t="s">
        <v>4</v>
      </c>
      <c r="C87" s="142"/>
      <c r="D87" s="64"/>
      <c r="E87" s="62"/>
      <c r="F87" s="15">
        <f>F90-F88</f>
        <v>0</v>
      </c>
      <c r="G87" s="15">
        <f>G90-G88</f>
        <v>0</v>
      </c>
      <c r="I87" s="1" t="s">
        <v>4</v>
      </c>
      <c r="J87" s="142"/>
      <c r="K87" s="64"/>
      <c r="L87" s="62"/>
      <c r="M87" s="15">
        <f>M90-M88</f>
        <v>0</v>
      </c>
      <c r="N87" s="15">
        <f>N90-N88</f>
        <v>0</v>
      </c>
      <c r="P87" s="1" t="s">
        <v>4</v>
      </c>
      <c r="Q87" s="142"/>
      <c r="R87" s="64"/>
      <c r="S87" s="62"/>
      <c r="T87" s="15">
        <f>T90-T88</f>
        <v>0</v>
      </c>
      <c r="U87" s="15">
        <f>U90-U88</f>
        <v>0</v>
      </c>
      <c r="W87" s="1" t="s">
        <v>4</v>
      </c>
      <c r="X87" s="142"/>
      <c r="Y87" s="64"/>
      <c r="Z87" s="62"/>
      <c r="AA87" s="15">
        <f>AA90-AA88</f>
        <v>0</v>
      </c>
      <c r="AB87" s="15">
        <f>AB90-AB88</f>
        <v>0</v>
      </c>
    </row>
    <row r="88" spans="1:35" ht="15.75" thickBot="1">
      <c r="B88" s="3" t="s">
        <v>5</v>
      </c>
      <c r="C88" s="142"/>
      <c r="D88" s="65"/>
      <c r="E88" s="63"/>
      <c r="F88" s="10"/>
      <c r="G88" s="11"/>
      <c r="I88" s="3" t="s">
        <v>5</v>
      </c>
      <c r="J88" s="142"/>
      <c r="K88" s="65"/>
      <c r="L88" s="63"/>
      <c r="M88" s="10"/>
      <c r="N88" s="11"/>
      <c r="P88" s="3" t="s">
        <v>5</v>
      </c>
      <c r="Q88" s="142"/>
      <c r="R88" s="65"/>
      <c r="S88" s="63"/>
      <c r="T88" s="10"/>
      <c r="U88" s="11"/>
      <c r="W88" s="3" t="s">
        <v>5</v>
      </c>
      <c r="X88" s="142"/>
      <c r="Y88" s="65"/>
      <c r="Z88" s="63"/>
      <c r="AA88" s="10"/>
      <c r="AB88" s="11"/>
    </row>
    <row r="89" spans="1:35">
      <c r="B89" s="8" t="s">
        <v>9</v>
      </c>
      <c r="C89" s="142"/>
      <c r="D89" s="15">
        <f>D83+D84+D85+D86</f>
        <v>0</v>
      </c>
      <c r="E89" s="15">
        <f>E83+E84+E85+E86</f>
        <v>0</v>
      </c>
      <c r="F89" s="15">
        <f>F83+F84+F85+F86</f>
        <v>0</v>
      </c>
      <c r="G89" s="16">
        <f>G83+G84+G85+G86</f>
        <v>0</v>
      </c>
      <c r="I89" s="8" t="s">
        <v>9</v>
      </c>
      <c r="J89" s="142"/>
      <c r="K89" s="15">
        <f>K83+K84+K85+K86</f>
        <v>0</v>
      </c>
      <c r="L89" s="15">
        <f>L83+L84+L85+L86</f>
        <v>0</v>
      </c>
      <c r="M89" s="15">
        <f>M83+M84+M85+M86</f>
        <v>0</v>
      </c>
      <c r="N89" s="16">
        <f>N83+N84+N85+N86</f>
        <v>0</v>
      </c>
      <c r="P89" s="8" t="s">
        <v>9</v>
      </c>
      <c r="Q89" s="142"/>
      <c r="R89" s="15">
        <f>R83+R84+R85+R86</f>
        <v>0</v>
      </c>
      <c r="S89" s="15">
        <f>S83+S84+S85+S86</f>
        <v>0</v>
      </c>
      <c r="T89" s="15">
        <f>T83+T84+T85+T86</f>
        <v>0</v>
      </c>
      <c r="U89" s="16">
        <f>U83+U84+U85+U86</f>
        <v>0</v>
      </c>
      <c r="W89" s="8" t="s">
        <v>9</v>
      </c>
      <c r="X89" s="142"/>
      <c r="Y89" s="15">
        <f>Y83+Y84+Y85+Y86</f>
        <v>0</v>
      </c>
      <c r="Z89" s="15">
        <f>Z83+Z84+Z85+Z86</f>
        <v>0</v>
      </c>
      <c r="AA89" s="15">
        <f>AA83+AA84+AA85+AA86</f>
        <v>0</v>
      </c>
      <c r="AB89" s="16">
        <f>AB83+AB84+AB85+AB86</f>
        <v>0</v>
      </c>
    </row>
    <row r="90" spans="1:35" ht="15.75" thickBot="1">
      <c r="B90" s="54" t="s">
        <v>10</v>
      </c>
      <c r="C90" s="74"/>
      <c r="D90" s="55"/>
      <c r="E90" s="12"/>
      <c r="F90" s="12"/>
      <c r="G90" s="13"/>
      <c r="I90" s="6" t="s">
        <v>10</v>
      </c>
      <c r="J90" s="74"/>
      <c r="K90" s="55"/>
      <c r="L90" s="12"/>
      <c r="M90" s="12"/>
      <c r="N90" s="13"/>
      <c r="P90" s="6" t="s">
        <v>10</v>
      </c>
      <c r="Q90" s="74"/>
      <c r="R90" s="55"/>
      <c r="S90" s="12"/>
      <c r="T90" s="12"/>
      <c r="U90" s="13"/>
      <c r="W90" s="6" t="s">
        <v>10</v>
      </c>
      <c r="X90" s="74"/>
      <c r="Y90" s="55"/>
      <c r="Z90" s="12"/>
      <c r="AA90" s="12"/>
      <c r="AB90" s="13"/>
    </row>
    <row r="91" spans="1:35">
      <c r="B91" s="7" t="s">
        <v>22</v>
      </c>
      <c r="C91" s="58"/>
      <c r="D91" s="15">
        <f>D89-D90</f>
        <v>0</v>
      </c>
      <c r="E91" s="15">
        <f>E89-E90</f>
        <v>0</v>
      </c>
      <c r="F91" s="15">
        <f>F89-F90</f>
        <v>0</v>
      </c>
      <c r="G91" s="16">
        <f>G89-G90</f>
        <v>0</v>
      </c>
      <c r="I91" s="7" t="s">
        <v>22</v>
      </c>
      <c r="J91" s="58"/>
      <c r="K91" s="15">
        <f>K89-K90</f>
        <v>0</v>
      </c>
      <c r="L91" s="15">
        <f>L89-L90</f>
        <v>0</v>
      </c>
      <c r="M91" s="15">
        <f>M89-M90</f>
        <v>0</v>
      </c>
      <c r="N91" s="16">
        <f>N89-N90</f>
        <v>0</v>
      </c>
      <c r="P91" s="7" t="s">
        <v>22</v>
      </c>
      <c r="Q91" s="58"/>
      <c r="R91" s="15">
        <f>R89-R90</f>
        <v>0</v>
      </c>
      <c r="S91" s="15">
        <f>S89-S90</f>
        <v>0</v>
      </c>
      <c r="T91" s="15">
        <f>T89-T90</f>
        <v>0</v>
      </c>
      <c r="U91" s="16">
        <f>U89-U90</f>
        <v>0</v>
      </c>
      <c r="W91" s="7" t="s">
        <v>22</v>
      </c>
      <c r="X91" s="58"/>
      <c r="Y91" s="15">
        <f>Y89-Y90</f>
        <v>0</v>
      </c>
      <c r="Z91" s="15">
        <f>Z89-Z90</f>
        <v>0</v>
      </c>
      <c r="AA91" s="15">
        <f>AA89-AA90</f>
        <v>0</v>
      </c>
      <c r="AB91" s="16">
        <f>AB89-AB90</f>
        <v>0</v>
      </c>
    </row>
    <row r="92" spans="1:35" ht="16.5" thickBot="1">
      <c r="B92" s="4" t="s">
        <v>12</v>
      </c>
      <c r="C92" s="59"/>
      <c r="D92" s="17" t="str">
        <f>IFERROR(MAX(D91/D89),"")</f>
        <v/>
      </c>
      <c r="E92" s="17" t="str">
        <f t="shared" ref="E92" si="47">IFERROR(MAX(E91/E89),"")</f>
        <v/>
      </c>
      <c r="F92" s="17" t="str">
        <f t="shared" ref="F92" si="48">IFERROR(MAX(F91/F89),"")</f>
        <v/>
      </c>
      <c r="G92" s="17" t="str">
        <f t="shared" ref="G92" si="49">IFERROR(MAX(G91/G89),"")</f>
        <v/>
      </c>
      <c r="I92" s="4" t="s">
        <v>12</v>
      </c>
      <c r="J92" s="59"/>
      <c r="K92" s="17" t="str">
        <f>IFERROR(MAX(K91/K89),"")</f>
        <v/>
      </c>
      <c r="L92" s="17" t="str">
        <f t="shared" ref="L92:N92" si="50">IFERROR(MAX(L91/L89),"")</f>
        <v/>
      </c>
      <c r="M92" s="17" t="str">
        <f t="shared" si="50"/>
        <v/>
      </c>
      <c r="N92" s="17" t="str">
        <f t="shared" si="50"/>
        <v/>
      </c>
      <c r="P92" s="4" t="s">
        <v>12</v>
      </c>
      <c r="Q92" s="59"/>
      <c r="R92" s="17" t="str">
        <f>IFERROR(MAX(R91/R89),"")</f>
        <v/>
      </c>
      <c r="S92" s="17" t="str">
        <f t="shared" ref="S92:U92" si="51">IFERROR(MAX(S91/S89),"")</f>
        <v/>
      </c>
      <c r="T92" s="17" t="str">
        <f t="shared" si="51"/>
        <v/>
      </c>
      <c r="U92" s="17" t="str">
        <f t="shared" si="51"/>
        <v/>
      </c>
      <c r="W92" s="4" t="s">
        <v>12</v>
      </c>
      <c r="X92" s="59"/>
      <c r="Y92" s="17" t="str">
        <f>IFERROR(MAX(Y91/Y89),"")</f>
        <v/>
      </c>
      <c r="Z92" s="17" t="str">
        <f t="shared" ref="Z92:AB92" si="52">IFERROR(MAX(Z91/Z89),"")</f>
        <v/>
      </c>
      <c r="AA92" s="17" t="str">
        <f t="shared" si="52"/>
        <v/>
      </c>
      <c r="AB92" s="17" t="str">
        <f t="shared" si="52"/>
        <v/>
      </c>
    </row>
    <row r="93" spans="1:35">
      <c r="AD93" s="38"/>
      <c r="AE93" s="38"/>
      <c r="AF93" s="38"/>
      <c r="AG93" s="38"/>
      <c r="AH93" s="38"/>
      <c r="AI93" s="38"/>
    </row>
    <row r="94" spans="1:35">
      <c r="B94" s="32"/>
      <c r="C94" s="182" t="s">
        <v>13</v>
      </c>
      <c r="D94" s="182"/>
      <c r="E94" s="182"/>
      <c r="F94" s="182"/>
      <c r="G94" s="182"/>
      <c r="H94" s="31"/>
      <c r="I94" s="32"/>
      <c r="J94" s="182" t="s">
        <v>13</v>
      </c>
      <c r="K94" s="182"/>
      <c r="L94" s="182"/>
      <c r="M94" s="182"/>
      <c r="N94" s="182"/>
      <c r="O94" s="31"/>
      <c r="P94" s="32"/>
      <c r="Q94" s="182" t="s">
        <v>13</v>
      </c>
      <c r="R94" s="182"/>
      <c r="S94" s="182"/>
      <c r="T94" s="182"/>
      <c r="U94" s="182"/>
      <c r="V94" s="31"/>
      <c r="W94" s="32"/>
      <c r="X94" s="182" t="s">
        <v>13</v>
      </c>
      <c r="Y94" s="182"/>
      <c r="Z94" s="182"/>
      <c r="AA94" s="182"/>
      <c r="AB94" s="182"/>
      <c r="AC94" s="31"/>
      <c r="AD94" s="32"/>
      <c r="AE94" s="182" t="s">
        <v>13</v>
      </c>
      <c r="AF94" s="182"/>
      <c r="AG94" s="182"/>
      <c r="AH94" s="182"/>
      <c r="AI94" s="182"/>
    </row>
    <row r="95" spans="1:35" ht="15" customHeight="1">
      <c r="B95" s="32"/>
      <c r="C95" s="181" t="s">
        <v>11</v>
      </c>
      <c r="D95" s="165" t="s">
        <v>32</v>
      </c>
      <c r="E95" s="160" t="s">
        <v>6</v>
      </c>
      <c r="F95" s="160" t="s">
        <v>7</v>
      </c>
      <c r="G95" s="160" t="s">
        <v>8</v>
      </c>
      <c r="H95" s="31"/>
      <c r="I95" s="32"/>
      <c r="J95" s="181" t="s">
        <v>11</v>
      </c>
      <c r="K95" s="165" t="s">
        <v>32</v>
      </c>
      <c r="L95" s="160" t="s">
        <v>6</v>
      </c>
      <c r="M95" s="160" t="s">
        <v>7</v>
      </c>
      <c r="N95" s="160" t="s">
        <v>8</v>
      </c>
      <c r="O95" s="31"/>
      <c r="P95" s="32"/>
      <c r="Q95" s="181" t="s">
        <v>11</v>
      </c>
      <c r="R95" s="165" t="s">
        <v>32</v>
      </c>
      <c r="S95" s="160" t="s">
        <v>6</v>
      </c>
      <c r="T95" s="160" t="s">
        <v>7</v>
      </c>
      <c r="U95" s="160" t="s">
        <v>8</v>
      </c>
      <c r="V95" s="31"/>
      <c r="W95" s="32"/>
      <c r="X95" s="181" t="s">
        <v>11</v>
      </c>
      <c r="Y95" s="165" t="s">
        <v>32</v>
      </c>
      <c r="Z95" s="160" t="s">
        <v>6</v>
      </c>
      <c r="AA95" s="160" t="s">
        <v>7</v>
      </c>
      <c r="AB95" s="160" t="s">
        <v>8</v>
      </c>
      <c r="AC95" s="31"/>
      <c r="AD95" s="32"/>
      <c r="AE95" s="181" t="s">
        <v>11</v>
      </c>
      <c r="AF95" s="165" t="s">
        <v>32</v>
      </c>
      <c r="AG95" s="160" t="s">
        <v>6</v>
      </c>
      <c r="AH95" s="160" t="s">
        <v>7</v>
      </c>
      <c r="AI95" s="160" t="s">
        <v>8</v>
      </c>
    </row>
    <row r="96" spans="1:35" ht="15.75" customHeight="1">
      <c r="B96" s="32"/>
      <c r="C96" s="181"/>
      <c r="D96" s="165"/>
      <c r="E96" s="160"/>
      <c r="F96" s="160"/>
      <c r="G96" s="160"/>
      <c r="H96" s="31"/>
      <c r="I96" s="32"/>
      <c r="J96" s="181"/>
      <c r="K96" s="165"/>
      <c r="L96" s="160"/>
      <c r="M96" s="160"/>
      <c r="N96" s="160"/>
      <c r="O96" s="31"/>
      <c r="P96" s="32"/>
      <c r="Q96" s="181"/>
      <c r="R96" s="165"/>
      <c r="S96" s="160"/>
      <c r="T96" s="160"/>
      <c r="U96" s="160"/>
      <c r="V96" s="31"/>
      <c r="W96" s="32"/>
      <c r="X96" s="181"/>
      <c r="Y96" s="165"/>
      <c r="Z96" s="160"/>
      <c r="AA96" s="160"/>
      <c r="AB96" s="160"/>
      <c r="AC96" s="31"/>
      <c r="AD96" s="32"/>
      <c r="AE96" s="181"/>
      <c r="AF96" s="165"/>
      <c r="AG96" s="160"/>
      <c r="AH96" s="160"/>
      <c r="AI96" s="160"/>
    </row>
    <row r="97" spans="2:35">
      <c r="B97" s="26" t="s">
        <v>9</v>
      </c>
      <c r="C97" s="33"/>
      <c r="D97" s="27">
        <f t="shared" ref="D97:G98" si="53">D11+D24+D37+D50+D63+D76+D89</f>
        <v>260</v>
      </c>
      <c r="E97" s="27">
        <f t="shared" si="53"/>
        <v>160</v>
      </c>
      <c r="F97" s="27">
        <f t="shared" si="53"/>
        <v>160</v>
      </c>
      <c r="G97" s="27">
        <f t="shared" si="53"/>
        <v>160</v>
      </c>
      <c r="H97" s="31"/>
      <c r="I97" s="26" t="s">
        <v>9</v>
      </c>
      <c r="J97" s="33"/>
      <c r="K97" s="27">
        <f t="shared" ref="K97:N98" si="54">K11+K24+K37+K50+K63+K76+K89</f>
        <v>0</v>
      </c>
      <c r="L97" s="27">
        <f t="shared" si="54"/>
        <v>0</v>
      </c>
      <c r="M97" s="27">
        <f t="shared" si="54"/>
        <v>0</v>
      </c>
      <c r="N97" s="27">
        <f t="shared" si="54"/>
        <v>0</v>
      </c>
      <c r="O97" s="31"/>
      <c r="P97" s="26" t="s">
        <v>9</v>
      </c>
      <c r="Q97" s="33"/>
      <c r="R97" s="27">
        <f t="shared" ref="R97:U98" si="55">R11+R24+R37+R50+R63+R76+R89</f>
        <v>0</v>
      </c>
      <c r="S97" s="27">
        <f t="shared" si="55"/>
        <v>0</v>
      </c>
      <c r="T97" s="27">
        <f t="shared" si="55"/>
        <v>0</v>
      </c>
      <c r="U97" s="27">
        <f t="shared" si="55"/>
        <v>0</v>
      </c>
      <c r="V97" s="31"/>
      <c r="W97" s="26" t="s">
        <v>9</v>
      </c>
      <c r="X97" s="33"/>
      <c r="Y97" s="27">
        <f t="shared" ref="Y97:AB98" si="56">Y11+Y24+Y37+Y50+Y63+Y76+Y89</f>
        <v>0</v>
      </c>
      <c r="Z97" s="27">
        <f>Z11+Z24+Z37+Z50+Z63+Z76+Z89</f>
        <v>0</v>
      </c>
      <c r="AA97" s="27">
        <f t="shared" si="56"/>
        <v>0</v>
      </c>
      <c r="AB97" s="27">
        <f t="shared" si="56"/>
        <v>0</v>
      </c>
      <c r="AC97" s="31"/>
      <c r="AD97" s="26" t="s">
        <v>9</v>
      </c>
      <c r="AE97" s="33"/>
      <c r="AF97" s="27">
        <f t="shared" ref="AF97:AI98" si="57">AF11+AF24+AF37+AF50+AF63+AF76+AF89</f>
        <v>0</v>
      </c>
      <c r="AG97" s="27">
        <f t="shared" si="57"/>
        <v>0</v>
      </c>
      <c r="AH97" s="27">
        <f t="shared" si="57"/>
        <v>0</v>
      </c>
      <c r="AI97" s="27">
        <f t="shared" si="57"/>
        <v>0</v>
      </c>
    </row>
    <row r="98" spans="2:35">
      <c r="B98" s="26" t="s">
        <v>10</v>
      </c>
      <c r="C98" s="33"/>
      <c r="D98" s="27">
        <f t="shared" si="53"/>
        <v>0</v>
      </c>
      <c r="E98" s="27">
        <f t="shared" si="53"/>
        <v>0</v>
      </c>
      <c r="F98" s="27">
        <f t="shared" si="53"/>
        <v>0</v>
      </c>
      <c r="G98" s="27">
        <f t="shared" si="53"/>
        <v>0</v>
      </c>
      <c r="H98" s="31"/>
      <c r="I98" s="26" t="s">
        <v>10</v>
      </c>
      <c r="J98" s="33"/>
      <c r="K98" s="27">
        <f t="shared" si="54"/>
        <v>0</v>
      </c>
      <c r="L98" s="27">
        <f t="shared" si="54"/>
        <v>0</v>
      </c>
      <c r="M98" s="27">
        <f t="shared" si="54"/>
        <v>0</v>
      </c>
      <c r="N98" s="27">
        <f t="shared" si="54"/>
        <v>0</v>
      </c>
      <c r="O98" s="31"/>
      <c r="P98" s="26" t="s">
        <v>10</v>
      </c>
      <c r="Q98" s="33"/>
      <c r="R98" s="27">
        <f t="shared" si="55"/>
        <v>0</v>
      </c>
      <c r="S98" s="27">
        <f t="shared" si="55"/>
        <v>0</v>
      </c>
      <c r="T98" s="27">
        <f t="shared" si="55"/>
        <v>0</v>
      </c>
      <c r="U98" s="27">
        <f t="shared" si="55"/>
        <v>0</v>
      </c>
      <c r="V98" s="31"/>
      <c r="W98" s="26" t="s">
        <v>10</v>
      </c>
      <c r="X98" s="33"/>
      <c r="Y98" s="27">
        <f t="shared" si="56"/>
        <v>0</v>
      </c>
      <c r="Z98" s="27">
        <f t="shared" si="56"/>
        <v>0</v>
      </c>
      <c r="AA98" s="27">
        <f t="shared" si="56"/>
        <v>0</v>
      </c>
      <c r="AB98" s="27">
        <f t="shared" si="56"/>
        <v>0</v>
      </c>
      <c r="AC98" s="31"/>
      <c r="AD98" s="26" t="s">
        <v>10</v>
      </c>
      <c r="AE98" s="33"/>
      <c r="AF98" s="27">
        <f t="shared" si="57"/>
        <v>0</v>
      </c>
      <c r="AG98" s="27">
        <f t="shared" si="57"/>
        <v>0</v>
      </c>
      <c r="AH98" s="27">
        <f t="shared" si="57"/>
        <v>0</v>
      </c>
      <c r="AI98" s="27">
        <f t="shared" si="57"/>
        <v>0</v>
      </c>
    </row>
    <row r="99" spans="2:35">
      <c r="B99" s="26" t="s">
        <v>22</v>
      </c>
      <c r="C99" s="33"/>
      <c r="D99" s="27">
        <f>D97-D98</f>
        <v>260</v>
      </c>
      <c r="E99" s="27">
        <f>E97-E98</f>
        <v>160</v>
      </c>
      <c r="F99" s="27">
        <f>F97-F98</f>
        <v>160</v>
      </c>
      <c r="G99" s="27">
        <f>G97-G98</f>
        <v>160</v>
      </c>
      <c r="H99" s="31"/>
      <c r="I99" s="26" t="s">
        <v>22</v>
      </c>
      <c r="J99" s="33"/>
      <c r="K99" s="27">
        <f>K97-K98</f>
        <v>0</v>
      </c>
      <c r="L99" s="27">
        <f>L97-L98</f>
        <v>0</v>
      </c>
      <c r="M99" s="27">
        <f>M97-M98</f>
        <v>0</v>
      </c>
      <c r="N99" s="27">
        <f>N97-N98</f>
        <v>0</v>
      </c>
      <c r="O99" s="31"/>
      <c r="P99" s="26" t="s">
        <v>22</v>
      </c>
      <c r="Q99" s="33"/>
      <c r="R99" s="27">
        <f>R97-R98</f>
        <v>0</v>
      </c>
      <c r="S99" s="27">
        <f>S97-S98</f>
        <v>0</v>
      </c>
      <c r="T99" s="27">
        <f>T97-T98</f>
        <v>0</v>
      </c>
      <c r="U99" s="27">
        <f>U97-U98</f>
        <v>0</v>
      </c>
      <c r="V99" s="31"/>
      <c r="W99" s="26" t="s">
        <v>22</v>
      </c>
      <c r="X99" s="33"/>
      <c r="Y99" s="27">
        <f>Y97-Y98</f>
        <v>0</v>
      </c>
      <c r="Z99" s="27">
        <f>Z97-Z98</f>
        <v>0</v>
      </c>
      <c r="AA99" s="27">
        <f>AA97-AA98</f>
        <v>0</v>
      </c>
      <c r="AB99" s="27">
        <f>AB97-AB98</f>
        <v>0</v>
      </c>
      <c r="AC99" s="31"/>
      <c r="AD99" s="26" t="s">
        <v>22</v>
      </c>
      <c r="AE99" s="33"/>
      <c r="AF99" s="27">
        <f>AF97-AF98</f>
        <v>0</v>
      </c>
      <c r="AG99" s="27">
        <f>AG97-AG98</f>
        <v>0</v>
      </c>
      <c r="AH99" s="27">
        <f>AH97-AH98</f>
        <v>0</v>
      </c>
      <c r="AI99" s="27">
        <f>AI97-AI98</f>
        <v>0</v>
      </c>
    </row>
    <row r="100" spans="2:35" ht="15.75">
      <c r="B100" s="50" t="s">
        <v>21</v>
      </c>
      <c r="C100" s="60"/>
      <c r="D100" s="51">
        <f>IFERROR(MAX(D99/D97),"")</f>
        <v>1</v>
      </c>
      <c r="E100" s="51">
        <f>IFERROR(MAX(E99/E97),"")</f>
        <v>1</v>
      </c>
      <c r="F100" s="51">
        <f>IFERROR(MAX(F99/F97),"")</f>
        <v>1</v>
      </c>
      <c r="G100" s="51">
        <f>IFERROR(MAX(G99/G97),"")</f>
        <v>1</v>
      </c>
      <c r="I100" s="50" t="s">
        <v>21</v>
      </c>
      <c r="J100" s="60"/>
      <c r="K100" s="51" t="str">
        <f>IFERROR(MAX(K99/K97),"")</f>
        <v/>
      </c>
      <c r="L100" s="51" t="str">
        <f>IFERROR(MAX(L99/L97),"")</f>
        <v/>
      </c>
      <c r="M100" s="51" t="str">
        <f>IFERROR(MAX(M99/M97),"")</f>
        <v/>
      </c>
      <c r="N100" s="51" t="str">
        <f>IFERROR(MAX(N99/N97),"")</f>
        <v/>
      </c>
      <c r="P100" s="50" t="s">
        <v>21</v>
      </c>
      <c r="Q100" s="60"/>
      <c r="R100" s="51" t="str">
        <f>IFERROR(MAX(R99/R97),"")</f>
        <v/>
      </c>
      <c r="S100" s="51" t="str">
        <f>IFERROR(MAX(S99/S97),"")</f>
        <v/>
      </c>
      <c r="T100" s="51" t="str">
        <f>IFERROR(MAX(T99/T97),"")</f>
        <v/>
      </c>
      <c r="U100" s="51" t="str">
        <f>IFERROR(MAX(U99/U97),"")</f>
        <v/>
      </c>
      <c r="W100" s="50" t="s">
        <v>21</v>
      </c>
      <c r="X100" s="60"/>
      <c r="Y100" s="51" t="str">
        <f>IFERROR(MAX(Y99/Y97),"")</f>
        <v/>
      </c>
      <c r="Z100" s="51" t="str">
        <f>IFERROR(MAX(Z99/Z97),"")</f>
        <v/>
      </c>
      <c r="AA100" s="51" t="str">
        <f>IFERROR(MAX(AA99/AA97),"")</f>
        <v/>
      </c>
      <c r="AB100" s="51" t="str">
        <f>IFERROR(MAX(AB99/AB97),"")</f>
        <v/>
      </c>
      <c r="AD100" s="26" t="s">
        <v>21</v>
      </c>
      <c r="AE100" s="39"/>
      <c r="AF100" s="40" t="str">
        <f>IFERROR(MAX(AF99/AF97),"")</f>
        <v/>
      </c>
      <c r="AG100" s="40" t="str">
        <f>IFERROR(MAX(AG99/AG97),"")</f>
        <v/>
      </c>
      <c r="AH100" s="40" t="str">
        <f>IFERROR(MAX(AH99/AH97),"")</f>
        <v/>
      </c>
      <c r="AI100" s="40" t="str">
        <f>IFERROR(MAX(AI99/AI97),"")</f>
        <v/>
      </c>
    </row>
    <row r="101" spans="2:35">
      <c r="B101" s="32"/>
      <c r="C101" s="32"/>
      <c r="D101" s="32"/>
      <c r="E101" s="32"/>
      <c r="F101" s="32"/>
      <c r="G101" s="32"/>
      <c r="I101" s="32"/>
      <c r="J101" s="32"/>
      <c r="K101" s="32"/>
      <c r="L101" s="32"/>
      <c r="M101" s="32"/>
      <c r="N101" s="32"/>
      <c r="P101" s="60"/>
      <c r="Q101" s="60"/>
      <c r="R101" s="60"/>
      <c r="S101" s="60"/>
      <c r="T101" s="60"/>
      <c r="U101" s="60"/>
      <c r="W101" s="32"/>
      <c r="X101" s="32"/>
      <c r="Y101" s="32"/>
      <c r="Z101" s="32"/>
      <c r="AA101" s="32"/>
      <c r="AB101" s="32"/>
      <c r="AD101" s="36"/>
      <c r="AE101" s="36"/>
      <c r="AF101" s="36"/>
      <c r="AG101" s="36"/>
      <c r="AH101" s="36"/>
      <c r="AI101" s="36"/>
    </row>
    <row r="102" spans="2:35">
      <c r="B102" s="32"/>
      <c r="C102" s="32"/>
      <c r="D102" s="32"/>
      <c r="E102" s="32"/>
      <c r="F102" s="32"/>
      <c r="G102" s="32"/>
      <c r="P102" s="32"/>
      <c r="Q102" s="32"/>
      <c r="R102" s="32"/>
      <c r="S102" s="32"/>
      <c r="T102" s="32"/>
      <c r="U102" s="32"/>
      <c r="W102" s="32"/>
      <c r="X102" s="32"/>
      <c r="Y102" s="32"/>
      <c r="Z102" s="32"/>
      <c r="AA102" s="32"/>
      <c r="AB102" s="32"/>
      <c r="AD102" s="36"/>
      <c r="AE102" s="36"/>
      <c r="AF102" s="36"/>
      <c r="AG102" s="36"/>
      <c r="AH102" s="36"/>
      <c r="AI102" s="36"/>
    </row>
    <row r="103" spans="2:35">
      <c r="B103" s="32"/>
      <c r="C103" s="32"/>
      <c r="D103" s="32"/>
      <c r="E103" s="32"/>
      <c r="F103" s="32"/>
      <c r="G103" s="32"/>
      <c r="P103" s="32"/>
      <c r="Q103" s="32"/>
      <c r="R103" s="32"/>
      <c r="S103" s="32"/>
      <c r="T103" s="32"/>
      <c r="U103" s="32"/>
      <c r="W103" s="32"/>
      <c r="X103" s="32"/>
      <c r="Y103" s="32"/>
      <c r="Z103" s="32"/>
      <c r="AA103" s="32"/>
      <c r="AB103" s="32"/>
      <c r="AD103" s="30"/>
      <c r="AE103" s="30"/>
      <c r="AF103" s="30"/>
      <c r="AG103" s="30"/>
      <c r="AH103" s="30"/>
      <c r="AI103" s="30"/>
    </row>
    <row r="104" spans="2:35">
      <c r="P104" s="32"/>
      <c r="Q104" s="32"/>
      <c r="R104" s="32"/>
      <c r="S104" s="32"/>
      <c r="T104" s="32"/>
      <c r="U104" s="32"/>
      <c r="W104" s="32"/>
      <c r="X104" s="32"/>
      <c r="Y104" s="32"/>
      <c r="Z104" s="32"/>
      <c r="AA104" s="32"/>
      <c r="AB104" s="32"/>
      <c r="AD104" s="30"/>
      <c r="AE104" s="30"/>
      <c r="AF104" s="30"/>
      <c r="AG104" s="30"/>
      <c r="AH104" s="30"/>
      <c r="AI104" s="30"/>
    </row>
    <row r="105" spans="2:35">
      <c r="P105" s="32"/>
      <c r="Q105" s="32"/>
      <c r="R105" s="32"/>
      <c r="S105" s="32"/>
      <c r="T105" s="32"/>
      <c r="U105" s="32"/>
      <c r="W105" s="32"/>
      <c r="X105" s="32"/>
      <c r="Y105" s="32"/>
      <c r="Z105" s="32"/>
      <c r="AA105" s="32"/>
      <c r="AB105" s="32"/>
      <c r="AD105" s="30"/>
      <c r="AE105" s="30"/>
      <c r="AF105" s="30"/>
      <c r="AG105" s="30"/>
      <c r="AH105" s="30"/>
      <c r="AI105" s="30"/>
    </row>
    <row r="106" spans="2:35">
      <c r="P106" s="32"/>
      <c r="Q106" s="32"/>
      <c r="R106" s="32"/>
      <c r="S106" s="32"/>
      <c r="T106" s="32"/>
      <c r="U106" s="32"/>
      <c r="W106" s="32"/>
      <c r="X106" s="32"/>
      <c r="Y106" s="32"/>
      <c r="Z106" s="32"/>
      <c r="AA106" s="32"/>
      <c r="AB106" s="32"/>
      <c r="AD106" s="30"/>
      <c r="AE106" s="30"/>
      <c r="AF106" s="30"/>
      <c r="AG106" s="30"/>
      <c r="AH106" s="30"/>
      <c r="AI106" s="30"/>
    </row>
    <row r="107" spans="2:35">
      <c r="P107" s="32"/>
      <c r="Q107" s="32"/>
      <c r="R107" s="32"/>
      <c r="S107" s="32"/>
      <c r="T107" s="32"/>
      <c r="U107" s="32"/>
      <c r="W107" s="32"/>
      <c r="X107" s="32"/>
      <c r="Y107" s="32"/>
      <c r="Z107" s="32"/>
      <c r="AA107" s="32"/>
      <c r="AB107" s="32"/>
    </row>
    <row r="108" spans="2:35">
      <c r="P108" s="32"/>
      <c r="Q108" s="32"/>
      <c r="R108" s="32"/>
      <c r="S108" s="32"/>
      <c r="T108" s="32"/>
      <c r="U108" s="32"/>
      <c r="W108" s="30"/>
      <c r="X108" s="30"/>
      <c r="Y108" s="30"/>
      <c r="Z108" s="30"/>
      <c r="AA108" s="30"/>
      <c r="AB108" s="30"/>
    </row>
  </sheetData>
  <mergeCells count="254">
    <mergeCell ref="AE94:AI94"/>
    <mergeCell ref="AE95:AE96"/>
    <mergeCell ref="AF95:AF96"/>
    <mergeCell ref="AG95:AG96"/>
    <mergeCell ref="AH95:AH96"/>
    <mergeCell ref="AI95:AI96"/>
    <mergeCell ref="AH29:AH30"/>
    <mergeCell ref="AI29:AI30"/>
    <mergeCell ref="S95:S96"/>
    <mergeCell ref="T95:T96"/>
    <mergeCell ref="U95:U96"/>
    <mergeCell ref="Y68:Y69"/>
    <mergeCell ref="T55:T56"/>
    <mergeCell ref="U55:U56"/>
    <mergeCell ref="W55:W56"/>
    <mergeCell ref="Y55:Y56"/>
    <mergeCell ref="Z42:Z43"/>
    <mergeCell ref="U42:U43"/>
    <mergeCell ref="W42:W43"/>
    <mergeCell ref="Y42:Y43"/>
    <mergeCell ref="Z29:Z30"/>
    <mergeCell ref="T29:T30"/>
    <mergeCell ref="U29:U30"/>
    <mergeCell ref="W29:W30"/>
    <mergeCell ref="J95:J96"/>
    <mergeCell ref="K95:K96"/>
    <mergeCell ref="L95:L96"/>
    <mergeCell ref="M95:M96"/>
    <mergeCell ref="N95:N96"/>
    <mergeCell ref="AD3:AD4"/>
    <mergeCell ref="X95:X96"/>
    <mergeCell ref="Y95:Y96"/>
    <mergeCell ref="Z95:Z96"/>
    <mergeCell ref="AA95:AA96"/>
    <mergeCell ref="AB95:AB96"/>
    <mergeCell ref="AB81:AB82"/>
    <mergeCell ref="AA68:AA69"/>
    <mergeCell ref="AB68:AB69"/>
    <mergeCell ref="Z55:Z56"/>
    <mergeCell ref="AA55:AA56"/>
    <mergeCell ref="AB55:AB56"/>
    <mergeCell ref="AB42:AB43"/>
    <mergeCell ref="AD29:AD30"/>
    <mergeCell ref="AA29:AA30"/>
    <mergeCell ref="K81:K82"/>
    <mergeCell ref="L81:L82"/>
    <mergeCell ref="Z68:Z69"/>
    <mergeCell ref="W68:W69"/>
    <mergeCell ref="C95:C96"/>
    <mergeCell ref="D95:D96"/>
    <mergeCell ref="E95:E96"/>
    <mergeCell ref="F95:F96"/>
    <mergeCell ref="G95:G96"/>
    <mergeCell ref="Z81:Z82"/>
    <mergeCell ref="AA81:AA82"/>
    <mergeCell ref="C94:G94"/>
    <mergeCell ref="J94:N94"/>
    <mergeCell ref="Q94:U94"/>
    <mergeCell ref="X94:AB94"/>
    <mergeCell ref="T81:T82"/>
    <mergeCell ref="U81:U82"/>
    <mergeCell ref="W81:W82"/>
    <mergeCell ref="Y81:Y82"/>
    <mergeCell ref="M81:M82"/>
    <mergeCell ref="N81:N82"/>
    <mergeCell ref="P81:P82"/>
    <mergeCell ref="R81:R82"/>
    <mergeCell ref="S81:S82"/>
    <mergeCell ref="G81:G82"/>
    <mergeCell ref="I81:I82"/>
    <mergeCell ref="Q95:Q96"/>
    <mergeCell ref="R95:R96"/>
    <mergeCell ref="B81:B82"/>
    <mergeCell ref="D81:D82"/>
    <mergeCell ref="E81:E82"/>
    <mergeCell ref="F81:F82"/>
    <mergeCell ref="T68:T69"/>
    <mergeCell ref="U68:U69"/>
    <mergeCell ref="M68:M69"/>
    <mergeCell ref="N68:N69"/>
    <mergeCell ref="P68:P69"/>
    <mergeCell ref="R68:R69"/>
    <mergeCell ref="S68:S69"/>
    <mergeCell ref="G68:G69"/>
    <mergeCell ref="I68:I69"/>
    <mergeCell ref="K68:K69"/>
    <mergeCell ref="B68:B69"/>
    <mergeCell ref="D68:D69"/>
    <mergeCell ref="M55:M56"/>
    <mergeCell ref="N55:N56"/>
    <mergeCell ref="P55:P56"/>
    <mergeCell ref="R55:R56"/>
    <mergeCell ref="S55:S56"/>
    <mergeCell ref="C68:C76"/>
    <mergeCell ref="X68:X76"/>
    <mergeCell ref="G42:G43"/>
    <mergeCell ref="I42:I43"/>
    <mergeCell ref="E68:E69"/>
    <mergeCell ref="F68:F69"/>
    <mergeCell ref="G55:G56"/>
    <mergeCell ref="I55:I56"/>
    <mergeCell ref="K55:K56"/>
    <mergeCell ref="L55:L56"/>
    <mergeCell ref="K61:L61"/>
    <mergeCell ref="K62:L62"/>
    <mergeCell ref="D61:E61"/>
    <mergeCell ref="D62:E62"/>
    <mergeCell ref="L68:L69"/>
    <mergeCell ref="K42:K43"/>
    <mergeCell ref="L42:L43"/>
    <mergeCell ref="M42:M43"/>
    <mergeCell ref="T42:T43"/>
    <mergeCell ref="B42:B43"/>
    <mergeCell ref="D42:D43"/>
    <mergeCell ref="E42:E43"/>
    <mergeCell ref="F42:F43"/>
    <mergeCell ref="B55:B56"/>
    <mergeCell ref="D55:D56"/>
    <mergeCell ref="E55:E56"/>
    <mergeCell ref="F55:F56"/>
    <mergeCell ref="C42:C50"/>
    <mergeCell ref="C55:C63"/>
    <mergeCell ref="M16:M17"/>
    <mergeCell ref="N16:N17"/>
    <mergeCell ref="U16:U17"/>
    <mergeCell ref="W16:W17"/>
    <mergeCell ref="Y16:Y17"/>
    <mergeCell ref="Z16:Z17"/>
    <mergeCell ref="N42:N43"/>
    <mergeCell ref="P42:P43"/>
    <mergeCell ref="R42:R43"/>
    <mergeCell ref="S42:S43"/>
    <mergeCell ref="M29:M30"/>
    <mergeCell ref="N29:N30"/>
    <mergeCell ref="P29:P30"/>
    <mergeCell ref="R29:R30"/>
    <mergeCell ref="S29:S30"/>
    <mergeCell ref="AO21:AO22"/>
    <mergeCell ref="AP21:AP22"/>
    <mergeCell ref="AB16:AB17"/>
    <mergeCell ref="AK21:AK22"/>
    <mergeCell ref="AL21:AL22"/>
    <mergeCell ref="AM21:AM22"/>
    <mergeCell ref="AN21:AN22"/>
    <mergeCell ref="AD16:AD17"/>
    <mergeCell ref="AF16:AF17"/>
    <mergeCell ref="AG16:AG17"/>
    <mergeCell ref="AH16:AH17"/>
    <mergeCell ref="AI16:AI17"/>
    <mergeCell ref="AK19:AQ20"/>
    <mergeCell ref="AQ21:AQ22"/>
    <mergeCell ref="B29:B30"/>
    <mergeCell ref="D29:D30"/>
    <mergeCell ref="E29:E30"/>
    <mergeCell ref="F29:F30"/>
    <mergeCell ref="G29:G30"/>
    <mergeCell ref="I29:I30"/>
    <mergeCell ref="K10:L10"/>
    <mergeCell ref="C16:C24"/>
    <mergeCell ref="C29:C37"/>
    <mergeCell ref="K29:K30"/>
    <mergeCell ref="L29:L30"/>
    <mergeCell ref="AQ4:AQ5"/>
    <mergeCell ref="B16:B17"/>
    <mergeCell ref="D16:D17"/>
    <mergeCell ref="E16:E17"/>
    <mergeCell ref="F16:F17"/>
    <mergeCell ref="G16:G17"/>
    <mergeCell ref="I16:I17"/>
    <mergeCell ref="Y3:Y4"/>
    <mergeCell ref="Z3:Z4"/>
    <mergeCell ref="AA3:AA4"/>
    <mergeCell ref="AB3:AB4"/>
    <mergeCell ref="AK3:AQ3"/>
    <mergeCell ref="AK4:AL5"/>
    <mergeCell ref="AM4:AM5"/>
    <mergeCell ref="AN4:AN5"/>
    <mergeCell ref="S3:S4"/>
    <mergeCell ref="AP4:AP5"/>
    <mergeCell ref="K3:K4"/>
    <mergeCell ref="U3:U4"/>
    <mergeCell ref="P16:P17"/>
    <mergeCell ref="D9:E9"/>
    <mergeCell ref="D10:E10"/>
    <mergeCell ref="K9:L9"/>
    <mergeCell ref="K16:K17"/>
    <mergeCell ref="B1:G1"/>
    <mergeCell ref="I1:N1"/>
    <mergeCell ref="P1:U1"/>
    <mergeCell ref="W1:AB1"/>
    <mergeCell ref="AK1:AP1"/>
    <mergeCell ref="B3:B4"/>
    <mergeCell ref="D3:D4"/>
    <mergeCell ref="E3:E4"/>
    <mergeCell ref="F3:F4"/>
    <mergeCell ref="W3:W4"/>
    <mergeCell ref="M3:M4"/>
    <mergeCell ref="N3:N4"/>
    <mergeCell ref="P3:P4"/>
    <mergeCell ref="R3:R4"/>
    <mergeCell ref="G3:G4"/>
    <mergeCell ref="T3:T4"/>
    <mergeCell ref="L3:L4"/>
    <mergeCell ref="AD1:AI1"/>
    <mergeCell ref="C3:C11"/>
    <mergeCell ref="AF3:AF4"/>
    <mergeCell ref="AG3:AG4"/>
    <mergeCell ref="AH3:AH4"/>
    <mergeCell ref="AI3:AI4"/>
    <mergeCell ref="R10:S10"/>
    <mergeCell ref="AF9:AG9"/>
    <mergeCell ref="AF10:AG10"/>
    <mergeCell ref="Y61:Z61"/>
    <mergeCell ref="Y62:Z62"/>
    <mergeCell ref="R61:S61"/>
    <mergeCell ref="R62:S62"/>
    <mergeCell ref="X3:X11"/>
    <mergeCell ref="X16:X24"/>
    <mergeCell ref="X29:X37"/>
    <mergeCell ref="X42:X50"/>
    <mergeCell ref="X55:X63"/>
    <mergeCell ref="AA16:AA17"/>
    <mergeCell ref="AB29:AB30"/>
    <mergeCell ref="AA42:AA43"/>
    <mergeCell ref="AF29:AF30"/>
    <mergeCell ref="AG29:AG30"/>
    <mergeCell ref="Y29:Y30"/>
    <mergeCell ref="R16:R17"/>
    <mergeCell ref="S16:S17"/>
    <mergeCell ref="T16:T17"/>
    <mergeCell ref="X81:X89"/>
    <mergeCell ref="AE3:AE11"/>
    <mergeCell ref="AE16:AE24"/>
    <mergeCell ref="AE29:AE37"/>
    <mergeCell ref="C81:C89"/>
    <mergeCell ref="J3:J11"/>
    <mergeCell ref="J16:J24"/>
    <mergeCell ref="J29:J37"/>
    <mergeCell ref="J42:J50"/>
    <mergeCell ref="J55:J63"/>
    <mergeCell ref="J68:J76"/>
    <mergeCell ref="J81:J89"/>
    <mergeCell ref="Q3:Q11"/>
    <mergeCell ref="Q16:Q24"/>
    <mergeCell ref="Q29:Q37"/>
    <mergeCell ref="Q42:Q50"/>
    <mergeCell ref="Q55:Q63"/>
    <mergeCell ref="Q68:Q76"/>
    <mergeCell ref="Q81:Q89"/>
    <mergeCell ref="R9:S9"/>
    <mergeCell ref="Y9:Z9"/>
    <mergeCell ref="Y10:Z10"/>
    <mergeCell ref="L16:L17"/>
    <mergeCell ref="I3:I4"/>
  </mergeCells>
  <conditionalFormatting sqref="E79:G79 E92:G92">
    <cfRule type="cellIs" dxfId="165" priority="155" operator="lessThan">
      <formula>0</formula>
    </cfRule>
    <cfRule type="cellIs" dxfId="164" priority="190" operator="greaterThan">
      <formula>15%</formula>
    </cfRule>
  </conditionalFormatting>
  <conditionalFormatting sqref="D40:G40">
    <cfRule type="cellIs" dxfId="163" priority="3" operator="lessThan">
      <formula>0</formula>
    </cfRule>
    <cfRule type="cellIs" dxfId="162" priority="4" operator="greaterThan">
      <formula>15%</formula>
    </cfRule>
  </conditionalFormatting>
  <conditionalFormatting sqref="D79">
    <cfRule type="cellIs" dxfId="161" priority="81" operator="lessThan">
      <formula>0</formula>
    </cfRule>
    <cfRule type="cellIs" dxfId="160" priority="82" operator="greaterThan">
      <formula>15%</formula>
    </cfRule>
  </conditionalFormatting>
  <conditionalFormatting sqref="D53:G53">
    <cfRule type="cellIs" dxfId="159" priority="1" operator="lessThan">
      <formula>0</formula>
    </cfRule>
    <cfRule type="cellIs" dxfId="158" priority="2" operator="greaterThan">
      <formula>15%</formula>
    </cfRule>
  </conditionalFormatting>
  <conditionalFormatting sqref="D92">
    <cfRule type="cellIs" dxfId="157" priority="77" operator="lessThan">
      <formula>0</formula>
    </cfRule>
    <cfRule type="cellIs" dxfId="156" priority="78" operator="greaterThan">
      <formula>15%</formula>
    </cfRule>
  </conditionalFormatting>
  <conditionalFormatting sqref="L79:N79 L92:N92">
    <cfRule type="cellIs" dxfId="155" priority="75" operator="lessThan">
      <formula>0</formula>
    </cfRule>
    <cfRule type="cellIs" dxfId="154" priority="76" operator="greaterThan">
      <formula>15%</formula>
    </cfRule>
  </conditionalFormatting>
  <conditionalFormatting sqref="K79">
    <cfRule type="cellIs" dxfId="153" priority="73" operator="lessThan">
      <formula>0</formula>
    </cfRule>
    <cfRule type="cellIs" dxfId="152" priority="74" operator="greaterThan">
      <formula>15%</formula>
    </cfRule>
  </conditionalFormatting>
  <conditionalFormatting sqref="K92">
    <cfRule type="cellIs" dxfId="151" priority="71" operator="lessThan">
      <formula>0</formula>
    </cfRule>
    <cfRule type="cellIs" dxfId="150" priority="72" operator="greaterThan">
      <formula>15%</formula>
    </cfRule>
  </conditionalFormatting>
  <conditionalFormatting sqref="S79:U79 S92:U92">
    <cfRule type="cellIs" dxfId="149" priority="69" operator="lessThan">
      <formula>0</formula>
    </cfRule>
    <cfRule type="cellIs" dxfId="148" priority="70" operator="greaterThan">
      <formula>15%</formula>
    </cfRule>
  </conditionalFormatting>
  <conditionalFormatting sqref="R79">
    <cfRule type="cellIs" dxfId="147" priority="67" operator="lessThan">
      <formula>0</formula>
    </cfRule>
    <cfRule type="cellIs" dxfId="146" priority="68" operator="greaterThan">
      <formula>15%</formula>
    </cfRule>
  </conditionalFormatting>
  <conditionalFormatting sqref="R92">
    <cfRule type="cellIs" dxfId="145" priority="65" operator="lessThan">
      <formula>0</formula>
    </cfRule>
    <cfRule type="cellIs" dxfId="144" priority="66" operator="greaterThan">
      <formula>15%</formula>
    </cfRule>
  </conditionalFormatting>
  <conditionalFormatting sqref="Z79:AB79 Z92:AB92">
    <cfRule type="cellIs" dxfId="143" priority="63" operator="lessThan">
      <formula>0</formula>
    </cfRule>
    <cfRule type="cellIs" dxfId="142" priority="64" operator="greaterThan">
      <formula>15%</formula>
    </cfRule>
  </conditionalFormatting>
  <conditionalFormatting sqref="Y79">
    <cfRule type="cellIs" dxfId="141" priority="61" operator="lessThan">
      <formula>0</formula>
    </cfRule>
    <cfRule type="cellIs" dxfId="140" priority="62" operator="greaterThan">
      <formula>15%</formula>
    </cfRule>
  </conditionalFormatting>
  <conditionalFormatting sqref="Y92">
    <cfRule type="cellIs" dxfId="139" priority="59" operator="lessThan">
      <formula>0</formula>
    </cfRule>
    <cfRule type="cellIs" dxfId="138" priority="60" operator="greaterThan">
      <formula>15%</formula>
    </cfRule>
  </conditionalFormatting>
  <conditionalFormatting sqref="AG79:AI79 AG92:AI92">
    <cfRule type="cellIs" dxfId="137" priority="57" operator="lessThan">
      <formula>0</formula>
    </cfRule>
    <cfRule type="cellIs" dxfId="136" priority="58" operator="greaterThan">
      <formula>15%</formula>
    </cfRule>
  </conditionalFormatting>
  <conditionalFormatting sqref="AF79">
    <cfRule type="cellIs" dxfId="135" priority="55" operator="lessThan">
      <formula>0</formula>
    </cfRule>
    <cfRule type="cellIs" dxfId="134" priority="56" operator="greaterThan">
      <formula>15%</formula>
    </cfRule>
  </conditionalFormatting>
  <conditionalFormatting sqref="AF92">
    <cfRule type="cellIs" dxfId="133" priority="53" operator="lessThan">
      <formula>0</formula>
    </cfRule>
    <cfRule type="cellIs" dxfId="132" priority="54" operator="greaterThan">
      <formula>15%</formula>
    </cfRule>
  </conditionalFormatting>
  <conditionalFormatting sqref="K14:N14">
    <cfRule type="cellIs" dxfId="131" priority="51" operator="lessThan">
      <formula>0</formula>
    </cfRule>
    <cfRule type="cellIs" dxfId="130" priority="52" operator="greaterThan">
      <formula>15%</formula>
    </cfRule>
  </conditionalFormatting>
  <conditionalFormatting sqref="K27:N27">
    <cfRule type="cellIs" dxfId="129" priority="49" operator="lessThan">
      <formula>0</formula>
    </cfRule>
    <cfRule type="cellIs" dxfId="128" priority="50" operator="greaterThan">
      <formula>15%</formula>
    </cfRule>
  </conditionalFormatting>
  <conditionalFormatting sqref="K40:N40">
    <cfRule type="cellIs" dxfId="127" priority="47" operator="lessThan">
      <formula>0</formula>
    </cfRule>
    <cfRule type="cellIs" dxfId="126" priority="48" operator="greaterThan">
      <formula>15%</formula>
    </cfRule>
  </conditionalFormatting>
  <conditionalFormatting sqref="K53:N53">
    <cfRule type="cellIs" dxfId="125" priority="45" operator="lessThan">
      <formula>0</formula>
    </cfRule>
    <cfRule type="cellIs" dxfId="124" priority="46" operator="greaterThan">
      <formula>15%</formula>
    </cfRule>
  </conditionalFormatting>
  <conditionalFormatting sqref="K66:N66">
    <cfRule type="cellIs" dxfId="123" priority="43" operator="lessThan">
      <formula>0</formula>
    </cfRule>
    <cfRule type="cellIs" dxfId="122" priority="44" operator="greaterThan">
      <formula>15%</formula>
    </cfRule>
  </conditionalFormatting>
  <conditionalFormatting sqref="E66:G66">
    <cfRule type="cellIs" dxfId="121" priority="41" operator="lessThan">
      <formula>0</formula>
    </cfRule>
    <cfRule type="cellIs" dxfId="120" priority="42" operator="greaterThan">
      <formula>15%</formula>
    </cfRule>
  </conditionalFormatting>
  <conditionalFormatting sqref="D66">
    <cfRule type="cellIs" dxfId="119" priority="39" operator="lessThan">
      <formula>0</formula>
    </cfRule>
    <cfRule type="cellIs" dxfId="118" priority="40" operator="greaterThan">
      <formula>15%</formula>
    </cfRule>
  </conditionalFormatting>
  <conditionalFormatting sqref="R14:U14">
    <cfRule type="cellIs" dxfId="117" priority="37" operator="lessThan">
      <formula>0</formula>
    </cfRule>
    <cfRule type="cellIs" dxfId="116" priority="38" operator="greaterThan">
      <formula>15%</formula>
    </cfRule>
  </conditionalFormatting>
  <conditionalFormatting sqref="R27:U27">
    <cfRule type="cellIs" dxfId="115" priority="35" operator="lessThan">
      <formula>0</formula>
    </cfRule>
    <cfRule type="cellIs" dxfId="114" priority="36" operator="greaterThan">
      <formula>15%</formula>
    </cfRule>
  </conditionalFormatting>
  <conditionalFormatting sqref="R40:U40">
    <cfRule type="cellIs" dxfId="113" priority="33" operator="lessThan">
      <formula>0</formula>
    </cfRule>
    <cfRule type="cellIs" dxfId="112" priority="34" operator="greaterThan">
      <formula>15%</formula>
    </cfRule>
  </conditionalFormatting>
  <conditionalFormatting sqref="R53:U53">
    <cfRule type="cellIs" dxfId="111" priority="31" operator="lessThan">
      <formula>0</formula>
    </cfRule>
    <cfRule type="cellIs" dxfId="110" priority="32" operator="greaterThan">
      <formula>15%</formula>
    </cfRule>
  </conditionalFormatting>
  <conditionalFormatting sqref="R66:U66">
    <cfRule type="cellIs" dxfId="109" priority="29" operator="lessThan">
      <formula>0</formula>
    </cfRule>
    <cfRule type="cellIs" dxfId="108" priority="30" operator="greaterThan">
      <formula>15%</formula>
    </cfRule>
  </conditionalFormatting>
  <conditionalFormatting sqref="Y14:AB14">
    <cfRule type="cellIs" dxfId="107" priority="27" operator="lessThan">
      <formula>0</formula>
    </cfRule>
    <cfRule type="cellIs" dxfId="106" priority="28" operator="greaterThan">
      <formula>15%</formula>
    </cfRule>
  </conditionalFormatting>
  <conditionalFormatting sqref="Y27:AB27">
    <cfRule type="cellIs" dxfId="105" priority="25" operator="lessThan">
      <formula>0</formula>
    </cfRule>
    <cfRule type="cellIs" dxfId="104" priority="26" operator="greaterThan">
      <formula>15%</formula>
    </cfRule>
  </conditionalFormatting>
  <conditionalFormatting sqref="Y40:AB40">
    <cfRule type="cellIs" dxfId="103" priority="23" operator="lessThan">
      <formula>0</formula>
    </cfRule>
    <cfRule type="cellIs" dxfId="102" priority="24" operator="greaterThan">
      <formula>15%</formula>
    </cfRule>
  </conditionalFormatting>
  <conditionalFormatting sqref="Y53:AB53">
    <cfRule type="cellIs" dxfId="101" priority="21" operator="lessThan">
      <formula>0</formula>
    </cfRule>
    <cfRule type="cellIs" dxfId="100" priority="22" operator="greaterThan">
      <formula>15%</formula>
    </cfRule>
  </conditionalFormatting>
  <conditionalFormatting sqref="Y66:AB66">
    <cfRule type="cellIs" dxfId="99" priority="19" operator="lessThan">
      <formula>0</formula>
    </cfRule>
    <cfRule type="cellIs" dxfId="98" priority="20" operator="greaterThan">
      <formula>15%</formula>
    </cfRule>
  </conditionalFormatting>
  <conditionalFormatting sqref="AF14:AI14">
    <cfRule type="cellIs" dxfId="97" priority="17" operator="lessThan">
      <formula>0</formula>
    </cfRule>
    <cfRule type="cellIs" dxfId="96" priority="18" operator="greaterThan">
      <formula>15%</formula>
    </cfRule>
  </conditionalFormatting>
  <conditionalFormatting sqref="AF27:AI27">
    <cfRule type="cellIs" dxfId="95" priority="15" operator="lessThan">
      <formula>0</formula>
    </cfRule>
    <cfRule type="cellIs" dxfId="94" priority="16" operator="greaterThan">
      <formula>15%</formula>
    </cfRule>
  </conditionalFormatting>
  <conditionalFormatting sqref="AF40:AI40">
    <cfRule type="cellIs" dxfId="93" priority="13" operator="lessThan">
      <formula>0</formula>
    </cfRule>
    <cfRule type="cellIs" dxfId="92" priority="14" operator="greaterThan">
      <formula>15%</formula>
    </cfRule>
  </conditionalFormatting>
  <conditionalFormatting sqref="AF53:AI53">
    <cfRule type="cellIs" dxfId="91" priority="11" operator="lessThan">
      <formula>0</formula>
    </cfRule>
    <cfRule type="cellIs" dxfId="90" priority="12" operator="greaterThan">
      <formula>15%</formula>
    </cfRule>
  </conditionalFormatting>
  <conditionalFormatting sqref="AF66:AI66">
    <cfRule type="cellIs" dxfId="89" priority="9" operator="lessThan">
      <formula>0</formula>
    </cfRule>
    <cfRule type="cellIs" dxfId="88" priority="10" operator="greaterThan">
      <formula>15%</formula>
    </cfRule>
  </conditionalFormatting>
  <conditionalFormatting sqref="D14:G14">
    <cfRule type="cellIs" dxfId="87" priority="7" operator="lessThan">
      <formula>0</formula>
    </cfRule>
    <cfRule type="cellIs" dxfId="86" priority="8" operator="greaterThan">
      <formula>15%</formula>
    </cfRule>
  </conditionalFormatting>
  <conditionalFormatting sqref="D27:G27">
    <cfRule type="cellIs" dxfId="85" priority="5" operator="lessThan">
      <formula>0</formula>
    </cfRule>
    <cfRule type="cellIs" dxfId="84" priority="6" operator="greaterThan">
      <formula>15%</formula>
    </cfRule>
  </conditionalFormatting>
  <dataValidations count="1">
    <dataValidation type="list" allowBlank="1" showInputMessage="1" showErrorMessage="1" sqref="B1:G1">
      <formula1>self</formula1>
    </dataValidation>
  </dataValidations>
  <printOptions horizontalCentered="1"/>
  <pageMargins left="0" right="0" top="0" bottom="0" header="0" footer="0"/>
  <pageSetup paperSize="9" orientation="portrait" r:id="rId1"/>
  <rowBreaks count="1" manualBreakCount="1">
    <brk id="54" max="42" man="1"/>
  </rowBreaks>
  <colBreaks count="5" manualBreakCount="5">
    <brk id="7" max="107" man="1"/>
    <brk id="14" max="107" man="1"/>
    <brk id="21" max="1048575" man="1"/>
    <brk id="28" max="1048575" man="1"/>
    <brk id="35" max="107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M108"/>
  <sheetViews>
    <sheetView showGridLines="0" zoomScaleNormal="100" workbookViewId="0">
      <selection activeCell="AG62" sqref="AG62"/>
    </sheetView>
  </sheetViews>
  <sheetFormatPr baseColWidth="10" defaultRowHeight="15"/>
  <cols>
    <col min="1" max="1" width="2.7109375" customWidth="1"/>
    <col min="2" max="2" width="31.140625" bestFit="1" customWidth="1"/>
    <col min="3" max="3" width="5.7109375" customWidth="1"/>
    <col min="4" max="4" width="16.7109375" customWidth="1"/>
    <col min="5" max="5" width="15.28515625" bestFit="1" customWidth="1"/>
    <col min="6" max="7" width="13.28515625" customWidth="1"/>
    <col min="8" max="8" width="2.7109375" customWidth="1"/>
    <col min="9" max="9" width="31.140625" bestFit="1" customWidth="1"/>
    <col min="10" max="10" width="5.7109375" customWidth="1"/>
    <col min="11" max="11" width="19.42578125" customWidth="1"/>
    <col min="12" max="12" width="15.28515625" bestFit="1" customWidth="1"/>
    <col min="13" max="14" width="13.28515625" customWidth="1"/>
    <col min="15" max="15" width="2.7109375" customWidth="1"/>
    <col min="16" max="16" width="31.140625" bestFit="1" customWidth="1"/>
    <col min="17" max="17" width="5.7109375" customWidth="1"/>
    <col min="18" max="18" width="19.42578125" customWidth="1"/>
    <col min="19" max="19" width="15.28515625" bestFit="1" customWidth="1"/>
    <col min="20" max="21" width="13.28515625" customWidth="1"/>
    <col min="22" max="22" width="2.7109375" customWidth="1"/>
    <col min="23" max="23" width="31.140625" bestFit="1" customWidth="1"/>
    <col min="24" max="24" width="5.7109375" customWidth="1"/>
    <col min="25" max="25" width="18.85546875" customWidth="1"/>
    <col min="26" max="26" width="15.28515625" bestFit="1" customWidth="1"/>
    <col min="27" max="28" width="13.28515625" customWidth="1"/>
    <col min="29" max="30" width="2.7109375" customWidth="1"/>
    <col min="31" max="31" width="31.5703125" bestFit="1" customWidth="1"/>
    <col min="32" max="32" width="11.5703125" customWidth="1"/>
    <col min="33" max="33" width="10.28515625" customWidth="1"/>
    <col min="34" max="34" width="9.42578125" customWidth="1"/>
    <col min="35" max="35" width="11.42578125" customWidth="1"/>
    <col min="36" max="36" width="11.85546875" customWidth="1"/>
    <col min="37" max="37" width="11.28515625" customWidth="1"/>
    <col min="38" max="38" width="11.5703125" customWidth="1"/>
  </cols>
  <sheetData>
    <row r="1" spans="2:39" ht="15.75">
      <c r="B1" s="147"/>
      <c r="C1" s="147"/>
      <c r="D1" s="147"/>
      <c r="E1" s="147"/>
      <c r="F1" s="147"/>
      <c r="G1" s="147"/>
      <c r="I1" s="148">
        <f>B1</f>
        <v>0</v>
      </c>
      <c r="J1" s="148"/>
      <c r="K1" s="148"/>
      <c r="L1" s="148"/>
      <c r="M1" s="148"/>
      <c r="N1" s="148"/>
      <c r="P1" s="148">
        <f>I1</f>
        <v>0</v>
      </c>
      <c r="Q1" s="148"/>
      <c r="R1" s="148"/>
      <c r="S1" s="148"/>
      <c r="T1" s="148"/>
      <c r="U1" s="148"/>
      <c r="W1" s="148">
        <f>P1</f>
        <v>0</v>
      </c>
      <c r="X1" s="148"/>
      <c r="Y1" s="148"/>
      <c r="Z1" s="148"/>
      <c r="AA1" s="148"/>
      <c r="AB1" s="148"/>
      <c r="AD1" s="41"/>
      <c r="AE1" s="148" t="e">
        <f>#REF!</f>
        <v>#REF!</v>
      </c>
      <c r="AF1" s="148"/>
      <c r="AG1" s="148"/>
      <c r="AH1" s="148"/>
      <c r="AI1" s="148"/>
      <c r="AJ1" s="148"/>
      <c r="AK1" s="41"/>
    </row>
    <row r="2" spans="2:39" ht="5.25" customHeight="1" thickBot="1">
      <c r="AD2" s="41"/>
      <c r="AE2" s="41"/>
      <c r="AF2" s="41"/>
      <c r="AG2" s="41"/>
      <c r="AH2" s="41"/>
      <c r="AI2" s="41"/>
      <c r="AJ2" s="41"/>
      <c r="AK2" s="41"/>
    </row>
    <row r="3" spans="2:39" ht="18" customHeight="1" thickBot="1">
      <c r="B3" s="149">
        <v>44593</v>
      </c>
      <c r="C3" s="141" t="s">
        <v>11</v>
      </c>
      <c r="D3" s="151" t="s">
        <v>32</v>
      </c>
      <c r="E3" s="153" t="s">
        <v>6</v>
      </c>
      <c r="F3" s="153" t="s">
        <v>7</v>
      </c>
      <c r="G3" s="157" t="s">
        <v>8</v>
      </c>
      <c r="I3" s="155">
        <f>B81+1</f>
        <v>44600</v>
      </c>
      <c r="J3" s="141" t="s">
        <v>11</v>
      </c>
      <c r="K3" s="124" t="s">
        <v>32</v>
      </c>
      <c r="L3" s="131" t="s">
        <v>6</v>
      </c>
      <c r="M3" s="131" t="s">
        <v>7</v>
      </c>
      <c r="N3" s="116" t="s">
        <v>8</v>
      </c>
      <c r="P3" s="155">
        <f>I81+1</f>
        <v>44607</v>
      </c>
      <c r="Q3" s="141" t="s">
        <v>11</v>
      </c>
      <c r="R3" s="124" t="s">
        <v>32</v>
      </c>
      <c r="S3" s="131" t="s">
        <v>6</v>
      </c>
      <c r="T3" s="131" t="s">
        <v>7</v>
      </c>
      <c r="U3" s="116" t="s">
        <v>8</v>
      </c>
      <c r="W3" s="155">
        <f>P81+1</f>
        <v>44614</v>
      </c>
      <c r="X3" s="141" t="s">
        <v>11</v>
      </c>
      <c r="Y3" s="124" t="s">
        <v>32</v>
      </c>
      <c r="Z3" s="131" t="s">
        <v>6</v>
      </c>
      <c r="AA3" s="131" t="s">
        <v>7</v>
      </c>
      <c r="AB3" s="116" t="s">
        <v>8</v>
      </c>
      <c r="AD3" s="41"/>
      <c r="AE3" s="161" t="s">
        <v>31</v>
      </c>
      <c r="AF3" s="162"/>
      <c r="AG3" s="162"/>
      <c r="AH3" s="162"/>
      <c r="AI3" s="162"/>
      <c r="AJ3" s="162"/>
      <c r="AK3" s="163"/>
    </row>
    <row r="4" spans="2:39" ht="18" customHeight="1" thickBot="1">
      <c r="B4" s="150"/>
      <c r="C4" s="142"/>
      <c r="D4" s="152"/>
      <c r="E4" s="154"/>
      <c r="F4" s="154"/>
      <c r="G4" s="158"/>
      <c r="I4" s="156"/>
      <c r="J4" s="142"/>
      <c r="K4" s="125"/>
      <c r="L4" s="132"/>
      <c r="M4" s="132"/>
      <c r="N4" s="117"/>
      <c r="P4" s="156"/>
      <c r="Q4" s="142"/>
      <c r="R4" s="125"/>
      <c r="S4" s="132"/>
      <c r="T4" s="132"/>
      <c r="U4" s="117"/>
      <c r="W4" s="156"/>
      <c r="X4" s="142"/>
      <c r="Y4" s="125"/>
      <c r="Z4" s="132"/>
      <c r="AA4" s="132"/>
      <c r="AB4" s="117"/>
      <c r="AD4" s="38"/>
      <c r="AE4" s="164"/>
      <c r="AF4" s="164"/>
      <c r="AG4" s="165" t="s">
        <v>32</v>
      </c>
      <c r="AH4" s="160" t="s">
        <v>6</v>
      </c>
      <c r="AI4" s="69" t="s">
        <v>7</v>
      </c>
      <c r="AJ4" s="166" t="s">
        <v>8</v>
      </c>
      <c r="AK4" s="160"/>
      <c r="AL4" s="37"/>
      <c r="AM4" s="49"/>
    </row>
    <row r="5" spans="2:39" ht="15" customHeight="1">
      <c r="B5" s="70" t="s">
        <v>0</v>
      </c>
      <c r="C5" s="142"/>
      <c r="D5" s="82">
        <f>Base!C6+Base!D6</f>
        <v>80</v>
      </c>
      <c r="E5" s="82">
        <f>Base!E6</f>
        <v>40</v>
      </c>
      <c r="F5" s="82">
        <f>Base!E6</f>
        <v>40</v>
      </c>
      <c r="G5" s="82">
        <f>Base!F6</f>
        <v>40</v>
      </c>
      <c r="I5" s="1" t="s">
        <v>0</v>
      </c>
      <c r="J5" s="142"/>
      <c r="K5" s="57"/>
      <c r="L5" s="47"/>
      <c r="M5" s="47"/>
      <c r="N5" s="47"/>
      <c r="P5" s="1" t="s">
        <v>0</v>
      </c>
      <c r="Q5" s="142"/>
      <c r="R5" s="57"/>
      <c r="S5" s="47"/>
      <c r="T5" s="47"/>
      <c r="U5" s="47"/>
      <c r="W5" s="1" t="s">
        <v>0</v>
      </c>
      <c r="X5" s="142"/>
      <c r="Y5" s="57"/>
      <c r="Z5" s="47"/>
      <c r="AA5" s="47"/>
      <c r="AB5" s="47"/>
      <c r="AD5" s="38"/>
      <c r="AE5" s="164"/>
      <c r="AF5" s="164"/>
      <c r="AG5" s="165"/>
      <c r="AH5" s="160"/>
      <c r="AI5" s="66"/>
      <c r="AJ5" s="160"/>
      <c r="AK5" s="160"/>
      <c r="AL5" s="37"/>
      <c r="AM5" s="49"/>
    </row>
    <row r="6" spans="2:39">
      <c r="B6" s="71" t="s">
        <v>1</v>
      </c>
      <c r="C6" s="142"/>
      <c r="D6" s="82">
        <f>Base!C7+Base!D7</f>
        <v>80</v>
      </c>
      <c r="E6" s="100">
        <f>Base!E7</f>
        <v>40</v>
      </c>
      <c r="F6" s="100">
        <f>Base!E7</f>
        <v>40</v>
      </c>
      <c r="G6" s="100">
        <f>Base!F7</f>
        <v>40</v>
      </c>
      <c r="I6" s="2" t="s">
        <v>1</v>
      </c>
      <c r="J6" s="142"/>
      <c r="K6" s="53"/>
      <c r="L6" s="47"/>
      <c r="M6" s="47"/>
      <c r="N6" s="47"/>
      <c r="P6" s="2" t="s">
        <v>1</v>
      </c>
      <c r="Q6" s="142"/>
      <c r="R6" s="53"/>
      <c r="S6" s="47"/>
      <c r="T6" s="47"/>
      <c r="U6" s="47"/>
      <c r="W6" s="2" t="s">
        <v>1</v>
      </c>
      <c r="X6" s="142"/>
      <c r="Y6" s="53"/>
      <c r="Z6" s="47"/>
      <c r="AA6" s="47"/>
      <c r="AB6" s="47"/>
      <c r="AD6" s="38"/>
      <c r="AE6" s="25" t="s">
        <v>9</v>
      </c>
      <c r="AF6" s="26"/>
      <c r="AG6" s="27" t="e">
        <f>D97+K97+R97+Y97+#REF!</f>
        <v>#REF!</v>
      </c>
      <c r="AH6" s="27" t="e">
        <f>E97+L97+S97+Z97+#REF!</f>
        <v>#REF!</v>
      </c>
      <c r="AI6" s="27" t="e">
        <f>F97+M97+T97+AA97+#REF!</f>
        <v>#REF!</v>
      </c>
      <c r="AJ6" s="27" t="e">
        <f>G97+N97+U97+AB97+#REF!</f>
        <v>#REF!</v>
      </c>
      <c r="AK6" s="27"/>
      <c r="AL6" s="37"/>
      <c r="AM6" s="49"/>
    </row>
    <row r="7" spans="2:39">
      <c r="B7" s="71" t="s">
        <v>2</v>
      </c>
      <c r="C7" s="142"/>
      <c r="D7" s="82">
        <f>Base!C8+Base!D8</f>
        <v>0</v>
      </c>
      <c r="E7" s="100">
        <f>Base!E9</f>
        <v>50</v>
      </c>
      <c r="F7" s="100">
        <f>Base!E9</f>
        <v>50</v>
      </c>
      <c r="G7" s="100">
        <f>Base!F9</f>
        <v>50</v>
      </c>
      <c r="I7" s="2" t="s">
        <v>2</v>
      </c>
      <c r="J7" s="142"/>
      <c r="K7" s="53"/>
      <c r="L7" s="45"/>
      <c r="M7" s="45"/>
      <c r="N7" s="46"/>
      <c r="P7" s="2" t="s">
        <v>2</v>
      </c>
      <c r="Q7" s="142"/>
      <c r="R7" s="53"/>
      <c r="S7" s="45"/>
      <c r="T7" s="45"/>
      <c r="U7" s="46"/>
      <c r="W7" s="2" t="s">
        <v>2</v>
      </c>
      <c r="X7" s="142"/>
      <c r="Y7" s="53"/>
      <c r="Z7" s="45"/>
      <c r="AA7" s="45"/>
      <c r="AB7" s="46"/>
      <c r="AD7" s="38"/>
      <c r="AE7" s="25" t="s">
        <v>10</v>
      </c>
      <c r="AF7" s="26"/>
      <c r="AG7" s="27" t="e">
        <f>D98+K98+R98+Y98+#REF!</f>
        <v>#REF!</v>
      </c>
      <c r="AH7" s="27" t="e">
        <f>E98+L98+S98+Z98+#REF!</f>
        <v>#REF!</v>
      </c>
      <c r="AI7" s="27" t="e">
        <f>F98+M98+T98+AA98+#REF!</f>
        <v>#REF!</v>
      </c>
      <c r="AJ7" s="27" t="e">
        <f>G98+N98+U98+AB98+#REF!</f>
        <v>#REF!</v>
      </c>
      <c r="AK7" s="27"/>
      <c r="AL7" s="37"/>
      <c r="AM7" s="49"/>
    </row>
    <row r="8" spans="2:39" ht="15.75" thickBot="1">
      <c r="B8" s="72" t="s">
        <v>3</v>
      </c>
      <c r="C8" s="142"/>
      <c r="D8" s="82">
        <f>Base!C9+Base!D9</f>
        <v>100</v>
      </c>
      <c r="E8" s="101">
        <f>Base!E10</f>
        <v>30</v>
      </c>
      <c r="F8" s="101">
        <f>Base!E10</f>
        <v>30</v>
      </c>
      <c r="G8" s="101">
        <f>Base!F10</f>
        <v>30</v>
      </c>
      <c r="I8" s="3" t="s">
        <v>3</v>
      </c>
      <c r="J8" s="142"/>
      <c r="K8" s="56"/>
      <c r="L8" s="10"/>
      <c r="M8" s="10"/>
      <c r="N8" s="11"/>
      <c r="P8" s="3" t="s">
        <v>3</v>
      </c>
      <c r="Q8" s="142"/>
      <c r="R8" s="56"/>
      <c r="S8" s="10"/>
      <c r="T8" s="10"/>
      <c r="U8" s="11"/>
      <c r="W8" s="3" t="s">
        <v>3</v>
      </c>
      <c r="X8" s="142"/>
      <c r="Y8" s="56"/>
      <c r="Z8" s="10"/>
      <c r="AA8" s="10"/>
      <c r="AB8" s="11"/>
      <c r="AD8" s="38"/>
      <c r="AE8" s="28" t="s">
        <v>23</v>
      </c>
      <c r="AF8" s="26"/>
      <c r="AG8" s="27" t="e">
        <f>D99+K99+R99+Y99+#REF!</f>
        <v>#REF!</v>
      </c>
      <c r="AH8" s="27" t="e">
        <f>E99+L99+S99+Z99+#REF!</f>
        <v>#REF!</v>
      </c>
      <c r="AI8" s="27" t="e">
        <f>F99+M99+T99+AA99+#REF!</f>
        <v>#REF!</v>
      </c>
      <c r="AJ8" s="27" t="e">
        <f>G99+N99+U99+AB99+#REF!</f>
        <v>#REF!</v>
      </c>
      <c r="AK8" s="27"/>
      <c r="AL8" s="37"/>
      <c r="AM8" s="49"/>
    </row>
    <row r="9" spans="2:39" ht="15.75">
      <c r="B9" s="70" t="s">
        <v>4</v>
      </c>
      <c r="C9" s="142"/>
      <c r="D9" s="167" t="s">
        <v>33</v>
      </c>
      <c r="E9" s="144"/>
      <c r="F9" s="15">
        <f>F12-F10</f>
        <v>0</v>
      </c>
      <c r="G9" s="15">
        <f>G12-G10</f>
        <v>0</v>
      </c>
      <c r="I9" s="1" t="s">
        <v>4</v>
      </c>
      <c r="J9" s="142"/>
      <c r="K9" s="143" t="s">
        <v>33</v>
      </c>
      <c r="L9" s="144"/>
      <c r="M9" s="15">
        <f>M12-M10</f>
        <v>0</v>
      </c>
      <c r="N9" s="15">
        <f>N12-N10</f>
        <v>0</v>
      </c>
      <c r="P9" s="1" t="s">
        <v>4</v>
      </c>
      <c r="Q9" s="142"/>
      <c r="R9" s="143" t="s">
        <v>33</v>
      </c>
      <c r="S9" s="144"/>
      <c r="T9" s="15">
        <f>T12-T10</f>
        <v>0</v>
      </c>
      <c r="U9" s="15">
        <f>U12-U10</f>
        <v>0</v>
      </c>
      <c r="W9" s="1" t="s">
        <v>4</v>
      </c>
      <c r="X9" s="142"/>
      <c r="Y9" s="143" t="s">
        <v>33</v>
      </c>
      <c r="Z9" s="144"/>
      <c r="AA9" s="15">
        <f>AA12-AA10</f>
        <v>0</v>
      </c>
      <c r="AB9" s="15">
        <f>AB12-AB10</f>
        <v>0</v>
      </c>
      <c r="AD9" s="38"/>
      <c r="AE9" s="25" t="s">
        <v>21</v>
      </c>
      <c r="AF9" s="26"/>
      <c r="AG9" s="29" t="str">
        <f>IFERROR(MAX(AG8/AG6),"")</f>
        <v/>
      </c>
      <c r="AH9" s="29" t="str">
        <f>IFERROR(MAX(AH8/AH6),"")</f>
        <v/>
      </c>
      <c r="AI9" s="29" t="str">
        <f>IFERROR(MAX(AI8/AI6),"")</f>
        <v/>
      </c>
      <c r="AJ9" s="29" t="str">
        <f>IFERROR(MAX(AJ8/AJ6),"")</f>
        <v/>
      </c>
      <c r="AK9" s="29"/>
      <c r="AL9" s="37"/>
      <c r="AM9" s="49"/>
    </row>
    <row r="10" spans="2:39" ht="15.75" thickBot="1">
      <c r="B10" s="72" t="s">
        <v>5</v>
      </c>
      <c r="C10" s="142"/>
      <c r="D10" s="168" t="s">
        <v>34</v>
      </c>
      <c r="E10" s="146"/>
      <c r="F10" s="10"/>
      <c r="G10" s="11"/>
      <c r="I10" s="3" t="s">
        <v>5</v>
      </c>
      <c r="J10" s="142"/>
      <c r="K10" s="145" t="s">
        <v>34</v>
      </c>
      <c r="L10" s="146"/>
      <c r="M10" s="10"/>
      <c r="N10" s="11"/>
      <c r="P10" s="3" t="s">
        <v>5</v>
      </c>
      <c r="Q10" s="142"/>
      <c r="R10" s="145" t="s">
        <v>34</v>
      </c>
      <c r="S10" s="146"/>
      <c r="T10" s="10"/>
      <c r="U10" s="11"/>
      <c r="W10" s="3" t="s">
        <v>5</v>
      </c>
      <c r="X10" s="142"/>
      <c r="Y10" s="145" t="s">
        <v>34</v>
      </c>
      <c r="Z10" s="146"/>
      <c r="AA10" s="10"/>
      <c r="AB10" s="11"/>
      <c r="AD10" s="38"/>
      <c r="AE10" s="38"/>
      <c r="AF10" s="38"/>
      <c r="AG10" s="38"/>
      <c r="AH10" s="38"/>
      <c r="AI10" s="38"/>
      <c r="AJ10" s="38"/>
      <c r="AK10" s="38"/>
      <c r="AL10" s="49"/>
      <c r="AM10" s="49"/>
    </row>
    <row r="11" spans="2:39">
      <c r="B11" s="73" t="s">
        <v>9</v>
      </c>
      <c r="C11" s="159"/>
      <c r="D11" s="42">
        <f>D5+D6+D7+D8</f>
        <v>260</v>
      </c>
      <c r="E11" s="15">
        <f>E5+E6+E7+E8</f>
        <v>160</v>
      </c>
      <c r="F11" s="15">
        <f>F5+F6+F7+F8</f>
        <v>160</v>
      </c>
      <c r="G11" s="16">
        <f>G5+G6+G7+G8</f>
        <v>160</v>
      </c>
      <c r="I11" s="8" t="s">
        <v>9</v>
      </c>
      <c r="J11" s="142"/>
      <c r="K11" s="15">
        <f>K5+K6+K7+K8</f>
        <v>0</v>
      </c>
      <c r="L11" s="15">
        <f>L5+L6+L7+L8</f>
        <v>0</v>
      </c>
      <c r="M11" s="15">
        <f>M5+M6+M7+M8</f>
        <v>0</v>
      </c>
      <c r="N11" s="16">
        <f>N5+N6+N7+N8</f>
        <v>0</v>
      </c>
      <c r="P11" s="8" t="s">
        <v>9</v>
      </c>
      <c r="Q11" s="142"/>
      <c r="R11" s="15">
        <f>R5+R6+R7+R8</f>
        <v>0</v>
      </c>
      <c r="S11" s="15">
        <f>S5+S6+S7+S8</f>
        <v>0</v>
      </c>
      <c r="T11" s="15">
        <f>T5+T6+T7+T8</f>
        <v>0</v>
      </c>
      <c r="U11" s="16">
        <f>U5+U6+U7+U8</f>
        <v>0</v>
      </c>
      <c r="W11" s="8" t="s">
        <v>9</v>
      </c>
      <c r="X11" s="142"/>
      <c r="Y11" s="15">
        <f>Y5+Y6+Y7+Y8</f>
        <v>0</v>
      </c>
      <c r="Z11" s="15">
        <f>Z5+Z6+Z7+Z8</f>
        <v>0</v>
      </c>
      <c r="AA11" s="15">
        <f>AA5+AA6+AA7+AA8</f>
        <v>0</v>
      </c>
      <c r="AB11" s="16">
        <f>AB5+AB6+AB7+AB8</f>
        <v>0</v>
      </c>
      <c r="AD11" s="38"/>
      <c r="AE11" s="38"/>
      <c r="AF11" s="38"/>
      <c r="AG11" s="38"/>
      <c r="AH11" s="38"/>
      <c r="AI11" s="38"/>
      <c r="AJ11" s="38"/>
      <c r="AK11" s="38"/>
      <c r="AL11" s="49"/>
      <c r="AM11" s="49"/>
    </row>
    <row r="12" spans="2:39" ht="15.75" thickBot="1">
      <c r="B12" s="6" t="s">
        <v>10</v>
      </c>
      <c r="C12" s="74">
        <f>Base!A6</f>
        <v>0</v>
      </c>
      <c r="D12" s="76">
        <f>Base!C18+Base!C25</f>
        <v>0</v>
      </c>
      <c r="E12" s="76">
        <f>Base!E18+Base!E25</f>
        <v>0</v>
      </c>
      <c r="F12" s="83"/>
      <c r="G12" s="76"/>
      <c r="I12" s="6" t="s">
        <v>10</v>
      </c>
      <c r="J12" s="74"/>
      <c r="K12" s="55"/>
      <c r="L12" s="12"/>
      <c r="M12" s="12"/>
      <c r="N12" s="13"/>
      <c r="P12" s="6" t="s">
        <v>10</v>
      </c>
      <c r="Q12" s="74"/>
      <c r="R12" s="55"/>
      <c r="S12" s="12"/>
      <c r="T12" s="12"/>
      <c r="U12" s="13"/>
      <c r="W12" s="6" t="s">
        <v>10</v>
      </c>
      <c r="X12" s="74"/>
      <c r="Y12" s="55"/>
      <c r="Z12" s="12"/>
      <c r="AA12" s="12"/>
      <c r="AB12" s="13"/>
      <c r="AD12" s="38"/>
      <c r="AE12" s="38"/>
      <c r="AF12" s="38"/>
      <c r="AG12" s="38"/>
      <c r="AH12" s="38"/>
      <c r="AI12" s="38"/>
      <c r="AJ12" s="41"/>
      <c r="AK12" s="41"/>
    </row>
    <row r="13" spans="2:39">
      <c r="B13" s="7" t="s">
        <v>22</v>
      </c>
      <c r="C13" s="58"/>
      <c r="D13" s="15">
        <f>D11-D12</f>
        <v>260</v>
      </c>
      <c r="E13" s="15">
        <f>E11-E12</f>
        <v>160</v>
      </c>
      <c r="F13" s="15">
        <f>F11-F12</f>
        <v>160</v>
      </c>
      <c r="G13" s="16">
        <f>G11-G12</f>
        <v>160</v>
      </c>
      <c r="I13" s="7" t="s">
        <v>22</v>
      </c>
      <c r="J13" s="58"/>
      <c r="K13" s="15">
        <f>K11-K12</f>
        <v>0</v>
      </c>
      <c r="L13" s="15">
        <f>L11-L12</f>
        <v>0</v>
      </c>
      <c r="M13" s="15">
        <f>M11-M12</f>
        <v>0</v>
      </c>
      <c r="N13" s="16">
        <f>N11-N12</f>
        <v>0</v>
      </c>
      <c r="P13" s="7" t="s">
        <v>22</v>
      </c>
      <c r="Q13" s="58"/>
      <c r="R13" s="15">
        <f>R11-R12</f>
        <v>0</v>
      </c>
      <c r="S13" s="15">
        <f>S11-S12</f>
        <v>0</v>
      </c>
      <c r="T13" s="15">
        <f>T11-T12</f>
        <v>0</v>
      </c>
      <c r="U13" s="16">
        <f>U11-U12</f>
        <v>0</v>
      </c>
      <c r="W13" s="7" t="s">
        <v>22</v>
      </c>
      <c r="X13" s="58"/>
      <c r="Y13" s="15">
        <f>Y11-Y12</f>
        <v>0</v>
      </c>
      <c r="Z13" s="15">
        <f>Z11-Z12</f>
        <v>0</v>
      </c>
      <c r="AA13" s="15">
        <f>AA11-AA12</f>
        <v>0</v>
      </c>
      <c r="AB13" s="16">
        <f>AB11-AB12</f>
        <v>0</v>
      </c>
      <c r="AD13" s="38"/>
      <c r="AE13" s="38"/>
      <c r="AF13" s="38"/>
      <c r="AG13" s="38"/>
      <c r="AH13" s="38"/>
      <c r="AI13" s="38"/>
      <c r="AJ13" s="41"/>
      <c r="AK13" s="41"/>
    </row>
    <row r="14" spans="2:39" ht="16.5" thickBot="1">
      <c r="B14" s="4" t="s">
        <v>12</v>
      </c>
      <c r="C14" s="59"/>
      <c r="D14" s="17">
        <f>IFERROR(MAX(D13/D11),"")</f>
        <v>1</v>
      </c>
      <c r="E14" s="17">
        <f t="shared" ref="E14:G14" si="0">IFERROR(MAX(E13/E11),"")</f>
        <v>1</v>
      </c>
      <c r="F14" s="17">
        <f t="shared" si="0"/>
        <v>1</v>
      </c>
      <c r="G14" s="17">
        <f t="shared" si="0"/>
        <v>1</v>
      </c>
      <c r="I14" s="4" t="s">
        <v>12</v>
      </c>
      <c r="J14" s="59"/>
      <c r="K14" s="17" t="str">
        <f>IFERROR(MAX(K13/K11),"")</f>
        <v/>
      </c>
      <c r="L14" s="17" t="str">
        <f t="shared" ref="L14:N14" si="1">IFERROR(MAX(L13/L11),"")</f>
        <v/>
      </c>
      <c r="M14" s="17" t="str">
        <f t="shared" si="1"/>
        <v/>
      </c>
      <c r="N14" s="17" t="str">
        <f t="shared" si="1"/>
        <v/>
      </c>
      <c r="P14" s="4" t="s">
        <v>12</v>
      </c>
      <c r="Q14" s="59"/>
      <c r="R14" s="17" t="str">
        <f>IFERROR(MAX(R13/R11),"")</f>
        <v/>
      </c>
      <c r="S14" s="17" t="str">
        <f t="shared" ref="S14:U14" si="2">IFERROR(MAX(S13/S11),"")</f>
        <v/>
      </c>
      <c r="T14" s="17" t="str">
        <f t="shared" si="2"/>
        <v/>
      </c>
      <c r="U14" s="17" t="str">
        <f t="shared" si="2"/>
        <v/>
      </c>
      <c r="W14" s="4" t="s">
        <v>12</v>
      </c>
      <c r="X14" s="59"/>
      <c r="Y14" s="17" t="str">
        <f>IFERROR(MAX(Y13/Y11),"")</f>
        <v/>
      </c>
      <c r="Z14" s="17" t="str">
        <f t="shared" ref="Z14:AB14" si="3">IFERROR(MAX(Z13/Z11),"")</f>
        <v/>
      </c>
      <c r="AA14" s="17" t="str">
        <f t="shared" si="3"/>
        <v/>
      </c>
      <c r="AB14" s="17" t="str">
        <f t="shared" si="3"/>
        <v/>
      </c>
      <c r="AD14" s="38"/>
      <c r="AE14" s="38"/>
      <c r="AF14" s="38"/>
      <c r="AG14" s="38"/>
      <c r="AH14" s="38"/>
      <c r="AI14" s="38"/>
      <c r="AJ14" s="38"/>
      <c r="AK14" s="38"/>
    </row>
    <row r="15" spans="2:39" ht="15.75" thickBot="1">
      <c r="AD15" s="38"/>
      <c r="AE15" s="38"/>
      <c r="AF15" s="38"/>
      <c r="AG15" s="38"/>
      <c r="AH15" s="38"/>
      <c r="AI15" s="38"/>
      <c r="AJ15" s="38"/>
      <c r="AK15" s="38"/>
    </row>
    <row r="16" spans="2:39" ht="15" customHeight="1">
      <c r="B16" s="155">
        <f>B3+1</f>
        <v>44594</v>
      </c>
      <c r="C16" s="141" t="s">
        <v>11</v>
      </c>
      <c r="D16" s="124" t="s">
        <v>32</v>
      </c>
      <c r="E16" s="131" t="s">
        <v>6</v>
      </c>
      <c r="F16" s="131" t="s">
        <v>7</v>
      </c>
      <c r="G16" s="116" t="s">
        <v>8</v>
      </c>
      <c r="I16" s="155">
        <f>I3+1</f>
        <v>44601</v>
      </c>
      <c r="J16" s="141" t="s">
        <v>11</v>
      </c>
      <c r="K16" s="124" t="s">
        <v>32</v>
      </c>
      <c r="L16" s="131" t="s">
        <v>6</v>
      </c>
      <c r="M16" s="131" t="s">
        <v>7</v>
      </c>
      <c r="N16" s="116" t="s">
        <v>8</v>
      </c>
      <c r="P16" s="155">
        <f>P3+1</f>
        <v>44608</v>
      </c>
      <c r="Q16" s="141" t="s">
        <v>11</v>
      </c>
      <c r="R16" s="124" t="s">
        <v>32</v>
      </c>
      <c r="S16" s="131" t="s">
        <v>6</v>
      </c>
      <c r="T16" s="131" t="s">
        <v>7</v>
      </c>
      <c r="U16" s="116" t="s">
        <v>8</v>
      </c>
      <c r="W16" s="155">
        <f>W3+1</f>
        <v>44615</v>
      </c>
      <c r="X16" s="141" t="s">
        <v>11</v>
      </c>
      <c r="Y16" s="124" t="s">
        <v>32</v>
      </c>
      <c r="Z16" s="131" t="s">
        <v>6</v>
      </c>
      <c r="AA16" s="131" t="s">
        <v>7</v>
      </c>
      <c r="AB16" s="116" t="s">
        <v>8</v>
      </c>
      <c r="AD16" s="38"/>
      <c r="AE16" s="38"/>
      <c r="AF16" s="38"/>
      <c r="AG16" s="38"/>
      <c r="AH16" s="38"/>
      <c r="AI16" s="38"/>
      <c r="AJ16" s="38"/>
      <c r="AK16" s="38"/>
    </row>
    <row r="17" spans="2:37" ht="15.75" customHeight="1" thickBot="1">
      <c r="B17" s="156"/>
      <c r="C17" s="142"/>
      <c r="D17" s="125"/>
      <c r="E17" s="132"/>
      <c r="F17" s="132"/>
      <c r="G17" s="117"/>
      <c r="I17" s="156"/>
      <c r="J17" s="142"/>
      <c r="K17" s="125"/>
      <c r="L17" s="132"/>
      <c r="M17" s="132"/>
      <c r="N17" s="117"/>
      <c r="P17" s="156"/>
      <c r="Q17" s="142"/>
      <c r="R17" s="125"/>
      <c r="S17" s="132"/>
      <c r="T17" s="132"/>
      <c r="U17" s="117"/>
      <c r="W17" s="156"/>
      <c r="X17" s="142"/>
      <c r="Y17" s="125"/>
      <c r="Z17" s="132"/>
      <c r="AA17" s="132"/>
      <c r="AB17" s="117"/>
      <c r="AE17" s="37"/>
      <c r="AF17" s="37"/>
      <c r="AG17" s="37"/>
      <c r="AH17" s="37"/>
      <c r="AI17" s="37"/>
      <c r="AJ17" s="37"/>
      <c r="AK17" s="37"/>
    </row>
    <row r="18" spans="2:37" ht="15.75" thickBot="1">
      <c r="B18" s="1" t="s">
        <v>0</v>
      </c>
      <c r="C18" s="142"/>
      <c r="D18" s="57"/>
      <c r="E18" s="47"/>
      <c r="F18" s="47"/>
      <c r="G18" s="47"/>
      <c r="I18" s="1" t="s">
        <v>0</v>
      </c>
      <c r="J18" s="142"/>
      <c r="K18" s="57"/>
      <c r="L18" s="47"/>
      <c r="M18" s="47"/>
      <c r="N18" s="47"/>
      <c r="P18" s="1" t="s">
        <v>0</v>
      </c>
      <c r="Q18" s="142"/>
      <c r="R18" s="57"/>
      <c r="S18" s="47"/>
      <c r="T18" s="47"/>
      <c r="U18" s="47"/>
      <c r="W18" s="1" t="s">
        <v>0</v>
      </c>
      <c r="X18" s="142"/>
      <c r="Y18" s="57"/>
      <c r="Z18" s="47"/>
      <c r="AA18" s="47"/>
      <c r="AB18" s="47"/>
    </row>
    <row r="19" spans="2:37">
      <c r="B19" s="2" t="s">
        <v>1</v>
      </c>
      <c r="C19" s="142"/>
      <c r="D19" s="53"/>
      <c r="E19" s="47"/>
      <c r="F19" s="47"/>
      <c r="G19" s="47"/>
      <c r="I19" s="2" t="s">
        <v>1</v>
      </c>
      <c r="J19" s="142"/>
      <c r="K19" s="53"/>
      <c r="L19" s="47"/>
      <c r="M19" s="47"/>
      <c r="N19" s="47"/>
      <c r="P19" s="2" t="s">
        <v>1</v>
      </c>
      <c r="Q19" s="142"/>
      <c r="R19" s="53"/>
      <c r="S19" s="47"/>
      <c r="T19" s="47"/>
      <c r="U19" s="47"/>
      <c r="W19" s="2" t="s">
        <v>1</v>
      </c>
      <c r="X19" s="142"/>
      <c r="Y19" s="53"/>
      <c r="Z19" s="47"/>
      <c r="AA19" s="47"/>
      <c r="AB19" s="47"/>
      <c r="AE19" s="173" t="s">
        <v>30</v>
      </c>
      <c r="AF19" s="174"/>
      <c r="AG19" s="174"/>
      <c r="AH19" s="174"/>
      <c r="AI19" s="174"/>
      <c r="AJ19" s="174"/>
      <c r="AK19" s="175"/>
    </row>
    <row r="20" spans="2:37" ht="15.75" thickBot="1">
      <c r="B20" s="2" t="s">
        <v>2</v>
      </c>
      <c r="C20" s="142"/>
      <c r="D20" s="53"/>
      <c r="E20" s="45"/>
      <c r="F20" s="45"/>
      <c r="G20" s="46"/>
      <c r="I20" s="2" t="s">
        <v>2</v>
      </c>
      <c r="J20" s="142"/>
      <c r="K20" s="53"/>
      <c r="L20" s="45"/>
      <c r="M20" s="45"/>
      <c r="N20" s="46"/>
      <c r="P20" s="2" t="s">
        <v>2</v>
      </c>
      <c r="Q20" s="142"/>
      <c r="R20" s="53"/>
      <c r="S20" s="45"/>
      <c r="T20" s="45"/>
      <c r="U20" s="46"/>
      <c r="W20" s="2" t="s">
        <v>2</v>
      </c>
      <c r="X20" s="142"/>
      <c r="Y20" s="53"/>
      <c r="Z20" s="45"/>
      <c r="AA20" s="45"/>
      <c r="AB20" s="46"/>
      <c r="AE20" s="176"/>
      <c r="AF20" s="177"/>
      <c r="AG20" s="177"/>
      <c r="AH20" s="177"/>
      <c r="AI20" s="177"/>
      <c r="AJ20" s="177"/>
      <c r="AK20" s="178"/>
    </row>
    <row r="21" spans="2:37" ht="15.75" thickBot="1">
      <c r="B21" s="3" t="s">
        <v>3</v>
      </c>
      <c r="C21" s="142"/>
      <c r="D21" s="56"/>
      <c r="E21" s="10"/>
      <c r="F21" s="10"/>
      <c r="G21" s="11"/>
      <c r="I21" s="3" t="s">
        <v>3</v>
      </c>
      <c r="J21" s="142"/>
      <c r="K21" s="56"/>
      <c r="L21" s="10"/>
      <c r="M21" s="10"/>
      <c r="N21" s="11"/>
      <c r="P21" s="3" t="s">
        <v>3</v>
      </c>
      <c r="Q21" s="142"/>
      <c r="R21" s="56"/>
      <c r="S21" s="10"/>
      <c r="T21" s="10"/>
      <c r="U21" s="11"/>
      <c r="W21" s="3" t="s">
        <v>3</v>
      </c>
      <c r="X21" s="142"/>
      <c r="Y21" s="56"/>
      <c r="Z21" s="10"/>
      <c r="AA21" s="10"/>
      <c r="AB21" s="11"/>
      <c r="AE21" s="171" t="s">
        <v>19</v>
      </c>
      <c r="AF21" s="169" t="s">
        <v>20</v>
      </c>
      <c r="AG21" s="169" t="s">
        <v>24</v>
      </c>
      <c r="AH21" s="169" t="s">
        <v>25</v>
      </c>
      <c r="AI21" s="169" t="s">
        <v>26</v>
      </c>
      <c r="AJ21" s="169" t="s">
        <v>27</v>
      </c>
      <c r="AK21" s="179" t="s">
        <v>29</v>
      </c>
    </row>
    <row r="22" spans="2:37">
      <c r="B22" s="1" t="s">
        <v>4</v>
      </c>
      <c r="C22" s="142"/>
      <c r="D22" s="64"/>
      <c r="E22" s="62"/>
      <c r="F22" s="15">
        <f>F25-F23</f>
        <v>0</v>
      </c>
      <c r="G22" s="15">
        <f>G25-G23</f>
        <v>0</v>
      </c>
      <c r="I22" s="1" t="s">
        <v>4</v>
      </c>
      <c r="J22" s="142"/>
      <c r="K22" s="64"/>
      <c r="L22" s="62"/>
      <c r="M22" s="15">
        <f>M25-M23</f>
        <v>0</v>
      </c>
      <c r="N22" s="15">
        <f>N25-N23</f>
        <v>0</v>
      </c>
      <c r="P22" s="1" t="s">
        <v>4</v>
      </c>
      <c r="Q22" s="142"/>
      <c r="R22" s="64"/>
      <c r="S22" s="62"/>
      <c r="T22" s="15">
        <f>T25-T23</f>
        <v>0</v>
      </c>
      <c r="U22" s="15">
        <f>U25-U23</f>
        <v>0</v>
      </c>
      <c r="W22" s="1" t="s">
        <v>4</v>
      </c>
      <c r="X22" s="142"/>
      <c r="Y22" s="64"/>
      <c r="Z22" s="62"/>
      <c r="AA22" s="15">
        <f>AA25-AA23</f>
        <v>0</v>
      </c>
      <c r="AB22" s="15">
        <f>AB25-AB23</f>
        <v>0</v>
      </c>
      <c r="AE22" s="172"/>
      <c r="AF22" s="170"/>
      <c r="AG22" s="170"/>
      <c r="AH22" s="170"/>
      <c r="AI22" s="170"/>
      <c r="AJ22" s="170"/>
      <c r="AK22" s="180"/>
    </row>
    <row r="23" spans="2:37" ht="15.75" thickBot="1">
      <c r="B23" s="3" t="s">
        <v>5</v>
      </c>
      <c r="C23" s="142"/>
      <c r="D23" s="65"/>
      <c r="E23" s="63"/>
      <c r="F23" s="10"/>
      <c r="G23" s="11"/>
      <c r="I23" s="3" t="s">
        <v>5</v>
      </c>
      <c r="J23" s="142"/>
      <c r="K23" s="65"/>
      <c r="L23" s="63"/>
      <c r="M23" s="10"/>
      <c r="N23" s="11"/>
      <c r="P23" s="3" t="s">
        <v>5</v>
      </c>
      <c r="Q23" s="142"/>
      <c r="R23" s="65"/>
      <c r="S23" s="63"/>
      <c r="T23" s="10"/>
      <c r="U23" s="11"/>
      <c r="W23" s="3" t="s">
        <v>5</v>
      </c>
      <c r="X23" s="142"/>
      <c r="Y23" s="65"/>
      <c r="Z23" s="63"/>
      <c r="AA23" s="10"/>
      <c r="AB23" s="11"/>
      <c r="AE23" s="34">
        <f>B3</f>
        <v>44593</v>
      </c>
      <c r="AF23" s="22">
        <f ca="1">OFFSET($C$12,(ROW(C14)-14)*13,0)</f>
        <v>0</v>
      </c>
      <c r="AG23" s="23">
        <f>Base!A10</f>
        <v>0</v>
      </c>
      <c r="AH23" s="23">
        <f>Base!A14</f>
        <v>0</v>
      </c>
      <c r="AI23" s="20">
        <f ca="1">AH23-AF23</f>
        <v>0</v>
      </c>
      <c r="AJ23" s="21">
        <f>AG23-AH23-AK23</f>
        <v>0</v>
      </c>
      <c r="AK23" s="35">
        <f>Base!A18</f>
        <v>0</v>
      </c>
    </row>
    <row r="24" spans="2:37">
      <c r="B24" s="8" t="s">
        <v>9</v>
      </c>
      <c r="C24" s="142"/>
      <c r="D24" s="15">
        <f>D18+D19+D20+D21</f>
        <v>0</v>
      </c>
      <c r="E24" s="15">
        <f>E18+E19+E20+E21</f>
        <v>0</v>
      </c>
      <c r="F24" s="15">
        <f>F18+F19+F20+F21</f>
        <v>0</v>
      </c>
      <c r="G24" s="16">
        <f>G18+G19+G20+G21</f>
        <v>0</v>
      </c>
      <c r="I24" s="8" t="s">
        <v>9</v>
      </c>
      <c r="J24" s="142"/>
      <c r="K24" s="15">
        <f>K18+K19+K20+K21</f>
        <v>0</v>
      </c>
      <c r="L24" s="15">
        <f>L18+L19+L20+L21</f>
        <v>0</v>
      </c>
      <c r="M24" s="15">
        <f>M18+M19+M20+M21</f>
        <v>0</v>
      </c>
      <c r="N24" s="16">
        <f>N18+N19+N20+N21</f>
        <v>0</v>
      </c>
      <c r="P24" s="8" t="s">
        <v>9</v>
      </c>
      <c r="Q24" s="142"/>
      <c r="R24" s="15">
        <f>R18+R19+R20+R21</f>
        <v>0</v>
      </c>
      <c r="S24" s="15">
        <f>S18+S19+S20+S21</f>
        <v>0</v>
      </c>
      <c r="T24" s="15">
        <f>T18+T19+T20+T21</f>
        <v>0</v>
      </c>
      <c r="U24" s="16">
        <f>U18+U19+U20+U21</f>
        <v>0</v>
      </c>
      <c r="W24" s="8" t="s">
        <v>9</v>
      </c>
      <c r="X24" s="142"/>
      <c r="Y24" s="15">
        <f>Y18+Y19+Y20+Y21</f>
        <v>0</v>
      </c>
      <c r="Z24" s="15">
        <f>Z18+Z19+Z20+Z21</f>
        <v>0</v>
      </c>
      <c r="AA24" s="15">
        <f>AA18+AA19+AA20+AA21</f>
        <v>0</v>
      </c>
      <c r="AB24" s="16">
        <f>AB18+AB19+AB20+AB21</f>
        <v>0</v>
      </c>
      <c r="AE24" s="34">
        <f>AE23+1</f>
        <v>44594</v>
      </c>
      <c r="AF24" s="22">
        <f t="shared" ref="AF24:AF29" ca="1" si="4">OFFSET($C$12,(ROW(C15)-14)*13,0)</f>
        <v>0</v>
      </c>
      <c r="AG24" s="18"/>
      <c r="AH24" s="18"/>
      <c r="AI24" s="21">
        <f t="shared" ref="AI24:AI49" ca="1" si="5">AH24-AF24</f>
        <v>0</v>
      </c>
      <c r="AJ24" s="21">
        <f t="shared" ref="AJ24:AJ50" si="6">AG24-AH24-AK24</f>
        <v>0</v>
      </c>
      <c r="AK24" s="35"/>
    </row>
    <row r="25" spans="2:37" ht="15.75" thickBot="1">
      <c r="B25" s="6" t="s">
        <v>10</v>
      </c>
      <c r="C25" s="74"/>
      <c r="D25" s="55"/>
      <c r="E25" s="12"/>
      <c r="F25" s="12"/>
      <c r="G25" s="13"/>
      <c r="I25" s="6" t="s">
        <v>10</v>
      </c>
      <c r="J25" s="74"/>
      <c r="K25" s="55"/>
      <c r="L25" s="12"/>
      <c r="M25" s="12"/>
      <c r="N25" s="13"/>
      <c r="P25" s="6" t="s">
        <v>10</v>
      </c>
      <c r="Q25" s="74"/>
      <c r="R25" s="55"/>
      <c r="S25" s="12"/>
      <c r="T25" s="12"/>
      <c r="U25" s="13"/>
      <c r="W25" s="6" t="s">
        <v>10</v>
      </c>
      <c r="X25" s="74"/>
      <c r="Y25" s="55"/>
      <c r="Z25" s="12"/>
      <c r="AA25" s="12"/>
      <c r="AB25" s="13"/>
      <c r="AE25" s="34">
        <f>AE24+1</f>
        <v>44595</v>
      </c>
      <c r="AF25" s="22">
        <f t="shared" ca="1" si="4"/>
        <v>0</v>
      </c>
      <c r="AG25" s="18"/>
      <c r="AH25" s="18"/>
      <c r="AI25" s="21">
        <f t="shared" ca="1" si="5"/>
        <v>0</v>
      </c>
      <c r="AJ25" s="21">
        <f t="shared" si="6"/>
        <v>0</v>
      </c>
      <c r="AK25" s="35"/>
    </row>
    <row r="26" spans="2:37">
      <c r="B26" s="7" t="s">
        <v>22</v>
      </c>
      <c r="C26" s="58"/>
      <c r="D26" s="15">
        <f>D24-D25</f>
        <v>0</v>
      </c>
      <c r="E26" s="15">
        <f>E24-E25</f>
        <v>0</v>
      </c>
      <c r="F26" s="15">
        <f>F24-F25</f>
        <v>0</v>
      </c>
      <c r="G26" s="16">
        <f>G24-G25</f>
        <v>0</v>
      </c>
      <c r="I26" s="7" t="s">
        <v>22</v>
      </c>
      <c r="J26" s="58"/>
      <c r="K26" s="15">
        <f>K24-K25</f>
        <v>0</v>
      </c>
      <c r="L26" s="15">
        <f>L24-L25</f>
        <v>0</v>
      </c>
      <c r="M26" s="15">
        <f>M24-M25</f>
        <v>0</v>
      </c>
      <c r="N26" s="16">
        <f>N24-N25</f>
        <v>0</v>
      </c>
      <c r="P26" s="7" t="s">
        <v>22</v>
      </c>
      <c r="Q26" s="58"/>
      <c r="R26" s="15">
        <f>R24-R25</f>
        <v>0</v>
      </c>
      <c r="S26" s="15">
        <f>S24-S25</f>
        <v>0</v>
      </c>
      <c r="T26" s="15">
        <f>T24-T25</f>
        <v>0</v>
      </c>
      <c r="U26" s="16">
        <f>U24-U25</f>
        <v>0</v>
      </c>
      <c r="W26" s="7" t="s">
        <v>22</v>
      </c>
      <c r="X26" s="58"/>
      <c r="Y26" s="15">
        <f>Y24-Y25</f>
        <v>0</v>
      </c>
      <c r="Z26" s="15">
        <f>Z24-Z25</f>
        <v>0</v>
      </c>
      <c r="AA26" s="15">
        <f>AA24-AA25</f>
        <v>0</v>
      </c>
      <c r="AB26" s="16">
        <f>AB24-AB25</f>
        <v>0</v>
      </c>
      <c r="AE26" s="34">
        <f t="shared" ref="AE26:AE35" si="7">AE25+1</f>
        <v>44596</v>
      </c>
      <c r="AF26" s="22">
        <f t="shared" ca="1" si="4"/>
        <v>0</v>
      </c>
      <c r="AG26" s="18"/>
      <c r="AH26" s="18"/>
      <c r="AI26" s="21">
        <f t="shared" ca="1" si="5"/>
        <v>0</v>
      </c>
      <c r="AJ26" s="21">
        <f t="shared" si="6"/>
        <v>0</v>
      </c>
      <c r="AK26" s="35"/>
    </row>
    <row r="27" spans="2:37" ht="16.5" thickBot="1">
      <c r="B27" s="4" t="s">
        <v>12</v>
      </c>
      <c r="C27" s="59"/>
      <c r="D27" s="17" t="str">
        <f>IFERROR(MAX(D26/D24),"")</f>
        <v/>
      </c>
      <c r="E27" s="17" t="str">
        <f t="shared" ref="E27:G27" si="8">IFERROR(MAX(E26/E24),"")</f>
        <v/>
      </c>
      <c r="F27" s="17" t="str">
        <f t="shared" si="8"/>
        <v/>
      </c>
      <c r="G27" s="17" t="str">
        <f t="shared" si="8"/>
        <v/>
      </c>
      <c r="I27" s="4" t="s">
        <v>12</v>
      </c>
      <c r="J27" s="59"/>
      <c r="K27" s="17" t="str">
        <f>IFERROR(MAX(K26/K24),"")</f>
        <v/>
      </c>
      <c r="L27" s="17" t="str">
        <f t="shared" ref="L27:N27" si="9">IFERROR(MAX(L26/L24),"")</f>
        <v/>
      </c>
      <c r="M27" s="17" t="str">
        <f t="shared" si="9"/>
        <v/>
      </c>
      <c r="N27" s="17" t="str">
        <f t="shared" si="9"/>
        <v/>
      </c>
      <c r="P27" s="4" t="s">
        <v>12</v>
      </c>
      <c r="Q27" s="59"/>
      <c r="R27" s="17" t="str">
        <f>IFERROR(MAX(R26/R24),"")</f>
        <v/>
      </c>
      <c r="S27" s="17" t="str">
        <f t="shared" ref="S27:U27" si="10">IFERROR(MAX(S26/S24),"")</f>
        <v/>
      </c>
      <c r="T27" s="17" t="str">
        <f t="shared" si="10"/>
        <v/>
      </c>
      <c r="U27" s="17" t="str">
        <f t="shared" si="10"/>
        <v/>
      </c>
      <c r="W27" s="4" t="s">
        <v>12</v>
      </c>
      <c r="X27" s="59"/>
      <c r="Y27" s="17" t="str">
        <f>IFERROR(MAX(Y26/Y24),"")</f>
        <v/>
      </c>
      <c r="Z27" s="17" t="str">
        <f t="shared" ref="Z27:AB27" si="11">IFERROR(MAX(Z26/Z24),"")</f>
        <v/>
      </c>
      <c r="AA27" s="17" t="str">
        <f t="shared" si="11"/>
        <v/>
      </c>
      <c r="AB27" s="17" t="str">
        <f t="shared" si="11"/>
        <v/>
      </c>
      <c r="AE27" s="34">
        <f t="shared" si="7"/>
        <v>44597</v>
      </c>
      <c r="AF27" s="22">
        <f t="shared" ca="1" si="4"/>
        <v>0</v>
      </c>
      <c r="AG27" s="18"/>
      <c r="AH27" s="18"/>
      <c r="AI27" s="21">
        <f t="shared" ca="1" si="5"/>
        <v>0</v>
      </c>
      <c r="AJ27" s="21">
        <f t="shared" si="6"/>
        <v>0</v>
      </c>
      <c r="AK27" s="35"/>
    </row>
    <row r="28" spans="2:37" ht="15.75" thickBot="1">
      <c r="AE28" s="34">
        <f t="shared" si="7"/>
        <v>44598</v>
      </c>
      <c r="AF28" s="22">
        <f t="shared" ca="1" si="4"/>
        <v>0</v>
      </c>
      <c r="AG28" s="18"/>
      <c r="AH28" s="18"/>
      <c r="AI28" s="21">
        <f t="shared" ca="1" si="5"/>
        <v>0</v>
      </c>
      <c r="AJ28" s="21">
        <f t="shared" si="6"/>
        <v>0</v>
      </c>
      <c r="AK28" s="35"/>
    </row>
    <row r="29" spans="2:37" ht="15" customHeight="1">
      <c r="B29" s="155">
        <f>B16+1</f>
        <v>44595</v>
      </c>
      <c r="C29" s="141" t="s">
        <v>11</v>
      </c>
      <c r="D29" s="124" t="s">
        <v>32</v>
      </c>
      <c r="E29" s="131" t="s">
        <v>6</v>
      </c>
      <c r="F29" s="131" t="s">
        <v>7</v>
      </c>
      <c r="G29" s="116" t="s">
        <v>8</v>
      </c>
      <c r="I29" s="155">
        <f>I16+1</f>
        <v>44602</v>
      </c>
      <c r="J29" s="141" t="s">
        <v>11</v>
      </c>
      <c r="K29" s="124" t="s">
        <v>32</v>
      </c>
      <c r="L29" s="131" t="s">
        <v>6</v>
      </c>
      <c r="M29" s="131" t="s">
        <v>7</v>
      </c>
      <c r="N29" s="116" t="s">
        <v>8</v>
      </c>
      <c r="P29" s="155">
        <f>P16+1</f>
        <v>44609</v>
      </c>
      <c r="Q29" s="141" t="s">
        <v>11</v>
      </c>
      <c r="R29" s="124" t="s">
        <v>32</v>
      </c>
      <c r="S29" s="131" t="s">
        <v>6</v>
      </c>
      <c r="T29" s="131" t="s">
        <v>7</v>
      </c>
      <c r="U29" s="116" t="s">
        <v>8</v>
      </c>
      <c r="W29" s="155">
        <f>W16+1</f>
        <v>44616</v>
      </c>
      <c r="X29" s="141" t="s">
        <v>11</v>
      </c>
      <c r="Y29" s="124" t="s">
        <v>32</v>
      </c>
      <c r="Z29" s="131" t="s">
        <v>6</v>
      </c>
      <c r="AA29" s="131" t="s">
        <v>7</v>
      </c>
      <c r="AB29" s="116" t="s">
        <v>8</v>
      </c>
      <c r="AE29" s="34">
        <f t="shared" si="7"/>
        <v>44599</v>
      </c>
      <c r="AF29" s="22">
        <f t="shared" ca="1" si="4"/>
        <v>0</v>
      </c>
      <c r="AG29" s="18"/>
      <c r="AH29" s="18"/>
      <c r="AI29" s="21">
        <f t="shared" ca="1" si="5"/>
        <v>0</v>
      </c>
      <c r="AJ29" s="21">
        <f t="shared" si="6"/>
        <v>0</v>
      </c>
      <c r="AK29" s="35"/>
    </row>
    <row r="30" spans="2:37" ht="15" customHeight="1" thickBot="1">
      <c r="B30" s="156"/>
      <c r="C30" s="142"/>
      <c r="D30" s="125"/>
      <c r="E30" s="132"/>
      <c r="F30" s="132"/>
      <c r="G30" s="117"/>
      <c r="I30" s="156"/>
      <c r="J30" s="142"/>
      <c r="K30" s="125"/>
      <c r="L30" s="132"/>
      <c r="M30" s="132"/>
      <c r="N30" s="117"/>
      <c r="P30" s="156"/>
      <c r="Q30" s="142"/>
      <c r="R30" s="125"/>
      <c r="S30" s="132"/>
      <c r="T30" s="132"/>
      <c r="U30" s="117"/>
      <c r="W30" s="156"/>
      <c r="X30" s="142"/>
      <c r="Y30" s="125"/>
      <c r="Z30" s="132"/>
      <c r="AA30" s="132"/>
      <c r="AB30" s="117"/>
      <c r="AE30" s="34">
        <f t="shared" si="7"/>
        <v>44600</v>
      </c>
      <c r="AF30" s="22">
        <f ca="1">OFFSET($J$12,(ROW(J14)-14)*13,0)</f>
        <v>0</v>
      </c>
      <c r="AG30" s="18"/>
      <c r="AH30" s="18"/>
      <c r="AI30" s="21">
        <f t="shared" ca="1" si="5"/>
        <v>0</v>
      </c>
      <c r="AJ30" s="21">
        <f t="shared" si="6"/>
        <v>0</v>
      </c>
      <c r="AK30" s="35"/>
    </row>
    <row r="31" spans="2:37">
      <c r="B31" s="1" t="s">
        <v>0</v>
      </c>
      <c r="C31" s="142"/>
      <c r="D31" s="57"/>
      <c r="E31" s="47"/>
      <c r="F31" s="47"/>
      <c r="G31" s="47"/>
      <c r="I31" s="1" t="s">
        <v>0</v>
      </c>
      <c r="J31" s="142"/>
      <c r="K31" s="57"/>
      <c r="L31" s="47"/>
      <c r="M31" s="47"/>
      <c r="N31" s="47"/>
      <c r="P31" s="1" t="s">
        <v>0</v>
      </c>
      <c r="Q31" s="142"/>
      <c r="R31" s="57"/>
      <c r="S31" s="47"/>
      <c r="T31" s="47"/>
      <c r="U31" s="47"/>
      <c r="W31" s="1" t="s">
        <v>0</v>
      </c>
      <c r="X31" s="142"/>
      <c r="Y31" s="57"/>
      <c r="Z31" s="47"/>
      <c r="AA31" s="47"/>
      <c r="AB31" s="47"/>
      <c r="AE31" s="34">
        <f t="shared" si="7"/>
        <v>44601</v>
      </c>
      <c r="AF31" s="22">
        <f t="shared" ref="AF31:AF36" ca="1" si="12">OFFSET($J$12,(ROW(J15)-14)*13,0)</f>
        <v>0</v>
      </c>
      <c r="AG31" s="18"/>
      <c r="AH31" s="18"/>
      <c r="AI31" s="21">
        <f t="shared" ca="1" si="5"/>
        <v>0</v>
      </c>
      <c r="AJ31" s="21">
        <f t="shared" si="6"/>
        <v>0</v>
      </c>
      <c r="AK31" s="35"/>
    </row>
    <row r="32" spans="2:37">
      <c r="B32" s="2" t="s">
        <v>1</v>
      </c>
      <c r="C32" s="142"/>
      <c r="D32" s="53"/>
      <c r="E32" s="47"/>
      <c r="F32" s="47"/>
      <c r="G32" s="47"/>
      <c r="I32" s="2" t="s">
        <v>1</v>
      </c>
      <c r="J32" s="142"/>
      <c r="K32" s="53"/>
      <c r="L32" s="47"/>
      <c r="M32" s="47"/>
      <c r="N32" s="47"/>
      <c r="P32" s="2" t="s">
        <v>1</v>
      </c>
      <c r="Q32" s="142"/>
      <c r="R32" s="53"/>
      <c r="S32" s="47"/>
      <c r="T32" s="47"/>
      <c r="U32" s="47"/>
      <c r="W32" s="2" t="s">
        <v>1</v>
      </c>
      <c r="X32" s="142"/>
      <c r="Y32" s="53"/>
      <c r="Z32" s="47"/>
      <c r="AA32" s="47"/>
      <c r="AB32" s="47"/>
      <c r="AE32" s="34">
        <f t="shared" si="7"/>
        <v>44602</v>
      </c>
      <c r="AF32" s="22">
        <f t="shared" ca="1" si="12"/>
        <v>0</v>
      </c>
      <c r="AG32" s="18"/>
      <c r="AH32" s="18"/>
      <c r="AI32" s="21">
        <f t="shared" ca="1" si="5"/>
        <v>0</v>
      </c>
      <c r="AJ32" s="21">
        <f t="shared" si="6"/>
        <v>0</v>
      </c>
      <c r="AK32" s="35"/>
    </row>
    <row r="33" spans="2:37">
      <c r="B33" s="2" t="s">
        <v>2</v>
      </c>
      <c r="C33" s="142"/>
      <c r="D33" s="53"/>
      <c r="E33" s="45"/>
      <c r="F33" s="45"/>
      <c r="G33" s="46"/>
      <c r="I33" s="2" t="s">
        <v>2</v>
      </c>
      <c r="J33" s="142"/>
      <c r="K33" s="53"/>
      <c r="L33" s="45"/>
      <c r="M33" s="45"/>
      <c r="N33" s="46"/>
      <c r="P33" s="2" t="s">
        <v>2</v>
      </c>
      <c r="Q33" s="142"/>
      <c r="R33" s="53"/>
      <c r="S33" s="45"/>
      <c r="T33" s="45"/>
      <c r="U33" s="46"/>
      <c r="W33" s="2" t="s">
        <v>2</v>
      </c>
      <c r="X33" s="142"/>
      <c r="Y33" s="53"/>
      <c r="Z33" s="45"/>
      <c r="AA33" s="45"/>
      <c r="AB33" s="46"/>
      <c r="AE33" s="34">
        <f t="shared" si="7"/>
        <v>44603</v>
      </c>
      <c r="AF33" s="22">
        <f t="shared" ca="1" si="12"/>
        <v>0</v>
      </c>
      <c r="AG33" s="18"/>
      <c r="AH33" s="18"/>
      <c r="AI33" s="21">
        <f t="shared" ca="1" si="5"/>
        <v>0</v>
      </c>
      <c r="AJ33" s="21">
        <f t="shared" si="6"/>
        <v>0</v>
      </c>
      <c r="AK33" s="35"/>
    </row>
    <row r="34" spans="2:37" ht="15.75" thickBot="1">
      <c r="B34" s="3" t="s">
        <v>3</v>
      </c>
      <c r="C34" s="142"/>
      <c r="D34" s="56"/>
      <c r="E34" s="10"/>
      <c r="F34" s="10"/>
      <c r="G34" s="11"/>
      <c r="I34" s="3" t="s">
        <v>3</v>
      </c>
      <c r="J34" s="142"/>
      <c r="K34" s="56"/>
      <c r="L34" s="10"/>
      <c r="M34" s="10"/>
      <c r="N34" s="11"/>
      <c r="P34" s="3" t="s">
        <v>3</v>
      </c>
      <c r="Q34" s="142"/>
      <c r="R34" s="56"/>
      <c r="S34" s="10"/>
      <c r="T34" s="10"/>
      <c r="U34" s="11"/>
      <c r="W34" s="3" t="s">
        <v>3</v>
      </c>
      <c r="X34" s="142"/>
      <c r="Y34" s="56"/>
      <c r="Z34" s="10"/>
      <c r="AA34" s="10"/>
      <c r="AB34" s="11"/>
      <c r="AE34" s="34">
        <f t="shared" si="7"/>
        <v>44604</v>
      </c>
      <c r="AF34" s="22">
        <f t="shared" ca="1" si="12"/>
        <v>0</v>
      </c>
      <c r="AG34" s="18"/>
      <c r="AH34" s="18"/>
      <c r="AI34" s="21">
        <f t="shared" ca="1" si="5"/>
        <v>0</v>
      </c>
      <c r="AJ34" s="21">
        <f t="shared" si="6"/>
        <v>0</v>
      </c>
      <c r="AK34" s="35"/>
    </row>
    <row r="35" spans="2:37">
      <c r="B35" s="1" t="s">
        <v>4</v>
      </c>
      <c r="C35" s="142"/>
      <c r="D35" s="64"/>
      <c r="E35" s="62"/>
      <c r="F35" s="15">
        <f>F38-F36</f>
        <v>0</v>
      </c>
      <c r="G35" s="15">
        <f>G38-G36</f>
        <v>0</v>
      </c>
      <c r="I35" s="1" t="s">
        <v>4</v>
      </c>
      <c r="J35" s="142"/>
      <c r="K35" s="64"/>
      <c r="L35" s="62"/>
      <c r="M35" s="15">
        <f>M38-M36</f>
        <v>0</v>
      </c>
      <c r="N35" s="15">
        <f>N38-N36</f>
        <v>0</v>
      </c>
      <c r="P35" s="1" t="s">
        <v>4</v>
      </c>
      <c r="Q35" s="142"/>
      <c r="R35" s="64"/>
      <c r="S35" s="62"/>
      <c r="T35" s="15">
        <f>T38-T36</f>
        <v>0</v>
      </c>
      <c r="U35" s="15">
        <f>U38-U36</f>
        <v>0</v>
      </c>
      <c r="W35" s="1" t="s">
        <v>4</v>
      </c>
      <c r="X35" s="142"/>
      <c r="Y35" s="64"/>
      <c r="Z35" s="62"/>
      <c r="AA35" s="15">
        <f>AA38-AA36</f>
        <v>0</v>
      </c>
      <c r="AB35" s="15">
        <f>AB38-AB36</f>
        <v>0</v>
      </c>
      <c r="AE35" s="34">
        <f t="shared" si="7"/>
        <v>44605</v>
      </c>
      <c r="AF35" s="22">
        <f t="shared" ca="1" si="12"/>
        <v>0</v>
      </c>
      <c r="AG35" s="18"/>
      <c r="AH35" s="18"/>
      <c r="AI35" s="21">
        <f t="shared" ca="1" si="5"/>
        <v>0</v>
      </c>
      <c r="AJ35" s="21">
        <f t="shared" si="6"/>
        <v>0</v>
      </c>
      <c r="AK35" s="35"/>
    </row>
    <row r="36" spans="2:37" ht="15.75" thickBot="1">
      <c r="B36" s="3" t="s">
        <v>5</v>
      </c>
      <c r="C36" s="142"/>
      <c r="D36" s="65"/>
      <c r="E36" s="63"/>
      <c r="F36" s="10"/>
      <c r="G36" s="11"/>
      <c r="I36" s="3" t="s">
        <v>5</v>
      </c>
      <c r="J36" s="142"/>
      <c r="K36" s="65"/>
      <c r="L36" s="63"/>
      <c r="M36" s="10"/>
      <c r="N36" s="11"/>
      <c r="P36" s="3" t="s">
        <v>5</v>
      </c>
      <c r="Q36" s="142"/>
      <c r="R36" s="65"/>
      <c r="S36" s="63"/>
      <c r="T36" s="10"/>
      <c r="U36" s="11"/>
      <c r="W36" s="3" t="s">
        <v>5</v>
      </c>
      <c r="X36" s="142"/>
      <c r="Y36" s="65"/>
      <c r="Z36" s="63"/>
      <c r="AA36" s="10"/>
      <c r="AB36" s="11"/>
      <c r="AE36" s="34">
        <f>AE35+1</f>
        <v>44606</v>
      </c>
      <c r="AF36" s="22">
        <f t="shared" ca="1" si="12"/>
        <v>0</v>
      </c>
      <c r="AG36" s="18"/>
      <c r="AH36" s="18"/>
      <c r="AI36" s="19">
        <f t="shared" ca="1" si="5"/>
        <v>0</v>
      </c>
      <c r="AJ36" s="21">
        <f t="shared" si="6"/>
        <v>0</v>
      </c>
      <c r="AK36" s="35"/>
    </row>
    <row r="37" spans="2:37">
      <c r="B37" s="8" t="s">
        <v>9</v>
      </c>
      <c r="C37" s="142"/>
      <c r="D37" s="15">
        <f>D31+D32+D33+D34</f>
        <v>0</v>
      </c>
      <c r="E37" s="15">
        <f>E31+E32+E33+E34</f>
        <v>0</v>
      </c>
      <c r="F37" s="15">
        <f>F31+F32+F33+F34</f>
        <v>0</v>
      </c>
      <c r="G37" s="16">
        <f>G31+G32+G33+G34</f>
        <v>0</v>
      </c>
      <c r="I37" s="8" t="s">
        <v>9</v>
      </c>
      <c r="J37" s="142"/>
      <c r="K37" s="15">
        <f>K31+K32+K33+K34</f>
        <v>0</v>
      </c>
      <c r="L37" s="15">
        <f>L31+L32+L33+L34</f>
        <v>0</v>
      </c>
      <c r="M37" s="15">
        <f>M31+M32+M33+M34</f>
        <v>0</v>
      </c>
      <c r="N37" s="16">
        <f>N31+N32+N33+N34</f>
        <v>0</v>
      </c>
      <c r="P37" s="8" t="s">
        <v>9</v>
      </c>
      <c r="Q37" s="142"/>
      <c r="R37" s="15">
        <f>R31+R32+R33+R34</f>
        <v>0</v>
      </c>
      <c r="S37" s="15">
        <f>S31+S32+S33+S34</f>
        <v>0</v>
      </c>
      <c r="T37" s="15">
        <f>T31+T32+T33+T34</f>
        <v>0</v>
      </c>
      <c r="U37" s="16">
        <f>U31+U32+U33+U34</f>
        <v>0</v>
      </c>
      <c r="W37" s="8" t="s">
        <v>9</v>
      </c>
      <c r="X37" s="142"/>
      <c r="Y37" s="15">
        <f>Y31+Y32+Y33+Y34</f>
        <v>0</v>
      </c>
      <c r="Z37" s="15">
        <f>Z31+Z32+Z33+Z34</f>
        <v>0</v>
      </c>
      <c r="AA37" s="15">
        <f>AA31+AA32+AA33+AA34</f>
        <v>0</v>
      </c>
      <c r="AB37" s="16">
        <f>AB31+AB32+AB33+AB34</f>
        <v>0</v>
      </c>
      <c r="AE37" s="34">
        <f>AE36+1</f>
        <v>44607</v>
      </c>
      <c r="AF37" s="22">
        <f ca="1">OFFSET($Q$12,(ROW(Q14)-14)*13,0)</f>
        <v>0</v>
      </c>
      <c r="AG37" s="18"/>
      <c r="AH37" s="18"/>
      <c r="AI37" s="21">
        <f t="shared" ca="1" si="5"/>
        <v>0</v>
      </c>
      <c r="AJ37" s="21">
        <f t="shared" si="6"/>
        <v>0</v>
      </c>
      <c r="AK37" s="35"/>
    </row>
    <row r="38" spans="2:37" ht="15.75" thickBot="1">
      <c r="B38" s="6" t="s">
        <v>10</v>
      </c>
      <c r="C38" s="74"/>
      <c r="D38" s="55"/>
      <c r="E38" s="12"/>
      <c r="F38" s="12"/>
      <c r="G38" s="13"/>
      <c r="I38" s="6" t="s">
        <v>10</v>
      </c>
      <c r="J38" s="74"/>
      <c r="K38" s="55"/>
      <c r="L38" s="12"/>
      <c r="M38" s="12"/>
      <c r="N38" s="13"/>
      <c r="P38" s="6" t="s">
        <v>10</v>
      </c>
      <c r="Q38" s="74"/>
      <c r="R38" s="55"/>
      <c r="S38" s="12"/>
      <c r="T38" s="12"/>
      <c r="U38" s="13"/>
      <c r="W38" s="6" t="s">
        <v>10</v>
      </c>
      <c r="X38" s="74"/>
      <c r="Y38" s="55"/>
      <c r="Z38" s="12"/>
      <c r="AA38" s="12"/>
      <c r="AB38" s="13"/>
      <c r="AE38" s="34">
        <f t="shared" ref="AE38:AE49" si="13">AE37+1</f>
        <v>44608</v>
      </c>
      <c r="AF38" s="22">
        <f t="shared" ref="AF38:AF43" ca="1" si="14">OFFSET($Q$12,(ROW(Q15)-14)*13,0)</f>
        <v>0</v>
      </c>
      <c r="AG38" s="18"/>
      <c r="AH38" s="18"/>
      <c r="AI38" s="21">
        <f t="shared" ca="1" si="5"/>
        <v>0</v>
      </c>
      <c r="AJ38" s="21">
        <f t="shared" si="6"/>
        <v>0</v>
      </c>
      <c r="AK38" s="35"/>
    </row>
    <row r="39" spans="2:37">
      <c r="B39" s="7" t="s">
        <v>22</v>
      </c>
      <c r="C39" s="58"/>
      <c r="D39" s="15">
        <f>D37-D38</f>
        <v>0</v>
      </c>
      <c r="E39" s="15">
        <f>E37-E38</f>
        <v>0</v>
      </c>
      <c r="F39" s="15">
        <f>F37-F38</f>
        <v>0</v>
      </c>
      <c r="G39" s="16">
        <f>G37-G38</f>
        <v>0</v>
      </c>
      <c r="I39" s="7" t="s">
        <v>22</v>
      </c>
      <c r="J39" s="58"/>
      <c r="K39" s="15">
        <f>K37-K38</f>
        <v>0</v>
      </c>
      <c r="L39" s="15">
        <f>L37-L38</f>
        <v>0</v>
      </c>
      <c r="M39" s="15">
        <f>M37-M38</f>
        <v>0</v>
      </c>
      <c r="N39" s="16">
        <f>N37-N38</f>
        <v>0</v>
      </c>
      <c r="P39" s="7" t="s">
        <v>22</v>
      </c>
      <c r="Q39" s="58"/>
      <c r="R39" s="15">
        <f>R37-R38</f>
        <v>0</v>
      </c>
      <c r="S39" s="15">
        <f>S37-S38</f>
        <v>0</v>
      </c>
      <c r="T39" s="15">
        <f>T37-T38</f>
        <v>0</v>
      </c>
      <c r="U39" s="16">
        <f>U37-U38</f>
        <v>0</v>
      </c>
      <c r="W39" s="7" t="s">
        <v>22</v>
      </c>
      <c r="X39" s="58"/>
      <c r="Y39" s="15">
        <f>Y37-Y38</f>
        <v>0</v>
      </c>
      <c r="Z39" s="15">
        <f>Z37-Z38</f>
        <v>0</v>
      </c>
      <c r="AA39" s="15">
        <f>AA37-AA38</f>
        <v>0</v>
      </c>
      <c r="AB39" s="16">
        <f>AB37-AB38</f>
        <v>0</v>
      </c>
      <c r="AE39" s="34">
        <f t="shared" si="13"/>
        <v>44609</v>
      </c>
      <c r="AF39" s="22">
        <f t="shared" ca="1" si="14"/>
        <v>0</v>
      </c>
      <c r="AG39" s="18"/>
      <c r="AH39" s="18"/>
      <c r="AI39" s="21">
        <f t="shared" ca="1" si="5"/>
        <v>0</v>
      </c>
      <c r="AJ39" s="21">
        <f t="shared" si="6"/>
        <v>0</v>
      </c>
      <c r="AK39" s="35"/>
    </row>
    <row r="40" spans="2:37" ht="16.5" thickBot="1">
      <c r="B40" s="4" t="s">
        <v>12</v>
      </c>
      <c r="C40" s="59"/>
      <c r="D40" s="17" t="str">
        <f>IFERROR(MAX(D39/D37),"")</f>
        <v/>
      </c>
      <c r="E40" s="17" t="str">
        <f t="shared" ref="E40:G40" si="15">IFERROR(MAX(E39/E37),"")</f>
        <v/>
      </c>
      <c r="F40" s="17" t="str">
        <f t="shared" si="15"/>
        <v/>
      </c>
      <c r="G40" s="17" t="str">
        <f t="shared" si="15"/>
        <v/>
      </c>
      <c r="I40" s="4" t="s">
        <v>12</v>
      </c>
      <c r="J40" s="59"/>
      <c r="K40" s="17" t="str">
        <f>IFERROR(MAX(K39/K37),"")</f>
        <v/>
      </c>
      <c r="L40" s="17" t="str">
        <f t="shared" ref="L40:N40" si="16">IFERROR(MAX(L39/L37),"")</f>
        <v/>
      </c>
      <c r="M40" s="17" t="str">
        <f t="shared" si="16"/>
        <v/>
      </c>
      <c r="N40" s="17" t="str">
        <f t="shared" si="16"/>
        <v/>
      </c>
      <c r="P40" s="4" t="s">
        <v>12</v>
      </c>
      <c r="Q40" s="59"/>
      <c r="R40" s="17" t="str">
        <f>IFERROR(MAX(R39/R37),"")</f>
        <v/>
      </c>
      <c r="S40" s="17" t="str">
        <f t="shared" ref="S40:U40" si="17">IFERROR(MAX(S39/S37),"")</f>
        <v/>
      </c>
      <c r="T40" s="17" t="str">
        <f t="shared" si="17"/>
        <v/>
      </c>
      <c r="U40" s="17" t="str">
        <f t="shared" si="17"/>
        <v/>
      </c>
      <c r="W40" s="4" t="s">
        <v>12</v>
      </c>
      <c r="X40" s="59"/>
      <c r="Y40" s="17" t="str">
        <f>IFERROR(MAX(Y39/Y37),"")</f>
        <v/>
      </c>
      <c r="Z40" s="17" t="str">
        <f t="shared" ref="Z40:AB40" si="18">IFERROR(MAX(Z39/Z37),"")</f>
        <v/>
      </c>
      <c r="AA40" s="17" t="str">
        <f t="shared" si="18"/>
        <v/>
      </c>
      <c r="AB40" s="17" t="str">
        <f t="shared" si="18"/>
        <v/>
      </c>
      <c r="AE40" s="34">
        <f t="shared" si="13"/>
        <v>44610</v>
      </c>
      <c r="AF40" s="22">
        <f t="shared" ca="1" si="14"/>
        <v>0</v>
      </c>
      <c r="AG40" s="18"/>
      <c r="AH40" s="18"/>
      <c r="AI40" s="21">
        <f t="shared" ca="1" si="5"/>
        <v>0</v>
      </c>
      <c r="AJ40" s="21">
        <f t="shared" si="6"/>
        <v>0</v>
      </c>
      <c r="AK40" s="35"/>
    </row>
    <row r="41" spans="2:37" ht="15.75" thickBot="1">
      <c r="AE41" s="34">
        <f t="shared" si="13"/>
        <v>44611</v>
      </c>
      <c r="AF41" s="22">
        <f t="shared" ca="1" si="14"/>
        <v>0</v>
      </c>
      <c r="AG41" s="18"/>
      <c r="AH41" s="18"/>
      <c r="AI41" s="21">
        <f t="shared" ca="1" si="5"/>
        <v>0</v>
      </c>
      <c r="AJ41" s="21">
        <f t="shared" si="6"/>
        <v>0</v>
      </c>
      <c r="AK41" s="35"/>
    </row>
    <row r="42" spans="2:37" ht="15" customHeight="1">
      <c r="B42" s="155">
        <f>B29+1</f>
        <v>44596</v>
      </c>
      <c r="C42" s="141" t="s">
        <v>11</v>
      </c>
      <c r="D42" s="124" t="s">
        <v>32</v>
      </c>
      <c r="E42" s="131" t="s">
        <v>6</v>
      </c>
      <c r="F42" s="131" t="s">
        <v>7</v>
      </c>
      <c r="G42" s="116" t="s">
        <v>8</v>
      </c>
      <c r="I42" s="155">
        <f>I29+1</f>
        <v>44603</v>
      </c>
      <c r="J42" s="141" t="s">
        <v>11</v>
      </c>
      <c r="K42" s="124" t="s">
        <v>32</v>
      </c>
      <c r="L42" s="131" t="s">
        <v>6</v>
      </c>
      <c r="M42" s="131" t="s">
        <v>7</v>
      </c>
      <c r="N42" s="116" t="s">
        <v>8</v>
      </c>
      <c r="P42" s="155">
        <f>P29+1</f>
        <v>44610</v>
      </c>
      <c r="Q42" s="141" t="s">
        <v>11</v>
      </c>
      <c r="R42" s="124" t="s">
        <v>32</v>
      </c>
      <c r="S42" s="131" t="s">
        <v>6</v>
      </c>
      <c r="T42" s="131" t="s">
        <v>7</v>
      </c>
      <c r="U42" s="116" t="s">
        <v>8</v>
      </c>
      <c r="W42" s="155">
        <f>W29+1</f>
        <v>44617</v>
      </c>
      <c r="X42" s="141" t="s">
        <v>11</v>
      </c>
      <c r="Y42" s="124" t="s">
        <v>32</v>
      </c>
      <c r="Z42" s="131" t="s">
        <v>6</v>
      </c>
      <c r="AA42" s="131" t="s">
        <v>7</v>
      </c>
      <c r="AB42" s="116" t="s">
        <v>8</v>
      </c>
      <c r="AE42" s="34">
        <f t="shared" si="13"/>
        <v>44612</v>
      </c>
      <c r="AF42" s="22">
        <f t="shared" ca="1" si="14"/>
        <v>0</v>
      </c>
      <c r="AG42" s="18"/>
      <c r="AH42" s="18"/>
      <c r="AI42" s="21">
        <f t="shared" ca="1" si="5"/>
        <v>0</v>
      </c>
      <c r="AJ42" s="21">
        <f t="shared" si="6"/>
        <v>0</v>
      </c>
      <c r="AK42" s="35"/>
    </row>
    <row r="43" spans="2:37" ht="15" customHeight="1" thickBot="1">
      <c r="B43" s="156"/>
      <c r="C43" s="142"/>
      <c r="D43" s="125"/>
      <c r="E43" s="132"/>
      <c r="F43" s="132"/>
      <c r="G43" s="117"/>
      <c r="I43" s="156"/>
      <c r="J43" s="142"/>
      <c r="K43" s="125"/>
      <c r="L43" s="132"/>
      <c r="M43" s="132"/>
      <c r="N43" s="117"/>
      <c r="P43" s="156"/>
      <c r="Q43" s="142"/>
      <c r="R43" s="125"/>
      <c r="S43" s="132"/>
      <c r="T43" s="132"/>
      <c r="U43" s="117"/>
      <c r="W43" s="156"/>
      <c r="X43" s="142"/>
      <c r="Y43" s="125"/>
      <c r="Z43" s="132"/>
      <c r="AA43" s="132"/>
      <c r="AB43" s="117"/>
      <c r="AE43" s="34">
        <f t="shared" si="13"/>
        <v>44613</v>
      </c>
      <c r="AF43" s="22">
        <f t="shared" ca="1" si="14"/>
        <v>0</v>
      </c>
      <c r="AG43" s="18"/>
      <c r="AH43" s="18"/>
      <c r="AI43" s="21">
        <f t="shared" ca="1" si="5"/>
        <v>0</v>
      </c>
      <c r="AJ43" s="21">
        <f t="shared" si="6"/>
        <v>0</v>
      </c>
      <c r="AK43" s="35"/>
    </row>
    <row r="44" spans="2:37">
      <c r="B44" s="1" t="s">
        <v>0</v>
      </c>
      <c r="C44" s="142"/>
      <c r="D44" s="57"/>
      <c r="E44" s="47"/>
      <c r="F44" s="47"/>
      <c r="G44" s="47"/>
      <c r="I44" s="1" t="s">
        <v>0</v>
      </c>
      <c r="J44" s="142"/>
      <c r="K44" s="57"/>
      <c r="L44" s="47"/>
      <c r="M44" s="47"/>
      <c r="N44" s="47"/>
      <c r="P44" s="1" t="s">
        <v>0</v>
      </c>
      <c r="Q44" s="142"/>
      <c r="R44" s="57"/>
      <c r="S44" s="47"/>
      <c r="T44" s="47"/>
      <c r="U44" s="47"/>
      <c r="W44" s="1" t="s">
        <v>0</v>
      </c>
      <c r="X44" s="142"/>
      <c r="Y44" s="57"/>
      <c r="Z44" s="47"/>
      <c r="AA44" s="47"/>
      <c r="AB44" s="47"/>
      <c r="AE44" s="34">
        <f t="shared" si="13"/>
        <v>44614</v>
      </c>
      <c r="AF44" s="22">
        <f ca="1">OFFSET($X$12,(ROW(X14)-14)*13,0)</f>
        <v>0</v>
      </c>
      <c r="AG44" s="18"/>
      <c r="AH44" s="18"/>
      <c r="AI44" s="21">
        <f t="shared" ca="1" si="5"/>
        <v>0</v>
      </c>
      <c r="AJ44" s="21">
        <f t="shared" si="6"/>
        <v>0</v>
      </c>
      <c r="AK44" s="35"/>
    </row>
    <row r="45" spans="2:37">
      <c r="B45" s="2" t="s">
        <v>1</v>
      </c>
      <c r="C45" s="142"/>
      <c r="D45" s="53"/>
      <c r="E45" s="47"/>
      <c r="F45" s="47"/>
      <c r="G45" s="47"/>
      <c r="I45" s="2" t="s">
        <v>1</v>
      </c>
      <c r="J45" s="142"/>
      <c r="K45" s="53"/>
      <c r="L45" s="47"/>
      <c r="M45" s="47"/>
      <c r="N45" s="47"/>
      <c r="P45" s="2" t="s">
        <v>1</v>
      </c>
      <c r="Q45" s="142"/>
      <c r="R45" s="53"/>
      <c r="S45" s="47"/>
      <c r="T45" s="47"/>
      <c r="U45" s="47"/>
      <c r="W45" s="2" t="s">
        <v>1</v>
      </c>
      <c r="X45" s="142"/>
      <c r="Y45" s="53"/>
      <c r="Z45" s="47"/>
      <c r="AA45" s="47"/>
      <c r="AB45" s="47"/>
      <c r="AE45" s="34">
        <f t="shared" si="13"/>
        <v>44615</v>
      </c>
      <c r="AF45" s="22">
        <f t="shared" ref="AF45:AF50" ca="1" si="19">OFFSET($X$12,(ROW(X15)-14)*13,0)</f>
        <v>0</v>
      </c>
      <c r="AG45" s="18"/>
      <c r="AH45" s="18"/>
      <c r="AI45" s="21">
        <f t="shared" ca="1" si="5"/>
        <v>0</v>
      </c>
      <c r="AJ45" s="21">
        <f t="shared" si="6"/>
        <v>0</v>
      </c>
      <c r="AK45" s="35"/>
    </row>
    <row r="46" spans="2:37">
      <c r="B46" s="2" t="s">
        <v>2</v>
      </c>
      <c r="C46" s="142"/>
      <c r="D46" s="53"/>
      <c r="E46" s="45"/>
      <c r="F46" s="45"/>
      <c r="G46" s="46"/>
      <c r="I46" s="2" t="s">
        <v>2</v>
      </c>
      <c r="J46" s="142"/>
      <c r="K46" s="53"/>
      <c r="L46" s="45"/>
      <c r="M46" s="45"/>
      <c r="N46" s="46"/>
      <c r="P46" s="2" t="s">
        <v>2</v>
      </c>
      <c r="Q46" s="142"/>
      <c r="R46" s="53"/>
      <c r="S46" s="45"/>
      <c r="T46" s="45"/>
      <c r="U46" s="46"/>
      <c r="W46" s="2" t="s">
        <v>2</v>
      </c>
      <c r="X46" s="142"/>
      <c r="Y46" s="53"/>
      <c r="Z46" s="45"/>
      <c r="AA46" s="45"/>
      <c r="AB46" s="46"/>
      <c r="AE46" s="34">
        <f t="shared" si="13"/>
        <v>44616</v>
      </c>
      <c r="AF46" s="22">
        <f t="shared" ca="1" si="19"/>
        <v>0</v>
      </c>
      <c r="AG46" s="18"/>
      <c r="AH46" s="18"/>
      <c r="AI46" s="21">
        <f t="shared" ca="1" si="5"/>
        <v>0</v>
      </c>
      <c r="AJ46" s="21">
        <f t="shared" si="6"/>
        <v>0</v>
      </c>
      <c r="AK46" s="35"/>
    </row>
    <row r="47" spans="2:37" ht="15.75" thickBot="1">
      <c r="B47" s="3" t="s">
        <v>3</v>
      </c>
      <c r="C47" s="142"/>
      <c r="D47" s="56"/>
      <c r="E47" s="10"/>
      <c r="F47" s="10"/>
      <c r="G47" s="11"/>
      <c r="I47" s="3" t="s">
        <v>3</v>
      </c>
      <c r="J47" s="142"/>
      <c r="K47" s="56"/>
      <c r="L47" s="10"/>
      <c r="M47" s="10"/>
      <c r="N47" s="11"/>
      <c r="P47" s="3" t="s">
        <v>3</v>
      </c>
      <c r="Q47" s="142"/>
      <c r="R47" s="56"/>
      <c r="S47" s="10"/>
      <c r="T47" s="10"/>
      <c r="U47" s="11"/>
      <c r="W47" s="3" t="s">
        <v>3</v>
      </c>
      <c r="X47" s="142"/>
      <c r="Y47" s="56"/>
      <c r="Z47" s="10"/>
      <c r="AA47" s="10"/>
      <c r="AB47" s="11"/>
      <c r="AE47" s="34">
        <f t="shared" si="13"/>
        <v>44617</v>
      </c>
      <c r="AF47" s="22">
        <f t="shared" ca="1" si="19"/>
        <v>0</v>
      </c>
      <c r="AG47" s="18"/>
      <c r="AH47" s="18"/>
      <c r="AI47" s="21">
        <f t="shared" ca="1" si="5"/>
        <v>0</v>
      </c>
      <c r="AJ47" s="21">
        <f t="shared" si="6"/>
        <v>0</v>
      </c>
      <c r="AK47" s="35"/>
    </row>
    <row r="48" spans="2:37">
      <c r="B48" s="1" t="s">
        <v>4</v>
      </c>
      <c r="C48" s="142"/>
      <c r="D48" s="64"/>
      <c r="E48" s="62"/>
      <c r="F48" s="15">
        <f>F51-F49</f>
        <v>0</v>
      </c>
      <c r="G48" s="15">
        <f>G51-G49</f>
        <v>0</v>
      </c>
      <c r="I48" s="1" t="s">
        <v>4</v>
      </c>
      <c r="J48" s="142"/>
      <c r="K48" s="64"/>
      <c r="L48" s="62"/>
      <c r="M48" s="15">
        <f>M51-M49</f>
        <v>0</v>
      </c>
      <c r="N48" s="15">
        <f>N51-N49</f>
        <v>0</v>
      </c>
      <c r="P48" s="1" t="s">
        <v>4</v>
      </c>
      <c r="Q48" s="142"/>
      <c r="R48" s="64"/>
      <c r="S48" s="62"/>
      <c r="T48" s="15">
        <f>T51-T49</f>
        <v>0</v>
      </c>
      <c r="U48" s="15">
        <f>U51-U49</f>
        <v>0</v>
      </c>
      <c r="W48" s="1" t="s">
        <v>4</v>
      </c>
      <c r="X48" s="142"/>
      <c r="Y48" s="64"/>
      <c r="Z48" s="62"/>
      <c r="AA48" s="15">
        <f>AA51-AA49</f>
        <v>0</v>
      </c>
      <c r="AB48" s="15">
        <f>AB51-AB49</f>
        <v>0</v>
      </c>
      <c r="AE48" s="34">
        <f t="shared" si="13"/>
        <v>44618</v>
      </c>
      <c r="AF48" s="22">
        <f t="shared" ca="1" si="19"/>
        <v>0</v>
      </c>
      <c r="AG48" s="18"/>
      <c r="AH48" s="18"/>
      <c r="AI48" s="21">
        <f t="shared" ca="1" si="5"/>
        <v>0</v>
      </c>
      <c r="AJ48" s="21">
        <f t="shared" si="6"/>
        <v>0</v>
      </c>
      <c r="AK48" s="35"/>
    </row>
    <row r="49" spans="2:38" ht="15.75" thickBot="1">
      <c r="B49" s="3" t="s">
        <v>5</v>
      </c>
      <c r="C49" s="142"/>
      <c r="D49" s="65"/>
      <c r="E49" s="63"/>
      <c r="F49" s="10"/>
      <c r="G49" s="11"/>
      <c r="I49" s="3" t="s">
        <v>5</v>
      </c>
      <c r="J49" s="142"/>
      <c r="K49" s="65"/>
      <c r="L49" s="63"/>
      <c r="M49" s="10"/>
      <c r="N49" s="11"/>
      <c r="P49" s="3" t="s">
        <v>5</v>
      </c>
      <c r="Q49" s="142"/>
      <c r="R49" s="65"/>
      <c r="S49" s="63"/>
      <c r="T49" s="10"/>
      <c r="U49" s="11"/>
      <c r="W49" s="3" t="s">
        <v>5</v>
      </c>
      <c r="X49" s="142"/>
      <c r="Y49" s="65"/>
      <c r="Z49" s="63"/>
      <c r="AA49" s="10"/>
      <c r="AB49" s="11"/>
      <c r="AE49" s="34">
        <f t="shared" si="13"/>
        <v>44619</v>
      </c>
      <c r="AF49" s="22">
        <f t="shared" ca="1" si="19"/>
        <v>0</v>
      </c>
      <c r="AG49" s="18"/>
      <c r="AH49" s="18"/>
      <c r="AI49" s="19">
        <f t="shared" ca="1" si="5"/>
        <v>0</v>
      </c>
      <c r="AJ49" s="21">
        <f t="shared" si="6"/>
        <v>0</v>
      </c>
      <c r="AK49" s="35"/>
    </row>
    <row r="50" spans="2:38">
      <c r="B50" s="8" t="s">
        <v>9</v>
      </c>
      <c r="C50" s="142"/>
      <c r="D50" s="15">
        <f>D44+D45+D46+D47</f>
        <v>0</v>
      </c>
      <c r="E50" s="15">
        <f>E44+E45+E46+E47</f>
        <v>0</v>
      </c>
      <c r="F50" s="15">
        <f>F44+F45+F46+F47</f>
        <v>0</v>
      </c>
      <c r="G50" s="16">
        <f>G44+G45+G46+G47</f>
        <v>0</v>
      </c>
      <c r="I50" s="8" t="s">
        <v>9</v>
      </c>
      <c r="J50" s="142"/>
      <c r="K50" s="15">
        <f>K44+K45+K46+K47</f>
        <v>0</v>
      </c>
      <c r="L50" s="15">
        <f>L44+L45+L46+L47</f>
        <v>0</v>
      </c>
      <c r="M50" s="15">
        <f>M44+M45+M46+M47</f>
        <v>0</v>
      </c>
      <c r="N50" s="16">
        <f>N44+N45+N46+N47</f>
        <v>0</v>
      </c>
      <c r="P50" s="8" t="s">
        <v>9</v>
      </c>
      <c r="Q50" s="142"/>
      <c r="R50" s="15">
        <f>R44+R45+R46+R47</f>
        <v>0</v>
      </c>
      <c r="S50" s="15">
        <f>S44+S45+S46+S47</f>
        <v>0</v>
      </c>
      <c r="T50" s="15">
        <f>T44+T45+T46+T47</f>
        <v>0</v>
      </c>
      <c r="U50" s="16">
        <f>U44+U45+U46+U47</f>
        <v>0</v>
      </c>
      <c r="W50" s="8" t="s">
        <v>9</v>
      </c>
      <c r="X50" s="142"/>
      <c r="Y50" s="15">
        <f>Y44+Y45+Y46+Y47</f>
        <v>0</v>
      </c>
      <c r="Z50" s="15">
        <f>Z44+Z45+Z46+Z47</f>
        <v>0</v>
      </c>
      <c r="AA50" s="15">
        <f>AA44+AA45+AA46+AA47</f>
        <v>0</v>
      </c>
      <c r="AB50" s="16">
        <f>AB44+AB45+AB46+AB47</f>
        <v>0</v>
      </c>
      <c r="AE50" s="34">
        <f>AE49+1</f>
        <v>44620</v>
      </c>
      <c r="AF50" s="24">
        <f t="shared" ca="1" si="19"/>
        <v>0</v>
      </c>
      <c r="AG50" s="18"/>
      <c r="AH50" s="18"/>
      <c r="AI50" s="21">
        <f ca="1">AH50-AF50</f>
        <v>0</v>
      </c>
      <c r="AJ50" s="21">
        <f t="shared" si="6"/>
        <v>0</v>
      </c>
      <c r="AK50" s="35"/>
    </row>
    <row r="51" spans="2:38" ht="15.75" thickBot="1">
      <c r="B51" s="6" t="s">
        <v>10</v>
      </c>
      <c r="C51" s="74"/>
      <c r="D51" s="55"/>
      <c r="E51" s="12"/>
      <c r="F51" s="12"/>
      <c r="G51" s="13"/>
      <c r="I51" s="6" t="s">
        <v>10</v>
      </c>
      <c r="J51" s="74"/>
      <c r="K51" s="55"/>
      <c r="L51" s="12"/>
      <c r="M51" s="12"/>
      <c r="N51" s="13"/>
      <c r="P51" s="6" t="s">
        <v>10</v>
      </c>
      <c r="Q51" s="74"/>
      <c r="R51" s="55"/>
      <c r="S51" s="12"/>
      <c r="T51" s="12"/>
      <c r="U51" s="13"/>
      <c r="W51" s="6" t="s">
        <v>10</v>
      </c>
      <c r="X51" s="74"/>
      <c r="Y51" s="55"/>
      <c r="Z51" s="12"/>
      <c r="AA51" s="12"/>
      <c r="AB51" s="13"/>
    </row>
    <row r="52" spans="2:38">
      <c r="B52" s="7" t="s">
        <v>22</v>
      </c>
      <c r="C52" s="58"/>
      <c r="D52" s="15">
        <f>D50-D51</f>
        <v>0</v>
      </c>
      <c r="E52" s="15">
        <f>E50-E51</f>
        <v>0</v>
      </c>
      <c r="F52" s="15">
        <f>F50-F51</f>
        <v>0</v>
      </c>
      <c r="G52" s="16">
        <f>G50-G51</f>
        <v>0</v>
      </c>
      <c r="I52" s="7" t="s">
        <v>22</v>
      </c>
      <c r="J52" s="58"/>
      <c r="K52" s="15">
        <f>K50-K51</f>
        <v>0</v>
      </c>
      <c r="L52" s="15">
        <f>L50-L51</f>
        <v>0</v>
      </c>
      <c r="M52" s="15">
        <f>M50-M51</f>
        <v>0</v>
      </c>
      <c r="N52" s="16">
        <f>N50-N51</f>
        <v>0</v>
      </c>
      <c r="P52" s="7" t="s">
        <v>22</v>
      </c>
      <c r="Q52" s="58"/>
      <c r="R52" s="15">
        <f>R50-R51</f>
        <v>0</v>
      </c>
      <c r="S52" s="15">
        <f>S50-S51</f>
        <v>0</v>
      </c>
      <c r="T52" s="15">
        <f>T50-T51</f>
        <v>0</v>
      </c>
      <c r="U52" s="16">
        <f>U50-U51</f>
        <v>0</v>
      </c>
      <c r="W52" s="7" t="s">
        <v>22</v>
      </c>
      <c r="X52" s="58"/>
      <c r="Y52" s="15">
        <f>Y50-Y51</f>
        <v>0</v>
      </c>
      <c r="Z52" s="15">
        <f>Z50-Z51</f>
        <v>0</v>
      </c>
      <c r="AA52" s="15">
        <f>AA50-AA51</f>
        <v>0</v>
      </c>
      <c r="AB52" s="16">
        <f>AB50-AB51</f>
        <v>0</v>
      </c>
    </row>
    <row r="53" spans="2:38" ht="16.5" thickBot="1">
      <c r="B53" s="4" t="s">
        <v>12</v>
      </c>
      <c r="C53" s="59"/>
      <c r="D53" s="17" t="str">
        <f>IFERROR(MAX(D52/D50),"")</f>
        <v/>
      </c>
      <c r="E53" s="17" t="str">
        <f t="shared" ref="E53:G53" si="20">IFERROR(MAX(E52/E50),"")</f>
        <v/>
      </c>
      <c r="F53" s="17" t="str">
        <f t="shared" si="20"/>
        <v/>
      </c>
      <c r="G53" s="17" t="str">
        <f t="shared" si="20"/>
        <v/>
      </c>
      <c r="I53" s="4" t="s">
        <v>12</v>
      </c>
      <c r="J53" s="59"/>
      <c r="K53" s="17" t="str">
        <f>IFERROR(MAX(K52/K50),"")</f>
        <v/>
      </c>
      <c r="L53" s="17" t="str">
        <f t="shared" ref="L53:N53" si="21">IFERROR(MAX(L52/L50),"")</f>
        <v/>
      </c>
      <c r="M53" s="17" t="str">
        <f t="shared" si="21"/>
        <v/>
      </c>
      <c r="N53" s="17" t="str">
        <f t="shared" si="21"/>
        <v/>
      </c>
      <c r="P53" s="4" t="s">
        <v>12</v>
      </c>
      <c r="Q53" s="59"/>
      <c r="R53" s="17" t="str">
        <f>IFERROR(MAX(R52/R50),"")</f>
        <v/>
      </c>
      <c r="S53" s="17" t="str">
        <f t="shared" ref="S53:U53" si="22">IFERROR(MAX(S52/S50),"")</f>
        <v/>
      </c>
      <c r="T53" s="17" t="str">
        <f t="shared" si="22"/>
        <v/>
      </c>
      <c r="U53" s="17" t="str">
        <f t="shared" si="22"/>
        <v/>
      </c>
      <c r="W53" s="4" t="s">
        <v>12</v>
      </c>
      <c r="X53" s="59"/>
      <c r="Y53" s="17" t="str">
        <f>IFERROR(MAX(Y52/Y50),"")</f>
        <v/>
      </c>
      <c r="Z53" s="17" t="str">
        <f t="shared" ref="Z53:AB53" si="23">IFERROR(MAX(Z52/Z50),"")</f>
        <v/>
      </c>
      <c r="AA53" s="17" t="str">
        <f t="shared" si="23"/>
        <v/>
      </c>
      <c r="AB53" s="17" t="str">
        <f t="shared" si="23"/>
        <v/>
      </c>
    </row>
    <row r="54" spans="2:38" ht="15.75" thickBot="1"/>
    <row r="55" spans="2:38" ht="15" customHeight="1">
      <c r="B55" s="155">
        <f>B42+1</f>
        <v>44597</v>
      </c>
      <c r="C55" s="141" t="s">
        <v>11</v>
      </c>
      <c r="D55" s="124" t="s">
        <v>32</v>
      </c>
      <c r="E55" s="131" t="s">
        <v>6</v>
      </c>
      <c r="F55" s="131" t="s">
        <v>7</v>
      </c>
      <c r="G55" s="116" t="s">
        <v>8</v>
      </c>
      <c r="I55" s="155">
        <f>I42+1</f>
        <v>44604</v>
      </c>
      <c r="J55" s="141" t="s">
        <v>11</v>
      </c>
      <c r="K55" s="124" t="s">
        <v>32</v>
      </c>
      <c r="L55" s="131" t="s">
        <v>6</v>
      </c>
      <c r="M55" s="131" t="s">
        <v>7</v>
      </c>
      <c r="N55" s="116" t="s">
        <v>8</v>
      </c>
      <c r="P55" s="155">
        <f>P42+1</f>
        <v>44611</v>
      </c>
      <c r="Q55" s="141" t="s">
        <v>11</v>
      </c>
      <c r="R55" s="124" t="s">
        <v>32</v>
      </c>
      <c r="S55" s="131" t="s">
        <v>6</v>
      </c>
      <c r="T55" s="131" t="s">
        <v>7</v>
      </c>
      <c r="U55" s="116" t="s">
        <v>8</v>
      </c>
      <c r="W55" s="155">
        <f>W42+1</f>
        <v>44618</v>
      </c>
      <c r="X55" s="141" t="s">
        <v>11</v>
      </c>
      <c r="Y55" s="124" t="s">
        <v>32</v>
      </c>
      <c r="Z55" s="131" t="s">
        <v>6</v>
      </c>
      <c r="AA55" s="131" t="s">
        <v>7</v>
      </c>
      <c r="AB55" s="116" t="s">
        <v>8</v>
      </c>
      <c r="AK55" s="43"/>
      <c r="AL55" s="43"/>
    </row>
    <row r="56" spans="2:38" ht="15" customHeight="1" thickBot="1">
      <c r="B56" s="156"/>
      <c r="C56" s="142"/>
      <c r="D56" s="125"/>
      <c r="E56" s="132"/>
      <c r="F56" s="132"/>
      <c r="G56" s="117"/>
      <c r="I56" s="156"/>
      <c r="J56" s="142"/>
      <c r="K56" s="125"/>
      <c r="L56" s="132"/>
      <c r="M56" s="132"/>
      <c r="N56" s="117"/>
      <c r="P56" s="156"/>
      <c r="Q56" s="142"/>
      <c r="R56" s="125"/>
      <c r="S56" s="132"/>
      <c r="T56" s="132"/>
      <c r="U56" s="117"/>
      <c r="W56" s="156"/>
      <c r="X56" s="142"/>
      <c r="Y56" s="125"/>
      <c r="Z56" s="132"/>
      <c r="AA56" s="132"/>
      <c r="AB56" s="117"/>
      <c r="AK56" s="43"/>
      <c r="AL56" s="43"/>
    </row>
    <row r="57" spans="2:38" ht="15" customHeight="1">
      <c r="B57" s="1" t="s">
        <v>0</v>
      </c>
      <c r="C57" s="142"/>
      <c r="D57" s="57"/>
      <c r="E57" s="47"/>
      <c r="F57" s="47"/>
      <c r="G57" s="47"/>
      <c r="I57" s="1" t="s">
        <v>0</v>
      </c>
      <c r="J57" s="142"/>
      <c r="K57" s="57"/>
      <c r="L57" s="47"/>
      <c r="M57" s="47"/>
      <c r="N57" s="47"/>
      <c r="P57" s="1" t="s">
        <v>0</v>
      </c>
      <c r="Q57" s="142"/>
      <c r="R57" s="57"/>
      <c r="S57" s="47"/>
      <c r="T57" s="47"/>
      <c r="U57" s="47"/>
      <c r="W57" s="1" t="s">
        <v>0</v>
      </c>
      <c r="X57" s="142"/>
      <c r="Y57" s="57"/>
      <c r="Z57" s="47"/>
      <c r="AA57" s="47"/>
      <c r="AB57" s="47"/>
      <c r="AL57" s="44"/>
    </row>
    <row r="58" spans="2:38" ht="15.75" customHeight="1">
      <c r="B58" s="2" t="s">
        <v>1</v>
      </c>
      <c r="C58" s="142"/>
      <c r="D58" s="53"/>
      <c r="E58" s="47"/>
      <c r="F58" s="47"/>
      <c r="G58" s="47"/>
      <c r="I58" s="2" t="s">
        <v>1</v>
      </c>
      <c r="J58" s="142"/>
      <c r="K58" s="53"/>
      <c r="L58" s="47"/>
      <c r="M58" s="47"/>
      <c r="N58" s="47"/>
      <c r="P58" s="2" t="s">
        <v>1</v>
      </c>
      <c r="Q58" s="142"/>
      <c r="R58" s="53"/>
      <c r="S58" s="47"/>
      <c r="T58" s="47"/>
      <c r="U58" s="47"/>
      <c r="W58" s="2" t="s">
        <v>1</v>
      </c>
      <c r="X58" s="142"/>
      <c r="Y58" s="53"/>
      <c r="Z58" s="47"/>
      <c r="AA58" s="47"/>
      <c r="AB58" s="47"/>
    </row>
    <row r="59" spans="2:38">
      <c r="B59" s="2" t="s">
        <v>2</v>
      </c>
      <c r="C59" s="142"/>
      <c r="D59" s="53"/>
      <c r="E59" s="9"/>
      <c r="F59" s="9"/>
      <c r="G59" s="9"/>
      <c r="I59" s="2" t="s">
        <v>2</v>
      </c>
      <c r="J59" s="142"/>
      <c r="K59" s="53"/>
      <c r="L59" s="45"/>
      <c r="M59" s="45"/>
      <c r="N59" s="46"/>
      <c r="P59" s="2" t="s">
        <v>2</v>
      </c>
      <c r="Q59" s="142"/>
      <c r="R59" s="53"/>
      <c r="S59" s="45"/>
      <c r="T59" s="45"/>
      <c r="U59" s="46"/>
      <c r="W59" s="2" t="s">
        <v>2</v>
      </c>
      <c r="X59" s="142"/>
      <c r="Y59" s="53"/>
      <c r="Z59" s="45"/>
      <c r="AA59" s="45"/>
      <c r="AB59" s="46"/>
    </row>
    <row r="60" spans="2:38" ht="15.75" thickBot="1">
      <c r="B60" s="3" t="s">
        <v>3</v>
      </c>
      <c r="C60" s="142"/>
      <c r="D60" s="61"/>
      <c r="E60" s="10"/>
      <c r="F60" s="10"/>
      <c r="G60" s="11"/>
      <c r="I60" s="3" t="s">
        <v>3</v>
      </c>
      <c r="J60" s="142"/>
      <c r="K60" s="56"/>
      <c r="L60" s="10"/>
      <c r="M60" s="10"/>
      <c r="N60" s="11"/>
      <c r="P60" s="3" t="s">
        <v>3</v>
      </c>
      <c r="Q60" s="142"/>
      <c r="R60" s="56"/>
      <c r="S60" s="10"/>
      <c r="T60" s="10"/>
      <c r="U60" s="11"/>
      <c r="W60" s="3" t="s">
        <v>3</v>
      </c>
      <c r="X60" s="142"/>
      <c r="Y60" s="56"/>
      <c r="Z60" s="10"/>
      <c r="AA60" s="10"/>
      <c r="AB60" s="11"/>
    </row>
    <row r="61" spans="2:38">
      <c r="B61" s="1" t="s">
        <v>4</v>
      </c>
      <c r="C61" s="142"/>
      <c r="D61" s="143" t="s">
        <v>33</v>
      </c>
      <c r="E61" s="144"/>
      <c r="F61" s="42">
        <f>F64-F62</f>
        <v>0</v>
      </c>
      <c r="G61" s="15">
        <f>G64-G62</f>
        <v>0</v>
      </c>
      <c r="I61" s="1" t="s">
        <v>4</v>
      </c>
      <c r="J61" s="142"/>
      <c r="K61" s="143" t="s">
        <v>33</v>
      </c>
      <c r="L61" s="144"/>
      <c r="M61" s="15">
        <f>M64-M62</f>
        <v>0</v>
      </c>
      <c r="N61" s="15">
        <f>N64-N62</f>
        <v>0</v>
      </c>
      <c r="P61" s="1" t="s">
        <v>4</v>
      </c>
      <c r="Q61" s="142"/>
      <c r="R61" s="143" t="s">
        <v>33</v>
      </c>
      <c r="S61" s="144"/>
      <c r="T61" s="15">
        <f>T64-T62</f>
        <v>0</v>
      </c>
      <c r="U61" s="15">
        <f>U64-U62</f>
        <v>0</v>
      </c>
      <c r="W61" s="1" t="s">
        <v>4</v>
      </c>
      <c r="X61" s="142"/>
      <c r="Y61" s="143" t="s">
        <v>33</v>
      </c>
      <c r="Z61" s="144"/>
      <c r="AA61" s="15">
        <f>AA64-AA62</f>
        <v>0</v>
      </c>
      <c r="AB61" s="15">
        <f>AB64-AB62</f>
        <v>0</v>
      </c>
    </row>
    <row r="62" spans="2:38" ht="15.75" thickBot="1">
      <c r="B62" s="3" t="s">
        <v>5</v>
      </c>
      <c r="C62" s="142"/>
      <c r="D62" s="145" t="s">
        <v>34</v>
      </c>
      <c r="E62" s="146"/>
      <c r="F62" s="14"/>
      <c r="G62" s="11"/>
      <c r="I62" s="3" t="s">
        <v>5</v>
      </c>
      <c r="J62" s="142"/>
      <c r="K62" s="145" t="s">
        <v>34</v>
      </c>
      <c r="L62" s="146"/>
      <c r="M62" s="10"/>
      <c r="N62" s="11"/>
      <c r="P62" s="3" t="s">
        <v>5</v>
      </c>
      <c r="Q62" s="142"/>
      <c r="R62" s="145" t="s">
        <v>34</v>
      </c>
      <c r="S62" s="146"/>
      <c r="T62" s="10"/>
      <c r="U62" s="11"/>
      <c r="W62" s="3" t="s">
        <v>5</v>
      </c>
      <c r="X62" s="142"/>
      <c r="Y62" s="145" t="s">
        <v>34</v>
      </c>
      <c r="Z62" s="146"/>
      <c r="AA62" s="10"/>
      <c r="AB62" s="11"/>
    </row>
    <row r="63" spans="2:38">
      <c r="B63" s="8" t="s">
        <v>9</v>
      </c>
      <c r="C63" s="142"/>
      <c r="D63" s="52">
        <f>D57+D58+D59+D60</f>
        <v>0</v>
      </c>
      <c r="E63" s="15">
        <f>E57+E58+E59+E60</f>
        <v>0</v>
      </c>
      <c r="F63" s="15">
        <f>F57+F58+F59+F60</f>
        <v>0</v>
      </c>
      <c r="G63" s="16">
        <f>G57+G58+G59+G60</f>
        <v>0</v>
      </c>
      <c r="I63" s="8" t="s">
        <v>9</v>
      </c>
      <c r="J63" s="142"/>
      <c r="K63" s="15">
        <f>K57+K58+K59+K60</f>
        <v>0</v>
      </c>
      <c r="L63" s="15">
        <f>L57+L58+L59+L60</f>
        <v>0</v>
      </c>
      <c r="M63" s="15">
        <f>M57+M58+M59+M60</f>
        <v>0</v>
      </c>
      <c r="N63" s="16">
        <f>N57+N58+N59+N60</f>
        <v>0</v>
      </c>
      <c r="P63" s="8" t="s">
        <v>9</v>
      </c>
      <c r="Q63" s="142"/>
      <c r="R63" s="15">
        <f>R57+R58+R59+R60</f>
        <v>0</v>
      </c>
      <c r="S63" s="15">
        <f>S57+S58+S59+S60</f>
        <v>0</v>
      </c>
      <c r="T63" s="15">
        <f>T57+T58+T59+T60</f>
        <v>0</v>
      </c>
      <c r="U63" s="16">
        <f>U57+U58+U59+U60</f>
        <v>0</v>
      </c>
      <c r="W63" s="8" t="s">
        <v>9</v>
      </c>
      <c r="X63" s="142"/>
      <c r="Y63" s="15">
        <f>Y57+Y58+Y59+Y60</f>
        <v>0</v>
      </c>
      <c r="Z63" s="15">
        <f>Z57+Z58+Z59+Z60</f>
        <v>0</v>
      </c>
      <c r="AA63" s="15">
        <f>AA57+AA58+AA59+AA60</f>
        <v>0</v>
      </c>
      <c r="AB63" s="16">
        <f>AB57+AB58+AB59+AB60</f>
        <v>0</v>
      </c>
    </row>
    <row r="64" spans="2:38" ht="15.75" thickBot="1">
      <c r="B64" s="54" t="s">
        <v>10</v>
      </c>
      <c r="C64" s="74"/>
      <c r="D64" s="55"/>
      <c r="E64" s="12"/>
      <c r="F64" s="12"/>
      <c r="G64" s="13"/>
      <c r="I64" s="6" t="s">
        <v>10</v>
      </c>
      <c r="J64" s="74"/>
      <c r="K64" s="55"/>
      <c r="L64" s="12"/>
      <c r="M64" s="12"/>
      <c r="N64" s="13"/>
      <c r="P64" s="6" t="s">
        <v>10</v>
      </c>
      <c r="Q64" s="74"/>
      <c r="R64" s="55"/>
      <c r="S64" s="12"/>
      <c r="T64" s="12"/>
      <c r="U64" s="13"/>
      <c r="W64" s="6" t="s">
        <v>10</v>
      </c>
      <c r="X64" s="74"/>
      <c r="Y64" s="55"/>
      <c r="Z64" s="12"/>
      <c r="AA64" s="12"/>
      <c r="AB64" s="13"/>
    </row>
    <row r="65" spans="2:28">
      <c r="B65" s="7" t="s">
        <v>22</v>
      </c>
      <c r="C65" s="58"/>
      <c r="D65" s="15">
        <f>D63-D64</f>
        <v>0</v>
      </c>
      <c r="E65" s="15">
        <f>E63-E64</f>
        <v>0</v>
      </c>
      <c r="F65" s="15">
        <f>F63-F64</f>
        <v>0</v>
      </c>
      <c r="G65" s="16">
        <f>G63-G64</f>
        <v>0</v>
      </c>
      <c r="I65" s="7" t="s">
        <v>22</v>
      </c>
      <c r="J65" s="58"/>
      <c r="K65" s="15">
        <f>K63-K64</f>
        <v>0</v>
      </c>
      <c r="L65" s="15">
        <f>L63-L64</f>
        <v>0</v>
      </c>
      <c r="M65" s="15">
        <f>M63-M64</f>
        <v>0</v>
      </c>
      <c r="N65" s="16">
        <f>N63-N64</f>
        <v>0</v>
      </c>
      <c r="P65" s="7" t="s">
        <v>22</v>
      </c>
      <c r="Q65" s="58"/>
      <c r="R65" s="15">
        <f>R63-R64</f>
        <v>0</v>
      </c>
      <c r="S65" s="15">
        <f>S63-S64</f>
        <v>0</v>
      </c>
      <c r="T65" s="15">
        <f>T63-T64</f>
        <v>0</v>
      </c>
      <c r="U65" s="16">
        <f>U63-U64</f>
        <v>0</v>
      </c>
      <c r="W65" s="7" t="s">
        <v>22</v>
      </c>
      <c r="X65" s="58"/>
      <c r="Y65" s="15">
        <f>Y63-Y64</f>
        <v>0</v>
      </c>
      <c r="Z65" s="15">
        <f>Z63-Z64</f>
        <v>0</v>
      </c>
      <c r="AA65" s="15">
        <f>AA63-AA64</f>
        <v>0</v>
      </c>
      <c r="AB65" s="16">
        <f>AB63-AB64</f>
        <v>0</v>
      </c>
    </row>
    <row r="66" spans="2:28" ht="16.5" thickBot="1">
      <c r="B66" s="4" t="s">
        <v>12</v>
      </c>
      <c r="C66" s="59"/>
      <c r="D66" s="17" t="str">
        <f>IFERROR(MAX(D65/D63),"")</f>
        <v/>
      </c>
      <c r="E66" s="17" t="str">
        <f t="shared" ref="E66:G66" si="24">IFERROR(MAX(E65/E63),"")</f>
        <v/>
      </c>
      <c r="F66" s="17" t="str">
        <f t="shared" si="24"/>
        <v/>
      </c>
      <c r="G66" s="17" t="str">
        <f t="shared" si="24"/>
        <v/>
      </c>
      <c r="I66" s="4" t="s">
        <v>12</v>
      </c>
      <c r="J66" s="59"/>
      <c r="K66" s="17" t="str">
        <f>IFERROR(MAX(K65/K63),"")</f>
        <v/>
      </c>
      <c r="L66" s="17" t="str">
        <f t="shared" ref="L66:N66" si="25">IFERROR(MAX(L65/L63),"")</f>
        <v/>
      </c>
      <c r="M66" s="17" t="str">
        <f t="shared" si="25"/>
        <v/>
      </c>
      <c r="N66" s="17" t="str">
        <f t="shared" si="25"/>
        <v/>
      </c>
      <c r="P66" s="4" t="s">
        <v>12</v>
      </c>
      <c r="Q66" s="59"/>
      <c r="R66" s="17" t="str">
        <f>IFERROR(MAX(R65/R63),"")</f>
        <v/>
      </c>
      <c r="S66" s="17" t="str">
        <f t="shared" ref="S66:U66" si="26">IFERROR(MAX(S65/S63),"")</f>
        <v/>
      </c>
      <c r="T66" s="17" t="str">
        <f t="shared" si="26"/>
        <v/>
      </c>
      <c r="U66" s="17" t="str">
        <f t="shared" si="26"/>
        <v/>
      </c>
      <c r="W66" s="4" t="s">
        <v>12</v>
      </c>
      <c r="X66" s="59"/>
      <c r="Y66" s="17" t="str">
        <f>IFERROR(MAX(Y65/Y63),"")</f>
        <v/>
      </c>
      <c r="Z66" s="17" t="str">
        <f t="shared" ref="Z66:AB66" si="27">IFERROR(MAX(Z65/Z63),"")</f>
        <v/>
      </c>
      <c r="AA66" s="17" t="str">
        <f t="shared" si="27"/>
        <v/>
      </c>
      <c r="AB66" s="17" t="str">
        <f t="shared" si="27"/>
        <v/>
      </c>
    </row>
    <row r="67" spans="2:28" ht="15.75" customHeight="1" thickBot="1"/>
    <row r="68" spans="2:28" ht="15" customHeight="1">
      <c r="B68" s="155">
        <f>B55+1</f>
        <v>44598</v>
      </c>
      <c r="C68" s="141" t="s">
        <v>11</v>
      </c>
      <c r="D68" s="124" t="s">
        <v>32</v>
      </c>
      <c r="E68" s="131" t="s">
        <v>6</v>
      </c>
      <c r="F68" s="131" t="s">
        <v>7</v>
      </c>
      <c r="G68" s="116" t="s">
        <v>8</v>
      </c>
      <c r="I68" s="155">
        <f>I55+1</f>
        <v>44605</v>
      </c>
      <c r="J68" s="141" t="s">
        <v>11</v>
      </c>
      <c r="K68" s="124" t="s">
        <v>32</v>
      </c>
      <c r="L68" s="131" t="s">
        <v>6</v>
      </c>
      <c r="M68" s="131" t="s">
        <v>7</v>
      </c>
      <c r="N68" s="116" t="s">
        <v>8</v>
      </c>
      <c r="P68" s="155">
        <f>P55+1</f>
        <v>44612</v>
      </c>
      <c r="Q68" s="141" t="s">
        <v>11</v>
      </c>
      <c r="R68" s="124" t="s">
        <v>32</v>
      </c>
      <c r="S68" s="131" t="s">
        <v>6</v>
      </c>
      <c r="T68" s="131" t="s">
        <v>7</v>
      </c>
      <c r="U68" s="116" t="s">
        <v>8</v>
      </c>
      <c r="W68" s="155">
        <f>W55+1</f>
        <v>44619</v>
      </c>
      <c r="X68" s="141" t="s">
        <v>11</v>
      </c>
      <c r="Y68" s="124" t="s">
        <v>32</v>
      </c>
      <c r="Z68" s="131" t="s">
        <v>6</v>
      </c>
      <c r="AA68" s="131" t="s">
        <v>7</v>
      </c>
      <c r="AB68" s="116" t="s">
        <v>8</v>
      </c>
    </row>
    <row r="69" spans="2:28" ht="15" customHeight="1" thickBot="1">
      <c r="B69" s="156"/>
      <c r="C69" s="142"/>
      <c r="D69" s="125"/>
      <c r="E69" s="132"/>
      <c r="F69" s="132"/>
      <c r="G69" s="117"/>
      <c r="I69" s="156"/>
      <c r="J69" s="142"/>
      <c r="K69" s="125"/>
      <c r="L69" s="132"/>
      <c r="M69" s="132"/>
      <c r="N69" s="117"/>
      <c r="P69" s="156"/>
      <c r="Q69" s="142"/>
      <c r="R69" s="125"/>
      <c r="S69" s="132"/>
      <c r="T69" s="132"/>
      <c r="U69" s="117"/>
      <c r="W69" s="156"/>
      <c r="X69" s="142"/>
      <c r="Y69" s="125"/>
      <c r="Z69" s="132"/>
      <c r="AA69" s="132"/>
      <c r="AB69" s="117"/>
    </row>
    <row r="70" spans="2:28">
      <c r="B70" s="1" t="s">
        <v>0</v>
      </c>
      <c r="C70" s="142"/>
      <c r="D70" s="57"/>
      <c r="E70" s="47"/>
      <c r="F70" s="47"/>
      <c r="G70" s="47"/>
      <c r="I70" s="1" t="s">
        <v>0</v>
      </c>
      <c r="J70" s="142"/>
      <c r="K70" s="57"/>
      <c r="L70" s="47"/>
      <c r="M70" s="47"/>
      <c r="N70" s="47"/>
      <c r="P70" s="1" t="s">
        <v>0</v>
      </c>
      <c r="Q70" s="142"/>
      <c r="R70" s="57"/>
      <c r="S70" s="47"/>
      <c r="T70" s="47"/>
      <c r="U70" s="47"/>
      <c r="W70" s="1" t="s">
        <v>0</v>
      </c>
      <c r="X70" s="142"/>
      <c r="Y70" s="57"/>
      <c r="Z70" s="47"/>
      <c r="AA70" s="47"/>
      <c r="AB70" s="47"/>
    </row>
    <row r="71" spans="2:28">
      <c r="B71" s="2" t="s">
        <v>1</v>
      </c>
      <c r="C71" s="142"/>
      <c r="D71" s="53"/>
      <c r="E71" s="47"/>
      <c r="F71" s="47"/>
      <c r="G71" s="47"/>
      <c r="I71" s="2" t="s">
        <v>1</v>
      </c>
      <c r="J71" s="142"/>
      <c r="K71" s="53"/>
      <c r="L71" s="47"/>
      <c r="M71" s="47"/>
      <c r="N71" s="47"/>
      <c r="P71" s="2" t="s">
        <v>1</v>
      </c>
      <c r="Q71" s="142"/>
      <c r="R71" s="53"/>
      <c r="S71" s="47"/>
      <c r="T71" s="47"/>
      <c r="U71" s="47"/>
      <c r="W71" s="2" t="s">
        <v>1</v>
      </c>
      <c r="X71" s="142"/>
      <c r="Y71" s="53"/>
      <c r="Z71" s="47"/>
      <c r="AA71" s="47"/>
      <c r="AB71" s="47"/>
    </row>
    <row r="72" spans="2:28">
      <c r="B72" s="2" t="s">
        <v>2</v>
      </c>
      <c r="C72" s="142"/>
      <c r="D72" s="53"/>
      <c r="E72" s="9"/>
      <c r="F72" s="9"/>
      <c r="G72" s="9"/>
      <c r="I72" s="2" t="s">
        <v>2</v>
      </c>
      <c r="J72" s="142"/>
      <c r="K72" s="53"/>
      <c r="L72" s="9"/>
      <c r="M72" s="9"/>
      <c r="N72" s="9"/>
      <c r="P72" s="2" t="s">
        <v>2</v>
      </c>
      <c r="Q72" s="142"/>
      <c r="R72" s="53"/>
      <c r="S72" s="9"/>
      <c r="T72" s="9"/>
      <c r="U72" s="9"/>
      <c r="W72" s="2" t="s">
        <v>2</v>
      </c>
      <c r="X72" s="142"/>
      <c r="Y72" s="53"/>
      <c r="Z72" s="9"/>
      <c r="AA72" s="9"/>
      <c r="AB72" s="9"/>
    </row>
    <row r="73" spans="2:28" ht="15.75" thickBot="1">
      <c r="B73" s="3" t="s">
        <v>3</v>
      </c>
      <c r="C73" s="142"/>
      <c r="D73" s="56"/>
      <c r="E73" s="10"/>
      <c r="F73" s="10"/>
      <c r="G73" s="11"/>
      <c r="I73" s="3" t="s">
        <v>3</v>
      </c>
      <c r="J73" s="142"/>
      <c r="K73" s="56"/>
      <c r="L73" s="10"/>
      <c r="M73" s="10"/>
      <c r="N73" s="11"/>
      <c r="P73" s="3" t="s">
        <v>3</v>
      </c>
      <c r="Q73" s="142"/>
      <c r="R73" s="56"/>
      <c r="S73" s="10"/>
      <c r="T73" s="10"/>
      <c r="U73" s="11"/>
      <c r="W73" s="3" t="s">
        <v>3</v>
      </c>
      <c r="X73" s="142"/>
      <c r="Y73" s="56"/>
      <c r="Z73" s="10"/>
      <c r="AA73" s="10"/>
      <c r="AB73" s="11"/>
    </row>
    <row r="74" spans="2:28">
      <c r="B74" s="1" t="s">
        <v>4</v>
      </c>
      <c r="C74" s="142"/>
      <c r="D74" s="64"/>
      <c r="E74" s="62"/>
      <c r="F74" s="15">
        <f>F77-F75</f>
        <v>0</v>
      </c>
      <c r="G74" s="15">
        <f>G77-G75</f>
        <v>0</v>
      </c>
      <c r="I74" s="1" t="s">
        <v>4</v>
      </c>
      <c r="J74" s="142"/>
      <c r="K74" s="64"/>
      <c r="L74" s="62"/>
      <c r="M74" s="15">
        <f>M77-M75</f>
        <v>0</v>
      </c>
      <c r="N74" s="15">
        <f>N77-N75</f>
        <v>0</v>
      </c>
      <c r="P74" s="1" t="s">
        <v>4</v>
      </c>
      <c r="Q74" s="142"/>
      <c r="R74" s="64"/>
      <c r="S74" s="62"/>
      <c r="T74" s="15">
        <f>T77-T75</f>
        <v>0</v>
      </c>
      <c r="U74" s="15">
        <f>U77-U75</f>
        <v>0</v>
      </c>
      <c r="W74" s="1" t="s">
        <v>4</v>
      </c>
      <c r="X74" s="142"/>
      <c r="Y74" s="64"/>
      <c r="Z74" s="62"/>
      <c r="AA74" s="15">
        <f>AA77-AA75</f>
        <v>0</v>
      </c>
      <c r="AB74" s="15">
        <f>AB77-AB75</f>
        <v>0</v>
      </c>
    </row>
    <row r="75" spans="2:28" ht="15.75" thickBot="1">
      <c r="B75" s="3" t="s">
        <v>5</v>
      </c>
      <c r="C75" s="142"/>
      <c r="D75" s="65"/>
      <c r="E75" s="63"/>
      <c r="F75" s="10"/>
      <c r="G75" s="11"/>
      <c r="I75" s="3" t="s">
        <v>5</v>
      </c>
      <c r="J75" s="142"/>
      <c r="K75" s="65"/>
      <c r="L75" s="63"/>
      <c r="M75" s="10"/>
      <c r="N75" s="11"/>
      <c r="P75" s="3" t="s">
        <v>5</v>
      </c>
      <c r="Q75" s="142"/>
      <c r="R75" s="65"/>
      <c r="S75" s="63"/>
      <c r="T75" s="10"/>
      <c r="U75" s="11"/>
      <c r="W75" s="3" t="s">
        <v>5</v>
      </c>
      <c r="X75" s="142"/>
      <c r="Y75" s="65"/>
      <c r="Z75" s="63"/>
      <c r="AA75" s="10"/>
      <c r="AB75" s="11"/>
    </row>
    <row r="76" spans="2:28">
      <c r="B76" s="8" t="s">
        <v>9</v>
      </c>
      <c r="C76" s="142"/>
      <c r="D76" s="15">
        <f>D70+D71+D72+D73</f>
        <v>0</v>
      </c>
      <c r="E76" s="15">
        <f>E70+E71+E72+E73</f>
        <v>0</v>
      </c>
      <c r="F76" s="15">
        <f>F70+F71+F72+F73</f>
        <v>0</v>
      </c>
      <c r="G76" s="16">
        <f>G70+G71+G72+G73</f>
        <v>0</v>
      </c>
      <c r="I76" s="8" t="s">
        <v>9</v>
      </c>
      <c r="J76" s="142"/>
      <c r="K76" s="15">
        <f>K70+K71+K72+K73</f>
        <v>0</v>
      </c>
      <c r="L76" s="15">
        <f>L70+L71+L72+L73</f>
        <v>0</v>
      </c>
      <c r="M76" s="15">
        <f>M70+M71+M72+M73</f>
        <v>0</v>
      </c>
      <c r="N76" s="16">
        <f>N70+N71+N72+N73</f>
        <v>0</v>
      </c>
      <c r="P76" s="8" t="s">
        <v>9</v>
      </c>
      <c r="Q76" s="142"/>
      <c r="R76" s="15">
        <f>R70+R71+R72+R73</f>
        <v>0</v>
      </c>
      <c r="S76" s="15">
        <f>S70+S71+S72+S73</f>
        <v>0</v>
      </c>
      <c r="T76" s="15">
        <f>T70+T71+T72+T73</f>
        <v>0</v>
      </c>
      <c r="U76" s="16">
        <f>U70+U71+U72+U73</f>
        <v>0</v>
      </c>
      <c r="W76" s="8" t="s">
        <v>9</v>
      </c>
      <c r="X76" s="142"/>
      <c r="Y76" s="15">
        <f>Y70+Y71+Y72+Y73</f>
        <v>0</v>
      </c>
      <c r="Z76" s="15">
        <f>Z70+Z71+Z72+Z73</f>
        <v>0</v>
      </c>
      <c r="AA76" s="15">
        <f>AA70+AA71+AA72+AA73</f>
        <v>0</v>
      </c>
      <c r="AB76" s="16">
        <f>AB70+AB71+AB72+AB73</f>
        <v>0</v>
      </c>
    </row>
    <row r="77" spans="2:28" ht="15.75" thickBot="1">
      <c r="B77" s="54" t="s">
        <v>10</v>
      </c>
      <c r="C77" s="74"/>
      <c r="D77" s="55"/>
      <c r="E77" s="12"/>
      <c r="F77" s="12"/>
      <c r="G77" s="13"/>
      <c r="I77" s="6" t="s">
        <v>10</v>
      </c>
      <c r="J77" s="74"/>
      <c r="K77" s="55"/>
      <c r="L77" s="12"/>
      <c r="M77" s="12"/>
      <c r="N77" s="13"/>
      <c r="P77" s="6" t="s">
        <v>10</v>
      </c>
      <c r="Q77" s="74"/>
      <c r="R77" s="55"/>
      <c r="S77" s="12"/>
      <c r="T77" s="12"/>
      <c r="U77" s="13"/>
      <c r="W77" s="6" t="s">
        <v>10</v>
      </c>
      <c r="X77" s="74"/>
      <c r="Y77" s="55"/>
      <c r="Z77" s="12"/>
      <c r="AA77" s="12"/>
      <c r="AB77" s="13"/>
    </row>
    <row r="78" spans="2:28">
      <c r="B78" s="7" t="s">
        <v>22</v>
      </c>
      <c r="C78" s="58"/>
      <c r="D78" s="15">
        <f>D76-D77</f>
        <v>0</v>
      </c>
      <c r="E78" s="15">
        <f>E76-E77</f>
        <v>0</v>
      </c>
      <c r="F78" s="15">
        <f>F76-F77</f>
        <v>0</v>
      </c>
      <c r="G78" s="16">
        <f>G76-G77</f>
        <v>0</v>
      </c>
      <c r="I78" s="7" t="s">
        <v>22</v>
      </c>
      <c r="J78" s="58"/>
      <c r="K78" s="15">
        <f>K76-K77</f>
        <v>0</v>
      </c>
      <c r="L78" s="15">
        <f>L76-L77</f>
        <v>0</v>
      </c>
      <c r="M78" s="15">
        <f>M76-M77</f>
        <v>0</v>
      </c>
      <c r="N78" s="16">
        <f>N76-N77</f>
        <v>0</v>
      </c>
      <c r="P78" s="7" t="s">
        <v>22</v>
      </c>
      <c r="Q78" s="58"/>
      <c r="R78" s="15">
        <f>R76-R77</f>
        <v>0</v>
      </c>
      <c r="S78" s="15">
        <f>S76-S77</f>
        <v>0</v>
      </c>
      <c r="T78" s="15">
        <f>T76-T77</f>
        <v>0</v>
      </c>
      <c r="U78" s="16">
        <f>U76-U77</f>
        <v>0</v>
      </c>
      <c r="W78" s="7" t="s">
        <v>22</v>
      </c>
      <c r="X78" s="58"/>
      <c r="Y78" s="15">
        <f>Y76-Y77</f>
        <v>0</v>
      </c>
      <c r="Z78" s="15">
        <f>Z76-Z77</f>
        <v>0</v>
      </c>
      <c r="AA78" s="15">
        <f>AA76-AA77</f>
        <v>0</v>
      </c>
      <c r="AB78" s="16">
        <f>AB76-AB77</f>
        <v>0</v>
      </c>
    </row>
    <row r="79" spans="2:28" ht="16.5" thickBot="1">
      <c r="B79" s="4" t="s">
        <v>12</v>
      </c>
      <c r="C79" s="59"/>
      <c r="D79" s="17" t="str">
        <f>IFERROR(MAX(D78/D76),"")</f>
        <v/>
      </c>
      <c r="E79" s="17" t="str">
        <f t="shared" ref="E79:G79" si="28">IFERROR(MAX(E78/E76),"")</f>
        <v/>
      </c>
      <c r="F79" s="17" t="str">
        <f t="shared" si="28"/>
        <v/>
      </c>
      <c r="G79" s="17" t="str">
        <f t="shared" si="28"/>
        <v/>
      </c>
      <c r="I79" s="4" t="s">
        <v>12</v>
      </c>
      <c r="J79" s="59"/>
      <c r="K79" s="17" t="str">
        <f>IFERROR(MAX(K78/K76),"")</f>
        <v/>
      </c>
      <c r="L79" s="17" t="str">
        <f t="shared" ref="L79:N79" si="29">IFERROR(MAX(L78/L76),"")</f>
        <v/>
      </c>
      <c r="M79" s="17" t="str">
        <f t="shared" si="29"/>
        <v/>
      </c>
      <c r="N79" s="17" t="str">
        <f t="shared" si="29"/>
        <v/>
      </c>
      <c r="P79" s="4" t="s">
        <v>12</v>
      </c>
      <c r="Q79" s="59"/>
      <c r="R79" s="17" t="str">
        <f>IFERROR(MAX(R78/R76),"")</f>
        <v/>
      </c>
      <c r="S79" s="17" t="str">
        <f t="shared" ref="S79:U79" si="30">IFERROR(MAX(S78/S76),"")</f>
        <v/>
      </c>
      <c r="T79" s="17" t="str">
        <f t="shared" si="30"/>
        <v/>
      </c>
      <c r="U79" s="17" t="str">
        <f t="shared" si="30"/>
        <v/>
      </c>
      <c r="W79" s="4" t="s">
        <v>12</v>
      </c>
      <c r="X79" s="59"/>
      <c r="Y79" s="17" t="str">
        <f>IFERROR(MAX(Y78/Y76),"")</f>
        <v/>
      </c>
      <c r="Z79" s="17" t="str">
        <f t="shared" ref="Z79:AB79" si="31">IFERROR(MAX(Z78/Z76),"")</f>
        <v/>
      </c>
      <c r="AA79" s="17" t="str">
        <f t="shared" si="31"/>
        <v/>
      </c>
      <c r="AB79" s="17" t="str">
        <f t="shared" si="31"/>
        <v/>
      </c>
    </row>
    <row r="80" spans="2:28" ht="15.75" thickBot="1"/>
    <row r="81" spans="1:29" ht="15" customHeight="1">
      <c r="B81" s="155">
        <f>B68+1</f>
        <v>44599</v>
      </c>
      <c r="C81" s="141" t="s">
        <v>11</v>
      </c>
      <c r="D81" s="124" t="s">
        <v>32</v>
      </c>
      <c r="E81" s="131" t="s">
        <v>6</v>
      </c>
      <c r="F81" s="131" t="s">
        <v>7</v>
      </c>
      <c r="G81" s="116" t="s">
        <v>8</v>
      </c>
      <c r="I81" s="155">
        <f>I68+1</f>
        <v>44606</v>
      </c>
      <c r="J81" s="141" t="s">
        <v>11</v>
      </c>
      <c r="K81" s="124" t="s">
        <v>32</v>
      </c>
      <c r="L81" s="131" t="s">
        <v>6</v>
      </c>
      <c r="M81" s="131" t="s">
        <v>7</v>
      </c>
      <c r="N81" s="116" t="s">
        <v>8</v>
      </c>
      <c r="P81" s="155">
        <f>P68+1</f>
        <v>44613</v>
      </c>
      <c r="Q81" s="141" t="s">
        <v>11</v>
      </c>
      <c r="R81" s="124" t="s">
        <v>32</v>
      </c>
      <c r="S81" s="131" t="s">
        <v>6</v>
      </c>
      <c r="T81" s="131" t="s">
        <v>7</v>
      </c>
      <c r="U81" s="116" t="s">
        <v>8</v>
      </c>
      <c r="W81" s="155">
        <f>W68+1</f>
        <v>44620</v>
      </c>
      <c r="X81" s="141" t="s">
        <v>11</v>
      </c>
      <c r="Y81" s="124" t="s">
        <v>32</v>
      </c>
      <c r="Z81" s="131" t="s">
        <v>6</v>
      </c>
      <c r="AA81" s="131" t="s">
        <v>7</v>
      </c>
      <c r="AB81" s="116" t="s">
        <v>8</v>
      </c>
    </row>
    <row r="82" spans="1:29" ht="15" customHeight="1" thickBot="1">
      <c r="B82" s="156"/>
      <c r="C82" s="142"/>
      <c r="D82" s="125"/>
      <c r="E82" s="132"/>
      <c r="F82" s="132"/>
      <c r="G82" s="117"/>
      <c r="I82" s="156"/>
      <c r="J82" s="142"/>
      <c r="K82" s="125"/>
      <c r="L82" s="132"/>
      <c r="M82" s="132"/>
      <c r="N82" s="117"/>
      <c r="P82" s="156"/>
      <c r="Q82" s="142"/>
      <c r="R82" s="125"/>
      <c r="S82" s="132"/>
      <c r="T82" s="132"/>
      <c r="U82" s="117"/>
      <c r="W82" s="156"/>
      <c r="X82" s="142"/>
      <c r="Y82" s="125"/>
      <c r="Z82" s="132"/>
      <c r="AA82" s="132"/>
      <c r="AB82" s="117"/>
    </row>
    <row r="83" spans="1:29">
      <c r="B83" s="1" t="s">
        <v>0</v>
      </c>
      <c r="C83" s="142"/>
      <c r="D83" s="57"/>
      <c r="E83" s="47"/>
      <c r="F83" s="47"/>
      <c r="G83" s="47"/>
      <c r="I83" s="1" t="s">
        <v>0</v>
      </c>
      <c r="J83" s="142"/>
      <c r="K83" s="57"/>
      <c r="L83" s="47"/>
      <c r="M83" s="47"/>
      <c r="N83" s="47"/>
      <c r="P83" s="1" t="s">
        <v>0</v>
      </c>
      <c r="Q83" s="142"/>
      <c r="R83" s="57"/>
      <c r="S83" s="47"/>
      <c r="T83" s="47"/>
      <c r="U83" s="47"/>
      <c r="W83" s="1" t="s">
        <v>0</v>
      </c>
      <c r="X83" s="142"/>
      <c r="Y83" s="57"/>
      <c r="Z83" s="47"/>
      <c r="AA83" s="47"/>
      <c r="AB83" s="47"/>
    </row>
    <row r="84" spans="1:29">
      <c r="B84" s="2" t="s">
        <v>1</v>
      </c>
      <c r="C84" s="142"/>
      <c r="D84" s="53"/>
      <c r="E84" s="47"/>
      <c r="F84" s="47"/>
      <c r="G84" s="47"/>
      <c r="I84" s="2" t="s">
        <v>1</v>
      </c>
      <c r="J84" s="142"/>
      <c r="K84" s="53"/>
      <c r="L84" s="47"/>
      <c r="M84" s="47"/>
      <c r="N84" s="47"/>
      <c r="P84" s="2" t="s">
        <v>1</v>
      </c>
      <c r="Q84" s="142"/>
      <c r="R84" s="53"/>
      <c r="S84" s="47"/>
      <c r="T84" s="47"/>
      <c r="U84" s="47"/>
      <c r="W84" s="2" t="s">
        <v>1</v>
      </c>
      <c r="X84" s="142"/>
      <c r="Y84" s="53"/>
      <c r="Z84" s="47"/>
      <c r="AA84" s="47"/>
      <c r="AB84" s="47"/>
    </row>
    <row r="85" spans="1:29">
      <c r="B85" s="2" t="s">
        <v>2</v>
      </c>
      <c r="C85" s="142"/>
      <c r="D85" s="53"/>
      <c r="E85" s="9"/>
      <c r="F85" s="9"/>
      <c r="G85" s="9"/>
      <c r="I85" s="2" t="s">
        <v>2</v>
      </c>
      <c r="J85" s="142"/>
      <c r="K85" s="53"/>
      <c r="L85" s="9"/>
      <c r="M85" s="9"/>
      <c r="N85" s="9"/>
      <c r="P85" s="2" t="s">
        <v>2</v>
      </c>
      <c r="Q85" s="142"/>
      <c r="R85" s="53"/>
      <c r="S85" s="9"/>
      <c r="T85" s="9"/>
      <c r="U85" s="9"/>
      <c r="W85" s="2" t="s">
        <v>2</v>
      </c>
      <c r="X85" s="142"/>
      <c r="Y85" s="53"/>
      <c r="Z85" s="9"/>
      <c r="AA85" s="9"/>
      <c r="AB85" s="9"/>
    </row>
    <row r="86" spans="1:29" ht="15.75" thickBot="1">
      <c r="B86" s="3" t="s">
        <v>3</v>
      </c>
      <c r="C86" s="142"/>
      <c r="D86" s="56"/>
      <c r="E86" s="10"/>
      <c r="F86" s="10"/>
      <c r="G86" s="11"/>
      <c r="I86" s="3" t="s">
        <v>3</v>
      </c>
      <c r="J86" s="142"/>
      <c r="K86" s="56"/>
      <c r="L86" s="10"/>
      <c r="M86" s="10"/>
      <c r="N86" s="11"/>
      <c r="P86" s="3" t="s">
        <v>3</v>
      </c>
      <c r="Q86" s="142"/>
      <c r="R86" s="56"/>
      <c r="S86" s="10"/>
      <c r="T86" s="10"/>
      <c r="U86" s="11"/>
      <c r="W86" s="3" t="s">
        <v>3</v>
      </c>
      <c r="X86" s="142"/>
      <c r="Y86" s="56"/>
      <c r="Z86" s="10"/>
      <c r="AA86" s="10"/>
      <c r="AB86" s="11"/>
    </row>
    <row r="87" spans="1:29">
      <c r="A87" s="5"/>
      <c r="B87" s="1" t="s">
        <v>4</v>
      </c>
      <c r="C87" s="142"/>
      <c r="D87" s="64"/>
      <c r="E87" s="62"/>
      <c r="F87" s="15">
        <f>F90-F88</f>
        <v>0</v>
      </c>
      <c r="G87" s="15">
        <f>G90-G88</f>
        <v>0</v>
      </c>
      <c r="I87" s="1" t="s">
        <v>4</v>
      </c>
      <c r="J87" s="142"/>
      <c r="K87" s="64"/>
      <c r="L87" s="62"/>
      <c r="M87" s="15">
        <f>M90-M88</f>
        <v>0</v>
      </c>
      <c r="N87" s="15">
        <f>N90-N88</f>
        <v>0</v>
      </c>
      <c r="P87" s="1" t="s">
        <v>4</v>
      </c>
      <c r="Q87" s="142"/>
      <c r="R87" s="64"/>
      <c r="S87" s="62"/>
      <c r="T87" s="15">
        <f>T90-T88</f>
        <v>0</v>
      </c>
      <c r="U87" s="15">
        <f>U90-U88</f>
        <v>0</v>
      </c>
      <c r="W87" s="1" t="s">
        <v>4</v>
      </c>
      <c r="X87" s="142"/>
      <c r="Y87" s="64"/>
      <c r="Z87" s="62"/>
      <c r="AA87" s="15">
        <f>AA90-AA88</f>
        <v>0</v>
      </c>
      <c r="AB87" s="15">
        <f>AB90-AB88</f>
        <v>0</v>
      </c>
    </row>
    <row r="88" spans="1:29" ht="15.75" thickBot="1">
      <c r="B88" s="3" t="s">
        <v>5</v>
      </c>
      <c r="C88" s="142"/>
      <c r="D88" s="65"/>
      <c r="E88" s="63"/>
      <c r="F88" s="10"/>
      <c r="G88" s="11"/>
      <c r="I88" s="3" t="s">
        <v>5</v>
      </c>
      <c r="J88" s="142"/>
      <c r="K88" s="65"/>
      <c r="L88" s="63"/>
      <c r="M88" s="10"/>
      <c r="N88" s="11"/>
      <c r="P88" s="3" t="s">
        <v>5</v>
      </c>
      <c r="Q88" s="142"/>
      <c r="R88" s="65"/>
      <c r="S88" s="63"/>
      <c r="T88" s="10"/>
      <c r="U88" s="11"/>
      <c r="W88" s="3" t="s">
        <v>5</v>
      </c>
      <c r="X88" s="142"/>
      <c r="Y88" s="65"/>
      <c r="Z88" s="63"/>
      <c r="AA88" s="10"/>
      <c r="AB88" s="11"/>
    </row>
    <row r="89" spans="1:29">
      <c r="B89" s="8" t="s">
        <v>9</v>
      </c>
      <c r="C89" s="142"/>
      <c r="D89" s="15">
        <f>D83+D84+D85+D86</f>
        <v>0</v>
      </c>
      <c r="E89" s="15">
        <f>E83+E84+E85+E86</f>
        <v>0</v>
      </c>
      <c r="F89" s="15">
        <f>F83+F84+F85+F86</f>
        <v>0</v>
      </c>
      <c r="G89" s="16">
        <f>G83+G84+G85+G86</f>
        <v>0</v>
      </c>
      <c r="I89" s="8" t="s">
        <v>9</v>
      </c>
      <c r="J89" s="142"/>
      <c r="K89" s="15">
        <f>K83+K84+K85+K86</f>
        <v>0</v>
      </c>
      <c r="L89" s="15">
        <f>L83+L84+L85+L86</f>
        <v>0</v>
      </c>
      <c r="M89" s="15">
        <f>M83+M84+M85+M86</f>
        <v>0</v>
      </c>
      <c r="N89" s="16">
        <f>N83+N84+N85+N86</f>
        <v>0</v>
      </c>
      <c r="P89" s="8" t="s">
        <v>9</v>
      </c>
      <c r="Q89" s="142"/>
      <c r="R89" s="15">
        <f>R83+R84+R85+R86</f>
        <v>0</v>
      </c>
      <c r="S89" s="15">
        <f>S83+S84+S85+S86</f>
        <v>0</v>
      </c>
      <c r="T89" s="15">
        <f>T83+T84+T85+T86</f>
        <v>0</v>
      </c>
      <c r="U89" s="16">
        <f>U83+U84+U85+U86</f>
        <v>0</v>
      </c>
      <c r="W89" s="8" t="s">
        <v>9</v>
      </c>
      <c r="X89" s="142"/>
      <c r="Y89" s="15">
        <f>Y83+Y84+Y85+Y86</f>
        <v>0</v>
      </c>
      <c r="Z89" s="15">
        <f>Z83+Z84+Z85+Z86</f>
        <v>0</v>
      </c>
      <c r="AA89" s="15">
        <f>AA83+AA84+AA85+AA86</f>
        <v>0</v>
      </c>
      <c r="AB89" s="16">
        <f>AB83+AB84+AB85+AB86</f>
        <v>0</v>
      </c>
    </row>
    <row r="90" spans="1:29" ht="15.75" thickBot="1">
      <c r="B90" s="54" t="s">
        <v>10</v>
      </c>
      <c r="C90" s="74"/>
      <c r="D90" s="55"/>
      <c r="E90" s="12"/>
      <c r="F90" s="12"/>
      <c r="G90" s="13"/>
      <c r="I90" s="6" t="s">
        <v>10</v>
      </c>
      <c r="J90" s="74"/>
      <c r="K90" s="55"/>
      <c r="L90" s="12"/>
      <c r="M90" s="12"/>
      <c r="N90" s="13"/>
      <c r="P90" s="6" t="s">
        <v>10</v>
      </c>
      <c r="Q90" s="74"/>
      <c r="R90" s="55"/>
      <c r="S90" s="12"/>
      <c r="T90" s="12"/>
      <c r="U90" s="13"/>
      <c r="W90" s="6" t="s">
        <v>10</v>
      </c>
      <c r="X90" s="74"/>
      <c r="Y90" s="55"/>
      <c r="Z90" s="12"/>
      <c r="AA90" s="12"/>
      <c r="AB90" s="13"/>
    </row>
    <row r="91" spans="1:29">
      <c r="B91" s="7" t="s">
        <v>22</v>
      </c>
      <c r="C91" s="58"/>
      <c r="D91" s="15">
        <f>D89-D90</f>
        <v>0</v>
      </c>
      <c r="E91" s="15">
        <f>E89-E90</f>
        <v>0</v>
      </c>
      <c r="F91" s="15">
        <f>F89-F90</f>
        <v>0</v>
      </c>
      <c r="G91" s="16">
        <f>G89-G90</f>
        <v>0</v>
      </c>
      <c r="I91" s="7" t="s">
        <v>22</v>
      </c>
      <c r="J91" s="58"/>
      <c r="K91" s="15">
        <f>K89-K90</f>
        <v>0</v>
      </c>
      <c r="L91" s="15">
        <f>L89-L90</f>
        <v>0</v>
      </c>
      <c r="M91" s="15">
        <f>M89-M90</f>
        <v>0</v>
      </c>
      <c r="N91" s="16">
        <f>N89-N90</f>
        <v>0</v>
      </c>
      <c r="P91" s="7" t="s">
        <v>22</v>
      </c>
      <c r="Q91" s="58"/>
      <c r="R91" s="15">
        <f>R89-R90</f>
        <v>0</v>
      </c>
      <c r="S91" s="15">
        <f>S89-S90</f>
        <v>0</v>
      </c>
      <c r="T91" s="15">
        <f>T89-T90</f>
        <v>0</v>
      </c>
      <c r="U91" s="16">
        <f>U89-U90</f>
        <v>0</v>
      </c>
      <c r="W91" s="7" t="s">
        <v>22</v>
      </c>
      <c r="X91" s="58"/>
      <c r="Y91" s="15">
        <f>Y89-Y90</f>
        <v>0</v>
      </c>
      <c r="Z91" s="15">
        <f>Z89-Z90</f>
        <v>0</v>
      </c>
      <c r="AA91" s="15">
        <f>AA89-AA90</f>
        <v>0</v>
      </c>
      <c r="AB91" s="16">
        <f>AB89-AB90</f>
        <v>0</v>
      </c>
    </row>
    <row r="92" spans="1:29" ht="16.5" thickBot="1">
      <c r="B92" s="4" t="s">
        <v>12</v>
      </c>
      <c r="C92" s="59"/>
      <c r="D92" s="17" t="str">
        <f>IFERROR(MAX(D91/D89),"")</f>
        <v/>
      </c>
      <c r="E92" s="17" t="str">
        <f t="shared" ref="E92:G92" si="32">IFERROR(MAX(E91/E89),"")</f>
        <v/>
      </c>
      <c r="F92" s="17" t="str">
        <f t="shared" si="32"/>
        <v/>
      </c>
      <c r="G92" s="17" t="str">
        <f t="shared" si="32"/>
        <v/>
      </c>
      <c r="I92" s="4" t="s">
        <v>12</v>
      </c>
      <c r="J92" s="59"/>
      <c r="K92" s="17" t="str">
        <f>IFERROR(MAX(K91/K89),"")</f>
        <v/>
      </c>
      <c r="L92" s="17" t="str">
        <f t="shared" ref="L92:N92" si="33">IFERROR(MAX(L91/L89),"")</f>
        <v/>
      </c>
      <c r="M92" s="17" t="str">
        <f t="shared" si="33"/>
        <v/>
      </c>
      <c r="N92" s="17" t="str">
        <f t="shared" si="33"/>
        <v/>
      </c>
      <c r="P92" s="4" t="s">
        <v>12</v>
      </c>
      <c r="Q92" s="59"/>
      <c r="R92" s="17" t="str">
        <f>IFERROR(MAX(R91/R89),"")</f>
        <v/>
      </c>
      <c r="S92" s="17" t="str">
        <f t="shared" ref="S92:U92" si="34">IFERROR(MAX(S91/S89),"")</f>
        <v/>
      </c>
      <c r="T92" s="17" t="str">
        <f t="shared" si="34"/>
        <v/>
      </c>
      <c r="U92" s="17" t="str">
        <f t="shared" si="34"/>
        <v/>
      </c>
      <c r="W92" s="4" t="s">
        <v>12</v>
      </c>
      <c r="X92" s="59"/>
      <c r="Y92" s="17" t="str">
        <f>IFERROR(MAX(Y91/Y89),"")</f>
        <v/>
      </c>
      <c r="Z92" s="17" t="str">
        <f t="shared" ref="Z92:AB92" si="35">IFERROR(MAX(Z91/Z89),"")</f>
        <v/>
      </c>
      <c r="AA92" s="17" t="str">
        <f t="shared" si="35"/>
        <v/>
      </c>
      <c r="AB92" s="17" t="str">
        <f t="shared" si="35"/>
        <v/>
      </c>
    </row>
    <row r="94" spans="1:29">
      <c r="B94" s="32"/>
      <c r="C94" s="182" t="s">
        <v>13</v>
      </c>
      <c r="D94" s="182"/>
      <c r="E94" s="182"/>
      <c r="F94" s="182"/>
      <c r="G94" s="182"/>
      <c r="H94" s="31"/>
      <c r="I94" s="32"/>
      <c r="J94" s="182" t="s">
        <v>13</v>
      </c>
      <c r="K94" s="182"/>
      <c r="L94" s="182"/>
      <c r="M94" s="182"/>
      <c r="N94" s="182"/>
      <c r="O94" s="31"/>
      <c r="P94" s="32"/>
      <c r="Q94" s="182" t="s">
        <v>13</v>
      </c>
      <c r="R94" s="182"/>
      <c r="S94" s="182"/>
      <c r="T94" s="182"/>
      <c r="U94" s="182"/>
      <c r="V94" s="31"/>
      <c r="W94" s="32"/>
      <c r="X94" s="182" t="s">
        <v>13</v>
      </c>
      <c r="Y94" s="182"/>
      <c r="Z94" s="182"/>
      <c r="AA94" s="182"/>
      <c r="AB94" s="182"/>
      <c r="AC94" s="31"/>
    </row>
    <row r="95" spans="1:29" ht="15" customHeight="1">
      <c r="B95" s="32"/>
      <c r="C95" s="181" t="s">
        <v>11</v>
      </c>
      <c r="D95" s="165" t="s">
        <v>32</v>
      </c>
      <c r="E95" s="160" t="s">
        <v>6</v>
      </c>
      <c r="F95" s="160" t="s">
        <v>7</v>
      </c>
      <c r="G95" s="160" t="s">
        <v>8</v>
      </c>
      <c r="H95" s="31"/>
      <c r="I95" s="32"/>
      <c r="J95" s="181" t="s">
        <v>11</v>
      </c>
      <c r="K95" s="165" t="s">
        <v>32</v>
      </c>
      <c r="L95" s="160" t="s">
        <v>6</v>
      </c>
      <c r="M95" s="160" t="s">
        <v>7</v>
      </c>
      <c r="N95" s="160" t="s">
        <v>8</v>
      </c>
      <c r="O95" s="31"/>
      <c r="P95" s="32"/>
      <c r="Q95" s="181" t="s">
        <v>11</v>
      </c>
      <c r="R95" s="165" t="s">
        <v>32</v>
      </c>
      <c r="S95" s="160" t="s">
        <v>6</v>
      </c>
      <c r="T95" s="160" t="s">
        <v>7</v>
      </c>
      <c r="U95" s="160" t="s">
        <v>8</v>
      </c>
      <c r="V95" s="31"/>
      <c r="W95" s="32"/>
      <c r="X95" s="181" t="s">
        <v>11</v>
      </c>
      <c r="Y95" s="165" t="s">
        <v>32</v>
      </c>
      <c r="Z95" s="160" t="s">
        <v>6</v>
      </c>
      <c r="AA95" s="160" t="s">
        <v>7</v>
      </c>
      <c r="AB95" s="160" t="s">
        <v>8</v>
      </c>
      <c r="AC95" s="31"/>
    </row>
    <row r="96" spans="1:29" ht="15.75" customHeight="1">
      <c r="B96" s="32"/>
      <c r="C96" s="181"/>
      <c r="D96" s="165"/>
      <c r="E96" s="160"/>
      <c r="F96" s="160"/>
      <c r="G96" s="160"/>
      <c r="H96" s="31"/>
      <c r="I96" s="32"/>
      <c r="J96" s="181"/>
      <c r="K96" s="165"/>
      <c r="L96" s="160"/>
      <c r="M96" s="160"/>
      <c r="N96" s="160"/>
      <c r="O96" s="31"/>
      <c r="P96" s="32"/>
      <c r="Q96" s="181"/>
      <c r="R96" s="165"/>
      <c r="S96" s="160"/>
      <c r="T96" s="160"/>
      <c r="U96" s="160"/>
      <c r="V96" s="31"/>
      <c r="W96" s="32"/>
      <c r="X96" s="181"/>
      <c r="Y96" s="165"/>
      <c r="Z96" s="160"/>
      <c r="AA96" s="160"/>
      <c r="AB96" s="160"/>
      <c r="AC96" s="31"/>
    </row>
    <row r="97" spans="2:29">
      <c r="B97" s="26" t="s">
        <v>9</v>
      </c>
      <c r="C97" s="33"/>
      <c r="D97" s="27">
        <f t="shared" ref="D97:G98" si="36">D11+D24+D37+D50+D63+D76+D89</f>
        <v>260</v>
      </c>
      <c r="E97" s="27">
        <f t="shared" si="36"/>
        <v>160</v>
      </c>
      <c r="F97" s="27">
        <f t="shared" si="36"/>
        <v>160</v>
      </c>
      <c r="G97" s="27">
        <f t="shared" si="36"/>
        <v>160</v>
      </c>
      <c r="H97" s="31"/>
      <c r="I97" s="26" t="s">
        <v>9</v>
      </c>
      <c r="J97" s="33"/>
      <c r="K97" s="27">
        <f t="shared" ref="K97:N98" si="37">K11+K24+K37+K50+K63+K76+K89</f>
        <v>0</v>
      </c>
      <c r="L97" s="27">
        <f t="shared" si="37"/>
        <v>0</v>
      </c>
      <c r="M97" s="27">
        <f t="shared" si="37"/>
        <v>0</v>
      </c>
      <c r="N97" s="27">
        <f t="shared" si="37"/>
        <v>0</v>
      </c>
      <c r="O97" s="31"/>
      <c r="P97" s="26" t="s">
        <v>9</v>
      </c>
      <c r="Q97" s="33"/>
      <c r="R97" s="27">
        <f t="shared" ref="R97:U98" si="38">R11+R24+R37+R50+R63+R76+R89</f>
        <v>0</v>
      </c>
      <c r="S97" s="27">
        <f t="shared" si="38"/>
        <v>0</v>
      </c>
      <c r="T97" s="27">
        <f t="shared" si="38"/>
        <v>0</v>
      </c>
      <c r="U97" s="27">
        <f t="shared" si="38"/>
        <v>0</v>
      </c>
      <c r="V97" s="31"/>
      <c r="W97" s="26" t="s">
        <v>9</v>
      </c>
      <c r="X97" s="33"/>
      <c r="Y97" s="27">
        <f t="shared" ref="Y97:AB98" si="39">Y11+Y24+Y37+Y50+Y63+Y76+Y89</f>
        <v>0</v>
      </c>
      <c r="Z97" s="27">
        <f>Z11+Z24+Z37+Z50+Z63+Z76+Z89</f>
        <v>0</v>
      </c>
      <c r="AA97" s="27">
        <f t="shared" si="39"/>
        <v>0</v>
      </c>
      <c r="AB97" s="27">
        <f t="shared" si="39"/>
        <v>0</v>
      </c>
      <c r="AC97" s="31"/>
    </row>
    <row r="98" spans="2:29">
      <c r="B98" s="26" t="s">
        <v>10</v>
      </c>
      <c r="C98" s="33"/>
      <c r="D98" s="27">
        <f t="shared" si="36"/>
        <v>0</v>
      </c>
      <c r="E98" s="27">
        <f t="shared" si="36"/>
        <v>0</v>
      </c>
      <c r="F98" s="27">
        <f t="shared" si="36"/>
        <v>0</v>
      </c>
      <c r="G98" s="27">
        <f t="shared" si="36"/>
        <v>0</v>
      </c>
      <c r="H98" s="31"/>
      <c r="I98" s="26" t="s">
        <v>10</v>
      </c>
      <c r="J98" s="33"/>
      <c r="K98" s="27">
        <f t="shared" si="37"/>
        <v>0</v>
      </c>
      <c r="L98" s="27">
        <f t="shared" si="37"/>
        <v>0</v>
      </c>
      <c r="M98" s="27">
        <f t="shared" si="37"/>
        <v>0</v>
      </c>
      <c r="N98" s="27">
        <f t="shared" si="37"/>
        <v>0</v>
      </c>
      <c r="O98" s="31"/>
      <c r="P98" s="26" t="s">
        <v>10</v>
      </c>
      <c r="Q98" s="33"/>
      <c r="R98" s="27">
        <f t="shared" si="38"/>
        <v>0</v>
      </c>
      <c r="S98" s="27">
        <f t="shared" si="38"/>
        <v>0</v>
      </c>
      <c r="T98" s="27">
        <f t="shared" si="38"/>
        <v>0</v>
      </c>
      <c r="U98" s="27">
        <f t="shared" si="38"/>
        <v>0</v>
      </c>
      <c r="V98" s="31"/>
      <c r="W98" s="26" t="s">
        <v>10</v>
      </c>
      <c r="X98" s="33"/>
      <c r="Y98" s="27">
        <f t="shared" si="39"/>
        <v>0</v>
      </c>
      <c r="Z98" s="27">
        <f t="shared" si="39"/>
        <v>0</v>
      </c>
      <c r="AA98" s="27">
        <f t="shared" si="39"/>
        <v>0</v>
      </c>
      <c r="AB98" s="27">
        <f t="shared" si="39"/>
        <v>0</v>
      </c>
      <c r="AC98" s="31"/>
    </row>
    <row r="99" spans="2:29">
      <c r="B99" s="26" t="s">
        <v>22</v>
      </c>
      <c r="C99" s="33"/>
      <c r="D99" s="27">
        <f>D97-D98</f>
        <v>260</v>
      </c>
      <c r="E99" s="27">
        <f>E97-E98</f>
        <v>160</v>
      </c>
      <c r="F99" s="27">
        <f>F97-F98</f>
        <v>160</v>
      </c>
      <c r="G99" s="27">
        <f>G97-G98</f>
        <v>160</v>
      </c>
      <c r="H99" s="31"/>
      <c r="I99" s="26" t="s">
        <v>22</v>
      </c>
      <c r="J99" s="33"/>
      <c r="K99" s="27">
        <f>K97-K98</f>
        <v>0</v>
      </c>
      <c r="L99" s="27">
        <f>L97-L98</f>
        <v>0</v>
      </c>
      <c r="M99" s="27">
        <f>M97-M98</f>
        <v>0</v>
      </c>
      <c r="N99" s="27">
        <f>N97-N98</f>
        <v>0</v>
      </c>
      <c r="O99" s="31"/>
      <c r="P99" s="26" t="s">
        <v>22</v>
      </c>
      <c r="Q99" s="33"/>
      <c r="R99" s="27">
        <f>R97-R98</f>
        <v>0</v>
      </c>
      <c r="S99" s="27">
        <f>S97-S98</f>
        <v>0</v>
      </c>
      <c r="T99" s="27">
        <f>T97-T98</f>
        <v>0</v>
      </c>
      <c r="U99" s="27">
        <f>U97-U98</f>
        <v>0</v>
      </c>
      <c r="V99" s="31"/>
      <c r="W99" s="26" t="s">
        <v>22</v>
      </c>
      <c r="X99" s="33"/>
      <c r="Y99" s="27">
        <f>Y97-Y98</f>
        <v>0</v>
      </c>
      <c r="Z99" s="27">
        <f>Z97-Z98</f>
        <v>0</v>
      </c>
      <c r="AA99" s="27">
        <f>AA97-AA98</f>
        <v>0</v>
      </c>
      <c r="AB99" s="27">
        <f>AB97-AB98</f>
        <v>0</v>
      </c>
      <c r="AC99" s="31"/>
    </row>
    <row r="100" spans="2:29" ht="15.75">
      <c r="B100" s="50" t="s">
        <v>21</v>
      </c>
      <c r="C100" s="60"/>
      <c r="D100" s="51">
        <f>IFERROR(MAX(D99/D97),"")</f>
        <v>1</v>
      </c>
      <c r="E100" s="51">
        <f>IFERROR(MAX(E99/E97),"")</f>
        <v>1</v>
      </c>
      <c r="F100" s="51">
        <f>IFERROR(MAX(F99/F97),"")</f>
        <v>1</v>
      </c>
      <c r="G100" s="51">
        <f>IFERROR(MAX(G99/G97),"")</f>
        <v>1</v>
      </c>
      <c r="I100" s="50" t="s">
        <v>21</v>
      </c>
      <c r="J100" s="60"/>
      <c r="K100" s="51" t="str">
        <f>IFERROR(MAX(K99/K97),"")</f>
        <v/>
      </c>
      <c r="L100" s="51" t="str">
        <f>IFERROR(MAX(L99/L97),"")</f>
        <v/>
      </c>
      <c r="M100" s="51" t="str">
        <f>IFERROR(MAX(M99/M97),"")</f>
        <v/>
      </c>
      <c r="N100" s="51" t="str">
        <f>IFERROR(MAX(N99/N97),"")</f>
        <v/>
      </c>
      <c r="P100" s="50" t="s">
        <v>21</v>
      </c>
      <c r="Q100" s="60"/>
      <c r="R100" s="51" t="str">
        <f>IFERROR(MAX(R99/R97),"")</f>
        <v/>
      </c>
      <c r="S100" s="51" t="str">
        <f>IFERROR(MAX(S99/S97),"")</f>
        <v/>
      </c>
      <c r="T100" s="51" t="str">
        <f>IFERROR(MAX(T99/T97),"")</f>
        <v/>
      </c>
      <c r="U100" s="51" t="str">
        <f>IFERROR(MAX(U99/U97),"")</f>
        <v/>
      </c>
      <c r="W100" s="50" t="s">
        <v>21</v>
      </c>
      <c r="X100" s="60"/>
      <c r="Y100" s="51" t="str">
        <f>IFERROR(MAX(Y99/Y97),"")</f>
        <v/>
      </c>
      <c r="Z100" s="51" t="str">
        <f>IFERROR(MAX(Z99/Z97),"")</f>
        <v/>
      </c>
      <c r="AA100" s="51" t="str">
        <f>IFERROR(MAX(AA99/AA97),"")</f>
        <v/>
      </c>
      <c r="AB100" s="51" t="str">
        <f>IFERROR(MAX(AB99/AB97),"")</f>
        <v/>
      </c>
    </row>
    <row r="101" spans="2:29">
      <c r="B101" s="32"/>
      <c r="C101" s="32"/>
      <c r="D101" s="32"/>
      <c r="E101" s="32"/>
      <c r="F101" s="32"/>
      <c r="G101" s="32"/>
      <c r="I101" s="32"/>
      <c r="J101" s="32"/>
      <c r="K101" s="32"/>
      <c r="L101" s="32"/>
      <c r="M101" s="32"/>
      <c r="N101" s="32"/>
      <c r="P101" s="60"/>
      <c r="Q101" s="60"/>
      <c r="R101" s="60"/>
      <c r="S101" s="60"/>
      <c r="T101" s="60"/>
      <c r="U101" s="60"/>
      <c r="W101" s="32"/>
      <c r="X101" s="32"/>
      <c r="Y101" s="32"/>
      <c r="Z101" s="32"/>
      <c r="AA101" s="32"/>
      <c r="AB101" s="32"/>
    </row>
    <row r="102" spans="2:29">
      <c r="B102" s="32"/>
      <c r="C102" s="32"/>
      <c r="D102" s="32"/>
      <c r="E102" s="32"/>
      <c r="F102" s="32"/>
      <c r="G102" s="32"/>
      <c r="P102" s="32"/>
      <c r="Q102" s="32"/>
      <c r="R102" s="32"/>
      <c r="S102" s="32"/>
      <c r="T102" s="32"/>
      <c r="U102" s="32"/>
      <c r="W102" s="32"/>
      <c r="X102" s="32"/>
      <c r="Y102" s="32"/>
      <c r="Z102" s="32"/>
      <c r="AA102" s="32"/>
      <c r="AB102" s="32"/>
    </row>
    <row r="103" spans="2:29">
      <c r="B103" s="32"/>
      <c r="C103" s="32"/>
      <c r="D103" s="32"/>
      <c r="E103" s="32"/>
      <c r="F103" s="32"/>
      <c r="G103" s="32"/>
      <c r="P103" s="32"/>
      <c r="Q103" s="32"/>
      <c r="R103" s="32"/>
      <c r="S103" s="32"/>
      <c r="T103" s="32"/>
      <c r="U103" s="32"/>
      <c r="W103" s="32"/>
      <c r="X103" s="32"/>
      <c r="Y103" s="32"/>
      <c r="Z103" s="32"/>
      <c r="AA103" s="32"/>
      <c r="AB103" s="32"/>
    </row>
    <row r="104" spans="2:29">
      <c r="P104" s="32"/>
      <c r="Q104" s="32"/>
      <c r="R104" s="32"/>
      <c r="S104" s="32"/>
      <c r="T104" s="32"/>
      <c r="U104" s="32"/>
      <c r="W104" s="32"/>
      <c r="X104" s="32"/>
      <c r="Y104" s="32"/>
      <c r="Z104" s="32"/>
      <c r="AA104" s="32"/>
      <c r="AB104" s="32"/>
    </row>
    <row r="105" spans="2:29">
      <c r="P105" s="32"/>
      <c r="Q105" s="32"/>
      <c r="R105" s="32"/>
      <c r="S105" s="32"/>
      <c r="T105" s="32"/>
      <c r="U105" s="32"/>
      <c r="W105" s="32"/>
      <c r="X105" s="32"/>
      <c r="Y105" s="32"/>
      <c r="Z105" s="32"/>
      <c r="AA105" s="32"/>
      <c r="AB105" s="32"/>
    </row>
    <row r="106" spans="2:29">
      <c r="P106" s="32"/>
      <c r="Q106" s="32"/>
      <c r="R106" s="32"/>
      <c r="S106" s="32"/>
      <c r="T106" s="32"/>
      <c r="U106" s="32"/>
      <c r="W106" s="32"/>
      <c r="X106" s="32"/>
      <c r="Y106" s="32"/>
      <c r="Z106" s="32"/>
      <c r="AA106" s="32"/>
      <c r="AB106" s="32"/>
    </row>
    <row r="107" spans="2:29">
      <c r="P107" s="32"/>
      <c r="Q107" s="32"/>
      <c r="R107" s="32"/>
      <c r="S107" s="32"/>
      <c r="T107" s="32"/>
      <c r="U107" s="32"/>
      <c r="W107" s="32"/>
      <c r="X107" s="32"/>
      <c r="Y107" s="32"/>
      <c r="Z107" s="32"/>
      <c r="AA107" s="32"/>
      <c r="AB107" s="32"/>
    </row>
    <row r="108" spans="2:29">
      <c r="P108" s="32"/>
      <c r="Q108" s="32"/>
      <c r="R108" s="32"/>
      <c r="S108" s="32"/>
      <c r="T108" s="32"/>
      <c r="U108" s="32"/>
      <c r="W108" s="30"/>
      <c r="X108" s="30"/>
      <c r="Y108" s="30"/>
      <c r="Z108" s="30"/>
      <c r="AA108" s="30"/>
      <c r="AB108" s="30"/>
    </row>
  </sheetData>
  <mergeCells count="227">
    <mergeCell ref="Z95:Z96"/>
    <mergeCell ref="AA95:AA96"/>
    <mergeCell ref="AB95:AB96"/>
    <mergeCell ref="R95:R96"/>
    <mergeCell ref="S95:S96"/>
    <mergeCell ref="T95:T96"/>
    <mergeCell ref="U95:U96"/>
    <mergeCell ref="X95:X96"/>
    <mergeCell ref="Y95:Y96"/>
    <mergeCell ref="J95:J96"/>
    <mergeCell ref="K95:K96"/>
    <mergeCell ref="L95:L96"/>
    <mergeCell ref="M95:M96"/>
    <mergeCell ref="N95:N96"/>
    <mergeCell ref="Q95:Q96"/>
    <mergeCell ref="C94:G94"/>
    <mergeCell ref="J94:N94"/>
    <mergeCell ref="Q94:U94"/>
    <mergeCell ref="X94:AB94"/>
    <mergeCell ref="C95:C96"/>
    <mergeCell ref="D95:D96"/>
    <mergeCell ref="E95:E96"/>
    <mergeCell ref="F95:F96"/>
    <mergeCell ref="G95:G96"/>
    <mergeCell ref="W81:W82"/>
    <mergeCell ref="X81:X89"/>
    <mergeCell ref="Y81:Y82"/>
    <mergeCell ref="Z81:Z82"/>
    <mergeCell ref="AA81:AA82"/>
    <mergeCell ref="AB81:AB82"/>
    <mergeCell ref="P81:P82"/>
    <mergeCell ref="Q81:Q89"/>
    <mergeCell ref="R81:R82"/>
    <mergeCell ref="S81:S82"/>
    <mergeCell ref="T81:T82"/>
    <mergeCell ref="U81:U82"/>
    <mergeCell ref="I81:I82"/>
    <mergeCell ref="J81:J89"/>
    <mergeCell ref="K81:K82"/>
    <mergeCell ref="L81:L82"/>
    <mergeCell ref="M81:M82"/>
    <mergeCell ref="N81:N82"/>
    <mergeCell ref="B81:B82"/>
    <mergeCell ref="C81:C89"/>
    <mergeCell ref="D81:D82"/>
    <mergeCell ref="E81:E82"/>
    <mergeCell ref="F81:F82"/>
    <mergeCell ref="G81:G82"/>
    <mergeCell ref="W68:W69"/>
    <mergeCell ref="X68:X76"/>
    <mergeCell ref="Y68:Y69"/>
    <mergeCell ref="I68:I69"/>
    <mergeCell ref="J68:J76"/>
    <mergeCell ref="K68:K69"/>
    <mergeCell ref="L68:L69"/>
    <mergeCell ref="M68:M69"/>
    <mergeCell ref="N68:N69"/>
    <mergeCell ref="B68:B69"/>
    <mergeCell ref="C68:C76"/>
    <mergeCell ref="D68:D69"/>
    <mergeCell ref="E68:E69"/>
    <mergeCell ref="F68:F69"/>
    <mergeCell ref="G68:G69"/>
    <mergeCell ref="Z68:Z69"/>
    <mergeCell ref="AA68:AA69"/>
    <mergeCell ref="AB68:AB69"/>
    <mergeCell ref="P68:P69"/>
    <mergeCell ref="Q68:Q76"/>
    <mergeCell ref="R68:R69"/>
    <mergeCell ref="S68:S69"/>
    <mergeCell ref="T68:T69"/>
    <mergeCell ref="U68:U69"/>
    <mergeCell ref="W55:W56"/>
    <mergeCell ref="X55:X63"/>
    <mergeCell ref="Y55:Y56"/>
    <mergeCell ref="Z55:Z56"/>
    <mergeCell ref="AA55:AA56"/>
    <mergeCell ref="AB55:AB56"/>
    <mergeCell ref="Y61:Z61"/>
    <mergeCell ref="Y62:Z62"/>
    <mergeCell ref="P55:P56"/>
    <mergeCell ref="Q55:Q63"/>
    <mergeCell ref="R55:R56"/>
    <mergeCell ref="S55:S56"/>
    <mergeCell ref="T55:T56"/>
    <mergeCell ref="U55:U56"/>
    <mergeCell ref="R61:S61"/>
    <mergeCell ref="R62:S62"/>
    <mergeCell ref="I55:I56"/>
    <mergeCell ref="J55:J63"/>
    <mergeCell ref="K55:K56"/>
    <mergeCell ref="L55:L56"/>
    <mergeCell ref="M55:M56"/>
    <mergeCell ref="N55:N56"/>
    <mergeCell ref="K61:L61"/>
    <mergeCell ref="K62:L62"/>
    <mergeCell ref="B55:B56"/>
    <mergeCell ref="C55:C63"/>
    <mergeCell ref="D55:D56"/>
    <mergeCell ref="E55:E56"/>
    <mergeCell ref="F55:F56"/>
    <mergeCell ref="G55:G56"/>
    <mergeCell ref="D61:E61"/>
    <mergeCell ref="D62:E62"/>
    <mergeCell ref="W42:W43"/>
    <mergeCell ref="X42:X50"/>
    <mergeCell ref="Y42:Y43"/>
    <mergeCell ref="Z42:Z43"/>
    <mergeCell ref="AA42:AA43"/>
    <mergeCell ref="AB42:AB43"/>
    <mergeCell ref="P42:P43"/>
    <mergeCell ref="Q42:Q50"/>
    <mergeCell ref="R42:R43"/>
    <mergeCell ref="S42:S43"/>
    <mergeCell ref="T42:T43"/>
    <mergeCell ref="U42:U43"/>
    <mergeCell ref="I42:I43"/>
    <mergeCell ref="J42:J50"/>
    <mergeCell ref="K42:K43"/>
    <mergeCell ref="L42:L43"/>
    <mergeCell ref="M42:M43"/>
    <mergeCell ref="N42:N43"/>
    <mergeCell ref="B42:B43"/>
    <mergeCell ref="C42:C50"/>
    <mergeCell ref="D42:D43"/>
    <mergeCell ref="E42:E43"/>
    <mergeCell ref="F42:F43"/>
    <mergeCell ref="G42:G43"/>
    <mergeCell ref="W29:W30"/>
    <mergeCell ref="X29:X37"/>
    <mergeCell ref="Y29:Y30"/>
    <mergeCell ref="Z29:Z30"/>
    <mergeCell ref="AA29:AA30"/>
    <mergeCell ref="AB29:AB30"/>
    <mergeCell ref="P29:P30"/>
    <mergeCell ref="Q29:Q37"/>
    <mergeCell ref="R29:R30"/>
    <mergeCell ref="S29:S30"/>
    <mergeCell ref="T29:T30"/>
    <mergeCell ref="U29:U30"/>
    <mergeCell ref="I29:I30"/>
    <mergeCell ref="J29:J37"/>
    <mergeCell ref="K29:K30"/>
    <mergeCell ref="L29:L30"/>
    <mergeCell ref="M29:M30"/>
    <mergeCell ref="N29:N30"/>
    <mergeCell ref="B29:B30"/>
    <mergeCell ref="C29:C37"/>
    <mergeCell ref="D29:D30"/>
    <mergeCell ref="E29:E30"/>
    <mergeCell ref="F29:F30"/>
    <mergeCell ref="G29:G30"/>
    <mergeCell ref="AE19:AK20"/>
    <mergeCell ref="AE21:AE22"/>
    <mergeCell ref="AF21:AF22"/>
    <mergeCell ref="AG21:AG22"/>
    <mergeCell ref="AH21:AH22"/>
    <mergeCell ref="AI21:AI22"/>
    <mergeCell ref="AJ21:AJ22"/>
    <mergeCell ref="AK21:AK22"/>
    <mergeCell ref="W16:W17"/>
    <mergeCell ref="X16:X24"/>
    <mergeCell ref="Y16:Y17"/>
    <mergeCell ref="Z16:Z17"/>
    <mergeCell ref="AA16:AA17"/>
    <mergeCell ref="AB16:AB17"/>
    <mergeCell ref="S3:S4"/>
    <mergeCell ref="P16:P17"/>
    <mergeCell ref="Q16:Q24"/>
    <mergeCell ref="R16:R17"/>
    <mergeCell ref="S16:S17"/>
    <mergeCell ref="T16:T17"/>
    <mergeCell ref="U16:U17"/>
    <mergeCell ref="I16:I17"/>
    <mergeCell ref="J16:J24"/>
    <mergeCell ref="K16:K17"/>
    <mergeCell ref="L16:L17"/>
    <mergeCell ref="M16:M17"/>
    <mergeCell ref="N16:N17"/>
    <mergeCell ref="K10:L10"/>
    <mergeCell ref="B16:B17"/>
    <mergeCell ref="C16:C24"/>
    <mergeCell ref="D16:D17"/>
    <mergeCell ref="E16:E17"/>
    <mergeCell ref="F16:F17"/>
    <mergeCell ref="G16:G17"/>
    <mergeCell ref="AE3:AK3"/>
    <mergeCell ref="AE4:AF5"/>
    <mergeCell ref="AG4:AG5"/>
    <mergeCell ref="AH4:AH5"/>
    <mergeCell ref="AJ4:AJ5"/>
    <mergeCell ref="AK4:AK5"/>
    <mergeCell ref="W3:W4"/>
    <mergeCell ref="X3:X11"/>
    <mergeCell ref="Y3:Y4"/>
    <mergeCell ref="Z3:Z4"/>
    <mergeCell ref="AA3:AA4"/>
    <mergeCell ref="AB3:AB4"/>
    <mergeCell ref="Y9:Z9"/>
    <mergeCell ref="Y10:Z10"/>
    <mergeCell ref="P3:P4"/>
    <mergeCell ref="Q3:Q11"/>
    <mergeCell ref="R3:R4"/>
    <mergeCell ref="I1:N1"/>
    <mergeCell ref="P1:U1"/>
    <mergeCell ref="W1:AB1"/>
    <mergeCell ref="AE1:AJ1"/>
    <mergeCell ref="B3:B4"/>
    <mergeCell ref="C3:C11"/>
    <mergeCell ref="D3:D4"/>
    <mergeCell ref="E3:E4"/>
    <mergeCell ref="F3:F4"/>
    <mergeCell ref="G3:G4"/>
    <mergeCell ref="D9:E9"/>
    <mergeCell ref="D10:E10"/>
    <mergeCell ref="B1:G1"/>
    <mergeCell ref="T3:T4"/>
    <mergeCell ref="U3:U4"/>
    <mergeCell ref="R9:S9"/>
    <mergeCell ref="R10:S10"/>
    <mergeCell ref="I3:I4"/>
    <mergeCell ref="J3:J11"/>
    <mergeCell ref="K3:K4"/>
    <mergeCell ref="L3:L4"/>
    <mergeCell ref="M3:M4"/>
    <mergeCell ref="N3:N4"/>
    <mergeCell ref="K9:L9"/>
  </mergeCells>
  <conditionalFormatting sqref="D40:G40 D79:G79 D53:G53 D92:G92 K79:N79 K92:N92 R79:U79 R92:U92 Y79:AB79 Y92:AB92 K14:N14 K27:N27 K40:N40 K53:N53 K66:N66 D66:G66 R14:U14 R27:U27 R40:U40 R53:U53 R66:U66 Y14:AB14 Y27:AB27 Y40:AB40 Y53:AB53 Y66:AB66 D14:G14 D27:G27">
    <cfRule type="cellIs" dxfId="83" priority="81" operator="lessThan">
      <formula>0</formula>
    </cfRule>
    <cfRule type="cellIs" dxfId="82" priority="82" operator="greaterThan">
      <formula>15%</formula>
    </cfRule>
  </conditionalFormatting>
  <dataValidations count="1">
    <dataValidation type="list" allowBlank="1" showInputMessage="1" showErrorMessage="1" sqref="B1:G1">
      <formula1>self</formula1>
    </dataValidation>
  </dataValidations>
  <printOptions horizontalCentered="1"/>
  <pageMargins left="0" right="0" top="0" bottom="0" header="0" footer="0"/>
  <pageSetup paperSize="9" orientation="portrait" r:id="rId1"/>
  <rowBreaks count="1" manualBreakCount="1">
    <brk id="54" max="42" man="1"/>
  </rowBreaks>
  <colBreaks count="5" manualBreakCount="5">
    <brk id="7" max="107" man="1"/>
    <brk id="14" max="107" man="1"/>
    <brk id="21" max="1048575" man="1"/>
    <brk id="28" max="1048575" man="1"/>
    <brk id="29" max="1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S108"/>
  <sheetViews>
    <sheetView showGridLines="0" zoomScaleNormal="100" workbookViewId="0">
      <selection activeCell="D5" sqref="D5"/>
    </sheetView>
  </sheetViews>
  <sheetFormatPr baseColWidth="10" defaultRowHeight="15"/>
  <cols>
    <col min="1" max="1" width="2.7109375" customWidth="1"/>
    <col min="2" max="2" width="31.140625" bestFit="1" customWidth="1"/>
    <col min="3" max="3" width="5.7109375" customWidth="1"/>
    <col min="4" max="4" width="16.7109375" customWidth="1"/>
    <col min="5" max="5" width="15.28515625" bestFit="1" customWidth="1"/>
    <col min="6" max="7" width="13.28515625" customWidth="1"/>
    <col min="8" max="8" width="2.7109375" customWidth="1"/>
    <col min="9" max="9" width="31.140625" bestFit="1" customWidth="1"/>
    <col min="10" max="10" width="5.7109375" customWidth="1"/>
    <col min="11" max="11" width="19.42578125" customWidth="1"/>
    <col min="12" max="12" width="15.28515625" bestFit="1" customWidth="1"/>
    <col min="13" max="14" width="13.28515625" customWidth="1"/>
    <col min="15" max="15" width="2.7109375" customWidth="1"/>
    <col min="16" max="16" width="31.140625" bestFit="1" customWidth="1"/>
    <col min="17" max="17" width="5.7109375" customWidth="1"/>
    <col min="18" max="18" width="19.42578125" customWidth="1"/>
    <col min="19" max="19" width="15.28515625" bestFit="1" customWidth="1"/>
    <col min="20" max="21" width="13.28515625" customWidth="1"/>
    <col min="22" max="22" width="2.7109375" customWidth="1"/>
    <col min="23" max="23" width="31.140625" bestFit="1" customWidth="1"/>
    <col min="24" max="24" width="5.7109375" customWidth="1"/>
    <col min="25" max="25" width="18.85546875" customWidth="1"/>
    <col min="26" max="26" width="15.28515625" bestFit="1" customWidth="1"/>
    <col min="27" max="28" width="13.28515625" customWidth="1"/>
    <col min="29" max="29" width="2.7109375" customWidth="1"/>
    <col min="30" max="30" width="31.140625" customWidth="1"/>
    <col min="31" max="31" width="5.7109375" customWidth="1"/>
    <col min="32" max="32" width="18.7109375" customWidth="1"/>
    <col min="33" max="33" width="15.28515625" bestFit="1" customWidth="1"/>
    <col min="34" max="35" width="13.28515625" customWidth="1"/>
    <col min="36" max="36" width="2.7109375" customWidth="1"/>
    <col min="37" max="37" width="31.5703125" bestFit="1" customWidth="1"/>
    <col min="38" max="38" width="11.5703125" customWidth="1"/>
    <col min="39" max="39" width="10.28515625" customWidth="1"/>
    <col min="40" max="40" width="9.42578125" customWidth="1"/>
    <col min="41" max="41" width="11.42578125" customWidth="1"/>
    <col min="42" max="42" width="11.85546875" customWidth="1"/>
    <col min="43" max="43" width="11.28515625" customWidth="1"/>
    <col min="44" max="44" width="11.5703125" customWidth="1"/>
  </cols>
  <sheetData>
    <row r="1" spans="2:45" ht="15.75">
      <c r="B1" s="147"/>
      <c r="C1" s="147"/>
      <c r="D1" s="147"/>
      <c r="E1" s="147"/>
      <c r="F1" s="147"/>
      <c r="G1" s="147"/>
      <c r="I1" s="148">
        <f>B1</f>
        <v>0</v>
      </c>
      <c r="J1" s="148"/>
      <c r="K1" s="148"/>
      <c r="L1" s="148"/>
      <c r="M1" s="148"/>
      <c r="N1" s="148"/>
      <c r="P1" s="148">
        <f>I1</f>
        <v>0</v>
      </c>
      <c r="Q1" s="148"/>
      <c r="R1" s="148"/>
      <c r="S1" s="148"/>
      <c r="T1" s="148"/>
      <c r="U1" s="148"/>
      <c r="W1" s="148">
        <f>P1</f>
        <v>0</v>
      </c>
      <c r="X1" s="148"/>
      <c r="Y1" s="148"/>
      <c r="Z1" s="148"/>
      <c r="AA1" s="148"/>
      <c r="AB1" s="148"/>
      <c r="AD1" s="148">
        <f>W1</f>
        <v>0</v>
      </c>
      <c r="AE1" s="148"/>
      <c r="AF1" s="148"/>
      <c r="AG1" s="148"/>
      <c r="AH1" s="148"/>
      <c r="AI1" s="148"/>
      <c r="AJ1" s="41"/>
      <c r="AK1" s="148">
        <f>AD1</f>
        <v>0</v>
      </c>
      <c r="AL1" s="148"/>
      <c r="AM1" s="148"/>
      <c r="AN1" s="148"/>
      <c r="AO1" s="148"/>
      <c r="AP1" s="148"/>
      <c r="AQ1" s="41"/>
    </row>
    <row r="2" spans="2:45" ht="5.25" customHeight="1" thickBot="1">
      <c r="AJ2" s="41"/>
      <c r="AK2" s="41"/>
      <c r="AL2" s="41"/>
      <c r="AM2" s="41"/>
      <c r="AN2" s="41"/>
      <c r="AO2" s="41"/>
      <c r="AP2" s="41"/>
      <c r="AQ2" s="41"/>
    </row>
    <row r="3" spans="2:45" ht="18" customHeight="1" thickBot="1">
      <c r="B3" s="149">
        <v>44621</v>
      </c>
      <c r="C3" s="141" t="s">
        <v>11</v>
      </c>
      <c r="D3" s="151" t="s">
        <v>32</v>
      </c>
      <c r="E3" s="153" t="s">
        <v>6</v>
      </c>
      <c r="F3" s="153" t="s">
        <v>7</v>
      </c>
      <c r="G3" s="157" t="s">
        <v>8</v>
      </c>
      <c r="I3" s="155">
        <f>B81+1</f>
        <v>44628</v>
      </c>
      <c r="J3" s="141" t="s">
        <v>11</v>
      </c>
      <c r="K3" s="124" t="s">
        <v>32</v>
      </c>
      <c r="L3" s="131" t="s">
        <v>6</v>
      </c>
      <c r="M3" s="131" t="s">
        <v>7</v>
      </c>
      <c r="N3" s="116" t="s">
        <v>8</v>
      </c>
      <c r="P3" s="155">
        <f>I81+1</f>
        <v>44635</v>
      </c>
      <c r="Q3" s="141" t="s">
        <v>11</v>
      </c>
      <c r="R3" s="124" t="s">
        <v>32</v>
      </c>
      <c r="S3" s="131" t="s">
        <v>6</v>
      </c>
      <c r="T3" s="131" t="s">
        <v>7</v>
      </c>
      <c r="U3" s="116" t="s">
        <v>8</v>
      </c>
      <c r="W3" s="155">
        <f>P81+1</f>
        <v>44642</v>
      </c>
      <c r="X3" s="141" t="s">
        <v>11</v>
      </c>
      <c r="Y3" s="124" t="s">
        <v>32</v>
      </c>
      <c r="Z3" s="131" t="s">
        <v>6</v>
      </c>
      <c r="AA3" s="131" t="s">
        <v>7</v>
      </c>
      <c r="AB3" s="116" t="s">
        <v>8</v>
      </c>
      <c r="AD3" s="155">
        <f>W81+1</f>
        <v>44649</v>
      </c>
      <c r="AE3" s="141" t="s">
        <v>11</v>
      </c>
      <c r="AF3" s="124" t="s">
        <v>32</v>
      </c>
      <c r="AG3" s="131" t="s">
        <v>6</v>
      </c>
      <c r="AH3" s="131" t="s">
        <v>7</v>
      </c>
      <c r="AI3" s="116" t="s">
        <v>8</v>
      </c>
      <c r="AJ3" s="41"/>
      <c r="AK3" s="161" t="s">
        <v>31</v>
      </c>
      <c r="AL3" s="162"/>
      <c r="AM3" s="162"/>
      <c r="AN3" s="162"/>
      <c r="AO3" s="162"/>
      <c r="AP3" s="162"/>
      <c r="AQ3" s="163"/>
    </row>
    <row r="4" spans="2:45" ht="18" customHeight="1" thickBot="1">
      <c r="B4" s="150"/>
      <c r="C4" s="142"/>
      <c r="D4" s="152"/>
      <c r="E4" s="154"/>
      <c r="F4" s="154"/>
      <c r="G4" s="158"/>
      <c r="I4" s="156"/>
      <c r="J4" s="142"/>
      <c r="K4" s="125"/>
      <c r="L4" s="132"/>
      <c r="M4" s="132"/>
      <c r="N4" s="117"/>
      <c r="P4" s="156"/>
      <c r="Q4" s="142"/>
      <c r="R4" s="125"/>
      <c r="S4" s="132"/>
      <c r="T4" s="132"/>
      <c r="U4" s="117"/>
      <c r="W4" s="156"/>
      <c r="X4" s="142"/>
      <c r="Y4" s="125"/>
      <c r="Z4" s="132"/>
      <c r="AA4" s="132"/>
      <c r="AB4" s="117"/>
      <c r="AD4" s="156"/>
      <c r="AE4" s="142"/>
      <c r="AF4" s="125"/>
      <c r="AG4" s="132"/>
      <c r="AH4" s="132"/>
      <c r="AI4" s="117"/>
      <c r="AJ4" s="38"/>
      <c r="AK4" s="164"/>
      <c r="AL4" s="164"/>
      <c r="AM4" s="165" t="s">
        <v>32</v>
      </c>
      <c r="AN4" s="160" t="s">
        <v>6</v>
      </c>
      <c r="AO4" s="69" t="s">
        <v>7</v>
      </c>
      <c r="AP4" s="166" t="s">
        <v>8</v>
      </c>
      <c r="AQ4" s="160"/>
      <c r="AR4" s="37"/>
      <c r="AS4" s="49"/>
    </row>
    <row r="5" spans="2:45" ht="15" customHeight="1">
      <c r="B5" s="70" t="s">
        <v>0</v>
      </c>
      <c r="C5" s="142"/>
      <c r="D5" s="82">
        <f>Base!C6+Base!D6</f>
        <v>80</v>
      </c>
      <c r="E5" s="82">
        <f>Base!E6</f>
        <v>40</v>
      </c>
      <c r="F5" s="82">
        <f>Base!E6</f>
        <v>40</v>
      </c>
      <c r="G5" s="82">
        <f>Base!F6</f>
        <v>40</v>
      </c>
      <c r="I5" s="1" t="s">
        <v>0</v>
      </c>
      <c r="J5" s="142"/>
      <c r="K5" s="57"/>
      <c r="L5" s="47"/>
      <c r="M5" s="47"/>
      <c r="N5" s="47"/>
      <c r="P5" s="1" t="s">
        <v>0</v>
      </c>
      <c r="Q5" s="142"/>
      <c r="R5" s="57"/>
      <c r="S5" s="47"/>
      <c r="T5" s="47"/>
      <c r="U5" s="47"/>
      <c r="W5" s="1" t="s">
        <v>0</v>
      </c>
      <c r="X5" s="142"/>
      <c r="Y5" s="57"/>
      <c r="Z5" s="47"/>
      <c r="AA5" s="47"/>
      <c r="AB5" s="47"/>
      <c r="AD5" s="1" t="s">
        <v>0</v>
      </c>
      <c r="AE5" s="142"/>
      <c r="AF5" s="57"/>
      <c r="AG5" s="47"/>
      <c r="AH5" s="47"/>
      <c r="AI5" s="47"/>
      <c r="AJ5" s="38"/>
      <c r="AK5" s="164"/>
      <c r="AL5" s="164"/>
      <c r="AM5" s="165"/>
      <c r="AN5" s="160"/>
      <c r="AO5" s="66"/>
      <c r="AP5" s="160"/>
      <c r="AQ5" s="160"/>
      <c r="AR5" s="37"/>
      <c r="AS5" s="49"/>
    </row>
    <row r="6" spans="2:45">
      <c r="B6" s="71" t="s">
        <v>1</v>
      </c>
      <c r="C6" s="142"/>
      <c r="D6" s="82">
        <f>Base!C7+Base!D7</f>
        <v>80</v>
      </c>
      <c r="E6" s="100">
        <f>Base!E7</f>
        <v>40</v>
      </c>
      <c r="F6" s="100">
        <f>Base!E7</f>
        <v>40</v>
      </c>
      <c r="G6" s="100">
        <f>Base!F7</f>
        <v>40</v>
      </c>
      <c r="I6" s="2" t="s">
        <v>1</v>
      </c>
      <c r="J6" s="142"/>
      <c r="K6" s="53"/>
      <c r="L6" s="47"/>
      <c r="M6" s="47"/>
      <c r="N6" s="47"/>
      <c r="P6" s="2" t="s">
        <v>1</v>
      </c>
      <c r="Q6" s="142"/>
      <c r="R6" s="53"/>
      <c r="S6" s="47"/>
      <c r="T6" s="47"/>
      <c r="U6" s="47"/>
      <c r="W6" s="2" t="s">
        <v>1</v>
      </c>
      <c r="X6" s="142"/>
      <c r="Y6" s="53"/>
      <c r="Z6" s="47"/>
      <c r="AA6" s="47"/>
      <c r="AB6" s="47"/>
      <c r="AD6" s="2" t="s">
        <v>1</v>
      </c>
      <c r="AE6" s="142"/>
      <c r="AF6" s="53"/>
      <c r="AG6" s="47"/>
      <c r="AH6" s="47"/>
      <c r="AI6" s="47"/>
      <c r="AJ6" s="38"/>
      <c r="AK6" s="25" t="s">
        <v>9</v>
      </c>
      <c r="AL6" s="26"/>
      <c r="AM6" s="27">
        <f>D97+K97+R97+Y97+AF97</f>
        <v>260</v>
      </c>
      <c r="AN6" s="27">
        <f t="shared" ref="AN6:AP8" si="0">E97+L97+S97+Z97+AG97</f>
        <v>160</v>
      </c>
      <c r="AO6" s="27">
        <f t="shared" si="0"/>
        <v>160</v>
      </c>
      <c r="AP6" s="27">
        <f t="shared" si="0"/>
        <v>160</v>
      </c>
      <c r="AQ6" s="27"/>
      <c r="AR6" s="37"/>
      <c r="AS6" s="49"/>
    </row>
    <row r="7" spans="2:45">
      <c r="B7" s="71" t="s">
        <v>2</v>
      </c>
      <c r="C7" s="142"/>
      <c r="D7" s="82">
        <f>Base!C8+Base!D8</f>
        <v>0</v>
      </c>
      <c r="E7" s="100">
        <f>Base!E9</f>
        <v>50</v>
      </c>
      <c r="F7" s="100">
        <f>Base!E9</f>
        <v>50</v>
      </c>
      <c r="G7" s="100">
        <f>Base!F9</f>
        <v>50</v>
      </c>
      <c r="I7" s="2" t="s">
        <v>2</v>
      </c>
      <c r="J7" s="142"/>
      <c r="K7" s="53"/>
      <c r="L7" s="45"/>
      <c r="M7" s="45"/>
      <c r="N7" s="46"/>
      <c r="P7" s="2" t="s">
        <v>2</v>
      </c>
      <c r="Q7" s="142"/>
      <c r="R7" s="53"/>
      <c r="S7" s="45"/>
      <c r="T7" s="45"/>
      <c r="U7" s="46"/>
      <c r="W7" s="2" t="s">
        <v>2</v>
      </c>
      <c r="X7" s="142"/>
      <c r="Y7" s="53"/>
      <c r="Z7" s="45"/>
      <c r="AA7" s="45"/>
      <c r="AB7" s="46"/>
      <c r="AD7" s="2" t="s">
        <v>2</v>
      </c>
      <c r="AE7" s="142"/>
      <c r="AF7" s="53"/>
      <c r="AG7" s="45"/>
      <c r="AH7" s="45"/>
      <c r="AI7" s="46"/>
      <c r="AJ7" s="38"/>
      <c r="AK7" s="25" t="s">
        <v>10</v>
      </c>
      <c r="AL7" s="26"/>
      <c r="AM7" s="27">
        <f t="shared" ref="AM7:AM8" si="1">D98+K98+R98+Y98+AF98</f>
        <v>0</v>
      </c>
      <c r="AN7" s="27">
        <f t="shared" si="0"/>
        <v>0</v>
      </c>
      <c r="AO7" s="27">
        <f t="shared" si="0"/>
        <v>0</v>
      </c>
      <c r="AP7" s="27">
        <f t="shared" si="0"/>
        <v>0</v>
      </c>
      <c r="AQ7" s="27"/>
      <c r="AR7" s="37"/>
      <c r="AS7" s="49"/>
    </row>
    <row r="8" spans="2:45" ht="15.75" thickBot="1">
      <c r="B8" s="72" t="s">
        <v>3</v>
      </c>
      <c r="C8" s="142"/>
      <c r="D8" s="82">
        <f>Base!C9+Base!D9</f>
        <v>100</v>
      </c>
      <c r="E8" s="101">
        <f>Base!E10</f>
        <v>30</v>
      </c>
      <c r="F8" s="101">
        <f>Base!E10</f>
        <v>30</v>
      </c>
      <c r="G8" s="101">
        <f>Base!F10</f>
        <v>30</v>
      </c>
      <c r="I8" s="3" t="s">
        <v>3</v>
      </c>
      <c r="J8" s="142"/>
      <c r="K8" s="56"/>
      <c r="L8" s="10"/>
      <c r="M8" s="10"/>
      <c r="N8" s="11"/>
      <c r="P8" s="3" t="s">
        <v>3</v>
      </c>
      <c r="Q8" s="142"/>
      <c r="R8" s="56"/>
      <c r="S8" s="10"/>
      <c r="T8" s="10"/>
      <c r="U8" s="11"/>
      <c r="W8" s="3" t="s">
        <v>3</v>
      </c>
      <c r="X8" s="142"/>
      <c r="Y8" s="56"/>
      <c r="Z8" s="10"/>
      <c r="AA8" s="10"/>
      <c r="AB8" s="11"/>
      <c r="AD8" s="3" t="s">
        <v>3</v>
      </c>
      <c r="AE8" s="142"/>
      <c r="AF8" s="56"/>
      <c r="AG8" s="10"/>
      <c r="AH8" s="10"/>
      <c r="AI8" s="11"/>
      <c r="AJ8" s="38"/>
      <c r="AK8" s="28" t="s">
        <v>23</v>
      </c>
      <c r="AL8" s="26"/>
      <c r="AM8" s="27">
        <f t="shared" si="1"/>
        <v>260</v>
      </c>
      <c r="AN8" s="27">
        <f t="shared" si="0"/>
        <v>160</v>
      </c>
      <c r="AO8" s="27">
        <f t="shared" si="0"/>
        <v>160</v>
      </c>
      <c r="AP8" s="27">
        <f t="shared" si="0"/>
        <v>160</v>
      </c>
      <c r="AQ8" s="27"/>
      <c r="AR8" s="37"/>
      <c r="AS8" s="49"/>
    </row>
    <row r="9" spans="2:45" ht="15.75">
      <c r="B9" s="70" t="s">
        <v>4</v>
      </c>
      <c r="C9" s="142"/>
      <c r="D9" s="167" t="s">
        <v>33</v>
      </c>
      <c r="E9" s="144"/>
      <c r="F9" s="15">
        <f>F12-F10</f>
        <v>0</v>
      </c>
      <c r="G9" s="15">
        <f>G12-G10</f>
        <v>0</v>
      </c>
      <c r="I9" s="1" t="s">
        <v>4</v>
      </c>
      <c r="J9" s="142"/>
      <c r="K9" s="143" t="s">
        <v>33</v>
      </c>
      <c r="L9" s="144"/>
      <c r="M9" s="15">
        <f>M12-M10</f>
        <v>0</v>
      </c>
      <c r="N9" s="15">
        <f>N12-N10</f>
        <v>0</v>
      </c>
      <c r="P9" s="1" t="s">
        <v>4</v>
      </c>
      <c r="Q9" s="142"/>
      <c r="R9" s="143" t="s">
        <v>33</v>
      </c>
      <c r="S9" s="144"/>
      <c r="T9" s="15">
        <f>T12-T10</f>
        <v>0</v>
      </c>
      <c r="U9" s="15">
        <f>U12-U10</f>
        <v>0</v>
      </c>
      <c r="W9" s="1" t="s">
        <v>4</v>
      </c>
      <c r="X9" s="142"/>
      <c r="Y9" s="143" t="s">
        <v>33</v>
      </c>
      <c r="Z9" s="144"/>
      <c r="AA9" s="15">
        <f>AA12-AA10</f>
        <v>0</v>
      </c>
      <c r="AB9" s="15">
        <f>AB12-AB10</f>
        <v>0</v>
      </c>
      <c r="AD9" s="1" t="s">
        <v>4</v>
      </c>
      <c r="AE9" s="142"/>
      <c r="AF9" s="143" t="s">
        <v>33</v>
      </c>
      <c r="AG9" s="144"/>
      <c r="AH9" s="15">
        <f>AH12-AH10</f>
        <v>0</v>
      </c>
      <c r="AI9" s="15">
        <f>AI12-AI10</f>
        <v>0</v>
      </c>
      <c r="AJ9" s="38"/>
      <c r="AK9" s="25" t="s">
        <v>21</v>
      </c>
      <c r="AL9" s="26"/>
      <c r="AM9" s="29">
        <f>IFERROR(MAX(AM8/AM6),"")</f>
        <v>1</v>
      </c>
      <c r="AN9" s="29">
        <f>IFERROR(MAX(AN8/AN6),"")</f>
        <v>1</v>
      </c>
      <c r="AO9" s="29">
        <f>IFERROR(MAX(AO8/AO6),"")</f>
        <v>1</v>
      </c>
      <c r="AP9" s="29">
        <f>IFERROR(MAX(AP8/AP6),"")</f>
        <v>1</v>
      </c>
      <c r="AQ9" s="29"/>
      <c r="AR9" s="37"/>
      <c r="AS9" s="49"/>
    </row>
    <row r="10" spans="2:45" ht="15.75" thickBot="1">
      <c r="B10" s="72" t="s">
        <v>5</v>
      </c>
      <c r="C10" s="142"/>
      <c r="D10" s="168" t="s">
        <v>34</v>
      </c>
      <c r="E10" s="146"/>
      <c r="F10" s="10"/>
      <c r="G10" s="11"/>
      <c r="I10" s="3" t="s">
        <v>5</v>
      </c>
      <c r="J10" s="142"/>
      <c r="K10" s="145" t="s">
        <v>34</v>
      </c>
      <c r="L10" s="146"/>
      <c r="M10" s="10"/>
      <c r="N10" s="11"/>
      <c r="P10" s="3" t="s">
        <v>5</v>
      </c>
      <c r="Q10" s="142"/>
      <c r="R10" s="145" t="s">
        <v>34</v>
      </c>
      <c r="S10" s="146"/>
      <c r="T10" s="10"/>
      <c r="U10" s="11"/>
      <c r="W10" s="3" t="s">
        <v>5</v>
      </c>
      <c r="X10" s="142"/>
      <c r="Y10" s="145" t="s">
        <v>34</v>
      </c>
      <c r="Z10" s="146"/>
      <c r="AA10" s="10"/>
      <c r="AB10" s="11"/>
      <c r="AD10" s="3" t="s">
        <v>5</v>
      </c>
      <c r="AE10" s="142"/>
      <c r="AF10" s="145" t="s">
        <v>34</v>
      </c>
      <c r="AG10" s="146"/>
      <c r="AH10" s="10"/>
      <c r="AI10" s="11"/>
      <c r="AJ10" s="38"/>
      <c r="AK10" s="38"/>
      <c r="AL10" s="38"/>
      <c r="AM10" s="38"/>
      <c r="AN10" s="38"/>
      <c r="AO10" s="38"/>
      <c r="AP10" s="38"/>
      <c r="AQ10" s="38"/>
      <c r="AR10" s="49"/>
      <c r="AS10" s="49"/>
    </row>
    <row r="11" spans="2:45">
      <c r="B11" s="73" t="s">
        <v>9</v>
      </c>
      <c r="C11" s="159"/>
      <c r="D11" s="42">
        <f>D5+D6+D7+D8</f>
        <v>260</v>
      </c>
      <c r="E11" s="15">
        <f>E5+E6+E7+E8</f>
        <v>160</v>
      </c>
      <c r="F11" s="15">
        <f>F5+F6+F7+F8</f>
        <v>160</v>
      </c>
      <c r="G11" s="16">
        <f>G5+G6+G7+G8</f>
        <v>160</v>
      </c>
      <c r="I11" s="8" t="s">
        <v>9</v>
      </c>
      <c r="J11" s="142"/>
      <c r="K11" s="15">
        <f>K5+K6+K7+K8</f>
        <v>0</v>
      </c>
      <c r="L11" s="15">
        <f>L5+L6+L7+L8</f>
        <v>0</v>
      </c>
      <c r="M11" s="15">
        <f>M5+M6+M7+M8</f>
        <v>0</v>
      </c>
      <c r="N11" s="16">
        <f>N5+N6+N7+N8</f>
        <v>0</v>
      </c>
      <c r="P11" s="8" t="s">
        <v>9</v>
      </c>
      <c r="Q11" s="142"/>
      <c r="R11" s="15">
        <f>R5+R6+R7+R8</f>
        <v>0</v>
      </c>
      <c r="S11" s="15">
        <f>S5+S6+S7+S8</f>
        <v>0</v>
      </c>
      <c r="T11" s="15">
        <f>T5+T6+T7+T8</f>
        <v>0</v>
      </c>
      <c r="U11" s="16">
        <f>U5+U6+U7+U8</f>
        <v>0</v>
      </c>
      <c r="W11" s="8" t="s">
        <v>9</v>
      </c>
      <c r="X11" s="142"/>
      <c r="Y11" s="15">
        <f>Y5+Y6+Y7+Y8</f>
        <v>0</v>
      </c>
      <c r="Z11" s="15">
        <f>Z5+Z6+Z7+Z8</f>
        <v>0</v>
      </c>
      <c r="AA11" s="15">
        <f>AA5+AA6+AA7+AA8</f>
        <v>0</v>
      </c>
      <c r="AB11" s="16">
        <f>AB5+AB6+AB7+AB8</f>
        <v>0</v>
      </c>
      <c r="AD11" s="8" t="s">
        <v>9</v>
      </c>
      <c r="AE11" s="142"/>
      <c r="AF11" s="15">
        <f>AF5+AF6+AF7+AF8</f>
        <v>0</v>
      </c>
      <c r="AG11" s="15">
        <f>AG5+AG6+AG7+AG8</f>
        <v>0</v>
      </c>
      <c r="AH11" s="15">
        <f>AH5+AH6+AH7+AH8</f>
        <v>0</v>
      </c>
      <c r="AI11" s="16">
        <f>AI5+AI6+AI7+AI8</f>
        <v>0</v>
      </c>
      <c r="AJ11" s="38"/>
      <c r="AK11" s="38"/>
      <c r="AL11" s="38"/>
      <c r="AM11" s="38"/>
      <c r="AN11" s="38"/>
      <c r="AO11" s="38"/>
      <c r="AP11" s="38"/>
      <c r="AQ11" s="38"/>
      <c r="AR11" s="49"/>
      <c r="AS11" s="49"/>
    </row>
    <row r="12" spans="2:45" ht="15.75" thickBot="1">
      <c r="B12" s="6" t="s">
        <v>10</v>
      </c>
      <c r="C12" s="74">
        <f>Base!A6</f>
        <v>0</v>
      </c>
      <c r="D12" s="76">
        <f>Base!C18+Base!C25</f>
        <v>0</v>
      </c>
      <c r="E12" s="76">
        <f>Base!E18+Base!E25</f>
        <v>0</v>
      </c>
      <c r="F12" s="83"/>
      <c r="G12" s="76"/>
      <c r="I12" s="6" t="s">
        <v>10</v>
      </c>
      <c r="J12" s="74"/>
      <c r="K12" s="55"/>
      <c r="L12" s="12"/>
      <c r="M12" s="12"/>
      <c r="N12" s="13"/>
      <c r="P12" s="6" t="s">
        <v>10</v>
      </c>
      <c r="Q12" s="74"/>
      <c r="R12" s="55"/>
      <c r="S12" s="12"/>
      <c r="T12" s="12"/>
      <c r="U12" s="13"/>
      <c r="W12" s="6" t="s">
        <v>10</v>
      </c>
      <c r="X12" s="74"/>
      <c r="Y12" s="55"/>
      <c r="Z12" s="12"/>
      <c r="AA12" s="12"/>
      <c r="AB12" s="13"/>
      <c r="AD12" s="6" t="s">
        <v>10</v>
      </c>
      <c r="AE12" s="74"/>
      <c r="AF12" s="55"/>
      <c r="AG12" s="12"/>
      <c r="AH12" s="12"/>
      <c r="AI12" s="13"/>
      <c r="AJ12" s="38"/>
      <c r="AK12" s="38"/>
      <c r="AL12" s="38"/>
      <c r="AM12" s="38"/>
      <c r="AN12" s="38"/>
      <c r="AO12" s="38"/>
      <c r="AP12" s="41"/>
      <c r="AQ12" s="41"/>
    </row>
    <row r="13" spans="2:45">
      <c r="B13" s="7" t="s">
        <v>22</v>
      </c>
      <c r="C13" s="58"/>
      <c r="D13" s="15">
        <f>D11-D12</f>
        <v>260</v>
      </c>
      <c r="E13" s="15">
        <f>E11-E12</f>
        <v>160</v>
      </c>
      <c r="F13" s="15">
        <f>F11-F12</f>
        <v>160</v>
      </c>
      <c r="G13" s="16">
        <f>G11-G12</f>
        <v>160</v>
      </c>
      <c r="I13" s="7" t="s">
        <v>22</v>
      </c>
      <c r="J13" s="58"/>
      <c r="K13" s="15">
        <f>K11-K12</f>
        <v>0</v>
      </c>
      <c r="L13" s="15">
        <f>L11-L12</f>
        <v>0</v>
      </c>
      <c r="M13" s="15">
        <f>M11-M12</f>
        <v>0</v>
      </c>
      <c r="N13" s="16">
        <f>N11-N12</f>
        <v>0</v>
      </c>
      <c r="P13" s="7" t="s">
        <v>22</v>
      </c>
      <c r="Q13" s="58"/>
      <c r="R13" s="15">
        <f>R11-R12</f>
        <v>0</v>
      </c>
      <c r="S13" s="15">
        <f>S11-S12</f>
        <v>0</v>
      </c>
      <c r="T13" s="15">
        <f>T11-T12</f>
        <v>0</v>
      </c>
      <c r="U13" s="16">
        <f>U11-U12</f>
        <v>0</v>
      </c>
      <c r="W13" s="7" t="s">
        <v>22</v>
      </c>
      <c r="X13" s="58"/>
      <c r="Y13" s="15">
        <f>Y11-Y12</f>
        <v>0</v>
      </c>
      <c r="Z13" s="15">
        <f>Z11-Z12</f>
        <v>0</v>
      </c>
      <c r="AA13" s="15">
        <f>AA11-AA12</f>
        <v>0</v>
      </c>
      <c r="AB13" s="16">
        <f>AB11-AB12</f>
        <v>0</v>
      </c>
      <c r="AD13" s="7" t="s">
        <v>22</v>
      </c>
      <c r="AE13" s="58"/>
      <c r="AF13" s="15">
        <f>AF11-AF12</f>
        <v>0</v>
      </c>
      <c r="AG13" s="15">
        <f>AG11-AG12</f>
        <v>0</v>
      </c>
      <c r="AH13" s="15">
        <f>AH11-AH12</f>
        <v>0</v>
      </c>
      <c r="AI13" s="16">
        <f>AI11-AI12</f>
        <v>0</v>
      </c>
      <c r="AJ13" s="38"/>
      <c r="AK13" s="38"/>
      <c r="AL13" s="38"/>
      <c r="AM13" s="38"/>
      <c r="AN13" s="38"/>
      <c r="AO13" s="38"/>
      <c r="AP13" s="41"/>
      <c r="AQ13" s="41"/>
    </row>
    <row r="14" spans="2:45" ht="16.5" thickBot="1">
      <c r="B14" s="4" t="s">
        <v>12</v>
      </c>
      <c r="C14" s="59"/>
      <c r="D14" s="17">
        <f>IFERROR(MAX(D13/D11),"")</f>
        <v>1</v>
      </c>
      <c r="E14" s="17">
        <f t="shared" ref="E14:G14" si="2">IFERROR(MAX(E13/E11),"")</f>
        <v>1</v>
      </c>
      <c r="F14" s="17">
        <f t="shared" si="2"/>
        <v>1</v>
      </c>
      <c r="G14" s="17">
        <f t="shared" si="2"/>
        <v>1</v>
      </c>
      <c r="I14" s="4" t="s">
        <v>12</v>
      </c>
      <c r="J14" s="59"/>
      <c r="K14" s="17" t="str">
        <f>IFERROR(MAX(K13/K11),"")</f>
        <v/>
      </c>
      <c r="L14" s="17" t="str">
        <f t="shared" ref="L14:N14" si="3">IFERROR(MAX(L13/L11),"")</f>
        <v/>
      </c>
      <c r="M14" s="17" t="str">
        <f t="shared" si="3"/>
        <v/>
      </c>
      <c r="N14" s="17" t="str">
        <f t="shared" si="3"/>
        <v/>
      </c>
      <c r="P14" s="4" t="s">
        <v>12</v>
      </c>
      <c r="Q14" s="59"/>
      <c r="R14" s="17" t="str">
        <f>IFERROR(MAX(R13/R11),"")</f>
        <v/>
      </c>
      <c r="S14" s="17" t="str">
        <f t="shared" ref="S14:U14" si="4">IFERROR(MAX(S13/S11),"")</f>
        <v/>
      </c>
      <c r="T14" s="17" t="str">
        <f t="shared" si="4"/>
        <v/>
      </c>
      <c r="U14" s="17" t="str">
        <f t="shared" si="4"/>
        <v/>
      </c>
      <c r="W14" s="4" t="s">
        <v>12</v>
      </c>
      <c r="X14" s="59"/>
      <c r="Y14" s="17" t="str">
        <f>IFERROR(MAX(Y13/Y11),"")</f>
        <v/>
      </c>
      <c r="Z14" s="17" t="str">
        <f t="shared" ref="Z14:AB14" si="5">IFERROR(MAX(Z13/Z11),"")</f>
        <v/>
      </c>
      <c r="AA14" s="17" t="str">
        <f t="shared" si="5"/>
        <v/>
      </c>
      <c r="AB14" s="17" t="str">
        <f t="shared" si="5"/>
        <v/>
      </c>
      <c r="AD14" s="4" t="s">
        <v>12</v>
      </c>
      <c r="AE14" s="59"/>
      <c r="AF14" s="17" t="str">
        <f>IFERROR(MAX(AF13/AF11),"")</f>
        <v/>
      </c>
      <c r="AG14" s="17" t="str">
        <f t="shared" ref="AG14:AI14" si="6">IFERROR(MAX(AG13/AG11),"")</f>
        <v/>
      </c>
      <c r="AH14" s="17" t="str">
        <f t="shared" si="6"/>
        <v/>
      </c>
      <c r="AI14" s="17" t="str">
        <f t="shared" si="6"/>
        <v/>
      </c>
      <c r="AJ14" s="38"/>
      <c r="AK14" s="38"/>
      <c r="AL14" s="38"/>
      <c r="AM14" s="38"/>
      <c r="AN14" s="38"/>
      <c r="AO14" s="38"/>
      <c r="AP14" s="38"/>
      <c r="AQ14" s="38"/>
    </row>
    <row r="15" spans="2:45" ht="15.75" thickBot="1">
      <c r="AJ15" s="38"/>
      <c r="AK15" s="38"/>
      <c r="AL15" s="38"/>
      <c r="AM15" s="38"/>
      <c r="AN15" s="38"/>
      <c r="AO15" s="38"/>
      <c r="AP15" s="38"/>
      <c r="AQ15" s="38"/>
    </row>
    <row r="16" spans="2:45" ht="15" customHeight="1">
      <c r="B16" s="155">
        <f>B3+1</f>
        <v>44622</v>
      </c>
      <c r="C16" s="141" t="s">
        <v>11</v>
      </c>
      <c r="D16" s="124" t="s">
        <v>32</v>
      </c>
      <c r="E16" s="131" t="s">
        <v>6</v>
      </c>
      <c r="F16" s="131" t="s">
        <v>7</v>
      </c>
      <c r="G16" s="116" t="s">
        <v>8</v>
      </c>
      <c r="I16" s="155">
        <f>I3+1</f>
        <v>44629</v>
      </c>
      <c r="J16" s="141" t="s">
        <v>11</v>
      </c>
      <c r="K16" s="124" t="s">
        <v>32</v>
      </c>
      <c r="L16" s="131" t="s">
        <v>6</v>
      </c>
      <c r="M16" s="131" t="s">
        <v>7</v>
      </c>
      <c r="N16" s="116" t="s">
        <v>8</v>
      </c>
      <c r="P16" s="155">
        <f>P3+1</f>
        <v>44636</v>
      </c>
      <c r="Q16" s="141" t="s">
        <v>11</v>
      </c>
      <c r="R16" s="124" t="s">
        <v>32</v>
      </c>
      <c r="S16" s="131" t="s">
        <v>6</v>
      </c>
      <c r="T16" s="131" t="s">
        <v>7</v>
      </c>
      <c r="U16" s="116" t="s">
        <v>8</v>
      </c>
      <c r="W16" s="155">
        <f>W3+1</f>
        <v>44643</v>
      </c>
      <c r="X16" s="141" t="s">
        <v>11</v>
      </c>
      <c r="Y16" s="124" t="s">
        <v>32</v>
      </c>
      <c r="Z16" s="131" t="s">
        <v>6</v>
      </c>
      <c r="AA16" s="131" t="s">
        <v>7</v>
      </c>
      <c r="AB16" s="116" t="s">
        <v>8</v>
      </c>
      <c r="AD16" s="155">
        <f>AD3+1</f>
        <v>44650</v>
      </c>
      <c r="AE16" s="141" t="s">
        <v>11</v>
      </c>
      <c r="AF16" s="124" t="s">
        <v>32</v>
      </c>
      <c r="AG16" s="131" t="s">
        <v>6</v>
      </c>
      <c r="AH16" s="131" t="s">
        <v>7</v>
      </c>
      <c r="AI16" s="116" t="s">
        <v>8</v>
      </c>
      <c r="AJ16" s="38"/>
      <c r="AK16" s="38"/>
      <c r="AL16" s="38"/>
      <c r="AM16" s="38"/>
      <c r="AN16" s="38"/>
      <c r="AO16" s="38"/>
      <c r="AP16" s="38"/>
      <c r="AQ16" s="38"/>
    </row>
    <row r="17" spans="2:43" ht="15.75" customHeight="1" thickBot="1">
      <c r="B17" s="156"/>
      <c r="C17" s="142"/>
      <c r="D17" s="125"/>
      <c r="E17" s="132"/>
      <c r="F17" s="132"/>
      <c r="G17" s="117"/>
      <c r="I17" s="156"/>
      <c r="J17" s="142"/>
      <c r="K17" s="125"/>
      <c r="L17" s="132"/>
      <c r="M17" s="132"/>
      <c r="N17" s="117"/>
      <c r="P17" s="156"/>
      <c r="Q17" s="142"/>
      <c r="R17" s="125"/>
      <c r="S17" s="132"/>
      <c r="T17" s="132"/>
      <c r="U17" s="117"/>
      <c r="W17" s="156"/>
      <c r="X17" s="142"/>
      <c r="Y17" s="125"/>
      <c r="Z17" s="132"/>
      <c r="AA17" s="132"/>
      <c r="AB17" s="117"/>
      <c r="AD17" s="156"/>
      <c r="AE17" s="142"/>
      <c r="AF17" s="125"/>
      <c r="AG17" s="132"/>
      <c r="AH17" s="132"/>
      <c r="AI17" s="117"/>
      <c r="AK17" s="37"/>
      <c r="AL17" s="37"/>
      <c r="AM17" s="37"/>
      <c r="AN17" s="37"/>
      <c r="AO17" s="37"/>
      <c r="AP17" s="37"/>
      <c r="AQ17" s="37"/>
    </row>
    <row r="18" spans="2:43" ht="15.75" thickBot="1">
      <c r="B18" s="1" t="s">
        <v>0</v>
      </c>
      <c r="C18" s="142"/>
      <c r="D18" s="57"/>
      <c r="E18" s="47"/>
      <c r="F18" s="47"/>
      <c r="G18" s="47"/>
      <c r="I18" s="1" t="s">
        <v>0</v>
      </c>
      <c r="J18" s="142"/>
      <c r="K18" s="57"/>
      <c r="L18" s="47"/>
      <c r="M18" s="47"/>
      <c r="N18" s="47"/>
      <c r="P18" s="1" t="s">
        <v>0</v>
      </c>
      <c r="Q18" s="142"/>
      <c r="R18" s="57"/>
      <c r="S18" s="47"/>
      <c r="T18" s="47"/>
      <c r="U18" s="47"/>
      <c r="W18" s="1" t="s">
        <v>0</v>
      </c>
      <c r="X18" s="142"/>
      <c r="Y18" s="57"/>
      <c r="Z18" s="47"/>
      <c r="AA18" s="47"/>
      <c r="AB18" s="47"/>
      <c r="AD18" s="1" t="s">
        <v>0</v>
      </c>
      <c r="AE18" s="142"/>
      <c r="AF18" s="57"/>
      <c r="AG18" s="47"/>
      <c r="AH18" s="47"/>
      <c r="AI18" s="47"/>
    </row>
    <row r="19" spans="2:43">
      <c r="B19" s="2" t="s">
        <v>1</v>
      </c>
      <c r="C19" s="142"/>
      <c r="D19" s="53"/>
      <c r="E19" s="47"/>
      <c r="F19" s="47"/>
      <c r="G19" s="47"/>
      <c r="I19" s="2" t="s">
        <v>1</v>
      </c>
      <c r="J19" s="142"/>
      <c r="K19" s="53"/>
      <c r="L19" s="47"/>
      <c r="M19" s="47"/>
      <c r="N19" s="47"/>
      <c r="P19" s="2" t="s">
        <v>1</v>
      </c>
      <c r="Q19" s="142"/>
      <c r="R19" s="53"/>
      <c r="S19" s="47"/>
      <c r="T19" s="47"/>
      <c r="U19" s="47"/>
      <c r="W19" s="2" t="s">
        <v>1</v>
      </c>
      <c r="X19" s="142"/>
      <c r="Y19" s="53"/>
      <c r="Z19" s="47"/>
      <c r="AA19" s="47"/>
      <c r="AB19" s="47"/>
      <c r="AD19" s="2" t="s">
        <v>1</v>
      </c>
      <c r="AE19" s="142"/>
      <c r="AF19" s="53"/>
      <c r="AG19" s="47"/>
      <c r="AH19" s="47"/>
      <c r="AI19" s="47"/>
      <c r="AK19" s="173" t="s">
        <v>30</v>
      </c>
      <c r="AL19" s="174"/>
      <c r="AM19" s="174"/>
      <c r="AN19" s="174"/>
      <c r="AO19" s="174"/>
      <c r="AP19" s="174"/>
      <c r="AQ19" s="175"/>
    </row>
    <row r="20" spans="2:43" ht="15.75" thickBot="1">
      <c r="B20" s="2" t="s">
        <v>2</v>
      </c>
      <c r="C20" s="142"/>
      <c r="D20" s="53"/>
      <c r="E20" s="45"/>
      <c r="F20" s="45"/>
      <c r="G20" s="46"/>
      <c r="I20" s="2" t="s">
        <v>2</v>
      </c>
      <c r="J20" s="142"/>
      <c r="K20" s="53"/>
      <c r="L20" s="45"/>
      <c r="M20" s="45"/>
      <c r="N20" s="46"/>
      <c r="P20" s="2" t="s">
        <v>2</v>
      </c>
      <c r="Q20" s="142"/>
      <c r="R20" s="53"/>
      <c r="S20" s="45"/>
      <c r="T20" s="45"/>
      <c r="U20" s="46"/>
      <c r="W20" s="2" t="s">
        <v>2</v>
      </c>
      <c r="X20" s="142"/>
      <c r="Y20" s="53"/>
      <c r="Z20" s="45"/>
      <c r="AA20" s="45"/>
      <c r="AB20" s="46"/>
      <c r="AD20" s="2" t="s">
        <v>2</v>
      </c>
      <c r="AE20" s="142"/>
      <c r="AF20" s="53"/>
      <c r="AG20" s="45"/>
      <c r="AH20" s="45"/>
      <c r="AI20" s="46"/>
      <c r="AK20" s="176"/>
      <c r="AL20" s="177"/>
      <c r="AM20" s="177"/>
      <c r="AN20" s="177"/>
      <c r="AO20" s="177"/>
      <c r="AP20" s="177"/>
      <c r="AQ20" s="178"/>
    </row>
    <row r="21" spans="2:43" ht="15.75" thickBot="1">
      <c r="B21" s="3" t="s">
        <v>3</v>
      </c>
      <c r="C21" s="142"/>
      <c r="D21" s="56"/>
      <c r="E21" s="10"/>
      <c r="F21" s="10"/>
      <c r="G21" s="11"/>
      <c r="I21" s="3" t="s">
        <v>3</v>
      </c>
      <c r="J21" s="142"/>
      <c r="K21" s="56"/>
      <c r="L21" s="10"/>
      <c r="M21" s="10"/>
      <c r="N21" s="11"/>
      <c r="P21" s="3" t="s">
        <v>3</v>
      </c>
      <c r="Q21" s="142"/>
      <c r="R21" s="56"/>
      <c r="S21" s="10"/>
      <c r="T21" s="10"/>
      <c r="U21" s="11"/>
      <c r="W21" s="3" t="s">
        <v>3</v>
      </c>
      <c r="X21" s="142"/>
      <c r="Y21" s="56"/>
      <c r="Z21" s="10"/>
      <c r="AA21" s="10"/>
      <c r="AB21" s="11"/>
      <c r="AD21" s="3" t="s">
        <v>3</v>
      </c>
      <c r="AE21" s="142"/>
      <c r="AF21" s="56"/>
      <c r="AG21" s="10"/>
      <c r="AH21" s="10"/>
      <c r="AI21" s="11"/>
      <c r="AK21" s="171" t="s">
        <v>19</v>
      </c>
      <c r="AL21" s="169" t="s">
        <v>20</v>
      </c>
      <c r="AM21" s="169" t="s">
        <v>24</v>
      </c>
      <c r="AN21" s="169" t="s">
        <v>25</v>
      </c>
      <c r="AO21" s="169" t="s">
        <v>26</v>
      </c>
      <c r="AP21" s="169" t="s">
        <v>27</v>
      </c>
      <c r="AQ21" s="179" t="s">
        <v>29</v>
      </c>
    </row>
    <row r="22" spans="2:43">
      <c r="B22" s="1" t="s">
        <v>4</v>
      </c>
      <c r="C22" s="142"/>
      <c r="D22" s="64"/>
      <c r="E22" s="62"/>
      <c r="F22" s="15">
        <f>F25-F23</f>
        <v>0</v>
      </c>
      <c r="G22" s="15">
        <f>G25-G23</f>
        <v>0</v>
      </c>
      <c r="I22" s="1" t="s">
        <v>4</v>
      </c>
      <c r="J22" s="142"/>
      <c r="K22" s="64"/>
      <c r="L22" s="62"/>
      <c r="M22" s="15">
        <f>M25-M23</f>
        <v>0</v>
      </c>
      <c r="N22" s="15">
        <f>N25-N23</f>
        <v>0</v>
      </c>
      <c r="P22" s="1" t="s">
        <v>4</v>
      </c>
      <c r="Q22" s="142"/>
      <c r="R22" s="64"/>
      <c r="S22" s="62"/>
      <c r="T22" s="15">
        <f>T25-T23</f>
        <v>0</v>
      </c>
      <c r="U22" s="15">
        <f>U25-U23</f>
        <v>0</v>
      </c>
      <c r="W22" s="1" t="s">
        <v>4</v>
      </c>
      <c r="X22" s="142"/>
      <c r="Y22" s="64"/>
      <c r="Z22" s="62"/>
      <c r="AA22" s="15">
        <f>AA25-AA23</f>
        <v>0</v>
      </c>
      <c r="AB22" s="15">
        <f>AB25-AB23</f>
        <v>0</v>
      </c>
      <c r="AD22" s="1" t="s">
        <v>4</v>
      </c>
      <c r="AE22" s="142"/>
      <c r="AF22" s="64"/>
      <c r="AG22" s="62"/>
      <c r="AH22" s="15">
        <f>AH25-AH23</f>
        <v>0</v>
      </c>
      <c r="AI22" s="15">
        <f>AI25-AI23</f>
        <v>0</v>
      </c>
      <c r="AK22" s="172"/>
      <c r="AL22" s="170"/>
      <c r="AM22" s="170"/>
      <c r="AN22" s="170"/>
      <c r="AO22" s="170"/>
      <c r="AP22" s="170"/>
      <c r="AQ22" s="180"/>
    </row>
    <row r="23" spans="2:43" ht="15.75" thickBot="1">
      <c r="B23" s="3" t="s">
        <v>5</v>
      </c>
      <c r="C23" s="142"/>
      <c r="D23" s="65"/>
      <c r="E23" s="63"/>
      <c r="F23" s="10"/>
      <c r="G23" s="11"/>
      <c r="I23" s="3" t="s">
        <v>5</v>
      </c>
      <c r="J23" s="142"/>
      <c r="K23" s="65"/>
      <c r="L23" s="63"/>
      <c r="M23" s="10"/>
      <c r="N23" s="11"/>
      <c r="P23" s="3" t="s">
        <v>5</v>
      </c>
      <c r="Q23" s="142"/>
      <c r="R23" s="65"/>
      <c r="S23" s="63"/>
      <c r="T23" s="10"/>
      <c r="U23" s="11"/>
      <c r="W23" s="3" t="s">
        <v>5</v>
      </c>
      <c r="X23" s="142"/>
      <c r="Y23" s="65"/>
      <c r="Z23" s="63"/>
      <c r="AA23" s="10"/>
      <c r="AB23" s="11"/>
      <c r="AD23" s="3" t="s">
        <v>5</v>
      </c>
      <c r="AE23" s="142"/>
      <c r="AF23" s="65"/>
      <c r="AG23" s="63"/>
      <c r="AH23" s="10"/>
      <c r="AI23" s="11"/>
      <c r="AK23" s="34">
        <f>B3</f>
        <v>44621</v>
      </c>
      <c r="AL23" s="22">
        <f ca="1">OFFSET($C$12,(ROW(C14)-14)*13,0)</f>
        <v>0</v>
      </c>
      <c r="AM23" s="23">
        <f>Base!A10</f>
        <v>0</v>
      </c>
      <c r="AN23" s="23">
        <f>Base!A14</f>
        <v>0</v>
      </c>
      <c r="AO23" s="20">
        <f ca="1">AN23-AL23</f>
        <v>0</v>
      </c>
      <c r="AP23" s="21">
        <f>AM23-AN23-AQ23</f>
        <v>0</v>
      </c>
      <c r="AQ23" s="35">
        <f>Base!A18</f>
        <v>0</v>
      </c>
    </row>
    <row r="24" spans="2:43">
      <c r="B24" s="8" t="s">
        <v>9</v>
      </c>
      <c r="C24" s="142"/>
      <c r="D24" s="15">
        <f>D18+D19+D20+D21</f>
        <v>0</v>
      </c>
      <c r="E24" s="15">
        <f>E18+E19+E20+E21</f>
        <v>0</v>
      </c>
      <c r="F24" s="15">
        <f>F18+F19+F20+F21</f>
        <v>0</v>
      </c>
      <c r="G24" s="16">
        <f>G18+G19+G20+G21</f>
        <v>0</v>
      </c>
      <c r="I24" s="8" t="s">
        <v>9</v>
      </c>
      <c r="J24" s="142"/>
      <c r="K24" s="15">
        <f>K18+K19+K20+K21</f>
        <v>0</v>
      </c>
      <c r="L24" s="15">
        <f>L18+L19+L20+L21</f>
        <v>0</v>
      </c>
      <c r="M24" s="15">
        <f>M18+M19+M20+M21</f>
        <v>0</v>
      </c>
      <c r="N24" s="16">
        <f>N18+N19+N20+N21</f>
        <v>0</v>
      </c>
      <c r="P24" s="8" t="s">
        <v>9</v>
      </c>
      <c r="Q24" s="142"/>
      <c r="R24" s="15">
        <f>R18+R19+R20+R21</f>
        <v>0</v>
      </c>
      <c r="S24" s="15">
        <f>S18+S19+S20+S21</f>
        <v>0</v>
      </c>
      <c r="T24" s="15">
        <f>T18+T19+T20+T21</f>
        <v>0</v>
      </c>
      <c r="U24" s="16">
        <f>U18+U19+U20+U21</f>
        <v>0</v>
      </c>
      <c r="W24" s="8" t="s">
        <v>9</v>
      </c>
      <c r="X24" s="142"/>
      <c r="Y24" s="15">
        <f>Y18+Y19+Y20+Y21</f>
        <v>0</v>
      </c>
      <c r="Z24" s="15">
        <f>Z18+Z19+Z20+Z21</f>
        <v>0</v>
      </c>
      <c r="AA24" s="15">
        <f>AA18+AA19+AA20+AA21</f>
        <v>0</v>
      </c>
      <c r="AB24" s="16">
        <f>AB18+AB19+AB20+AB21</f>
        <v>0</v>
      </c>
      <c r="AD24" s="8" t="s">
        <v>9</v>
      </c>
      <c r="AE24" s="142"/>
      <c r="AF24" s="15">
        <f>AF18+AF19+AF20+AF21</f>
        <v>0</v>
      </c>
      <c r="AG24" s="15">
        <f>AG18+AG19+AG20+AG21</f>
        <v>0</v>
      </c>
      <c r="AH24" s="15">
        <f>AH18+AH19+AH20+AH21</f>
        <v>0</v>
      </c>
      <c r="AI24" s="16">
        <f>AI18+AI19+AI20+AI21</f>
        <v>0</v>
      </c>
      <c r="AK24" s="34">
        <f>AK23+1</f>
        <v>44622</v>
      </c>
      <c r="AL24" s="22">
        <f t="shared" ref="AL24:AL29" ca="1" si="7">OFFSET($C$12,(ROW(C15)-14)*13,0)</f>
        <v>0</v>
      </c>
      <c r="AM24" s="18"/>
      <c r="AN24" s="18"/>
      <c r="AO24" s="21">
        <f t="shared" ref="AO24:AO49" ca="1" si="8">AN24-AL24</f>
        <v>0</v>
      </c>
      <c r="AP24" s="21">
        <f t="shared" ref="AP24:AP53" si="9">AM24-AN24-AQ24</f>
        <v>0</v>
      </c>
      <c r="AQ24" s="35"/>
    </row>
    <row r="25" spans="2:43" ht="15.75" thickBot="1">
      <c r="B25" s="6" t="s">
        <v>10</v>
      </c>
      <c r="C25" s="74"/>
      <c r="D25" s="55"/>
      <c r="E25" s="12"/>
      <c r="F25" s="12"/>
      <c r="G25" s="13"/>
      <c r="I25" s="6" t="s">
        <v>10</v>
      </c>
      <c r="J25" s="74"/>
      <c r="K25" s="55"/>
      <c r="L25" s="12"/>
      <c r="M25" s="12"/>
      <c r="N25" s="13"/>
      <c r="P25" s="6" t="s">
        <v>10</v>
      </c>
      <c r="Q25" s="74"/>
      <c r="R25" s="55"/>
      <c r="S25" s="12"/>
      <c r="T25" s="12"/>
      <c r="U25" s="13"/>
      <c r="W25" s="6" t="s">
        <v>10</v>
      </c>
      <c r="X25" s="74"/>
      <c r="Y25" s="55"/>
      <c r="Z25" s="12"/>
      <c r="AA25" s="12"/>
      <c r="AB25" s="13"/>
      <c r="AD25" s="6" t="s">
        <v>10</v>
      </c>
      <c r="AE25" s="74"/>
      <c r="AF25" s="55"/>
      <c r="AG25" s="12"/>
      <c r="AH25" s="12"/>
      <c r="AI25" s="13"/>
      <c r="AK25" s="34">
        <f>AK24+1</f>
        <v>44623</v>
      </c>
      <c r="AL25" s="22">
        <f t="shared" ca="1" si="7"/>
        <v>0</v>
      </c>
      <c r="AM25" s="18"/>
      <c r="AN25" s="18"/>
      <c r="AO25" s="21">
        <f t="shared" ca="1" si="8"/>
        <v>0</v>
      </c>
      <c r="AP25" s="21">
        <f t="shared" si="9"/>
        <v>0</v>
      </c>
      <c r="AQ25" s="35"/>
    </row>
    <row r="26" spans="2:43">
      <c r="B26" s="7" t="s">
        <v>22</v>
      </c>
      <c r="C26" s="58"/>
      <c r="D26" s="15">
        <f>D24-D25</f>
        <v>0</v>
      </c>
      <c r="E26" s="15">
        <f>E24-E25</f>
        <v>0</v>
      </c>
      <c r="F26" s="15">
        <f>F24-F25</f>
        <v>0</v>
      </c>
      <c r="G26" s="16">
        <f>G24-G25</f>
        <v>0</v>
      </c>
      <c r="I26" s="7" t="s">
        <v>22</v>
      </c>
      <c r="J26" s="58"/>
      <c r="K26" s="15">
        <f>K24-K25</f>
        <v>0</v>
      </c>
      <c r="L26" s="15">
        <f>L24-L25</f>
        <v>0</v>
      </c>
      <c r="M26" s="15">
        <f>M24-M25</f>
        <v>0</v>
      </c>
      <c r="N26" s="16">
        <f>N24-N25</f>
        <v>0</v>
      </c>
      <c r="P26" s="7" t="s">
        <v>22</v>
      </c>
      <c r="Q26" s="58"/>
      <c r="R26" s="15">
        <f>R24-R25</f>
        <v>0</v>
      </c>
      <c r="S26" s="15">
        <f>S24-S25</f>
        <v>0</v>
      </c>
      <c r="T26" s="15">
        <f>T24-T25</f>
        <v>0</v>
      </c>
      <c r="U26" s="16">
        <f>U24-U25</f>
        <v>0</v>
      </c>
      <c r="W26" s="7" t="s">
        <v>22</v>
      </c>
      <c r="X26" s="58"/>
      <c r="Y26" s="15">
        <f>Y24-Y25</f>
        <v>0</v>
      </c>
      <c r="Z26" s="15">
        <f>Z24-Z25</f>
        <v>0</v>
      </c>
      <c r="AA26" s="15">
        <f>AA24-AA25</f>
        <v>0</v>
      </c>
      <c r="AB26" s="16">
        <f>AB24-AB25</f>
        <v>0</v>
      </c>
      <c r="AD26" s="7" t="s">
        <v>22</v>
      </c>
      <c r="AE26" s="58"/>
      <c r="AF26" s="15">
        <f>AF24-AF25</f>
        <v>0</v>
      </c>
      <c r="AG26" s="15">
        <f>AG24-AG25</f>
        <v>0</v>
      </c>
      <c r="AH26" s="15">
        <f>AH24-AH25</f>
        <v>0</v>
      </c>
      <c r="AI26" s="16">
        <f>AI24-AI25</f>
        <v>0</v>
      </c>
      <c r="AK26" s="34">
        <f t="shared" ref="AK26:AK35" si="10">AK25+1</f>
        <v>44624</v>
      </c>
      <c r="AL26" s="22">
        <f t="shared" ca="1" si="7"/>
        <v>0</v>
      </c>
      <c r="AM26" s="18"/>
      <c r="AN26" s="18"/>
      <c r="AO26" s="21">
        <f t="shared" ca="1" si="8"/>
        <v>0</v>
      </c>
      <c r="AP26" s="21">
        <f t="shared" si="9"/>
        <v>0</v>
      </c>
      <c r="AQ26" s="35"/>
    </row>
    <row r="27" spans="2:43" ht="16.5" thickBot="1">
      <c r="B27" s="4" t="s">
        <v>12</v>
      </c>
      <c r="C27" s="59"/>
      <c r="D27" s="17" t="str">
        <f>IFERROR(MAX(D26/D24),"")</f>
        <v/>
      </c>
      <c r="E27" s="17" t="str">
        <f t="shared" ref="E27:G27" si="11">IFERROR(MAX(E26/E24),"")</f>
        <v/>
      </c>
      <c r="F27" s="17" t="str">
        <f t="shared" si="11"/>
        <v/>
      </c>
      <c r="G27" s="17" t="str">
        <f t="shared" si="11"/>
        <v/>
      </c>
      <c r="I27" s="4" t="s">
        <v>12</v>
      </c>
      <c r="J27" s="59"/>
      <c r="K27" s="17" t="str">
        <f>IFERROR(MAX(K26/K24),"")</f>
        <v/>
      </c>
      <c r="L27" s="17" t="str">
        <f t="shared" ref="L27:N27" si="12">IFERROR(MAX(L26/L24),"")</f>
        <v/>
      </c>
      <c r="M27" s="17" t="str">
        <f t="shared" si="12"/>
        <v/>
      </c>
      <c r="N27" s="17" t="str">
        <f t="shared" si="12"/>
        <v/>
      </c>
      <c r="P27" s="4" t="s">
        <v>12</v>
      </c>
      <c r="Q27" s="59"/>
      <c r="R27" s="17" t="str">
        <f>IFERROR(MAX(R26/R24),"")</f>
        <v/>
      </c>
      <c r="S27" s="17" t="str">
        <f t="shared" ref="S27:U27" si="13">IFERROR(MAX(S26/S24),"")</f>
        <v/>
      </c>
      <c r="T27" s="17" t="str">
        <f t="shared" si="13"/>
        <v/>
      </c>
      <c r="U27" s="17" t="str">
        <f t="shared" si="13"/>
        <v/>
      </c>
      <c r="W27" s="4" t="s">
        <v>12</v>
      </c>
      <c r="X27" s="59"/>
      <c r="Y27" s="17" t="str">
        <f>IFERROR(MAX(Y26/Y24),"")</f>
        <v/>
      </c>
      <c r="Z27" s="17" t="str">
        <f t="shared" ref="Z27:AB27" si="14">IFERROR(MAX(Z26/Z24),"")</f>
        <v/>
      </c>
      <c r="AA27" s="17" t="str">
        <f t="shared" si="14"/>
        <v/>
      </c>
      <c r="AB27" s="17" t="str">
        <f t="shared" si="14"/>
        <v/>
      </c>
      <c r="AD27" s="4" t="s">
        <v>12</v>
      </c>
      <c r="AE27" s="59"/>
      <c r="AF27" s="17" t="str">
        <f>IFERROR(MAX(AF26/AF24),"")</f>
        <v/>
      </c>
      <c r="AG27" s="17" t="str">
        <f t="shared" ref="AG27:AI27" si="15">IFERROR(MAX(AG26/AG24),"")</f>
        <v/>
      </c>
      <c r="AH27" s="17" t="str">
        <f t="shared" si="15"/>
        <v/>
      </c>
      <c r="AI27" s="17" t="str">
        <f t="shared" si="15"/>
        <v/>
      </c>
      <c r="AK27" s="34">
        <f t="shared" si="10"/>
        <v>44625</v>
      </c>
      <c r="AL27" s="22">
        <f t="shared" ca="1" si="7"/>
        <v>0</v>
      </c>
      <c r="AM27" s="18"/>
      <c r="AN27" s="18"/>
      <c r="AO27" s="21">
        <f t="shared" ca="1" si="8"/>
        <v>0</v>
      </c>
      <c r="AP27" s="21">
        <f t="shared" si="9"/>
        <v>0</v>
      </c>
      <c r="AQ27" s="35"/>
    </row>
    <row r="28" spans="2:43" ht="15.75" thickBot="1">
      <c r="AK28" s="34">
        <f t="shared" si="10"/>
        <v>44626</v>
      </c>
      <c r="AL28" s="22">
        <f t="shared" ca="1" si="7"/>
        <v>0</v>
      </c>
      <c r="AM28" s="18"/>
      <c r="AN28" s="18"/>
      <c r="AO28" s="21">
        <f t="shared" ca="1" si="8"/>
        <v>0</v>
      </c>
      <c r="AP28" s="21">
        <f t="shared" si="9"/>
        <v>0</v>
      </c>
      <c r="AQ28" s="35"/>
    </row>
    <row r="29" spans="2:43" ht="15" customHeight="1">
      <c r="B29" s="155">
        <f>B16+1</f>
        <v>44623</v>
      </c>
      <c r="C29" s="141" t="s">
        <v>11</v>
      </c>
      <c r="D29" s="124" t="s">
        <v>32</v>
      </c>
      <c r="E29" s="131" t="s">
        <v>6</v>
      </c>
      <c r="F29" s="131" t="s">
        <v>7</v>
      </c>
      <c r="G29" s="116" t="s">
        <v>8</v>
      </c>
      <c r="I29" s="155">
        <f>I16+1</f>
        <v>44630</v>
      </c>
      <c r="J29" s="141" t="s">
        <v>11</v>
      </c>
      <c r="K29" s="124" t="s">
        <v>32</v>
      </c>
      <c r="L29" s="131" t="s">
        <v>6</v>
      </c>
      <c r="M29" s="131" t="s">
        <v>7</v>
      </c>
      <c r="N29" s="116" t="s">
        <v>8</v>
      </c>
      <c r="P29" s="155">
        <f>P16+1</f>
        <v>44637</v>
      </c>
      <c r="Q29" s="141" t="s">
        <v>11</v>
      </c>
      <c r="R29" s="124" t="s">
        <v>32</v>
      </c>
      <c r="S29" s="131" t="s">
        <v>6</v>
      </c>
      <c r="T29" s="131" t="s">
        <v>7</v>
      </c>
      <c r="U29" s="116" t="s">
        <v>8</v>
      </c>
      <c r="W29" s="155">
        <f>W16+1</f>
        <v>44644</v>
      </c>
      <c r="X29" s="141" t="s">
        <v>11</v>
      </c>
      <c r="Y29" s="124" t="s">
        <v>32</v>
      </c>
      <c r="Z29" s="131" t="s">
        <v>6</v>
      </c>
      <c r="AA29" s="131" t="s">
        <v>7</v>
      </c>
      <c r="AB29" s="116" t="s">
        <v>8</v>
      </c>
      <c r="AD29" s="155">
        <f>AD16+1</f>
        <v>44651</v>
      </c>
      <c r="AE29" s="141" t="s">
        <v>11</v>
      </c>
      <c r="AF29" s="124" t="s">
        <v>32</v>
      </c>
      <c r="AG29" s="131" t="s">
        <v>6</v>
      </c>
      <c r="AH29" s="131" t="s">
        <v>7</v>
      </c>
      <c r="AI29" s="116" t="s">
        <v>8</v>
      </c>
      <c r="AK29" s="34">
        <f t="shared" si="10"/>
        <v>44627</v>
      </c>
      <c r="AL29" s="22">
        <f t="shared" ca="1" si="7"/>
        <v>0</v>
      </c>
      <c r="AM29" s="18"/>
      <c r="AN29" s="18"/>
      <c r="AO29" s="21">
        <f t="shared" ca="1" si="8"/>
        <v>0</v>
      </c>
      <c r="AP29" s="21">
        <f t="shared" si="9"/>
        <v>0</v>
      </c>
      <c r="AQ29" s="35"/>
    </row>
    <row r="30" spans="2:43" ht="15" customHeight="1" thickBot="1">
      <c r="B30" s="156"/>
      <c r="C30" s="142"/>
      <c r="D30" s="125"/>
      <c r="E30" s="132"/>
      <c r="F30" s="132"/>
      <c r="G30" s="117"/>
      <c r="I30" s="156"/>
      <c r="J30" s="142"/>
      <c r="K30" s="125"/>
      <c r="L30" s="132"/>
      <c r="M30" s="132"/>
      <c r="N30" s="117"/>
      <c r="P30" s="156"/>
      <c r="Q30" s="142"/>
      <c r="R30" s="125"/>
      <c r="S30" s="132"/>
      <c r="T30" s="132"/>
      <c r="U30" s="117"/>
      <c r="W30" s="156"/>
      <c r="X30" s="142"/>
      <c r="Y30" s="125"/>
      <c r="Z30" s="132"/>
      <c r="AA30" s="132"/>
      <c r="AB30" s="117"/>
      <c r="AD30" s="156"/>
      <c r="AE30" s="142"/>
      <c r="AF30" s="125"/>
      <c r="AG30" s="132"/>
      <c r="AH30" s="132"/>
      <c r="AI30" s="117"/>
      <c r="AK30" s="34">
        <f t="shared" si="10"/>
        <v>44628</v>
      </c>
      <c r="AL30" s="22">
        <f ca="1">OFFSET($J$12,(ROW(J14)-14)*13,0)</f>
        <v>0</v>
      </c>
      <c r="AM30" s="18"/>
      <c r="AN30" s="18"/>
      <c r="AO30" s="21">
        <f t="shared" ca="1" si="8"/>
        <v>0</v>
      </c>
      <c r="AP30" s="21">
        <f t="shared" si="9"/>
        <v>0</v>
      </c>
      <c r="AQ30" s="35"/>
    </row>
    <row r="31" spans="2:43">
      <c r="B31" s="1" t="s">
        <v>0</v>
      </c>
      <c r="C31" s="142"/>
      <c r="D31" s="57"/>
      <c r="E31" s="47"/>
      <c r="F31" s="47"/>
      <c r="G31" s="47"/>
      <c r="I31" s="1" t="s">
        <v>0</v>
      </c>
      <c r="J31" s="142"/>
      <c r="K31" s="57"/>
      <c r="L31" s="47"/>
      <c r="M31" s="47"/>
      <c r="N31" s="47"/>
      <c r="P31" s="1" t="s">
        <v>0</v>
      </c>
      <c r="Q31" s="142"/>
      <c r="R31" s="57"/>
      <c r="S31" s="47"/>
      <c r="T31" s="47"/>
      <c r="U31" s="47"/>
      <c r="W31" s="1" t="s">
        <v>0</v>
      </c>
      <c r="X31" s="142"/>
      <c r="Y31" s="57"/>
      <c r="Z31" s="47"/>
      <c r="AA31" s="47"/>
      <c r="AB31" s="47"/>
      <c r="AD31" s="1" t="s">
        <v>0</v>
      </c>
      <c r="AE31" s="142"/>
      <c r="AF31" s="57"/>
      <c r="AG31" s="47"/>
      <c r="AH31" s="47"/>
      <c r="AI31" s="47"/>
      <c r="AK31" s="34">
        <f t="shared" si="10"/>
        <v>44629</v>
      </c>
      <c r="AL31" s="22">
        <f t="shared" ref="AL31:AL36" ca="1" si="16">OFFSET($J$12,(ROW(J15)-14)*13,0)</f>
        <v>0</v>
      </c>
      <c r="AM31" s="18"/>
      <c r="AN31" s="18"/>
      <c r="AO31" s="21">
        <f t="shared" ca="1" si="8"/>
        <v>0</v>
      </c>
      <c r="AP31" s="21">
        <f t="shared" si="9"/>
        <v>0</v>
      </c>
      <c r="AQ31" s="35"/>
    </row>
    <row r="32" spans="2:43">
      <c r="B32" s="2" t="s">
        <v>1</v>
      </c>
      <c r="C32" s="142"/>
      <c r="D32" s="53"/>
      <c r="E32" s="47"/>
      <c r="F32" s="47"/>
      <c r="G32" s="47"/>
      <c r="I32" s="2" t="s">
        <v>1</v>
      </c>
      <c r="J32" s="142"/>
      <c r="K32" s="53"/>
      <c r="L32" s="47"/>
      <c r="M32" s="47"/>
      <c r="N32" s="47"/>
      <c r="P32" s="2" t="s">
        <v>1</v>
      </c>
      <c r="Q32" s="142"/>
      <c r="R32" s="53"/>
      <c r="S32" s="47"/>
      <c r="T32" s="47"/>
      <c r="U32" s="47"/>
      <c r="W32" s="2" t="s">
        <v>1</v>
      </c>
      <c r="X32" s="142"/>
      <c r="Y32" s="53"/>
      <c r="Z32" s="47"/>
      <c r="AA32" s="47"/>
      <c r="AB32" s="47"/>
      <c r="AD32" s="2" t="s">
        <v>1</v>
      </c>
      <c r="AE32" s="142"/>
      <c r="AF32" s="53"/>
      <c r="AG32" s="47"/>
      <c r="AH32" s="47"/>
      <c r="AI32" s="47"/>
      <c r="AK32" s="34">
        <f t="shared" si="10"/>
        <v>44630</v>
      </c>
      <c r="AL32" s="22">
        <f t="shared" ca="1" si="16"/>
        <v>0</v>
      </c>
      <c r="AM32" s="18"/>
      <c r="AN32" s="18"/>
      <c r="AO32" s="21">
        <f t="shared" ca="1" si="8"/>
        <v>0</v>
      </c>
      <c r="AP32" s="21">
        <f t="shared" si="9"/>
        <v>0</v>
      </c>
      <c r="AQ32" s="35"/>
    </row>
    <row r="33" spans="2:43">
      <c r="B33" s="2" t="s">
        <v>2</v>
      </c>
      <c r="C33" s="142"/>
      <c r="D33" s="53"/>
      <c r="E33" s="45"/>
      <c r="F33" s="45"/>
      <c r="G33" s="46"/>
      <c r="I33" s="2" t="s">
        <v>2</v>
      </c>
      <c r="J33" s="142"/>
      <c r="K33" s="53"/>
      <c r="L33" s="45"/>
      <c r="M33" s="45"/>
      <c r="N33" s="46"/>
      <c r="P33" s="2" t="s">
        <v>2</v>
      </c>
      <c r="Q33" s="142"/>
      <c r="R33" s="53"/>
      <c r="S33" s="45"/>
      <c r="T33" s="45"/>
      <c r="U33" s="46"/>
      <c r="W33" s="2" t="s">
        <v>2</v>
      </c>
      <c r="X33" s="142"/>
      <c r="Y33" s="53"/>
      <c r="Z33" s="45"/>
      <c r="AA33" s="45"/>
      <c r="AB33" s="46"/>
      <c r="AD33" s="2" t="s">
        <v>2</v>
      </c>
      <c r="AE33" s="142"/>
      <c r="AF33" s="53"/>
      <c r="AG33" s="45"/>
      <c r="AH33" s="45"/>
      <c r="AI33" s="46"/>
      <c r="AK33" s="34">
        <f t="shared" si="10"/>
        <v>44631</v>
      </c>
      <c r="AL33" s="22">
        <f t="shared" ca="1" si="16"/>
        <v>0</v>
      </c>
      <c r="AM33" s="18"/>
      <c r="AN33" s="18"/>
      <c r="AO33" s="21">
        <f t="shared" ca="1" si="8"/>
        <v>0</v>
      </c>
      <c r="AP33" s="21">
        <f t="shared" si="9"/>
        <v>0</v>
      </c>
      <c r="AQ33" s="35"/>
    </row>
    <row r="34" spans="2:43" ht="15.75" thickBot="1">
      <c r="B34" s="3" t="s">
        <v>3</v>
      </c>
      <c r="C34" s="142"/>
      <c r="D34" s="56"/>
      <c r="E34" s="10"/>
      <c r="F34" s="10"/>
      <c r="G34" s="11"/>
      <c r="I34" s="3" t="s">
        <v>3</v>
      </c>
      <c r="J34" s="142"/>
      <c r="K34" s="56"/>
      <c r="L34" s="10"/>
      <c r="M34" s="10"/>
      <c r="N34" s="11"/>
      <c r="P34" s="3" t="s">
        <v>3</v>
      </c>
      <c r="Q34" s="142"/>
      <c r="R34" s="56"/>
      <c r="S34" s="10"/>
      <c r="T34" s="10"/>
      <c r="U34" s="11"/>
      <c r="W34" s="3" t="s">
        <v>3</v>
      </c>
      <c r="X34" s="142"/>
      <c r="Y34" s="56"/>
      <c r="Z34" s="10"/>
      <c r="AA34" s="10"/>
      <c r="AB34" s="11"/>
      <c r="AD34" s="3" t="s">
        <v>3</v>
      </c>
      <c r="AE34" s="142"/>
      <c r="AF34" s="56"/>
      <c r="AG34" s="10"/>
      <c r="AH34" s="10"/>
      <c r="AI34" s="11"/>
      <c r="AK34" s="34">
        <f t="shared" si="10"/>
        <v>44632</v>
      </c>
      <c r="AL34" s="22">
        <f t="shared" ca="1" si="16"/>
        <v>0</v>
      </c>
      <c r="AM34" s="18"/>
      <c r="AN34" s="18"/>
      <c r="AO34" s="21">
        <f t="shared" ca="1" si="8"/>
        <v>0</v>
      </c>
      <c r="AP34" s="21">
        <f t="shared" si="9"/>
        <v>0</v>
      </c>
      <c r="AQ34" s="35"/>
    </row>
    <row r="35" spans="2:43">
      <c r="B35" s="1" t="s">
        <v>4</v>
      </c>
      <c r="C35" s="142"/>
      <c r="D35" s="64"/>
      <c r="E35" s="62"/>
      <c r="F35" s="15">
        <f>F38-F36</f>
        <v>0</v>
      </c>
      <c r="G35" s="15">
        <f>G38-G36</f>
        <v>0</v>
      </c>
      <c r="I35" s="1" t="s">
        <v>4</v>
      </c>
      <c r="J35" s="142"/>
      <c r="K35" s="64"/>
      <c r="L35" s="62"/>
      <c r="M35" s="15">
        <f>M38-M36</f>
        <v>0</v>
      </c>
      <c r="N35" s="15">
        <f>N38-N36</f>
        <v>0</v>
      </c>
      <c r="P35" s="1" t="s">
        <v>4</v>
      </c>
      <c r="Q35" s="142"/>
      <c r="R35" s="64"/>
      <c r="S35" s="62"/>
      <c r="T35" s="15">
        <f>T38-T36</f>
        <v>0</v>
      </c>
      <c r="U35" s="15">
        <f>U38-U36</f>
        <v>0</v>
      </c>
      <c r="W35" s="1" t="s">
        <v>4</v>
      </c>
      <c r="X35" s="142"/>
      <c r="Y35" s="64"/>
      <c r="Z35" s="62"/>
      <c r="AA35" s="15">
        <f>AA38-AA36</f>
        <v>0</v>
      </c>
      <c r="AB35" s="15">
        <f>AB38-AB36</f>
        <v>0</v>
      </c>
      <c r="AD35" s="1" t="s">
        <v>4</v>
      </c>
      <c r="AE35" s="142"/>
      <c r="AF35" s="64"/>
      <c r="AG35" s="62"/>
      <c r="AH35" s="15">
        <f>AH38-AH36</f>
        <v>0</v>
      </c>
      <c r="AI35" s="15">
        <f>AI38-AI36</f>
        <v>0</v>
      </c>
      <c r="AK35" s="34">
        <f t="shared" si="10"/>
        <v>44633</v>
      </c>
      <c r="AL35" s="22">
        <f t="shared" ca="1" si="16"/>
        <v>0</v>
      </c>
      <c r="AM35" s="18"/>
      <c r="AN35" s="18"/>
      <c r="AO35" s="21">
        <f t="shared" ca="1" si="8"/>
        <v>0</v>
      </c>
      <c r="AP35" s="21">
        <f t="shared" si="9"/>
        <v>0</v>
      </c>
      <c r="AQ35" s="35"/>
    </row>
    <row r="36" spans="2:43" ht="15.75" thickBot="1">
      <c r="B36" s="3" t="s">
        <v>5</v>
      </c>
      <c r="C36" s="142"/>
      <c r="D36" s="65"/>
      <c r="E36" s="63"/>
      <c r="F36" s="10"/>
      <c r="G36" s="11"/>
      <c r="I36" s="3" t="s">
        <v>5</v>
      </c>
      <c r="J36" s="142"/>
      <c r="K36" s="65"/>
      <c r="L36" s="63"/>
      <c r="M36" s="10"/>
      <c r="N36" s="11"/>
      <c r="P36" s="3" t="s">
        <v>5</v>
      </c>
      <c r="Q36" s="142"/>
      <c r="R36" s="65"/>
      <c r="S36" s="63"/>
      <c r="T36" s="10"/>
      <c r="U36" s="11"/>
      <c r="W36" s="3" t="s">
        <v>5</v>
      </c>
      <c r="X36" s="142"/>
      <c r="Y36" s="65"/>
      <c r="Z36" s="63"/>
      <c r="AA36" s="10"/>
      <c r="AB36" s="11"/>
      <c r="AD36" s="3" t="s">
        <v>5</v>
      </c>
      <c r="AE36" s="142"/>
      <c r="AF36" s="65"/>
      <c r="AG36" s="63"/>
      <c r="AH36" s="10"/>
      <c r="AI36" s="11"/>
      <c r="AK36" s="34">
        <f>AK35+1</f>
        <v>44634</v>
      </c>
      <c r="AL36" s="22">
        <f t="shared" ca="1" si="16"/>
        <v>0</v>
      </c>
      <c r="AM36" s="18"/>
      <c r="AN36" s="18"/>
      <c r="AO36" s="19">
        <f t="shared" ca="1" si="8"/>
        <v>0</v>
      </c>
      <c r="AP36" s="21">
        <f t="shared" si="9"/>
        <v>0</v>
      </c>
      <c r="AQ36" s="35"/>
    </row>
    <row r="37" spans="2:43">
      <c r="B37" s="8" t="s">
        <v>9</v>
      </c>
      <c r="C37" s="142"/>
      <c r="D37" s="15">
        <f>D31+D32+D33+D34</f>
        <v>0</v>
      </c>
      <c r="E37" s="15">
        <f>E31+E32+E33+E34</f>
        <v>0</v>
      </c>
      <c r="F37" s="15">
        <f>F31+F32+F33+F34</f>
        <v>0</v>
      </c>
      <c r="G37" s="16">
        <f>G31+G32+G33+G34</f>
        <v>0</v>
      </c>
      <c r="I37" s="8" t="s">
        <v>9</v>
      </c>
      <c r="J37" s="142"/>
      <c r="K37" s="15">
        <f>K31+K32+K33+K34</f>
        <v>0</v>
      </c>
      <c r="L37" s="15">
        <f>L31+L32+L33+L34</f>
        <v>0</v>
      </c>
      <c r="M37" s="15">
        <f>M31+M32+M33+M34</f>
        <v>0</v>
      </c>
      <c r="N37" s="16">
        <f>N31+N32+N33+N34</f>
        <v>0</v>
      </c>
      <c r="P37" s="8" t="s">
        <v>9</v>
      </c>
      <c r="Q37" s="142"/>
      <c r="R37" s="15">
        <f>R31+R32+R33+R34</f>
        <v>0</v>
      </c>
      <c r="S37" s="15">
        <f>S31+S32+S33+S34</f>
        <v>0</v>
      </c>
      <c r="T37" s="15">
        <f>T31+T32+T33+T34</f>
        <v>0</v>
      </c>
      <c r="U37" s="16">
        <f>U31+U32+U33+U34</f>
        <v>0</v>
      </c>
      <c r="W37" s="8" t="s">
        <v>9</v>
      </c>
      <c r="X37" s="142"/>
      <c r="Y37" s="15">
        <f>Y31+Y32+Y33+Y34</f>
        <v>0</v>
      </c>
      <c r="Z37" s="15">
        <f>Z31+Z32+Z33+Z34</f>
        <v>0</v>
      </c>
      <c r="AA37" s="15">
        <f>AA31+AA32+AA33+AA34</f>
        <v>0</v>
      </c>
      <c r="AB37" s="16">
        <f>AB31+AB32+AB33+AB34</f>
        <v>0</v>
      </c>
      <c r="AD37" s="8" t="s">
        <v>9</v>
      </c>
      <c r="AE37" s="142"/>
      <c r="AF37" s="15">
        <f>AF31+AF32+AF33+AF34</f>
        <v>0</v>
      </c>
      <c r="AG37" s="15">
        <f>AG31+AG32+AG33+AG34</f>
        <v>0</v>
      </c>
      <c r="AH37" s="15">
        <f>AH31+AH32+AH33+AH34</f>
        <v>0</v>
      </c>
      <c r="AI37" s="16">
        <f>AI31+AI32+AI33+AI34</f>
        <v>0</v>
      </c>
      <c r="AK37" s="34">
        <f>AK36+1</f>
        <v>44635</v>
      </c>
      <c r="AL37" s="22">
        <f ca="1">OFFSET($Q$12,(ROW(Q14)-14)*13,0)</f>
        <v>0</v>
      </c>
      <c r="AM37" s="18"/>
      <c r="AN37" s="18"/>
      <c r="AO37" s="21">
        <f t="shared" ca="1" si="8"/>
        <v>0</v>
      </c>
      <c r="AP37" s="21">
        <f t="shared" si="9"/>
        <v>0</v>
      </c>
      <c r="AQ37" s="35"/>
    </row>
    <row r="38" spans="2:43" ht="15.75" thickBot="1">
      <c r="B38" s="6" t="s">
        <v>10</v>
      </c>
      <c r="C38" s="74"/>
      <c r="D38" s="55"/>
      <c r="E38" s="12"/>
      <c r="F38" s="12"/>
      <c r="G38" s="13"/>
      <c r="I38" s="6" t="s">
        <v>10</v>
      </c>
      <c r="J38" s="74"/>
      <c r="K38" s="55"/>
      <c r="L38" s="12"/>
      <c r="M38" s="12"/>
      <c r="N38" s="13"/>
      <c r="P38" s="6" t="s">
        <v>10</v>
      </c>
      <c r="Q38" s="74"/>
      <c r="R38" s="55"/>
      <c r="S38" s="12"/>
      <c r="T38" s="12"/>
      <c r="U38" s="13"/>
      <c r="W38" s="6" t="s">
        <v>10</v>
      </c>
      <c r="X38" s="74"/>
      <c r="Y38" s="55"/>
      <c r="Z38" s="12"/>
      <c r="AA38" s="12"/>
      <c r="AB38" s="13"/>
      <c r="AD38" s="6" t="s">
        <v>10</v>
      </c>
      <c r="AE38" s="74"/>
      <c r="AF38" s="55"/>
      <c r="AG38" s="12"/>
      <c r="AH38" s="12"/>
      <c r="AI38" s="13"/>
      <c r="AK38" s="34">
        <f t="shared" ref="AK38:AK49" si="17">AK37+1</f>
        <v>44636</v>
      </c>
      <c r="AL38" s="22">
        <f t="shared" ref="AL38:AL43" ca="1" si="18">OFFSET($Q$12,(ROW(Q15)-14)*13,0)</f>
        <v>0</v>
      </c>
      <c r="AM38" s="18"/>
      <c r="AN38" s="18"/>
      <c r="AO38" s="21">
        <f t="shared" ca="1" si="8"/>
        <v>0</v>
      </c>
      <c r="AP38" s="21">
        <f t="shared" si="9"/>
        <v>0</v>
      </c>
      <c r="AQ38" s="35"/>
    </row>
    <row r="39" spans="2:43">
      <c r="B39" s="7" t="s">
        <v>22</v>
      </c>
      <c r="C39" s="58"/>
      <c r="D39" s="15">
        <f>D37-D38</f>
        <v>0</v>
      </c>
      <c r="E39" s="15">
        <f>E37-E38</f>
        <v>0</v>
      </c>
      <c r="F39" s="15">
        <f>F37-F38</f>
        <v>0</v>
      </c>
      <c r="G39" s="16">
        <f>G37-G38</f>
        <v>0</v>
      </c>
      <c r="I39" s="7" t="s">
        <v>22</v>
      </c>
      <c r="J39" s="58"/>
      <c r="K39" s="15">
        <f>K37-K38</f>
        <v>0</v>
      </c>
      <c r="L39" s="15">
        <f>L37-L38</f>
        <v>0</v>
      </c>
      <c r="M39" s="15">
        <f>M37-M38</f>
        <v>0</v>
      </c>
      <c r="N39" s="16">
        <f>N37-N38</f>
        <v>0</v>
      </c>
      <c r="P39" s="7" t="s">
        <v>22</v>
      </c>
      <c r="Q39" s="58"/>
      <c r="R39" s="15">
        <f>R37-R38</f>
        <v>0</v>
      </c>
      <c r="S39" s="15">
        <f>S37-S38</f>
        <v>0</v>
      </c>
      <c r="T39" s="15">
        <f>T37-T38</f>
        <v>0</v>
      </c>
      <c r="U39" s="16">
        <f>U37-U38</f>
        <v>0</v>
      </c>
      <c r="W39" s="7" t="s">
        <v>22</v>
      </c>
      <c r="X39" s="58"/>
      <c r="Y39" s="15">
        <f>Y37-Y38</f>
        <v>0</v>
      </c>
      <c r="Z39" s="15">
        <f>Z37-Z38</f>
        <v>0</v>
      </c>
      <c r="AA39" s="15">
        <f>AA37-AA38</f>
        <v>0</v>
      </c>
      <c r="AB39" s="16">
        <f>AB37-AB38</f>
        <v>0</v>
      </c>
      <c r="AD39" s="7" t="s">
        <v>22</v>
      </c>
      <c r="AE39" s="58"/>
      <c r="AF39" s="15">
        <f>AF37-AF38</f>
        <v>0</v>
      </c>
      <c r="AG39" s="15">
        <f>AG37-AG38</f>
        <v>0</v>
      </c>
      <c r="AH39" s="15">
        <f>AH37-AH38</f>
        <v>0</v>
      </c>
      <c r="AI39" s="16">
        <f>AI37-AI38</f>
        <v>0</v>
      </c>
      <c r="AK39" s="34">
        <f t="shared" si="17"/>
        <v>44637</v>
      </c>
      <c r="AL39" s="22">
        <f t="shared" ca="1" si="18"/>
        <v>0</v>
      </c>
      <c r="AM39" s="18"/>
      <c r="AN39" s="18"/>
      <c r="AO39" s="21">
        <f t="shared" ca="1" si="8"/>
        <v>0</v>
      </c>
      <c r="AP39" s="21">
        <f t="shared" si="9"/>
        <v>0</v>
      </c>
      <c r="AQ39" s="35"/>
    </row>
    <row r="40" spans="2:43" ht="16.5" thickBot="1">
      <c r="B40" s="4" t="s">
        <v>12</v>
      </c>
      <c r="C40" s="59"/>
      <c r="D40" s="17" t="str">
        <f>IFERROR(MAX(D39/D37),"")</f>
        <v/>
      </c>
      <c r="E40" s="17" t="str">
        <f t="shared" ref="E40:G40" si="19">IFERROR(MAX(E39/E37),"")</f>
        <v/>
      </c>
      <c r="F40" s="17" t="str">
        <f t="shared" si="19"/>
        <v/>
      </c>
      <c r="G40" s="17" t="str">
        <f t="shared" si="19"/>
        <v/>
      </c>
      <c r="I40" s="4" t="s">
        <v>12</v>
      </c>
      <c r="J40" s="59"/>
      <c r="K40" s="17" t="str">
        <f>IFERROR(MAX(K39/K37),"")</f>
        <v/>
      </c>
      <c r="L40" s="17" t="str">
        <f t="shared" ref="L40:N40" si="20">IFERROR(MAX(L39/L37),"")</f>
        <v/>
      </c>
      <c r="M40" s="17" t="str">
        <f t="shared" si="20"/>
        <v/>
      </c>
      <c r="N40" s="17" t="str">
        <f t="shared" si="20"/>
        <v/>
      </c>
      <c r="P40" s="4" t="s">
        <v>12</v>
      </c>
      <c r="Q40" s="59"/>
      <c r="R40" s="17" t="str">
        <f>IFERROR(MAX(R39/R37),"")</f>
        <v/>
      </c>
      <c r="S40" s="17" t="str">
        <f t="shared" ref="S40:U40" si="21">IFERROR(MAX(S39/S37),"")</f>
        <v/>
      </c>
      <c r="T40" s="17" t="str">
        <f t="shared" si="21"/>
        <v/>
      </c>
      <c r="U40" s="17" t="str">
        <f t="shared" si="21"/>
        <v/>
      </c>
      <c r="W40" s="4" t="s">
        <v>12</v>
      </c>
      <c r="X40" s="59"/>
      <c r="Y40" s="17" t="str">
        <f>IFERROR(MAX(Y39/Y37),"")</f>
        <v/>
      </c>
      <c r="Z40" s="17" t="str">
        <f t="shared" ref="Z40:AB40" si="22">IFERROR(MAX(Z39/Z37),"")</f>
        <v/>
      </c>
      <c r="AA40" s="17" t="str">
        <f t="shared" si="22"/>
        <v/>
      </c>
      <c r="AB40" s="17" t="str">
        <f t="shared" si="22"/>
        <v/>
      </c>
      <c r="AD40" s="4" t="s">
        <v>12</v>
      </c>
      <c r="AE40" s="59"/>
      <c r="AF40" s="17" t="str">
        <f>IFERROR(MAX(AF39/AF37),"")</f>
        <v/>
      </c>
      <c r="AG40" s="17" t="str">
        <f t="shared" ref="AG40:AI40" si="23">IFERROR(MAX(AG39/AG37),"")</f>
        <v/>
      </c>
      <c r="AH40" s="17" t="str">
        <f t="shared" si="23"/>
        <v/>
      </c>
      <c r="AI40" s="17" t="str">
        <f t="shared" si="23"/>
        <v/>
      </c>
      <c r="AK40" s="34">
        <f t="shared" si="17"/>
        <v>44638</v>
      </c>
      <c r="AL40" s="22">
        <f t="shared" ca="1" si="18"/>
        <v>0</v>
      </c>
      <c r="AM40" s="18"/>
      <c r="AN40" s="18"/>
      <c r="AO40" s="21">
        <f t="shared" ca="1" si="8"/>
        <v>0</v>
      </c>
      <c r="AP40" s="21">
        <f t="shared" si="9"/>
        <v>0</v>
      </c>
      <c r="AQ40" s="35"/>
    </row>
    <row r="41" spans="2:43" ht="15.75" thickBot="1">
      <c r="AK41" s="34">
        <f t="shared" si="17"/>
        <v>44639</v>
      </c>
      <c r="AL41" s="22">
        <f t="shared" ca="1" si="18"/>
        <v>0</v>
      </c>
      <c r="AM41" s="18"/>
      <c r="AN41" s="18"/>
      <c r="AO41" s="21">
        <f t="shared" ca="1" si="8"/>
        <v>0</v>
      </c>
      <c r="AP41" s="21">
        <f t="shared" si="9"/>
        <v>0</v>
      </c>
      <c r="AQ41" s="35"/>
    </row>
    <row r="42" spans="2:43" ht="15" customHeight="1">
      <c r="B42" s="155">
        <f>B29+1</f>
        <v>44624</v>
      </c>
      <c r="C42" s="141" t="s">
        <v>11</v>
      </c>
      <c r="D42" s="124" t="s">
        <v>32</v>
      </c>
      <c r="E42" s="131" t="s">
        <v>6</v>
      </c>
      <c r="F42" s="131" t="s">
        <v>7</v>
      </c>
      <c r="G42" s="116" t="s">
        <v>8</v>
      </c>
      <c r="I42" s="155">
        <f>I29+1</f>
        <v>44631</v>
      </c>
      <c r="J42" s="141" t="s">
        <v>11</v>
      </c>
      <c r="K42" s="124" t="s">
        <v>32</v>
      </c>
      <c r="L42" s="131" t="s">
        <v>6</v>
      </c>
      <c r="M42" s="131" t="s">
        <v>7</v>
      </c>
      <c r="N42" s="116" t="s">
        <v>8</v>
      </c>
      <c r="P42" s="155">
        <f>P29+1</f>
        <v>44638</v>
      </c>
      <c r="Q42" s="141" t="s">
        <v>11</v>
      </c>
      <c r="R42" s="124" t="s">
        <v>32</v>
      </c>
      <c r="S42" s="131" t="s">
        <v>6</v>
      </c>
      <c r="T42" s="131" t="s">
        <v>7</v>
      </c>
      <c r="U42" s="116" t="s">
        <v>8</v>
      </c>
      <c r="W42" s="155">
        <f>W29+1</f>
        <v>44645</v>
      </c>
      <c r="X42" s="141" t="s">
        <v>11</v>
      </c>
      <c r="Y42" s="124" t="s">
        <v>32</v>
      </c>
      <c r="Z42" s="131" t="s">
        <v>6</v>
      </c>
      <c r="AA42" s="131" t="s">
        <v>7</v>
      </c>
      <c r="AB42" s="116" t="s">
        <v>8</v>
      </c>
      <c r="AK42" s="34">
        <f t="shared" si="17"/>
        <v>44640</v>
      </c>
      <c r="AL42" s="22">
        <f t="shared" ca="1" si="18"/>
        <v>0</v>
      </c>
      <c r="AM42" s="18"/>
      <c r="AN42" s="18"/>
      <c r="AO42" s="21">
        <f t="shared" ca="1" si="8"/>
        <v>0</v>
      </c>
      <c r="AP42" s="21">
        <f t="shared" si="9"/>
        <v>0</v>
      </c>
      <c r="AQ42" s="35"/>
    </row>
    <row r="43" spans="2:43" ht="15" customHeight="1" thickBot="1">
      <c r="B43" s="156"/>
      <c r="C43" s="142"/>
      <c r="D43" s="125"/>
      <c r="E43" s="132"/>
      <c r="F43" s="132"/>
      <c r="G43" s="117"/>
      <c r="I43" s="156"/>
      <c r="J43" s="142"/>
      <c r="K43" s="125"/>
      <c r="L43" s="132"/>
      <c r="M43" s="132"/>
      <c r="N43" s="117"/>
      <c r="P43" s="156"/>
      <c r="Q43" s="142"/>
      <c r="R43" s="125"/>
      <c r="S43" s="132"/>
      <c r="T43" s="132"/>
      <c r="U43" s="117"/>
      <c r="W43" s="156"/>
      <c r="X43" s="142"/>
      <c r="Y43" s="125"/>
      <c r="Z43" s="132"/>
      <c r="AA43" s="132"/>
      <c r="AB43" s="117"/>
      <c r="AK43" s="34">
        <f t="shared" si="17"/>
        <v>44641</v>
      </c>
      <c r="AL43" s="22">
        <f t="shared" ca="1" si="18"/>
        <v>0</v>
      </c>
      <c r="AM43" s="18"/>
      <c r="AN43" s="18"/>
      <c r="AO43" s="21">
        <f t="shared" ca="1" si="8"/>
        <v>0</v>
      </c>
      <c r="AP43" s="21">
        <f t="shared" si="9"/>
        <v>0</v>
      </c>
      <c r="AQ43" s="35"/>
    </row>
    <row r="44" spans="2:43">
      <c r="B44" s="1" t="s">
        <v>0</v>
      </c>
      <c r="C44" s="142"/>
      <c r="D44" s="57"/>
      <c r="E44" s="47"/>
      <c r="F44" s="47"/>
      <c r="G44" s="47"/>
      <c r="I44" s="1" t="s">
        <v>0</v>
      </c>
      <c r="J44" s="142"/>
      <c r="K44" s="57"/>
      <c r="L44" s="47"/>
      <c r="M44" s="47"/>
      <c r="N44" s="47"/>
      <c r="P44" s="1" t="s">
        <v>0</v>
      </c>
      <c r="Q44" s="142"/>
      <c r="R44" s="57"/>
      <c r="S44" s="47"/>
      <c r="T44" s="47"/>
      <c r="U44" s="47"/>
      <c r="W44" s="1" t="s">
        <v>0</v>
      </c>
      <c r="X44" s="142"/>
      <c r="Y44" s="57"/>
      <c r="Z44" s="47"/>
      <c r="AA44" s="47"/>
      <c r="AB44" s="47"/>
      <c r="AK44" s="34">
        <f t="shared" si="17"/>
        <v>44642</v>
      </c>
      <c r="AL44" s="22">
        <f ca="1">OFFSET($X$12,(ROW(X14)-14)*13,0)</f>
        <v>0</v>
      </c>
      <c r="AM44" s="18"/>
      <c r="AN44" s="18"/>
      <c r="AO44" s="21">
        <f t="shared" ca="1" si="8"/>
        <v>0</v>
      </c>
      <c r="AP44" s="21">
        <f t="shared" si="9"/>
        <v>0</v>
      </c>
      <c r="AQ44" s="35"/>
    </row>
    <row r="45" spans="2:43">
      <c r="B45" s="2" t="s">
        <v>1</v>
      </c>
      <c r="C45" s="142"/>
      <c r="D45" s="53"/>
      <c r="E45" s="47"/>
      <c r="F45" s="47"/>
      <c r="G45" s="47"/>
      <c r="I45" s="2" t="s">
        <v>1</v>
      </c>
      <c r="J45" s="142"/>
      <c r="K45" s="53"/>
      <c r="L45" s="47"/>
      <c r="M45" s="47"/>
      <c r="N45" s="47"/>
      <c r="P45" s="2" t="s">
        <v>1</v>
      </c>
      <c r="Q45" s="142"/>
      <c r="R45" s="53"/>
      <c r="S45" s="47"/>
      <c r="T45" s="47"/>
      <c r="U45" s="47"/>
      <c r="W45" s="2" t="s">
        <v>1</v>
      </c>
      <c r="X45" s="142"/>
      <c r="Y45" s="53"/>
      <c r="Z45" s="47"/>
      <c r="AA45" s="47"/>
      <c r="AB45" s="47"/>
      <c r="AK45" s="34">
        <f t="shared" si="17"/>
        <v>44643</v>
      </c>
      <c r="AL45" s="22">
        <f t="shared" ref="AL45:AL50" ca="1" si="24">OFFSET($X$12,(ROW(X15)-14)*13,0)</f>
        <v>0</v>
      </c>
      <c r="AM45" s="18"/>
      <c r="AN45" s="18"/>
      <c r="AO45" s="21">
        <f t="shared" ca="1" si="8"/>
        <v>0</v>
      </c>
      <c r="AP45" s="21">
        <f t="shared" si="9"/>
        <v>0</v>
      </c>
      <c r="AQ45" s="35"/>
    </row>
    <row r="46" spans="2:43">
      <c r="B46" s="2" t="s">
        <v>2</v>
      </c>
      <c r="C46" s="142"/>
      <c r="D46" s="53"/>
      <c r="E46" s="45"/>
      <c r="F46" s="45"/>
      <c r="G46" s="46"/>
      <c r="I46" s="2" t="s">
        <v>2</v>
      </c>
      <c r="J46" s="142"/>
      <c r="K46" s="53"/>
      <c r="L46" s="45"/>
      <c r="M46" s="45"/>
      <c r="N46" s="46"/>
      <c r="P46" s="2" t="s">
        <v>2</v>
      </c>
      <c r="Q46" s="142"/>
      <c r="R46" s="53"/>
      <c r="S46" s="45"/>
      <c r="T46" s="45"/>
      <c r="U46" s="46"/>
      <c r="W46" s="2" t="s">
        <v>2</v>
      </c>
      <c r="X46" s="142"/>
      <c r="Y46" s="53"/>
      <c r="Z46" s="45"/>
      <c r="AA46" s="45"/>
      <c r="AB46" s="46"/>
      <c r="AK46" s="34">
        <f t="shared" si="17"/>
        <v>44644</v>
      </c>
      <c r="AL46" s="22">
        <f t="shared" ca="1" si="24"/>
        <v>0</v>
      </c>
      <c r="AM46" s="18"/>
      <c r="AN46" s="18"/>
      <c r="AO46" s="21">
        <f t="shared" ca="1" si="8"/>
        <v>0</v>
      </c>
      <c r="AP46" s="21">
        <f t="shared" si="9"/>
        <v>0</v>
      </c>
      <c r="AQ46" s="35"/>
    </row>
    <row r="47" spans="2:43" ht="15.75" thickBot="1">
      <c r="B47" s="3" t="s">
        <v>3</v>
      </c>
      <c r="C47" s="142"/>
      <c r="D47" s="56"/>
      <c r="E47" s="10"/>
      <c r="F47" s="10"/>
      <c r="G47" s="11"/>
      <c r="I47" s="3" t="s">
        <v>3</v>
      </c>
      <c r="J47" s="142"/>
      <c r="K47" s="56"/>
      <c r="L47" s="10"/>
      <c r="M47" s="10"/>
      <c r="N47" s="11"/>
      <c r="P47" s="3" t="s">
        <v>3</v>
      </c>
      <c r="Q47" s="142"/>
      <c r="R47" s="56"/>
      <c r="S47" s="10"/>
      <c r="T47" s="10"/>
      <c r="U47" s="11"/>
      <c r="W47" s="3" t="s">
        <v>3</v>
      </c>
      <c r="X47" s="142"/>
      <c r="Y47" s="56"/>
      <c r="Z47" s="10"/>
      <c r="AA47" s="10"/>
      <c r="AB47" s="11"/>
      <c r="AK47" s="34">
        <f t="shared" si="17"/>
        <v>44645</v>
      </c>
      <c r="AL47" s="22">
        <f t="shared" ca="1" si="24"/>
        <v>0</v>
      </c>
      <c r="AM47" s="18"/>
      <c r="AN47" s="18"/>
      <c r="AO47" s="21">
        <f t="shared" ca="1" si="8"/>
        <v>0</v>
      </c>
      <c r="AP47" s="21">
        <f t="shared" si="9"/>
        <v>0</v>
      </c>
      <c r="AQ47" s="35"/>
    </row>
    <row r="48" spans="2:43">
      <c r="B48" s="1" t="s">
        <v>4</v>
      </c>
      <c r="C48" s="142"/>
      <c r="D48" s="64"/>
      <c r="E48" s="62"/>
      <c r="F48" s="15">
        <f>F51-F49</f>
        <v>0</v>
      </c>
      <c r="G48" s="15">
        <f>G51-G49</f>
        <v>0</v>
      </c>
      <c r="I48" s="1" t="s">
        <v>4</v>
      </c>
      <c r="J48" s="142"/>
      <c r="K48" s="64"/>
      <c r="L48" s="62"/>
      <c r="M48" s="15">
        <f>M51-M49</f>
        <v>0</v>
      </c>
      <c r="N48" s="15">
        <f>N51-N49</f>
        <v>0</v>
      </c>
      <c r="P48" s="1" t="s">
        <v>4</v>
      </c>
      <c r="Q48" s="142"/>
      <c r="R48" s="64"/>
      <c r="S48" s="62"/>
      <c r="T48" s="15">
        <f>T51-T49</f>
        <v>0</v>
      </c>
      <c r="U48" s="15">
        <f>U51-U49</f>
        <v>0</v>
      </c>
      <c r="W48" s="1" t="s">
        <v>4</v>
      </c>
      <c r="X48" s="142"/>
      <c r="Y48" s="64"/>
      <c r="Z48" s="62"/>
      <c r="AA48" s="15">
        <f>AA51-AA49</f>
        <v>0</v>
      </c>
      <c r="AB48" s="15">
        <f>AB51-AB49</f>
        <v>0</v>
      </c>
      <c r="AK48" s="34">
        <f t="shared" si="17"/>
        <v>44646</v>
      </c>
      <c r="AL48" s="22">
        <f t="shared" ca="1" si="24"/>
        <v>0</v>
      </c>
      <c r="AM48" s="18"/>
      <c r="AN48" s="18"/>
      <c r="AO48" s="21">
        <f t="shared" ca="1" si="8"/>
        <v>0</v>
      </c>
      <c r="AP48" s="21">
        <f t="shared" si="9"/>
        <v>0</v>
      </c>
      <c r="AQ48" s="35"/>
    </row>
    <row r="49" spans="2:44" ht="15.75" thickBot="1">
      <c r="B49" s="3" t="s">
        <v>5</v>
      </c>
      <c r="C49" s="142"/>
      <c r="D49" s="65"/>
      <c r="E49" s="63"/>
      <c r="F49" s="10"/>
      <c r="G49" s="11"/>
      <c r="I49" s="3" t="s">
        <v>5</v>
      </c>
      <c r="J49" s="142"/>
      <c r="K49" s="65"/>
      <c r="L49" s="63"/>
      <c r="M49" s="10"/>
      <c r="N49" s="11"/>
      <c r="P49" s="3" t="s">
        <v>5</v>
      </c>
      <c r="Q49" s="142"/>
      <c r="R49" s="65"/>
      <c r="S49" s="63"/>
      <c r="T49" s="10"/>
      <c r="U49" s="11"/>
      <c r="W49" s="3" t="s">
        <v>5</v>
      </c>
      <c r="X49" s="142"/>
      <c r="Y49" s="65"/>
      <c r="Z49" s="63"/>
      <c r="AA49" s="10"/>
      <c r="AB49" s="11"/>
      <c r="AK49" s="34">
        <f t="shared" si="17"/>
        <v>44647</v>
      </c>
      <c r="AL49" s="22">
        <f t="shared" ca="1" si="24"/>
        <v>0</v>
      </c>
      <c r="AM49" s="18"/>
      <c r="AN49" s="18"/>
      <c r="AO49" s="19">
        <f t="shared" ca="1" si="8"/>
        <v>0</v>
      </c>
      <c r="AP49" s="21">
        <f t="shared" si="9"/>
        <v>0</v>
      </c>
      <c r="AQ49" s="35"/>
    </row>
    <row r="50" spans="2:44">
      <c r="B50" s="8" t="s">
        <v>9</v>
      </c>
      <c r="C50" s="142"/>
      <c r="D50" s="15">
        <f>D44+D45+D46+D47</f>
        <v>0</v>
      </c>
      <c r="E50" s="15">
        <f>E44+E45+E46+E47</f>
        <v>0</v>
      </c>
      <c r="F50" s="15">
        <f>F44+F45+F46+F47</f>
        <v>0</v>
      </c>
      <c r="G50" s="16">
        <f>G44+G45+G46+G47</f>
        <v>0</v>
      </c>
      <c r="I50" s="8" t="s">
        <v>9</v>
      </c>
      <c r="J50" s="142"/>
      <c r="K50" s="15">
        <f>K44+K45+K46+K47</f>
        <v>0</v>
      </c>
      <c r="L50" s="15">
        <f>L44+L45+L46+L47</f>
        <v>0</v>
      </c>
      <c r="M50" s="15">
        <f>M44+M45+M46+M47</f>
        <v>0</v>
      </c>
      <c r="N50" s="16">
        <f>N44+N45+N46+N47</f>
        <v>0</v>
      </c>
      <c r="P50" s="8" t="s">
        <v>9</v>
      </c>
      <c r="Q50" s="142"/>
      <c r="R50" s="15">
        <f>R44+R45+R46+R47</f>
        <v>0</v>
      </c>
      <c r="S50" s="15">
        <f>S44+S45+S46+S47</f>
        <v>0</v>
      </c>
      <c r="T50" s="15">
        <f>T44+T45+T46+T47</f>
        <v>0</v>
      </c>
      <c r="U50" s="16">
        <f>U44+U45+U46+U47</f>
        <v>0</v>
      </c>
      <c r="W50" s="8" t="s">
        <v>9</v>
      </c>
      <c r="X50" s="142"/>
      <c r="Y50" s="15">
        <f>Y44+Y45+Y46+Y47</f>
        <v>0</v>
      </c>
      <c r="Z50" s="15">
        <f>Z44+Z45+Z46+Z47</f>
        <v>0</v>
      </c>
      <c r="AA50" s="15">
        <f>AA44+AA45+AA46+AA47</f>
        <v>0</v>
      </c>
      <c r="AB50" s="16">
        <f>AB44+AB45+AB46+AB47</f>
        <v>0</v>
      </c>
      <c r="AK50" s="34">
        <f>AK49+1</f>
        <v>44648</v>
      </c>
      <c r="AL50" s="22">
        <f t="shared" ca="1" si="24"/>
        <v>0</v>
      </c>
      <c r="AM50" s="18"/>
      <c r="AN50" s="18"/>
      <c r="AO50" s="21">
        <f ca="1">AN50-AL50</f>
        <v>0</v>
      </c>
      <c r="AP50" s="21">
        <f t="shared" si="9"/>
        <v>0</v>
      </c>
      <c r="AQ50" s="35"/>
    </row>
    <row r="51" spans="2:44" ht="15.75" thickBot="1">
      <c r="B51" s="6" t="s">
        <v>10</v>
      </c>
      <c r="C51" s="74"/>
      <c r="D51" s="55"/>
      <c r="E51" s="12"/>
      <c r="F51" s="12"/>
      <c r="G51" s="13"/>
      <c r="I51" s="6" t="s">
        <v>10</v>
      </c>
      <c r="J51" s="74"/>
      <c r="K51" s="55"/>
      <c r="L51" s="12"/>
      <c r="M51" s="12"/>
      <c r="N51" s="13"/>
      <c r="P51" s="6" t="s">
        <v>10</v>
      </c>
      <c r="Q51" s="74"/>
      <c r="R51" s="55"/>
      <c r="S51" s="12"/>
      <c r="T51" s="12"/>
      <c r="U51" s="13"/>
      <c r="W51" s="6" t="s">
        <v>10</v>
      </c>
      <c r="X51" s="74"/>
      <c r="Y51" s="55"/>
      <c r="Z51" s="12"/>
      <c r="AA51" s="12"/>
      <c r="AB51" s="13"/>
      <c r="AK51" s="34">
        <f t="shared" ref="AK51:AK53" si="25">AK50+1</f>
        <v>44649</v>
      </c>
      <c r="AL51" s="22">
        <f ca="1">OFFSET($AE$12,(ROW(AE14)-14)*13,0)</f>
        <v>0</v>
      </c>
      <c r="AM51" s="18"/>
      <c r="AN51" s="18"/>
      <c r="AO51" s="21">
        <f t="shared" ref="AO51:AO53" ca="1" si="26">AN51-AL51</f>
        <v>0</v>
      </c>
      <c r="AP51" s="21">
        <f t="shared" si="9"/>
        <v>0</v>
      </c>
      <c r="AQ51" s="35"/>
    </row>
    <row r="52" spans="2:44">
      <c r="B52" s="7" t="s">
        <v>22</v>
      </c>
      <c r="C52" s="58"/>
      <c r="D52" s="15">
        <f>D50-D51</f>
        <v>0</v>
      </c>
      <c r="E52" s="15">
        <f>E50-E51</f>
        <v>0</v>
      </c>
      <c r="F52" s="15">
        <f>F50-F51</f>
        <v>0</v>
      </c>
      <c r="G52" s="16">
        <f>G50-G51</f>
        <v>0</v>
      </c>
      <c r="I52" s="7" t="s">
        <v>22</v>
      </c>
      <c r="J52" s="58"/>
      <c r="K52" s="15">
        <f>K50-K51</f>
        <v>0</v>
      </c>
      <c r="L52" s="15">
        <f>L50-L51</f>
        <v>0</v>
      </c>
      <c r="M52" s="15">
        <f>M50-M51</f>
        <v>0</v>
      </c>
      <c r="N52" s="16">
        <f>N50-N51</f>
        <v>0</v>
      </c>
      <c r="P52" s="7" t="s">
        <v>22</v>
      </c>
      <c r="Q52" s="58"/>
      <c r="R52" s="15">
        <f>R50-R51</f>
        <v>0</v>
      </c>
      <c r="S52" s="15">
        <f>S50-S51</f>
        <v>0</v>
      </c>
      <c r="T52" s="15">
        <f>T50-T51</f>
        <v>0</v>
      </c>
      <c r="U52" s="16">
        <f>U50-U51</f>
        <v>0</v>
      </c>
      <c r="W52" s="7" t="s">
        <v>22</v>
      </c>
      <c r="X52" s="58"/>
      <c r="Y52" s="15">
        <f>Y50-Y51</f>
        <v>0</v>
      </c>
      <c r="Z52" s="15">
        <f>Z50-Z51</f>
        <v>0</v>
      </c>
      <c r="AA52" s="15">
        <f>AA50-AA51</f>
        <v>0</v>
      </c>
      <c r="AB52" s="16">
        <f>AB50-AB51</f>
        <v>0</v>
      </c>
      <c r="AK52" s="34">
        <f t="shared" si="25"/>
        <v>44650</v>
      </c>
      <c r="AL52" s="22">
        <f t="shared" ref="AL52:AL53" ca="1" si="27">OFFSET($AE$12,(ROW(AE15)-14)*13,0)</f>
        <v>0</v>
      </c>
      <c r="AM52" s="18"/>
      <c r="AN52" s="18"/>
      <c r="AO52" s="21">
        <f t="shared" ca="1" si="26"/>
        <v>0</v>
      </c>
      <c r="AP52" s="21">
        <f t="shared" si="9"/>
        <v>0</v>
      </c>
      <c r="AQ52" s="35"/>
    </row>
    <row r="53" spans="2:44" ht="16.5" thickBot="1">
      <c r="B53" s="4" t="s">
        <v>12</v>
      </c>
      <c r="C53" s="59"/>
      <c r="D53" s="17" t="str">
        <f>IFERROR(MAX(D52/D50),"")</f>
        <v/>
      </c>
      <c r="E53" s="17" t="str">
        <f t="shared" ref="E53:G53" si="28">IFERROR(MAX(E52/E50),"")</f>
        <v/>
      </c>
      <c r="F53" s="17" t="str">
        <f t="shared" si="28"/>
        <v/>
      </c>
      <c r="G53" s="17" t="str">
        <f t="shared" si="28"/>
        <v/>
      </c>
      <c r="I53" s="4" t="s">
        <v>12</v>
      </c>
      <c r="J53" s="59"/>
      <c r="K53" s="17" t="str">
        <f>IFERROR(MAX(K52/K50),"")</f>
        <v/>
      </c>
      <c r="L53" s="17" t="str">
        <f t="shared" ref="L53:N53" si="29">IFERROR(MAX(L52/L50),"")</f>
        <v/>
      </c>
      <c r="M53" s="17" t="str">
        <f t="shared" si="29"/>
        <v/>
      </c>
      <c r="N53" s="17" t="str">
        <f t="shared" si="29"/>
        <v/>
      </c>
      <c r="P53" s="4" t="s">
        <v>12</v>
      </c>
      <c r="Q53" s="59"/>
      <c r="R53" s="17" t="str">
        <f>IFERROR(MAX(R52/R50),"")</f>
        <v/>
      </c>
      <c r="S53" s="17" t="str">
        <f t="shared" ref="S53:U53" si="30">IFERROR(MAX(S52/S50),"")</f>
        <v/>
      </c>
      <c r="T53" s="17" t="str">
        <f t="shared" si="30"/>
        <v/>
      </c>
      <c r="U53" s="17" t="str">
        <f t="shared" si="30"/>
        <v/>
      </c>
      <c r="W53" s="4" t="s">
        <v>12</v>
      </c>
      <c r="X53" s="59"/>
      <c r="Y53" s="17" t="str">
        <f>IFERROR(MAX(Y52/Y50),"")</f>
        <v/>
      </c>
      <c r="Z53" s="17" t="str">
        <f t="shared" ref="Z53:AB53" si="31">IFERROR(MAX(Z52/Z50),"")</f>
        <v/>
      </c>
      <c r="AA53" s="17" t="str">
        <f t="shared" si="31"/>
        <v/>
      </c>
      <c r="AB53" s="17" t="str">
        <f t="shared" si="31"/>
        <v/>
      </c>
      <c r="AK53" s="34">
        <f t="shared" si="25"/>
        <v>44651</v>
      </c>
      <c r="AL53" s="24">
        <f t="shared" ca="1" si="27"/>
        <v>0</v>
      </c>
      <c r="AM53" s="18"/>
      <c r="AN53" s="18"/>
      <c r="AO53" s="21">
        <f t="shared" ca="1" si="26"/>
        <v>0</v>
      </c>
      <c r="AP53" s="21">
        <f t="shared" si="9"/>
        <v>0</v>
      </c>
      <c r="AQ53" s="35"/>
    </row>
    <row r="54" spans="2:44" ht="15.75" thickBot="1"/>
    <row r="55" spans="2:44" ht="15" customHeight="1">
      <c r="B55" s="155">
        <f>B42+1</f>
        <v>44625</v>
      </c>
      <c r="C55" s="141" t="s">
        <v>11</v>
      </c>
      <c r="D55" s="124" t="s">
        <v>32</v>
      </c>
      <c r="E55" s="131" t="s">
        <v>6</v>
      </c>
      <c r="F55" s="131" t="s">
        <v>7</v>
      </c>
      <c r="G55" s="116" t="s">
        <v>8</v>
      </c>
      <c r="I55" s="155">
        <f>I42+1</f>
        <v>44632</v>
      </c>
      <c r="J55" s="141" t="s">
        <v>11</v>
      </c>
      <c r="K55" s="124" t="s">
        <v>32</v>
      </c>
      <c r="L55" s="131" t="s">
        <v>6</v>
      </c>
      <c r="M55" s="131" t="s">
        <v>7</v>
      </c>
      <c r="N55" s="116" t="s">
        <v>8</v>
      </c>
      <c r="P55" s="155">
        <f>P42+1</f>
        <v>44639</v>
      </c>
      <c r="Q55" s="141" t="s">
        <v>11</v>
      </c>
      <c r="R55" s="124" t="s">
        <v>32</v>
      </c>
      <c r="S55" s="131" t="s">
        <v>6</v>
      </c>
      <c r="T55" s="131" t="s">
        <v>7</v>
      </c>
      <c r="U55" s="116" t="s">
        <v>8</v>
      </c>
      <c r="W55" s="155">
        <f>W42+1</f>
        <v>44646</v>
      </c>
      <c r="X55" s="141" t="s">
        <v>11</v>
      </c>
      <c r="Y55" s="124" t="s">
        <v>32</v>
      </c>
      <c r="Z55" s="131" t="s">
        <v>6</v>
      </c>
      <c r="AA55" s="131" t="s">
        <v>7</v>
      </c>
      <c r="AB55" s="116" t="s">
        <v>8</v>
      </c>
      <c r="AQ55" s="43"/>
      <c r="AR55" s="43"/>
    </row>
    <row r="56" spans="2:44" ht="15" customHeight="1" thickBot="1">
      <c r="B56" s="156"/>
      <c r="C56" s="142"/>
      <c r="D56" s="125"/>
      <c r="E56" s="132"/>
      <c r="F56" s="132"/>
      <c r="G56" s="117"/>
      <c r="I56" s="156"/>
      <c r="J56" s="142"/>
      <c r="K56" s="125"/>
      <c r="L56" s="132"/>
      <c r="M56" s="132"/>
      <c r="N56" s="117"/>
      <c r="P56" s="156"/>
      <c r="Q56" s="142"/>
      <c r="R56" s="125"/>
      <c r="S56" s="132"/>
      <c r="T56" s="132"/>
      <c r="U56" s="117"/>
      <c r="W56" s="156"/>
      <c r="X56" s="142"/>
      <c r="Y56" s="125"/>
      <c r="Z56" s="132"/>
      <c r="AA56" s="132"/>
      <c r="AB56" s="117"/>
      <c r="AQ56" s="43"/>
      <c r="AR56" s="43"/>
    </row>
    <row r="57" spans="2:44" ht="15" customHeight="1">
      <c r="B57" s="1" t="s">
        <v>0</v>
      </c>
      <c r="C57" s="142"/>
      <c r="D57" s="57"/>
      <c r="E57" s="47"/>
      <c r="F57" s="47"/>
      <c r="G57" s="47"/>
      <c r="I57" s="1" t="s">
        <v>0</v>
      </c>
      <c r="J57" s="142"/>
      <c r="K57" s="57"/>
      <c r="L57" s="47"/>
      <c r="M57" s="47"/>
      <c r="N57" s="47"/>
      <c r="P57" s="1" t="s">
        <v>0</v>
      </c>
      <c r="Q57" s="142"/>
      <c r="R57" s="57"/>
      <c r="S57" s="47"/>
      <c r="T57" s="47"/>
      <c r="U57" s="47"/>
      <c r="W57" s="1" t="s">
        <v>0</v>
      </c>
      <c r="X57" s="142"/>
      <c r="Y57" s="57"/>
      <c r="Z57" s="47"/>
      <c r="AA57" s="47"/>
      <c r="AB57" s="47"/>
      <c r="AR57" s="44"/>
    </row>
    <row r="58" spans="2:44" ht="15.75" customHeight="1">
      <c r="B58" s="2" t="s">
        <v>1</v>
      </c>
      <c r="C58" s="142"/>
      <c r="D58" s="53"/>
      <c r="E58" s="47"/>
      <c r="F58" s="47"/>
      <c r="G58" s="47"/>
      <c r="I58" s="2" t="s">
        <v>1</v>
      </c>
      <c r="J58" s="142"/>
      <c r="K58" s="53"/>
      <c r="L58" s="47"/>
      <c r="M58" s="47"/>
      <c r="N58" s="47"/>
      <c r="P58" s="2" t="s">
        <v>1</v>
      </c>
      <c r="Q58" s="142"/>
      <c r="R58" s="53"/>
      <c r="S58" s="47"/>
      <c r="T58" s="47"/>
      <c r="U58" s="47"/>
      <c r="W58" s="2" t="s">
        <v>1</v>
      </c>
      <c r="X58" s="142"/>
      <c r="Y58" s="53"/>
      <c r="Z58" s="47"/>
      <c r="AA58" s="47"/>
      <c r="AB58" s="47"/>
    </row>
    <row r="59" spans="2:44">
      <c r="B59" s="2" t="s">
        <v>2</v>
      </c>
      <c r="C59" s="142"/>
      <c r="D59" s="53"/>
      <c r="E59" s="9"/>
      <c r="F59" s="9"/>
      <c r="G59" s="9"/>
      <c r="I59" s="2" t="s">
        <v>2</v>
      </c>
      <c r="J59" s="142"/>
      <c r="K59" s="53"/>
      <c r="L59" s="45"/>
      <c r="M59" s="45"/>
      <c r="N59" s="46"/>
      <c r="P59" s="2" t="s">
        <v>2</v>
      </c>
      <c r="Q59" s="142"/>
      <c r="R59" s="53"/>
      <c r="S59" s="45"/>
      <c r="T59" s="45"/>
      <c r="U59" s="46"/>
      <c r="W59" s="2" t="s">
        <v>2</v>
      </c>
      <c r="X59" s="142"/>
      <c r="Y59" s="53"/>
      <c r="Z59" s="45"/>
      <c r="AA59" s="45"/>
      <c r="AB59" s="46"/>
    </row>
    <row r="60" spans="2:44" ht="15.75" thickBot="1">
      <c r="B60" s="3" t="s">
        <v>3</v>
      </c>
      <c r="C60" s="142"/>
      <c r="D60" s="61"/>
      <c r="E60" s="10"/>
      <c r="F60" s="10"/>
      <c r="G60" s="11"/>
      <c r="I60" s="3" t="s">
        <v>3</v>
      </c>
      <c r="J60" s="142"/>
      <c r="K60" s="56"/>
      <c r="L60" s="10"/>
      <c r="M60" s="10"/>
      <c r="N60" s="11"/>
      <c r="P60" s="3" t="s">
        <v>3</v>
      </c>
      <c r="Q60" s="142"/>
      <c r="R60" s="56"/>
      <c r="S60" s="10"/>
      <c r="T60" s="10"/>
      <c r="U60" s="11"/>
      <c r="W60" s="3" t="s">
        <v>3</v>
      </c>
      <c r="X60" s="142"/>
      <c r="Y60" s="56"/>
      <c r="Z60" s="10"/>
      <c r="AA60" s="10"/>
      <c r="AB60" s="11"/>
    </row>
    <row r="61" spans="2:44">
      <c r="B61" s="1" t="s">
        <v>4</v>
      </c>
      <c r="C61" s="142"/>
      <c r="D61" s="143" t="s">
        <v>33</v>
      </c>
      <c r="E61" s="144"/>
      <c r="F61" s="42">
        <f>F64-F62</f>
        <v>0</v>
      </c>
      <c r="G61" s="15">
        <f>G64-G62</f>
        <v>0</v>
      </c>
      <c r="I61" s="1" t="s">
        <v>4</v>
      </c>
      <c r="J61" s="142"/>
      <c r="K61" s="143" t="s">
        <v>33</v>
      </c>
      <c r="L61" s="144"/>
      <c r="M61" s="15">
        <f>M64-M62</f>
        <v>0</v>
      </c>
      <c r="N61" s="15">
        <f>N64-N62</f>
        <v>0</v>
      </c>
      <c r="P61" s="1" t="s">
        <v>4</v>
      </c>
      <c r="Q61" s="142"/>
      <c r="R61" s="143" t="s">
        <v>33</v>
      </c>
      <c r="S61" s="144"/>
      <c r="T61" s="15">
        <f>T64-T62</f>
        <v>0</v>
      </c>
      <c r="U61" s="15">
        <f>U64-U62</f>
        <v>0</v>
      </c>
      <c r="W61" s="1" t="s">
        <v>4</v>
      </c>
      <c r="X61" s="142"/>
      <c r="Y61" s="143" t="s">
        <v>33</v>
      </c>
      <c r="Z61" s="144"/>
      <c r="AA61" s="15">
        <f>AA64-AA62</f>
        <v>0</v>
      </c>
      <c r="AB61" s="15">
        <f>AB64-AB62</f>
        <v>0</v>
      </c>
    </row>
    <row r="62" spans="2:44" ht="15.75" thickBot="1">
      <c r="B62" s="3" t="s">
        <v>5</v>
      </c>
      <c r="C62" s="142"/>
      <c r="D62" s="145" t="s">
        <v>34</v>
      </c>
      <c r="E62" s="146"/>
      <c r="F62" s="14"/>
      <c r="G62" s="11"/>
      <c r="I62" s="3" t="s">
        <v>5</v>
      </c>
      <c r="J62" s="142"/>
      <c r="K62" s="145" t="s">
        <v>34</v>
      </c>
      <c r="L62" s="146"/>
      <c r="M62" s="10"/>
      <c r="N62" s="11"/>
      <c r="P62" s="3" t="s">
        <v>5</v>
      </c>
      <c r="Q62" s="142"/>
      <c r="R62" s="145" t="s">
        <v>34</v>
      </c>
      <c r="S62" s="146"/>
      <c r="T62" s="10"/>
      <c r="U62" s="11"/>
      <c r="W62" s="3" t="s">
        <v>5</v>
      </c>
      <c r="X62" s="142"/>
      <c r="Y62" s="145" t="s">
        <v>34</v>
      </c>
      <c r="Z62" s="146"/>
      <c r="AA62" s="10"/>
      <c r="AB62" s="11"/>
    </row>
    <row r="63" spans="2:44">
      <c r="B63" s="8" t="s">
        <v>9</v>
      </c>
      <c r="C63" s="142"/>
      <c r="D63" s="52">
        <f>D57+D58+D59+D60</f>
        <v>0</v>
      </c>
      <c r="E63" s="15">
        <f>E57+E58+E59+E60</f>
        <v>0</v>
      </c>
      <c r="F63" s="15">
        <f>F57+F58+F59+F60</f>
        <v>0</v>
      </c>
      <c r="G63" s="16">
        <f>G57+G58+G59+G60</f>
        <v>0</v>
      </c>
      <c r="I63" s="8" t="s">
        <v>9</v>
      </c>
      <c r="J63" s="142"/>
      <c r="K63" s="15">
        <f>K57+K58+K59+K60</f>
        <v>0</v>
      </c>
      <c r="L63" s="15">
        <f>L57+L58+L59+L60</f>
        <v>0</v>
      </c>
      <c r="M63" s="15">
        <f>M57+M58+M59+M60</f>
        <v>0</v>
      </c>
      <c r="N63" s="16">
        <f>N57+N58+N59+N60</f>
        <v>0</v>
      </c>
      <c r="P63" s="8" t="s">
        <v>9</v>
      </c>
      <c r="Q63" s="142"/>
      <c r="R63" s="15">
        <f>R57+R58+R59+R60</f>
        <v>0</v>
      </c>
      <c r="S63" s="15">
        <f>S57+S58+S59+S60</f>
        <v>0</v>
      </c>
      <c r="T63" s="15">
        <f>T57+T58+T59+T60</f>
        <v>0</v>
      </c>
      <c r="U63" s="16">
        <f>U57+U58+U59+U60</f>
        <v>0</v>
      </c>
      <c r="W63" s="8" t="s">
        <v>9</v>
      </c>
      <c r="X63" s="142"/>
      <c r="Y63" s="15">
        <f>Y57+Y58+Y59+Y60</f>
        <v>0</v>
      </c>
      <c r="Z63" s="15">
        <f>Z57+Z58+Z59+Z60</f>
        <v>0</v>
      </c>
      <c r="AA63" s="15">
        <f>AA57+AA58+AA59+AA60</f>
        <v>0</v>
      </c>
      <c r="AB63" s="16">
        <f>AB57+AB58+AB59+AB60</f>
        <v>0</v>
      </c>
    </row>
    <row r="64" spans="2:44" ht="15.75" thickBot="1">
      <c r="B64" s="54" t="s">
        <v>10</v>
      </c>
      <c r="C64" s="74"/>
      <c r="D64" s="55"/>
      <c r="E64" s="12"/>
      <c r="F64" s="12"/>
      <c r="G64" s="13"/>
      <c r="I64" s="6" t="s">
        <v>10</v>
      </c>
      <c r="J64" s="74"/>
      <c r="K64" s="55"/>
      <c r="L64" s="12"/>
      <c r="M64" s="12"/>
      <c r="N64" s="13"/>
      <c r="P64" s="6" t="s">
        <v>10</v>
      </c>
      <c r="Q64" s="74"/>
      <c r="R64" s="55"/>
      <c r="S64" s="12"/>
      <c r="T64" s="12"/>
      <c r="U64" s="13"/>
      <c r="W64" s="6" t="s">
        <v>10</v>
      </c>
      <c r="X64" s="74"/>
      <c r="Y64" s="55"/>
      <c r="Z64" s="12"/>
      <c r="AA64" s="12"/>
      <c r="AB64" s="13"/>
    </row>
    <row r="65" spans="2:28">
      <c r="B65" s="7" t="s">
        <v>22</v>
      </c>
      <c r="C65" s="58"/>
      <c r="D65" s="15">
        <f>D63-D64</f>
        <v>0</v>
      </c>
      <c r="E65" s="15">
        <f>E63-E64</f>
        <v>0</v>
      </c>
      <c r="F65" s="15">
        <f>F63-F64</f>
        <v>0</v>
      </c>
      <c r="G65" s="16">
        <f>G63-G64</f>
        <v>0</v>
      </c>
      <c r="I65" s="7" t="s">
        <v>22</v>
      </c>
      <c r="J65" s="58"/>
      <c r="K65" s="15">
        <f>K63-K64</f>
        <v>0</v>
      </c>
      <c r="L65" s="15">
        <f>L63-L64</f>
        <v>0</v>
      </c>
      <c r="M65" s="15">
        <f>M63-M64</f>
        <v>0</v>
      </c>
      <c r="N65" s="16">
        <f>N63-N64</f>
        <v>0</v>
      </c>
      <c r="P65" s="7" t="s">
        <v>22</v>
      </c>
      <c r="Q65" s="58"/>
      <c r="R65" s="15">
        <f>R63-R64</f>
        <v>0</v>
      </c>
      <c r="S65" s="15">
        <f>S63-S64</f>
        <v>0</v>
      </c>
      <c r="T65" s="15">
        <f>T63-T64</f>
        <v>0</v>
      </c>
      <c r="U65" s="16">
        <f>U63-U64</f>
        <v>0</v>
      </c>
      <c r="W65" s="7" t="s">
        <v>22</v>
      </c>
      <c r="X65" s="58"/>
      <c r="Y65" s="15">
        <f>Y63-Y64</f>
        <v>0</v>
      </c>
      <c r="Z65" s="15">
        <f>Z63-Z64</f>
        <v>0</v>
      </c>
      <c r="AA65" s="15">
        <f>AA63-AA64</f>
        <v>0</v>
      </c>
      <c r="AB65" s="16">
        <f>AB63-AB64</f>
        <v>0</v>
      </c>
    </row>
    <row r="66" spans="2:28" ht="16.5" thickBot="1">
      <c r="B66" s="4" t="s">
        <v>12</v>
      </c>
      <c r="C66" s="59"/>
      <c r="D66" s="17" t="str">
        <f>IFERROR(MAX(D65/D63),"")</f>
        <v/>
      </c>
      <c r="E66" s="17" t="str">
        <f t="shared" ref="E66:G66" si="32">IFERROR(MAX(E65/E63),"")</f>
        <v/>
      </c>
      <c r="F66" s="17" t="str">
        <f t="shared" si="32"/>
        <v/>
      </c>
      <c r="G66" s="17" t="str">
        <f t="shared" si="32"/>
        <v/>
      </c>
      <c r="I66" s="4" t="s">
        <v>12</v>
      </c>
      <c r="J66" s="59"/>
      <c r="K66" s="17" t="str">
        <f>IFERROR(MAX(K65/K63),"")</f>
        <v/>
      </c>
      <c r="L66" s="17" t="str">
        <f t="shared" ref="L66:N66" si="33">IFERROR(MAX(L65/L63),"")</f>
        <v/>
      </c>
      <c r="M66" s="17" t="str">
        <f t="shared" si="33"/>
        <v/>
      </c>
      <c r="N66" s="17" t="str">
        <f t="shared" si="33"/>
        <v/>
      </c>
      <c r="P66" s="4" t="s">
        <v>12</v>
      </c>
      <c r="Q66" s="59"/>
      <c r="R66" s="17" t="str">
        <f>IFERROR(MAX(R65/R63),"")</f>
        <v/>
      </c>
      <c r="S66" s="17" t="str">
        <f t="shared" ref="S66:U66" si="34">IFERROR(MAX(S65/S63),"")</f>
        <v/>
      </c>
      <c r="T66" s="17" t="str">
        <f t="shared" si="34"/>
        <v/>
      </c>
      <c r="U66" s="17" t="str">
        <f t="shared" si="34"/>
        <v/>
      </c>
      <c r="W66" s="4" t="s">
        <v>12</v>
      </c>
      <c r="X66" s="59"/>
      <c r="Y66" s="17" t="str">
        <f>IFERROR(MAX(Y65/Y63),"")</f>
        <v/>
      </c>
      <c r="Z66" s="17" t="str">
        <f t="shared" ref="Z66:AB66" si="35">IFERROR(MAX(Z65/Z63),"")</f>
        <v/>
      </c>
      <c r="AA66" s="17" t="str">
        <f t="shared" si="35"/>
        <v/>
      </c>
      <c r="AB66" s="17" t="str">
        <f t="shared" si="35"/>
        <v/>
      </c>
    </row>
    <row r="67" spans="2:28" ht="15.75" customHeight="1" thickBot="1"/>
    <row r="68" spans="2:28" ht="15" customHeight="1">
      <c r="B68" s="155">
        <f>B55+1</f>
        <v>44626</v>
      </c>
      <c r="C68" s="141" t="s">
        <v>11</v>
      </c>
      <c r="D68" s="124" t="s">
        <v>32</v>
      </c>
      <c r="E68" s="131" t="s">
        <v>6</v>
      </c>
      <c r="F68" s="131" t="s">
        <v>7</v>
      </c>
      <c r="G68" s="116" t="s">
        <v>8</v>
      </c>
      <c r="I68" s="155">
        <f>I55+1</f>
        <v>44633</v>
      </c>
      <c r="J68" s="141" t="s">
        <v>11</v>
      </c>
      <c r="K68" s="124" t="s">
        <v>32</v>
      </c>
      <c r="L68" s="131" t="s">
        <v>6</v>
      </c>
      <c r="M68" s="131" t="s">
        <v>7</v>
      </c>
      <c r="N68" s="116" t="s">
        <v>8</v>
      </c>
      <c r="P68" s="155">
        <f>P55+1</f>
        <v>44640</v>
      </c>
      <c r="Q68" s="141" t="s">
        <v>11</v>
      </c>
      <c r="R68" s="124" t="s">
        <v>32</v>
      </c>
      <c r="S68" s="131" t="s">
        <v>6</v>
      </c>
      <c r="T68" s="131" t="s">
        <v>7</v>
      </c>
      <c r="U68" s="116" t="s">
        <v>8</v>
      </c>
      <c r="W68" s="155">
        <f>W55+1</f>
        <v>44647</v>
      </c>
      <c r="X68" s="141" t="s">
        <v>11</v>
      </c>
      <c r="Y68" s="124" t="s">
        <v>32</v>
      </c>
      <c r="Z68" s="131" t="s">
        <v>6</v>
      </c>
      <c r="AA68" s="131" t="s">
        <v>7</v>
      </c>
      <c r="AB68" s="116" t="s">
        <v>8</v>
      </c>
    </row>
    <row r="69" spans="2:28" ht="15" customHeight="1" thickBot="1">
      <c r="B69" s="156"/>
      <c r="C69" s="142"/>
      <c r="D69" s="125"/>
      <c r="E69" s="132"/>
      <c r="F69" s="132"/>
      <c r="G69" s="117"/>
      <c r="I69" s="156"/>
      <c r="J69" s="142"/>
      <c r="K69" s="125"/>
      <c r="L69" s="132"/>
      <c r="M69" s="132"/>
      <c r="N69" s="117"/>
      <c r="P69" s="156"/>
      <c r="Q69" s="142"/>
      <c r="R69" s="125"/>
      <c r="S69" s="132"/>
      <c r="T69" s="132"/>
      <c r="U69" s="117"/>
      <c r="W69" s="156"/>
      <c r="X69" s="142"/>
      <c r="Y69" s="125"/>
      <c r="Z69" s="132"/>
      <c r="AA69" s="132"/>
      <c r="AB69" s="117"/>
    </row>
    <row r="70" spans="2:28">
      <c r="B70" s="1" t="s">
        <v>0</v>
      </c>
      <c r="C70" s="142"/>
      <c r="D70" s="57"/>
      <c r="E70" s="47"/>
      <c r="F70" s="47"/>
      <c r="G70" s="47"/>
      <c r="I70" s="1" t="s">
        <v>0</v>
      </c>
      <c r="J70" s="142"/>
      <c r="K70" s="57"/>
      <c r="L70" s="47"/>
      <c r="M70" s="47"/>
      <c r="N70" s="47"/>
      <c r="P70" s="1" t="s">
        <v>0</v>
      </c>
      <c r="Q70" s="142"/>
      <c r="R70" s="57"/>
      <c r="S70" s="47"/>
      <c r="T70" s="47"/>
      <c r="U70" s="47"/>
      <c r="W70" s="1" t="s">
        <v>0</v>
      </c>
      <c r="X70" s="142"/>
      <c r="Y70" s="57"/>
      <c r="Z70" s="47"/>
      <c r="AA70" s="47"/>
      <c r="AB70" s="47"/>
    </row>
    <row r="71" spans="2:28">
      <c r="B71" s="2" t="s">
        <v>1</v>
      </c>
      <c r="C71" s="142"/>
      <c r="D71" s="53"/>
      <c r="E71" s="47"/>
      <c r="F71" s="47"/>
      <c r="G71" s="47"/>
      <c r="I71" s="2" t="s">
        <v>1</v>
      </c>
      <c r="J71" s="142"/>
      <c r="K71" s="53"/>
      <c r="L71" s="47"/>
      <c r="M71" s="47"/>
      <c r="N71" s="47"/>
      <c r="P71" s="2" t="s">
        <v>1</v>
      </c>
      <c r="Q71" s="142"/>
      <c r="R71" s="53"/>
      <c r="S71" s="47"/>
      <c r="T71" s="47"/>
      <c r="U71" s="47"/>
      <c r="W71" s="2" t="s">
        <v>1</v>
      </c>
      <c r="X71" s="142"/>
      <c r="Y71" s="53"/>
      <c r="Z71" s="47"/>
      <c r="AA71" s="47"/>
      <c r="AB71" s="47"/>
    </row>
    <row r="72" spans="2:28">
      <c r="B72" s="2" t="s">
        <v>2</v>
      </c>
      <c r="C72" s="142"/>
      <c r="D72" s="53"/>
      <c r="E72" s="9"/>
      <c r="F72" s="9"/>
      <c r="G72" s="9"/>
      <c r="I72" s="2" t="s">
        <v>2</v>
      </c>
      <c r="J72" s="142"/>
      <c r="K72" s="53"/>
      <c r="L72" s="9"/>
      <c r="M72" s="9"/>
      <c r="N72" s="9"/>
      <c r="P72" s="2" t="s">
        <v>2</v>
      </c>
      <c r="Q72" s="142"/>
      <c r="R72" s="53"/>
      <c r="S72" s="9"/>
      <c r="T72" s="9"/>
      <c r="U72" s="9"/>
      <c r="W72" s="2" t="s">
        <v>2</v>
      </c>
      <c r="X72" s="142"/>
      <c r="Y72" s="53"/>
      <c r="Z72" s="9"/>
      <c r="AA72" s="9"/>
      <c r="AB72" s="9"/>
    </row>
    <row r="73" spans="2:28" ht="15.75" thickBot="1">
      <c r="B73" s="3" t="s">
        <v>3</v>
      </c>
      <c r="C73" s="142"/>
      <c r="D73" s="56"/>
      <c r="E73" s="10"/>
      <c r="F73" s="10"/>
      <c r="G73" s="11"/>
      <c r="I73" s="3" t="s">
        <v>3</v>
      </c>
      <c r="J73" s="142"/>
      <c r="K73" s="56"/>
      <c r="L73" s="10"/>
      <c r="M73" s="10"/>
      <c r="N73" s="11"/>
      <c r="P73" s="3" t="s">
        <v>3</v>
      </c>
      <c r="Q73" s="142"/>
      <c r="R73" s="56"/>
      <c r="S73" s="10"/>
      <c r="T73" s="10"/>
      <c r="U73" s="11"/>
      <c r="W73" s="3" t="s">
        <v>3</v>
      </c>
      <c r="X73" s="142"/>
      <c r="Y73" s="56"/>
      <c r="Z73" s="10"/>
      <c r="AA73" s="10"/>
      <c r="AB73" s="11"/>
    </row>
    <row r="74" spans="2:28">
      <c r="B74" s="1" t="s">
        <v>4</v>
      </c>
      <c r="C74" s="142"/>
      <c r="D74" s="64"/>
      <c r="E74" s="62"/>
      <c r="F74" s="15">
        <f>F77-F75</f>
        <v>0</v>
      </c>
      <c r="G74" s="15">
        <f>G77-G75</f>
        <v>0</v>
      </c>
      <c r="I74" s="1" t="s">
        <v>4</v>
      </c>
      <c r="J74" s="142"/>
      <c r="K74" s="64"/>
      <c r="L74" s="62"/>
      <c r="M74" s="15">
        <f>M77-M75</f>
        <v>0</v>
      </c>
      <c r="N74" s="15">
        <f>N77-N75</f>
        <v>0</v>
      </c>
      <c r="P74" s="1" t="s">
        <v>4</v>
      </c>
      <c r="Q74" s="142"/>
      <c r="R74" s="64"/>
      <c r="S74" s="62"/>
      <c r="T74" s="15">
        <f>T77-T75</f>
        <v>0</v>
      </c>
      <c r="U74" s="15">
        <f>U77-U75</f>
        <v>0</v>
      </c>
      <c r="W74" s="1" t="s">
        <v>4</v>
      </c>
      <c r="X74" s="142"/>
      <c r="Y74" s="64"/>
      <c r="Z74" s="62"/>
      <c r="AA74" s="15">
        <f>AA77-AA75</f>
        <v>0</v>
      </c>
      <c r="AB74" s="15">
        <f>AB77-AB75</f>
        <v>0</v>
      </c>
    </row>
    <row r="75" spans="2:28" ht="15.75" thickBot="1">
      <c r="B75" s="3" t="s">
        <v>5</v>
      </c>
      <c r="C75" s="142"/>
      <c r="D75" s="65"/>
      <c r="E75" s="63"/>
      <c r="F75" s="10"/>
      <c r="G75" s="11"/>
      <c r="I75" s="3" t="s">
        <v>5</v>
      </c>
      <c r="J75" s="142"/>
      <c r="K75" s="65"/>
      <c r="L75" s="63"/>
      <c r="M75" s="10"/>
      <c r="N75" s="11"/>
      <c r="P75" s="3" t="s">
        <v>5</v>
      </c>
      <c r="Q75" s="142"/>
      <c r="R75" s="65"/>
      <c r="S75" s="63"/>
      <c r="T75" s="10"/>
      <c r="U75" s="11"/>
      <c r="W75" s="3" t="s">
        <v>5</v>
      </c>
      <c r="X75" s="142"/>
      <c r="Y75" s="65"/>
      <c r="Z75" s="63"/>
      <c r="AA75" s="10"/>
      <c r="AB75" s="11"/>
    </row>
    <row r="76" spans="2:28">
      <c r="B76" s="8" t="s">
        <v>9</v>
      </c>
      <c r="C76" s="142"/>
      <c r="D76" s="15">
        <f>D70+D71+D72+D73</f>
        <v>0</v>
      </c>
      <c r="E76" s="15">
        <f>E70+E71+E72+E73</f>
        <v>0</v>
      </c>
      <c r="F76" s="15">
        <f>F70+F71+F72+F73</f>
        <v>0</v>
      </c>
      <c r="G76" s="16">
        <f>G70+G71+G72+G73</f>
        <v>0</v>
      </c>
      <c r="I76" s="8" t="s">
        <v>9</v>
      </c>
      <c r="J76" s="142"/>
      <c r="K76" s="15">
        <f>K70+K71+K72+K73</f>
        <v>0</v>
      </c>
      <c r="L76" s="15">
        <f>L70+L71+L72+L73</f>
        <v>0</v>
      </c>
      <c r="M76" s="15">
        <f>M70+M71+M72+M73</f>
        <v>0</v>
      </c>
      <c r="N76" s="16">
        <f>N70+N71+N72+N73</f>
        <v>0</v>
      </c>
      <c r="P76" s="8" t="s">
        <v>9</v>
      </c>
      <c r="Q76" s="142"/>
      <c r="R76" s="15">
        <f>R70+R71+R72+R73</f>
        <v>0</v>
      </c>
      <c r="S76" s="15">
        <f>S70+S71+S72+S73</f>
        <v>0</v>
      </c>
      <c r="T76" s="15">
        <f>T70+T71+T72+T73</f>
        <v>0</v>
      </c>
      <c r="U76" s="16">
        <f>U70+U71+U72+U73</f>
        <v>0</v>
      </c>
      <c r="W76" s="8" t="s">
        <v>9</v>
      </c>
      <c r="X76" s="142"/>
      <c r="Y76" s="15">
        <f>Y70+Y71+Y72+Y73</f>
        <v>0</v>
      </c>
      <c r="Z76" s="15">
        <f>Z70+Z71+Z72+Z73</f>
        <v>0</v>
      </c>
      <c r="AA76" s="15">
        <f>AA70+AA71+AA72+AA73</f>
        <v>0</v>
      </c>
      <c r="AB76" s="16">
        <f>AB70+AB71+AB72+AB73</f>
        <v>0</v>
      </c>
    </row>
    <row r="77" spans="2:28" ht="15.75" thickBot="1">
      <c r="B77" s="54" t="s">
        <v>10</v>
      </c>
      <c r="C77" s="74"/>
      <c r="D77" s="55"/>
      <c r="E77" s="12"/>
      <c r="F77" s="12"/>
      <c r="G77" s="13"/>
      <c r="I77" s="6" t="s">
        <v>10</v>
      </c>
      <c r="J77" s="74"/>
      <c r="K77" s="55"/>
      <c r="L77" s="12"/>
      <c r="M77" s="12"/>
      <c r="N77" s="13"/>
      <c r="P77" s="6" t="s">
        <v>10</v>
      </c>
      <c r="Q77" s="74"/>
      <c r="R77" s="55"/>
      <c r="S77" s="12"/>
      <c r="T77" s="12"/>
      <c r="U77" s="13"/>
      <c r="W77" s="6" t="s">
        <v>10</v>
      </c>
      <c r="X77" s="74"/>
      <c r="Y77" s="55"/>
      <c r="Z77" s="12"/>
      <c r="AA77" s="12"/>
      <c r="AB77" s="13"/>
    </row>
    <row r="78" spans="2:28">
      <c r="B78" s="7" t="s">
        <v>22</v>
      </c>
      <c r="C78" s="58"/>
      <c r="D78" s="15">
        <f>D76-D77</f>
        <v>0</v>
      </c>
      <c r="E78" s="15">
        <f>E76-E77</f>
        <v>0</v>
      </c>
      <c r="F78" s="15">
        <f>F76-F77</f>
        <v>0</v>
      </c>
      <c r="G78" s="16">
        <f>G76-G77</f>
        <v>0</v>
      </c>
      <c r="I78" s="7" t="s">
        <v>22</v>
      </c>
      <c r="J78" s="58"/>
      <c r="K78" s="15">
        <f>K76-K77</f>
        <v>0</v>
      </c>
      <c r="L78" s="15">
        <f>L76-L77</f>
        <v>0</v>
      </c>
      <c r="M78" s="15">
        <f>M76-M77</f>
        <v>0</v>
      </c>
      <c r="N78" s="16">
        <f>N76-N77</f>
        <v>0</v>
      </c>
      <c r="P78" s="7" t="s">
        <v>22</v>
      </c>
      <c r="Q78" s="58"/>
      <c r="R78" s="15">
        <f>R76-R77</f>
        <v>0</v>
      </c>
      <c r="S78" s="15">
        <f>S76-S77</f>
        <v>0</v>
      </c>
      <c r="T78" s="15">
        <f>T76-T77</f>
        <v>0</v>
      </c>
      <c r="U78" s="16">
        <f>U76-U77</f>
        <v>0</v>
      </c>
      <c r="W78" s="7" t="s">
        <v>22</v>
      </c>
      <c r="X78" s="58"/>
      <c r="Y78" s="15">
        <f>Y76-Y77</f>
        <v>0</v>
      </c>
      <c r="Z78" s="15">
        <f>Z76-Z77</f>
        <v>0</v>
      </c>
      <c r="AA78" s="15">
        <f>AA76-AA77</f>
        <v>0</v>
      </c>
      <c r="AB78" s="16">
        <f>AB76-AB77</f>
        <v>0</v>
      </c>
    </row>
    <row r="79" spans="2:28" ht="16.5" thickBot="1">
      <c r="B79" s="4" t="s">
        <v>12</v>
      </c>
      <c r="C79" s="59"/>
      <c r="D79" s="17" t="str">
        <f>IFERROR(MAX(D78/D76),"")</f>
        <v/>
      </c>
      <c r="E79" s="17" t="str">
        <f t="shared" ref="E79:G79" si="36">IFERROR(MAX(E78/E76),"")</f>
        <v/>
      </c>
      <c r="F79" s="17" t="str">
        <f t="shared" si="36"/>
        <v/>
      </c>
      <c r="G79" s="17" t="str">
        <f t="shared" si="36"/>
        <v/>
      </c>
      <c r="I79" s="4" t="s">
        <v>12</v>
      </c>
      <c r="J79" s="59"/>
      <c r="K79" s="17" t="str">
        <f>IFERROR(MAX(K78/K76),"")</f>
        <v/>
      </c>
      <c r="L79" s="17" t="str">
        <f t="shared" ref="L79:N79" si="37">IFERROR(MAX(L78/L76),"")</f>
        <v/>
      </c>
      <c r="M79" s="17" t="str">
        <f t="shared" si="37"/>
        <v/>
      </c>
      <c r="N79" s="17" t="str">
        <f t="shared" si="37"/>
        <v/>
      </c>
      <c r="P79" s="4" t="s">
        <v>12</v>
      </c>
      <c r="Q79" s="59"/>
      <c r="R79" s="17" t="str">
        <f>IFERROR(MAX(R78/R76),"")</f>
        <v/>
      </c>
      <c r="S79" s="17" t="str">
        <f t="shared" ref="S79:U79" si="38">IFERROR(MAX(S78/S76),"")</f>
        <v/>
      </c>
      <c r="T79" s="17" t="str">
        <f t="shared" si="38"/>
        <v/>
      </c>
      <c r="U79" s="17" t="str">
        <f t="shared" si="38"/>
        <v/>
      </c>
      <c r="W79" s="4" t="s">
        <v>12</v>
      </c>
      <c r="X79" s="59"/>
      <c r="Y79" s="17" t="str">
        <f>IFERROR(MAX(Y78/Y76),"")</f>
        <v/>
      </c>
      <c r="Z79" s="17" t="str">
        <f t="shared" ref="Z79:AB79" si="39">IFERROR(MAX(Z78/Z76),"")</f>
        <v/>
      </c>
      <c r="AA79" s="17" t="str">
        <f t="shared" si="39"/>
        <v/>
      </c>
      <c r="AB79" s="17" t="str">
        <f t="shared" si="39"/>
        <v/>
      </c>
    </row>
    <row r="80" spans="2:28" ht="15.75" thickBot="1"/>
    <row r="81" spans="1:35" ht="15" customHeight="1">
      <c r="B81" s="155">
        <f>B68+1</f>
        <v>44627</v>
      </c>
      <c r="C81" s="141" t="s">
        <v>11</v>
      </c>
      <c r="D81" s="124" t="s">
        <v>32</v>
      </c>
      <c r="E81" s="131" t="s">
        <v>6</v>
      </c>
      <c r="F81" s="131" t="s">
        <v>7</v>
      </c>
      <c r="G81" s="116" t="s">
        <v>8</v>
      </c>
      <c r="I81" s="155">
        <f>I68+1</f>
        <v>44634</v>
      </c>
      <c r="J81" s="141" t="s">
        <v>11</v>
      </c>
      <c r="K81" s="124" t="s">
        <v>32</v>
      </c>
      <c r="L81" s="131" t="s">
        <v>6</v>
      </c>
      <c r="M81" s="131" t="s">
        <v>7</v>
      </c>
      <c r="N81" s="116" t="s">
        <v>8</v>
      </c>
      <c r="P81" s="155">
        <f>P68+1</f>
        <v>44641</v>
      </c>
      <c r="Q81" s="141" t="s">
        <v>11</v>
      </c>
      <c r="R81" s="124" t="s">
        <v>32</v>
      </c>
      <c r="S81" s="131" t="s">
        <v>6</v>
      </c>
      <c r="T81" s="131" t="s">
        <v>7</v>
      </c>
      <c r="U81" s="116" t="s">
        <v>8</v>
      </c>
      <c r="W81" s="155">
        <f>W68+1</f>
        <v>44648</v>
      </c>
      <c r="X81" s="141" t="s">
        <v>11</v>
      </c>
      <c r="Y81" s="124" t="s">
        <v>32</v>
      </c>
      <c r="Z81" s="131" t="s">
        <v>6</v>
      </c>
      <c r="AA81" s="131" t="s">
        <v>7</v>
      </c>
      <c r="AB81" s="116" t="s">
        <v>8</v>
      </c>
    </row>
    <row r="82" spans="1:35" ht="15" customHeight="1" thickBot="1">
      <c r="B82" s="156"/>
      <c r="C82" s="142"/>
      <c r="D82" s="125"/>
      <c r="E82" s="132"/>
      <c r="F82" s="132"/>
      <c r="G82" s="117"/>
      <c r="I82" s="156"/>
      <c r="J82" s="142"/>
      <c r="K82" s="125"/>
      <c r="L82" s="132"/>
      <c r="M82" s="132"/>
      <c r="N82" s="117"/>
      <c r="P82" s="156"/>
      <c r="Q82" s="142"/>
      <c r="R82" s="125"/>
      <c r="S82" s="132"/>
      <c r="T82" s="132"/>
      <c r="U82" s="117"/>
      <c r="W82" s="156"/>
      <c r="X82" s="142"/>
      <c r="Y82" s="125"/>
      <c r="Z82" s="132"/>
      <c r="AA82" s="132"/>
      <c r="AB82" s="117"/>
    </row>
    <row r="83" spans="1:35">
      <c r="B83" s="1" t="s">
        <v>0</v>
      </c>
      <c r="C83" s="142"/>
      <c r="D83" s="57"/>
      <c r="E83" s="47"/>
      <c r="F83" s="47"/>
      <c r="G83" s="47"/>
      <c r="I83" s="1" t="s">
        <v>0</v>
      </c>
      <c r="J83" s="142"/>
      <c r="K83" s="57"/>
      <c r="L83" s="47"/>
      <c r="M83" s="47"/>
      <c r="N83" s="47"/>
      <c r="P83" s="1" t="s">
        <v>0</v>
      </c>
      <c r="Q83" s="142"/>
      <c r="R83" s="57"/>
      <c r="S83" s="47"/>
      <c r="T83" s="47"/>
      <c r="U83" s="47"/>
      <c r="W83" s="1" t="s">
        <v>0</v>
      </c>
      <c r="X83" s="142"/>
      <c r="Y83" s="57"/>
      <c r="Z83" s="47"/>
      <c r="AA83" s="47"/>
      <c r="AB83" s="47"/>
    </row>
    <row r="84" spans="1:35">
      <c r="B84" s="2" t="s">
        <v>1</v>
      </c>
      <c r="C84" s="142"/>
      <c r="D84" s="53"/>
      <c r="E84" s="47"/>
      <c r="F84" s="47"/>
      <c r="G84" s="47"/>
      <c r="I84" s="2" t="s">
        <v>1</v>
      </c>
      <c r="J84" s="142"/>
      <c r="K84" s="53"/>
      <c r="L84" s="47"/>
      <c r="M84" s="47"/>
      <c r="N84" s="47"/>
      <c r="P84" s="2" t="s">
        <v>1</v>
      </c>
      <c r="Q84" s="142"/>
      <c r="R84" s="53"/>
      <c r="S84" s="47"/>
      <c r="T84" s="47"/>
      <c r="U84" s="47"/>
      <c r="W84" s="2" t="s">
        <v>1</v>
      </c>
      <c r="X84" s="142"/>
      <c r="Y84" s="53"/>
      <c r="Z84" s="47"/>
      <c r="AA84" s="47"/>
      <c r="AB84" s="47"/>
    </row>
    <row r="85" spans="1:35">
      <c r="B85" s="2" t="s">
        <v>2</v>
      </c>
      <c r="C85" s="142"/>
      <c r="D85" s="53"/>
      <c r="E85" s="9"/>
      <c r="F85" s="9"/>
      <c r="G85" s="9"/>
      <c r="I85" s="2" t="s">
        <v>2</v>
      </c>
      <c r="J85" s="142"/>
      <c r="K85" s="53"/>
      <c r="L85" s="9"/>
      <c r="M85" s="9"/>
      <c r="N85" s="9"/>
      <c r="P85" s="2" t="s">
        <v>2</v>
      </c>
      <c r="Q85" s="142"/>
      <c r="R85" s="53"/>
      <c r="S85" s="9"/>
      <c r="T85" s="9"/>
      <c r="U85" s="9"/>
      <c r="W85" s="2" t="s">
        <v>2</v>
      </c>
      <c r="X85" s="142"/>
      <c r="Y85" s="53"/>
      <c r="Z85" s="9"/>
      <c r="AA85" s="9"/>
      <c r="AB85" s="9"/>
    </row>
    <row r="86" spans="1:35" ht="15.75" thickBot="1">
      <c r="B86" s="3" t="s">
        <v>3</v>
      </c>
      <c r="C86" s="142"/>
      <c r="D86" s="56"/>
      <c r="E86" s="10"/>
      <c r="F86" s="10"/>
      <c r="G86" s="11"/>
      <c r="I86" s="3" t="s">
        <v>3</v>
      </c>
      <c r="J86" s="142"/>
      <c r="K86" s="56"/>
      <c r="L86" s="10"/>
      <c r="M86" s="10"/>
      <c r="N86" s="11"/>
      <c r="P86" s="3" t="s">
        <v>3</v>
      </c>
      <c r="Q86" s="142"/>
      <c r="R86" s="56"/>
      <c r="S86" s="10"/>
      <c r="T86" s="10"/>
      <c r="U86" s="11"/>
      <c r="W86" s="3" t="s">
        <v>3</v>
      </c>
      <c r="X86" s="142"/>
      <c r="Y86" s="56"/>
      <c r="Z86" s="10"/>
      <c r="AA86" s="10"/>
      <c r="AB86" s="11"/>
    </row>
    <row r="87" spans="1:35">
      <c r="A87" s="5"/>
      <c r="B87" s="1" t="s">
        <v>4</v>
      </c>
      <c r="C87" s="142"/>
      <c r="D87" s="64"/>
      <c r="E87" s="62"/>
      <c r="F87" s="15">
        <f>F90-F88</f>
        <v>0</v>
      </c>
      <c r="G87" s="15">
        <f>G90-G88</f>
        <v>0</v>
      </c>
      <c r="I87" s="1" t="s">
        <v>4</v>
      </c>
      <c r="J87" s="142"/>
      <c r="K87" s="64"/>
      <c r="L87" s="62"/>
      <c r="M87" s="15">
        <f>M90-M88</f>
        <v>0</v>
      </c>
      <c r="N87" s="15">
        <f>N90-N88</f>
        <v>0</v>
      </c>
      <c r="P87" s="1" t="s">
        <v>4</v>
      </c>
      <c r="Q87" s="142"/>
      <c r="R87" s="64"/>
      <c r="S87" s="62"/>
      <c r="T87" s="15">
        <f>T90-T88</f>
        <v>0</v>
      </c>
      <c r="U87" s="15">
        <f>U90-U88</f>
        <v>0</v>
      </c>
      <c r="W87" s="1" t="s">
        <v>4</v>
      </c>
      <c r="X87" s="142"/>
      <c r="Y87" s="64"/>
      <c r="Z87" s="62"/>
      <c r="AA87" s="15">
        <f>AA90-AA88</f>
        <v>0</v>
      </c>
      <c r="AB87" s="15">
        <f>AB90-AB88</f>
        <v>0</v>
      </c>
    </row>
    <row r="88" spans="1:35" ht="15.75" thickBot="1">
      <c r="B88" s="3" t="s">
        <v>5</v>
      </c>
      <c r="C88" s="142"/>
      <c r="D88" s="65"/>
      <c r="E88" s="63"/>
      <c r="F88" s="10"/>
      <c r="G88" s="11"/>
      <c r="I88" s="3" t="s">
        <v>5</v>
      </c>
      <c r="J88" s="142"/>
      <c r="K88" s="65"/>
      <c r="L88" s="63"/>
      <c r="M88" s="10"/>
      <c r="N88" s="11"/>
      <c r="P88" s="3" t="s">
        <v>5</v>
      </c>
      <c r="Q88" s="142"/>
      <c r="R88" s="65"/>
      <c r="S88" s="63"/>
      <c r="T88" s="10"/>
      <c r="U88" s="11"/>
      <c r="W88" s="3" t="s">
        <v>5</v>
      </c>
      <c r="X88" s="142"/>
      <c r="Y88" s="65"/>
      <c r="Z88" s="63"/>
      <c r="AA88" s="10"/>
      <c r="AB88" s="11"/>
    </row>
    <row r="89" spans="1:35">
      <c r="B89" s="8" t="s">
        <v>9</v>
      </c>
      <c r="C89" s="142"/>
      <c r="D89" s="15">
        <f>D83+D84+D85+D86</f>
        <v>0</v>
      </c>
      <c r="E89" s="15">
        <f>E83+E84+E85+E86</f>
        <v>0</v>
      </c>
      <c r="F89" s="15">
        <f>F83+F84+F85+F86</f>
        <v>0</v>
      </c>
      <c r="G89" s="16">
        <f>G83+G84+G85+G86</f>
        <v>0</v>
      </c>
      <c r="I89" s="8" t="s">
        <v>9</v>
      </c>
      <c r="J89" s="142"/>
      <c r="K89" s="15">
        <f>K83+K84+K85+K86</f>
        <v>0</v>
      </c>
      <c r="L89" s="15">
        <f>L83+L84+L85+L86</f>
        <v>0</v>
      </c>
      <c r="M89" s="15">
        <f>M83+M84+M85+M86</f>
        <v>0</v>
      </c>
      <c r="N89" s="16">
        <f>N83+N84+N85+N86</f>
        <v>0</v>
      </c>
      <c r="P89" s="8" t="s">
        <v>9</v>
      </c>
      <c r="Q89" s="142"/>
      <c r="R89" s="15">
        <f>R83+R84+R85+R86</f>
        <v>0</v>
      </c>
      <c r="S89" s="15">
        <f>S83+S84+S85+S86</f>
        <v>0</v>
      </c>
      <c r="T89" s="15">
        <f>T83+T84+T85+T86</f>
        <v>0</v>
      </c>
      <c r="U89" s="16">
        <f>U83+U84+U85+U86</f>
        <v>0</v>
      </c>
      <c r="W89" s="8" t="s">
        <v>9</v>
      </c>
      <c r="X89" s="142"/>
      <c r="Y89" s="15">
        <f>Y83+Y84+Y85+Y86</f>
        <v>0</v>
      </c>
      <c r="Z89" s="15">
        <f>Z83+Z84+Z85+Z86</f>
        <v>0</v>
      </c>
      <c r="AA89" s="15">
        <f>AA83+AA84+AA85+AA86</f>
        <v>0</v>
      </c>
      <c r="AB89" s="16">
        <f>AB83+AB84+AB85+AB86</f>
        <v>0</v>
      </c>
    </row>
    <row r="90" spans="1:35" ht="15.75" thickBot="1">
      <c r="B90" s="54" t="s">
        <v>10</v>
      </c>
      <c r="C90" s="74"/>
      <c r="D90" s="55"/>
      <c r="E90" s="12"/>
      <c r="F90" s="12"/>
      <c r="G90" s="13"/>
      <c r="I90" s="6" t="s">
        <v>10</v>
      </c>
      <c r="J90" s="74"/>
      <c r="K90" s="55"/>
      <c r="L90" s="12"/>
      <c r="M90" s="12"/>
      <c r="N90" s="13"/>
      <c r="P90" s="6" t="s">
        <v>10</v>
      </c>
      <c r="Q90" s="74"/>
      <c r="R90" s="55"/>
      <c r="S90" s="12"/>
      <c r="T90" s="12"/>
      <c r="U90" s="13"/>
      <c r="W90" s="6" t="s">
        <v>10</v>
      </c>
      <c r="X90" s="74"/>
      <c r="Y90" s="55"/>
      <c r="Z90" s="12"/>
      <c r="AA90" s="12"/>
      <c r="AB90" s="13"/>
    </row>
    <row r="91" spans="1:35">
      <c r="B91" s="7" t="s">
        <v>22</v>
      </c>
      <c r="C91" s="58"/>
      <c r="D91" s="15">
        <f>D89-D90</f>
        <v>0</v>
      </c>
      <c r="E91" s="15">
        <f>E89-E90</f>
        <v>0</v>
      </c>
      <c r="F91" s="15">
        <f>F89-F90</f>
        <v>0</v>
      </c>
      <c r="G91" s="16">
        <f>G89-G90</f>
        <v>0</v>
      </c>
      <c r="I91" s="7" t="s">
        <v>22</v>
      </c>
      <c r="J91" s="58"/>
      <c r="K91" s="15">
        <f>K89-K90</f>
        <v>0</v>
      </c>
      <c r="L91" s="15">
        <f>L89-L90</f>
        <v>0</v>
      </c>
      <c r="M91" s="15">
        <f>M89-M90</f>
        <v>0</v>
      </c>
      <c r="N91" s="16">
        <f>N89-N90</f>
        <v>0</v>
      </c>
      <c r="P91" s="7" t="s">
        <v>22</v>
      </c>
      <c r="Q91" s="58"/>
      <c r="R91" s="15">
        <f>R89-R90</f>
        <v>0</v>
      </c>
      <c r="S91" s="15">
        <f>S89-S90</f>
        <v>0</v>
      </c>
      <c r="T91" s="15">
        <f>T89-T90</f>
        <v>0</v>
      </c>
      <c r="U91" s="16">
        <f>U89-U90</f>
        <v>0</v>
      </c>
      <c r="W91" s="7" t="s">
        <v>22</v>
      </c>
      <c r="X91" s="58"/>
      <c r="Y91" s="15">
        <f>Y89-Y90</f>
        <v>0</v>
      </c>
      <c r="Z91" s="15">
        <f>Z89-Z90</f>
        <v>0</v>
      </c>
      <c r="AA91" s="15">
        <f>AA89-AA90</f>
        <v>0</v>
      </c>
      <c r="AB91" s="16">
        <f>AB89-AB90</f>
        <v>0</v>
      </c>
    </row>
    <row r="92" spans="1:35" ht="16.5" thickBot="1">
      <c r="B92" s="4" t="s">
        <v>12</v>
      </c>
      <c r="C92" s="59"/>
      <c r="D92" s="17" t="str">
        <f>IFERROR(MAX(D91/D89),"")</f>
        <v/>
      </c>
      <c r="E92" s="17" t="str">
        <f t="shared" ref="E92:G92" si="40">IFERROR(MAX(E91/E89),"")</f>
        <v/>
      </c>
      <c r="F92" s="17" t="str">
        <f t="shared" si="40"/>
        <v/>
      </c>
      <c r="G92" s="17" t="str">
        <f t="shared" si="40"/>
        <v/>
      </c>
      <c r="I92" s="4" t="s">
        <v>12</v>
      </c>
      <c r="J92" s="59"/>
      <c r="K92" s="17" t="str">
        <f>IFERROR(MAX(K91/K89),"")</f>
        <v/>
      </c>
      <c r="L92" s="17" t="str">
        <f t="shared" ref="L92:N92" si="41">IFERROR(MAX(L91/L89),"")</f>
        <v/>
      </c>
      <c r="M92" s="17" t="str">
        <f t="shared" si="41"/>
        <v/>
      </c>
      <c r="N92" s="17" t="str">
        <f t="shared" si="41"/>
        <v/>
      </c>
      <c r="P92" s="4" t="s">
        <v>12</v>
      </c>
      <c r="Q92" s="59"/>
      <c r="R92" s="17" t="str">
        <f>IFERROR(MAX(R91/R89),"")</f>
        <v/>
      </c>
      <c r="S92" s="17" t="str">
        <f t="shared" ref="S92:U92" si="42">IFERROR(MAX(S91/S89),"")</f>
        <v/>
      </c>
      <c r="T92" s="17" t="str">
        <f t="shared" si="42"/>
        <v/>
      </c>
      <c r="U92" s="17" t="str">
        <f t="shared" si="42"/>
        <v/>
      </c>
      <c r="W92" s="4" t="s">
        <v>12</v>
      </c>
      <c r="X92" s="59"/>
      <c r="Y92" s="17" t="str">
        <f>IFERROR(MAX(Y91/Y89),"")</f>
        <v/>
      </c>
      <c r="Z92" s="17" t="str">
        <f t="shared" ref="Z92:AB92" si="43">IFERROR(MAX(Z91/Z89),"")</f>
        <v/>
      </c>
      <c r="AA92" s="17" t="str">
        <f t="shared" si="43"/>
        <v/>
      </c>
      <c r="AB92" s="17" t="str">
        <f t="shared" si="43"/>
        <v/>
      </c>
    </row>
    <row r="93" spans="1:35">
      <c r="AD93" s="38"/>
      <c r="AE93" s="38"/>
      <c r="AF93" s="38"/>
      <c r="AG93" s="38"/>
      <c r="AH93" s="38"/>
      <c r="AI93" s="38"/>
    </row>
    <row r="94" spans="1:35">
      <c r="B94" s="32"/>
      <c r="C94" s="182" t="s">
        <v>13</v>
      </c>
      <c r="D94" s="182"/>
      <c r="E94" s="182"/>
      <c r="F94" s="182"/>
      <c r="G94" s="182"/>
      <c r="H94" s="31"/>
      <c r="I94" s="32"/>
      <c r="J94" s="182" t="s">
        <v>13</v>
      </c>
      <c r="K94" s="182"/>
      <c r="L94" s="182"/>
      <c r="M94" s="182"/>
      <c r="N94" s="182"/>
      <c r="O94" s="31"/>
      <c r="P94" s="32"/>
      <c r="Q94" s="182" t="s">
        <v>13</v>
      </c>
      <c r="R94" s="182"/>
      <c r="S94" s="182"/>
      <c r="T94" s="182"/>
      <c r="U94" s="182"/>
      <c r="V94" s="31"/>
      <c r="W94" s="32"/>
      <c r="X94" s="182" t="s">
        <v>13</v>
      </c>
      <c r="Y94" s="182"/>
      <c r="Z94" s="182"/>
      <c r="AA94" s="182"/>
      <c r="AB94" s="182"/>
      <c r="AC94" s="31"/>
      <c r="AD94" s="32"/>
      <c r="AE94" s="182" t="s">
        <v>13</v>
      </c>
      <c r="AF94" s="182"/>
      <c r="AG94" s="182"/>
      <c r="AH94" s="182"/>
      <c r="AI94" s="182"/>
    </row>
    <row r="95" spans="1:35" ht="15" customHeight="1">
      <c r="B95" s="32"/>
      <c r="C95" s="181" t="s">
        <v>11</v>
      </c>
      <c r="D95" s="165" t="s">
        <v>32</v>
      </c>
      <c r="E95" s="160" t="s">
        <v>6</v>
      </c>
      <c r="F95" s="160" t="s">
        <v>7</v>
      </c>
      <c r="G95" s="160" t="s">
        <v>8</v>
      </c>
      <c r="H95" s="31"/>
      <c r="I95" s="32"/>
      <c r="J95" s="181" t="s">
        <v>11</v>
      </c>
      <c r="K95" s="165" t="s">
        <v>32</v>
      </c>
      <c r="L95" s="160" t="s">
        <v>6</v>
      </c>
      <c r="M95" s="160" t="s">
        <v>7</v>
      </c>
      <c r="N95" s="160" t="s">
        <v>8</v>
      </c>
      <c r="O95" s="31"/>
      <c r="P95" s="32"/>
      <c r="Q95" s="181" t="s">
        <v>11</v>
      </c>
      <c r="R95" s="165" t="s">
        <v>32</v>
      </c>
      <c r="S95" s="160" t="s">
        <v>6</v>
      </c>
      <c r="T95" s="160" t="s">
        <v>7</v>
      </c>
      <c r="U95" s="160" t="s">
        <v>8</v>
      </c>
      <c r="V95" s="31"/>
      <c r="W95" s="32"/>
      <c r="X95" s="181" t="s">
        <v>11</v>
      </c>
      <c r="Y95" s="165" t="s">
        <v>32</v>
      </c>
      <c r="Z95" s="160" t="s">
        <v>6</v>
      </c>
      <c r="AA95" s="160" t="s">
        <v>7</v>
      </c>
      <c r="AB95" s="160" t="s">
        <v>8</v>
      </c>
      <c r="AC95" s="31"/>
      <c r="AD95" s="32"/>
      <c r="AE95" s="181" t="s">
        <v>11</v>
      </c>
      <c r="AF95" s="165" t="s">
        <v>32</v>
      </c>
      <c r="AG95" s="160" t="s">
        <v>6</v>
      </c>
      <c r="AH95" s="160" t="s">
        <v>7</v>
      </c>
      <c r="AI95" s="160" t="s">
        <v>8</v>
      </c>
    </row>
    <row r="96" spans="1:35" ht="15.75" customHeight="1">
      <c r="B96" s="32"/>
      <c r="C96" s="181"/>
      <c r="D96" s="165"/>
      <c r="E96" s="160"/>
      <c r="F96" s="160"/>
      <c r="G96" s="160"/>
      <c r="H96" s="31"/>
      <c r="I96" s="32"/>
      <c r="J96" s="181"/>
      <c r="K96" s="165"/>
      <c r="L96" s="160"/>
      <c r="M96" s="160"/>
      <c r="N96" s="160"/>
      <c r="O96" s="31"/>
      <c r="P96" s="32"/>
      <c r="Q96" s="181"/>
      <c r="R96" s="165"/>
      <c r="S96" s="160"/>
      <c r="T96" s="160"/>
      <c r="U96" s="160"/>
      <c r="V96" s="31"/>
      <c r="W96" s="32"/>
      <c r="X96" s="181"/>
      <c r="Y96" s="165"/>
      <c r="Z96" s="160"/>
      <c r="AA96" s="160"/>
      <c r="AB96" s="160"/>
      <c r="AC96" s="31"/>
      <c r="AD96" s="32"/>
      <c r="AE96" s="181"/>
      <c r="AF96" s="165"/>
      <c r="AG96" s="160"/>
      <c r="AH96" s="160"/>
      <c r="AI96" s="160"/>
    </row>
    <row r="97" spans="2:35">
      <c r="B97" s="26" t="s">
        <v>9</v>
      </c>
      <c r="C97" s="33"/>
      <c r="D97" s="27">
        <f t="shared" ref="D97:G98" si="44">D11+D24+D37+D50+D63+D76+D89</f>
        <v>260</v>
      </c>
      <c r="E97" s="27">
        <f t="shared" si="44"/>
        <v>160</v>
      </c>
      <c r="F97" s="27">
        <f t="shared" si="44"/>
        <v>160</v>
      </c>
      <c r="G97" s="27">
        <f t="shared" si="44"/>
        <v>160</v>
      </c>
      <c r="H97" s="31"/>
      <c r="I97" s="26" t="s">
        <v>9</v>
      </c>
      <c r="J97" s="33"/>
      <c r="K97" s="27">
        <f t="shared" ref="K97:N98" si="45">K11+K24+K37+K50+K63+K76+K89</f>
        <v>0</v>
      </c>
      <c r="L97" s="27">
        <f t="shared" si="45"/>
        <v>0</v>
      </c>
      <c r="M97" s="27">
        <f t="shared" si="45"/>
        <v>0</v>
      </c>
      <c r="N97" s="27">
        <f t="shared" si="45"/>
        <v>0</v>
      </c>
      <c r="O97" s="31"/>
      <c r="P97" s="26" t="s">
        <v>9</v>
      </c>
      <c r="Q97" s="33"/>
      <c r="R97" s="27">
        <f t="shared" ref="R97:U98" si="46">R11+R24+R37+R50+R63+R76+R89</f>
        <v>0</v>
      </c>
      <c r="S97" s="27">
        <f t="shared" si="46"/>
        <v>0</v>
      </c>
      <c r="T97" s="27">
        <f t="shared" si="46"/>
        <v>0</v>
      </c>
      <c r="U97" s="27">
        <f t="shared" si="46"/>
        <v>0</v>
      </c>
      <c r="V97" s="31"/>
      <c r="W97" s="26" t="s">
        <v>9</v>
      </c>
      <c r="X97" s="33"/>
      <c r="Y97" s="27">
        <f t="shared" ref="Y97:AB98" si="47">Y11+Y24+Y37+Y50+Y63+Y76+Y89</f>
        <v>0</v>
      </c>
      <c r="Z97" s="27">
        <f>Z11+Z24+Z37+Z50+Z63+Z76+Z89</f>
        <v>0</v>
      </c>
      <c r="AA97" s="27">
        <f t="shared" si="47"/>
        <v>0</v>
      </c>
      <c r="AB97" s="27">
        <f t="shared" si="47"/>
        <v>0</v>
      </c>
      <c r="AC97" s="31"/>
      <c r="AD97" s="26" t="s">
        <v>9</v>
      </c>
      <c r="AE97" s="33"/>
      <c r="AF97" s="27">
        <f t="shared" ref="AF97:AI98" si="48">AF11+AF24+AF37+AF50+AF63+AF76+AF89</f>
        <v>0</v>
      </c>
      <c r="AG97" s="27">
        <f t="shared" si="48"/>
        <v>0</v>
      </c>
      <c r="AH97" s="27">
        <f t="shared" si="48"/>
        <v>0</v>
      </c>
      <c r="AI97" s="27">
        <f t="shared" si="48"/>
        <v>0</v>
      </c>
    </row>
    <row r="98" spans="2:35">
      <c r="B98" s="26" t="s">
        <v>10</v>
      </c>
      <c r="C98" s="33"/>
      <c r="D98" s="27">
        <f t="shared" si="44"/>
        <v>0</v>
      </c>
      <c r="E98" s="27">
        <f t="shared" si="44"/>
        <v>0</v>
      </c>
      <c r="F98" s="27">
        <f t="shared" si="44"/>
        <v>0</v>
      </c>
      <c r="G98" s="27">
        <f t="shared" si="44"/>
        <v>0</v>
      </c>
      <c r="H98" s="31"/>
      <c r="I98" s="26" t="s">
        <v>10</v>
      </c>
      <c r="J98" s="33"/>
      <c r="K98" s="27">
        <f t="shared" si="45"/>
        <v>0</v>
      </c>
      <c r="L98" s="27">
        <f t="shared" si="45"/>
        <v>0</v>
      </c>
      <c r="M98" s="27">
        <f t="shared" si="45"/>
        <v>0</v>
      </c>
      <c r="N98" s="27">
        <f t="shared" si="45"/>
        <v>0</v>
      </c>
      <c r="O98" s="31"/>
      <c r="P98" s="26" t="s">
        <v>10</v>
      </c>
      <c r="Q98" s="33"/>
      <c r="R98" s="27">
        <f t="shared" si="46"/>
        <v>0</v>
      </c>
      <c r="S98" s="27">
        <f t="shared" si="46"/>
        <v>0</v>
      </c>
      <c r="T98" s="27">
        <f t="shared" si="46"/>
        <v>0</v>
      </c>
      <c r="U98" s="27">
        <f t="shared" si="46"/>
        <v>0</v>
      </c>
      <c r="V98" s="31"/>
      <c r="W98" s="26" t="s">
        <v>10</v>
      </c>
      <c r="X98" s="33"/>
      <c r="Y98" s="27">
        <f t="shared" si="47"/>
        <v>0</v>
      </c>
      <c r="Z98" s="27">
        <f t="shared" si="47"/>
        <v>0</v>
      </c>
      <c r="AA98" s="27">
        <f t="shared" si="47"/>
        <v>0</v>
      </c>
      <c r="AB98" s="27">
        <f t="shared" si="47"/>
        <v>0</v>
      </c>
      <c r="AC98" s="31"/>
      <c r="AD98" s="26" t="s">
        <v>10</v>
      </c>
      <c r="AE98" s="33"/>
      <c r="AF98" s="27">
        <f t="shared" si="48"/>
        <v>0</v>
      </c>
      <c r="AG98" s="27">
        <f t="shared" si="48"/>
        <v>0</v>
      </c>
      <c r="AH98" s="27">
        <f t="shared" si="48"/>
        <v>0</v>
      </c>
      <c r="AI98" s="27">
        <f t="shared" si="48"/>
        <v>0</v>
      </c>
    </row>
    <row r="99" spans="2:35">
      <c r="B99" s="26" t="s">
        <v>22</v>
      </c>
      <c r="C99" s="33"/>
      <c r="D99" s="27">
        <f>D97-D98</f>
        <v>260</v>
      </c>
      <c r="E99" s="27">
        <f>E97-E98</f>
        <v>160</v>
      </c>
      <c r="F99" s="27">
        <f>F97-F98</f>
        <v>160</v>
      </c>
      <c r="G99" s="27">
        <f>G97-G98</f>
        <v>160</v>
      </c>
      <c r="H99" s="31"/>
      <c r="I99" s="26" t="s">
        <v>22</v>
      </c>
      <c r="J99" s="33"/>
      <c r="K99" s="27">
        <f>K97-K98</f>
        <v>0</v>
      </c>
      <c r="L99" s="27">
        <f>L97-L98</f>
        <v>0</v>
      </c>
      <c r="M99" s="27">
        <f>M97-M98</f>
        <v>0</v>
      </c>
      <c r="N99" s="27">
        <f>N97-N98</f>
        <v>0</v>
      </c>
      <c r="O99" s="31"/>
      <c r="P99" s="26" t="s">
        <v>22</v>
      </c>
      <c r="Q99" s="33"/>
      <c r="R99" s="27">
        <f>R97-R98</f>
        <v>0</v>
      </c>
      <c r="S99" s="27">
        <f>S97-S98</f>
        <v>0</v>
      </c>
      <c r="T99" s="27">
        <f>T97-T98</f>
        <v>0</v>
      </c>
      <c r="U99" s="27">
        <f>U97-U98</f>
        <v>0</v>
      </c>
      <c r="V99" s="31"/>
      <c r="W99" s="26" t="s">
        <v>22</v>
      </c>
      <c r="X99" s="33"/>
      <c r="Y99" s="27">
        <f>Y97-Y98</f>
        <v>0</v>
      </c>
      <c r="Z99" s="27">
        <f>Z97-Z98</f>
        <v>0</v>
      </c>
      <c r="AA99" s="27">
        <f>AA97-AA98</f>
        <v>0</v>
      </c>
      <c r="AB99" s="27">
        <f>AB97-AB98</f>
        <v>0</v>
      </c>
      <c r="AC99" s="31"/>
      <c r="AD99" s="26" t="s">
        <v>22</v>
      </c>
      <c r="AE99" s="33"/>
      <c r="AF99" s="27">
        <f>AF97-AF98</f>
        <v>0</v>
      </c>
      <c r="AG99" s="27">
        <f>AG97-AG98</f>
        <v>0</v>
      </c>
      <c r="AH99" s="27">
        <f>AH97-AH98</f>
        <v>0</v>
      </c>
      <c r="AI99" s="27">
        <f>AI97-AI98</f>
        <v>0</v>
      </c>
    </row>
    <row r="100" spans="2:35" ht="15.75">
      <c r="B100" s="50" t="s">
        <v>21</v>
      </c>
      <c r="C100" s="60"/>
      <c r="D100" s="51">
        <f>IFERROR(MAX(D99/D97),"")</f>
        <v>1</v>
      </c>
      <c r="E100" s="51">
        <f>IFERROR(MAX(E99/E97),"")</f>
        <v>1</v>
      </c>
      <c r="F100" s="51">
        <f>IFERROR(MAX(F99/F97),"")</f>
        <v>1</v>
      </c>
      <c r="G100" s="51">
        <f>IFERROR(MAX(G99/G97),"")</f>
        <v>1</v>
      </c>
      <c r="I100" s="50" t="s">
        <v>21</v>
      </c>
      <c r="J100" s="60"/>
      <c r="K100" s="51" t="str">
        <f>IFERROR(MAX(K99/K97),"")</f>
        <v/>
      </c>
      <c r="L100" s="51" t="str">
        <f>IFERROR(MAX(L99/L97),"")</f>
        <v/>
      </c>
      <c r="M100" s="51" t="str">
        <f>IFERROR(MAX(M99/M97),"")</f>
        <v/>
      </c>
      <c r="N100" s="51" t="str">
        <f>IFERROR(MAX(N99/N97),"")</f>
        <v/>
      </c>
      <c r="P100" s="50" t="s">
        <v>21</v>
      </c>
      <c r="Q100" s="60"/>
      <c r="R100" s="51" t="str">
        <f>IFERROR(MAX(R99/R97),"")</f>
        <v/>
      </c>
      <c r="S100" s="51" t="str">
        <f>IFERROR(MAX(S99/S97),"")</f>
        <v/>
      </c>
      <c r="T100" s="51" t="str">
        <f>IFERROR(MAX(T99/T97),"")</f>
        <v/>
      </c>
      <c r="U100" s="51" t="str">
        <f>IFERROR(MAX(U99/U97),"")</f>
        <v/>
      </c>
      <c r="W100" s="50" t="s">
        <v>21</v>
      </c>
      <c r="X100" s="60"/>
      <c r="Y100" s="51" t="str">
        <f>IFERROR(MAX(Y99/Y97),"")</f>
        <v/>
      </c>
      <c r="Z100" s="51" t="str">
        <f>IFERROR(MAX(Z99/Z97),"")</f>
        <v/>
      </c>
      <c r="AA100" s="51" t="str">
        <f>IFERROR(MAX(AA99/AA97),"")</f>
        <v/>
      </c>
      <c r="AB100" s="51" t="str">
        <f>IFERROR(MAX(AB99/AB97),"")</f>
        <v/>
      </c>
      <c r="AD100" s="26" t="s">
        <v>21</v>
      </c>
      <c r="AE100" s="39"/>
      <c r="AF100" s="40" t="str">
        <f>IFERROR(MAX(AF99/AF97),"")</f>
        <v/>
      </c>
      <c r="AG100" s="40" t="str">
        <f>IFERROR(MAX(AG99/AG97),"")</f>
        <v/>
      </c>
      <c r="AH100" s="40" t="str">
        <f>IFERROR(MAX(AH99/AH97),"")</f>
        <v/>
      </c>
      <c r="AI100" s="40" t="str">
        <f>IFERROR(MAX(AI99/AI97),"")</f>
        <v/>
      </c>
    </row>
    <row r="101" spans="2:35">
      <c r="B101" s="32"/>
      <c r="C101" s="32"/>
      <c r="D101" s="32"/>
      <c r="E101" s="32"/>
      <c r="F101" s="32"/>
      <c r="G101" s="32"/>
      <c r="I101" s="32"/>
      <c r="J101" s="32"/>
      <c r="K101" s="32"/>
      <c r="L101" s="32"/>
      <c r="M101" s="32"/>
      <c r="N101" s="32"/>
      <c r="P101" s="60"/>
      <c r="Q101" s="60"/>
      <c r="R101" s="60"/>
      <c r="S101" s="60"/>
      <c r="T101" s="60"/>
      <c r="U101" s="60"/>
      <c r="W101" s="32"/>
      <c r="X101" s="32"/>
      <c r="Y101" s="32"/>
      <c r="Z101" s="32"/>
      <c r="AA101" s="32"/>
      <c r="AB101" s="32"/>
      <c r="AD101" s="36"/>
      <c r="AE101" s="36"/>
      <c r="AF101" s="36"/>
      <c r="AG101" s="36"/>
      <c r="AH101" s="36"/>
      <c r="AI101" s="36"/>
    </row>
    <row r="102" spans="2:35">
      <c r="B102" s="32"/>
      <c r="C102" s="32"/>
      <c r="D102" s="32"/>
      <c r="E102" s="32"/>
      <c r="F102" s="32"/>
      <c r="G102" s="32"/>
      <c r="P102" s="32"/>
      <c r="Q102" s="32"/>
      <c r="R102" s="32"/>
      <c r="S102" s="32"/>
      <c r="T102" s="32"/>
      <c r="U102" s="32"/>
      <c r="W102" s="32"/>
      <c r="X102" s="32"/>
      <c r="Y102" s="32"/>
      <c r="Z102" s="32"/>
      <c r="AA102" s="32"/>
      <c r="AB102" s="32"/>
      <c r="AD102" s="36"/>
      <c r="AE102" s="36"/>
      <c r="AF102" s="36"/>
      <c r="AG102" s="36"/>
      <c r="AH102" s="36"/>
      <c r="AI102" s="36"/>
    </row>
    <row r="103" spans="2:35">
      <c r="B103" s="32"/>
      <c r="C103" s="32"/>
      <c r="D103" s="32"/>
      <c r="E103" s="32"/>
      <c r="F103" s="32"/>
      <c r="G103" s="32"/>
      <c r="P103" s="32"/>
      <c r="Q103" s="32"/>
      <c r="R103" s="32"/>
      <c r="S103" s="32"/>
      <c r="T103" s="32"/>
      <c r="U103" s="32"/>
      <c r="W103" s="32"/>
      <c r="X103" s="32"/>
      <c r="Y103" s="32"/>
      <c r="Z103" s="32"/>
      <c r="AA103" s="32"/>
      <c r="AB103" s="32"/>
      <c r="AD103" s="30"/>
      <c r="AE103" s="30"/>
      <c r="AF103" s="30"/>
      <c r="AG103" s="30"/>
      <c r="AH103" s="30"/>
      <c r="AI103" s="30"/>
    </row>
    <row r="104" spans="2:35">
      <c r="P104" s="32"/>
      <c r="Q104" s="32"/>
      <c r="R104" s="32"/>
      <c r="S104" s="32"/>
      <c r="T104" s="32"/>
      <c r="U104" s="32"/>
      <c r="W104" s="32"/>
      <c r="X104" s="32"/>
      <c r="Y104" s="32"/>
      <c r="Z104" s="32"/>
      <c r="AA104" s="32"/>
      <c r="AB104" s="32"/>
      <c r="AD104" s="30"/>
      <c r="AE104" s="30"/>
      <c r="AF104" s="30"/>
      <c r="AG104" s="30"/>
      <c r="AH104" s="30"/>
      <c r="AI104" s="30"/>
    </row>
    <row r="105" spans="2:35">
      <c r="P105" s="32"/>
      <c r="Q105" s="32"/>
      <c r="R105" s="32"/>
      <c r="S105" s="32"/>
      <c r="T105" s="32"/>
      <c r="U105" s="32"/>
      <c r="W105" s="32"/>
      <c r="X105" s="32"/>
      <c r="Y105" s="32"/>
      <c r="Z105" s="32"/>
      <c r="AA105" s="32"/>
      <c r="AB105" s="32"/>
      <c r="AD105" s="30"/>
      <c r="AE105" s="30"/>
      <c r="AF105" s="30"/>
      <c r="AG105" s="30"/>
      <c r="AH105" s="30"/>
      <c r="AI105" s="30"/>
    </row>
    <row r="106" spans="2:35">
      <c r="P106" s="32"/>
      <c r="Q106" s="32"/>
      <c r="R106" s="32"/>
      <c r="S106" s="32"/>
      <c r="T106" s="32"/>
      <c r="U106" s="32"/>
      <c r="W106" s="32"/>
      <c r="X106" s="32"/>
      <c r="Y106" s="32"/>
      <c r="Z106" s="32"/>
      <c r="AA106" s="32"/>
      <c r="AB106" s="32"/>
      <c r="AD106" s="30"/>
      <c r="AE106" s="30"/>
      <c r="AF106" s="30"/>
      <c r="AG106" s="30"/>
      <c r="AH106" s="30"/>
      <c r="AI106" s="30"/>
    </row>
    <row r="107" spans="2:35">
      <c r="P107" s="32"/>
      <c r="Q107" s="32"/>
      <c r="R107" s="32"/>
      <c r="S107" s="32"/>
      <c r="T107" s="32"/>
      <c r="U107" s="32"/>
      <c r="W107" s="32"/>
      <c r="X107" s="32"/>
      <c r="Y107" s="32"/>
      <c r="Z107" s="32"/>
      <c r="AA107" s="32"/>
      <c r="AB107" s="32"/>
    </row>
    <row r="108" spans="2:35">
      <c r="P108" s="32"/>
      <c r="Q108" s="32"/>
      <c r="R108" s="32"/>
      <c r="S108" s="32"/>
      <c r="T108" s="32"/>
      <c r="U108" s="32"/>
      <c r="W108" s="30"/>
      <c r="X108" s="30"/>
      <c r="Y108" s="30"/>
      <c r="Z108" s="30"/>
      <c r="AA108" s="30"/>
      <c r="AB108" s="30"/>
    </row>
  </sheetData>
  <mergeCells count="254">
    <mergeCell ref="AH95:AH96"/>
    <mergeCell ref="AI95:AI96"/>
    <mergeCell ref="Z95:Z96"/>
    <mergeCell ref="AA95:AA96"/>
    <mergeCell ref="AB95:AB96"/>
    <mergeCell ref="AE95:AE96"/>
    <mergeCell ref="AF95:AF96"/>
    <mergeCell ref="AG95:AG96"/>
    <mergeCell ref="R95:R96"/>
    <mergeCell ref="S95:S96"/>
    <mergeCell ref="T95:T96"/>
    <mergeCell ref="U95:U96"/>
    <mergeCell ref="X95:X96"/>
    <mergeCell ref="Y95:Y96"/>
    <mergeCell ref="J95:J96"/>
    <mergeCell ref="K95:K96"/>
    <mergeCell ref="L95:L96"/>
    <mergeCell ref="M95:M96"/>
    <mergeCell ref="N95:N96"/>
    <mergeCell ref="Q95:Q96"/>
    <mergeCell ref="C94:G94"/>
    <mergeCell ref="J94:N94"/>
    <mergeCell ref="Q94:U94"/>
    <mergeCell ref="X94:AB94"/>
    <mergeCell ref="AE94:AI94"/>
    <mergeCell ref="C95:C96"/>
    <mergeCell ref="D95:D96"/>
    <mergeCell ref="E95:E96"/>
    <mergeCell ref="F95:F96"/>
    <mergeCell ref="G95:G96"/>
    <mergeCell ref="W81:W82"/>
    <mergeCell ref="X81:X89"/>
    <mergeCell ref="Y81:Y82"/>
    <mergeCell ref="Z81:Z82"/>
    <mergeCell ref="AA81:AA82"/>
    <mergeCell ref="AB81:AB82"/>
    <mergeCell ref="P81:P82"/>
    <mergeCell ref="Q81:Q89"/>
    <mergeCell ref="R81:R82"/>
    <mergeCell ref="S81:S82"/>
    <mergeCell ref="T81:T82"/>
    <mergeCell ref="U81:U82"/>
    <mergeCell ref="I81:I82"/>
    <mergeCell ref="J81:J89"/>
    <mergeCell ref="K81:K82"/>
    <mergeCell ref="L81:L82"/>
    <mergeCell ref="M81:M82"/>
    <mergeCell ref="N81:N82"/>
    <mergeCell ref="B81:B82"/>
    <mergeCell ref="C81:C89"/>
    <mergeCell ref="D81:D82"/>
    <mergeCell ref="E81:E82"/>
    <mergeCell ref="F81:F82"/>
    <mergeCell ref="G81:G82"/>
    <mergeCell ref="W68:W69"/>
    <mergeCell ref="X68:X76"/>
    <mergeCell ref="I68:I69"/>
    <mergeCell ref="J68:J76"/>
    <mergeCell ref="K68:K69"/>
    <mergeCell ref="L68:L69"/>
    <mergeCell ref="M68:M69"/>
    <mergeCell ref="N68:N69"/>
    <mergeCell ref="B68:B69"/>
    <mergeCell ref="C68:C76"/>
    <mergeCell ref="D68:D69"/>
    <mergeCell ref="E68:E69"/>
    <mergeCell ref="F68:F69"/>
    <mergeCell ref="G68:G69"/>
    <mergeCell ref="Y68:Y69"/>
    <mergeCell ref="Z68:Z69"/>
    <mergeCell ref="AA68:AA69"/>
    <mergeCell ref="AB68:AB69"/>
    <mergeCell ref="P68:P69"/>
    <mergeCell ref="Q68:Q76"/>
    <mergeCell ref="R68:R69"/>
    <mergeCell ref="S68:S69"/>
    <mergeCell ref="T68:T69"/>
    <mergeCell ref="U68:U69"/>
    <mergeCell ref="W55:W56"/>
    <mergeCell ref="X55:X63"/>
    <mergeCell ref="Y55:Y56"/>
    <mergeCell ref="Z55:Z56"/>
    <mergeCell ref="AA55:AA56"/>
    <mergeCell ref="AB55:AB56"/>
    <mergeCell ref="Y61:Z61"/>
    <mergeCell ref="Y62:Z62"/>
    <mergeCell ref="P55:P56"/>
    <mergeCell ref="Q55:Q63"/>
    <mergeCell ref="R55:R56"/>
    <mergeCell ref="S55:S56"/>
    <mergeCell ref="T55:T56"/>
    <mergeCell ref="U55:U56"/>
    <mergeCell ref="R61:S61"/>
    <mergeCell ref="R62:S62"/>
    <mergeCell ref="I55:I56"/>
    <mergeCell ref="J55:J63"/>
    <mergeCell ref="K55:K56"/>
    <mergeCell ref="L55:L56"/>
    <mergeCell ref="M55:M56"/>
    <mergeCell ref="N55:N56"/>
    <mergeCell ref="K61:L61"/>
    <mergeCell ref="K62:L62"/>
    <mergeCell ref="B55:B56"/>
    <mergeCell ref="C55:C63"/>
    <mergeCell ref="D55:D56"/>
    <mergeCell ref="E55:E56"/>
    <mergeCell ref="F55:F56"/>
    <mergeCell ref="G55:G56"/>
    <mergeCell ref="D61:E61"/>
    <mergeCell ref="D62:E62"/>
    <mergeCell ref="W42:W43"/>
    <mergeCell ref="X42:X50"/>
    <mergeCell ref="Y42:Y43"/>
    <mergeCell ref="Z42:Z43"/>
    <mergeCell ref="AA42:AA43"/>
    <mergeCell ref="AB42:AB43"/>
    <mergeCell ref="P42:P43"/>
    <mergeCell ref="Q42:Q50"/>
    <mergeCell ref="R42:R43"/>
    <mergeCell ref="S42:S43"/>
    <mergeCell ref="T42:T43"/>
    <mergeCell ref="U42:U43"/>
    <mergeCell ref="I42:I43"/>
    <mergeCell ref="J42:J50"/>
    <mergeCell ref="K42:K43"/>
    <mergeCell ref="L42:L43"/>
    <mergeCell ref="M42:M43"/>
    <mergeCell ref="N42:N43"/>
    <mergeCell ref="B42:B43"/>
    <mergeCell ref="C42:C50"/>
    <mergeCell ref="D42:D43"/>
    <mergeCell ref="E42:E43"/>
    <mergeCell ref="F42:F43"/>
    <mergeCell ref="G42:G43"/>
    <mergeCell ref="M29:M30"/>
    <mergeCell ref="N29:N30"/>
    <mergeCell ref="AD29:AD30"/>
    <mergeCell ref="AE29:AE37"/>
    <mergeCell ref="AF29:AF30"/>
    <mergeCell ref="AG29:AG30"/>
    <mergeCell ref="AH29:AH30"/>
    <mergeCell ref="AI29:AI30"/>
    <mergeCell ref="W29:W30"/>
    <mergeCell ref="X29:X37"/>
    <mergeCell ref="Y29:Y30"/>
    <mergeCell ref="Z29:Z30"/>
    <mergeCell ref="AA29:AA30"/>
    <mergeCell ref="AB29:AB30"/>
    <mergeCell ref="B29:B30"/>
    <mergeCell ref="C29:C37"/>
    <mergeCell ref="D29:D30"/>
    <mergeCell ref="E29:E30"/>
    <mergeCell ref="F29:F30"/>
    <mergeCell ref="G29:G30"/>
    <mergeCell ref="AK19:AQ20"/>
    <mergeCell ref="AK21:AK22"/>
    <mergeCell ref="AL21:AL22"/>
    <mergeCell ref="AM21:AM22"/>
    <mergeCell ref="AN21:AN22"/>
    <mergeCell ref="AO21:AO22"/>
    <mergeCell ref="AP21:AP22"/>
    <mergeCell ref="AQ21:AQ22"/>
    <mergeCell ref="P29:P30"/>
    <mergeCell ref="Q29:Q37"/>
    <mergeCell ref="R29:R30"/>
    <mergeCell ref="S29:S30"/>
    <mergeCell ref="T29:T30"/>
    <mergeCell ref="U29:U30"/>
    <mergeCell ref="I29:I30"/>
    <mergeCell ref="J29:J37"/>
    <mergeCell ref="K29:K30"/>
    <mergeCell ref="L29:L30"/>
    <mergeCell ref="AD16:AD17"/>
    <mergeCell ref="AE16:AE24"/>
    <mergeCell ref="AF16:AF17"/>
    <mergeCell ref="AG16:AG17"/>
    <mergeCell ref="AH16:AH17"/>
    <mergeCell ref="AI16:AI17"/>
    <mergeCell ref="W16:W17"/>
    <mergeCell ref="X16:X24"/>
    <mergeCell ref="Y16:Y17"/>
    <mergeCell ref="Z16:Z17"/>
    <mergeCell ref="AA16:AA17"/>
    <mergeCell ref="AB16:AB17"/>
    <mergeCell ref="P16:P17"/>
    <mergeCell ref="Q16:Q24"/>
    <mergeCell ref="R16:R17"/>
    <mergeCell ref="S16:S17"/>
    <mergeCell ref="T16:T17"/>
    <mergeCell ref="U16:U17"/>
    <mergeCell ref="I16:I17"/>
    <mergeCell ref="J16:J24"/>
    <mergeCell ref="K16:K17"/>
    <mergeCell ref="L16:L17"/>
    <mergeCell ref="M16:M17"/>
    <mergeCell ref="N16:N17"/>
    <mergeCell ref="B16:B17"/>
    <mergeCell ref="C16:C24"/>
    <mergeCell ref="D16:D17"/>
    <mergeCell ref="E16:E17"/>
    <mergeCell ref="F16:F17"/>
    <mergeCell ref="G16:G17"/>
    <mergeCell ref="AK3:AQ3"/>
    <mergeCell ref="AK4:AL5"/>
    <mergeCell ref="AM4:AM5"/>
    <mergeCell ref="AN4:AN5"/>
    <mergeCell ref="AP4:AP5"/>
    <mergeCell ref="AQ4:AQ5"/>
    <mergeCell ref="AD3:AD4"/>
    <mergeCell ref="AE3:AE11"/>
    <mergeCell ref="AF3:AF4"/>
    <mergeCell ref="AG3:AG4"/>
    <mergeCell ref="AH3:AH4"/>
    <mergeCell ref="AI3:AI4"/>
    <mergeCell ref="AF9:AG9"/>
    <mergeCell ref="AF10:AG10"/>
    <mergeCell ref="W3:W4"/>
    <mergeCell ref="X3:X11"/>
    <mergeCell ref="Y3:Y4"/>
    <mergeCell ref="Z3:Z4"/>
    <mergeCell ref="Y9:Z9"/>
    <mergeCell ref="Y10:Z10"/>
    <mergeCell ref="P3:P4"/>
    <mergeCell ref="Q3:Q11"/>
    <mergeCell ref="R3:R4"/>
    <mergeCell ref="S3:S4"/>
    <mergeCell ref="T3:T4"/>
    <mergeCell ref="U3:U4"/>
    <mergeCell ref="R9:S9"/>
    <mergeCell ref="R10:S10"/>
    <mergeCell ref="B1:G1"/>
    <mergeCell ref="I1:N1"/>
    <mergeCell ref="P1:U1"/>
    <mergeCell ref="W1:AB1"/>
    <mergeCell ref="AD1:AI1"/>
    <mergeCell ref="AK1:AP1"/>
    <mergeCell ref="I3:I4"/>
    <mergeCell ref="J3:J11"/>
    <mergeCell ref="K3:K4"/>
    <mergeCell ref="L3:L4"/>
    <mergeCell ref="M3:M4"/>
    <mergeCell ref="N3:N4"/>
    <mergeCell ref="K9:L9"/>
    <mergeCell ref="K10:L10"/>
    <mergeCell ref="B3:B4"/>
    <mergeCell ref="C3:C11"/>
    <mergeCell ref="D3:D4"/>
    <mergeCell ref="E3:E4"/>
    <mergeCell ref="F3:F4"/>
    <mergeCell ref="G3:G4"/>
    <mergeCell ref="D9:E9"/>
    <mergeCell ref="D10:E10"/>
    <mergeCell ref="AA3:AA4"/>
    <mergeCell ref="AB3:AB4"/>
  </mergeCells>
  <conditionalFormatting sqref="E79:G79 E92:G92">
    <cfRule type="cellIs" dxfId="81" priority="81" operator="lessThan">
      <formula>0</formula>
    </cfRule>
    <cfRule type="cellIs" dxfId="80" priority="82" operator="greaterThan">
      <formula>15%</formula>
    </cfRule>
  </conditionalFormatting>
  <conditionalFormatting sqref="D40:G40">
    <cfRule type="cellIs" dxfId="79" priority="79" operator="lessThan">
      <formula>0</formula>
    </cfRule>
    <cfRule type="cellIs" dxfId="78" priority="80" operator="greaterThan">
      <formula>15%</formula>
    </cfRule>
  </conditionalFormatting>
  <conditionalFormatting sqref="D79">
    <cfRule type="cellIs" dxfId="77" priority="77" operator="lessThan">
      <formula>0</formula>
    </cfRule>
    <cfRule type="cellIs" dxfId="76" priority="78" operator="greaterThan">
      <formula>15%</formula>
    </cfRule>
  </conditionalFormatting>
  <conditionalFormatting sqref="D53:G53">
    <cfRule type="cellIs" dxfId="75" priority="75" operator="lessThan">
      <formula>0</formula>
    </cfRule>
    <cfRule type="cellIs" dxfId="74" priority="76" operator="greaterThan">
      <formula>15%</formula>
    </cfRule>
  </conditionalFormatting>
  <conditionalFormatting sqref="D92">
    <cfRule type="cellIs" dxfId="73" priority="73" operator="lessThan">
      <formula>0</formula>
    </cfRule>
    <cfRule type="cellIs" dxfId="72" priority="74" operator="greaterThan">
      <formula>15%</formula>
    </cfRule>
  </conditionalFormatting>
  <conditionalFormatting sqref="L79:N79 L92:N92">
    <cfRule type="cellIs" dxfId="71" priority="71" operator="lessThan">
      <formula>0</formula>
    </cfRule>
    <cfRule type="cellIs" dxfId="70" priority="72" operator="greaterThan">
      <formula>15%</formula>
    </cfRule>
  </conditionalFormatting>
  <conditionalFormatting sqref="K79">
    <cfRule type="cellIs" dxfId="69" priority="69" operator="lessThan">
      <formula>0</formula>
    </cfRule>
    <cfRule type="cellIs" dxfId="68" priority="70" operator="greaterThan">
      <formula>15%</formula>
    </cfRule>
  </conditionalFormatting>
  <conditionalFormatting sqref="K92">
    <cfRule type="cellIs" dxfId="67" priority="67" operator="lessThan">
      <formula>0</formula>
    </cfRule>
    <cfRule type="cellIs" dxfId="66" priority="68" operator="greaterThan">
      <formula>15%</formula>
    </cfRule>
  </conditionalFormatting>
  <conditionalFormatting sqref="S79:U79 S92:U92">
    <cfRule type="cellIs" dxfId="65" priority="65" operator="lessThan">
      <formula>0</formula>
    </cfRule>
    <cfRule type="cellIs" dxfId="64" priority="66" operator="greaterThan">
      <formula>15%</formula>
    </cfRule>
  </conditionalFormatting>
  <conditionalFormatting sqref="R79">
    <cfRule type="cellIs" dxfId="63" priority="63" operator="lessThan">
      <formula>0</formula>
    </cfRule>
    <cfRule type="cellIs" dxfId="62" priority="64" operator="greaterThan">
      <formula>15%</formula>
    </cfRule>
  </conditionalFormatting>
  <conditionalFormatting sqref="R92">
    <cfRule type="cellIs" dxfId="61" priority="61" operator="lessThan">
      <formula>0</formula>
    </cfRule>
    <cfRule type="cellIs" dxfId="60" priority="62" operator="greaterThan">
      <formula>15%</formula>
    </cfRule>
  </conditionalFormatting>
  <conditionalFormatting sqref="Z79:AB79 Z92:AB92">
    <cfRule type="cellIs" dxfId="59" priority="59" operator="lessThan">
      <formula>0</formula>
    </cfRule>
    <cfRule type="cellIs" dxfId="58" priority="60" operator="greaterThan">
      <formula>15%</formula>
    </cfRule>
  </conditionalFormatting>
  <conditionalFormatting sqref="Y79">
    <cfRule type="cellIs" dxfId="57" priority="57" operator="lessThan">
      <formula>0</formula>
    </cfRule>
    <cfRule type="cellIs" dxfId="56" priority="58" operator="greaterThan">
      <formula>15%</formula>
    </cfRule>
  </conditionalFormatting>
  <conditionalFormatting sqref="Y92">
    <cfRule type="cellIs" dxfId="55" priority="55" operator="lessThan">
      <formula>0</formula>
    </cfRule>
    <cfRule type="cellIs" dxfId="54" priority="56" operator="greaterThan">
      <formula>15%</formula>
    </cfRule>
  </conditionalFormatting>
  <conditionalFormatting sqref="AG79:AI79 AG92:AI92">
    <cfRule type="cellIs" dxfId="53" priority="53" operator="lessThan">
      <formula>0</formula>
    </cfRule>
    <cfRule type="cellIs" dxfId="52" priority="54" operator="greaterThan">
      <formula>15%</formula>
    </cfRule>
  </conditionalFormatting>
  <conditionalFormatting sqref="AF79">
    <cfRule type="cellIs" dxfId="51" priority="51" operator="lessThan">
      <formula>0</formula>
    </cfRule>
    <cfRule type="cellIs" dxfId="50" priority="52" operator="greaterThan">
      <formula>15%</formula>
    </cfRule>
  </conditionalFormatting>
  <conditionalFormatting sqref="AF92">
    <cfRule type="cellIs" dxfId="49" priority="49" operator="lessThan">
      <formula>0</formula>
    </cfRule>
    <cfRule type="cellIs" dxfId="48" priority="50" operator="greaterThan">
      <formula>15%</formula>
    </cfRule>
  </conditionalFormatting>
  <conditionalFormatting sqref="K14:N14">
    <cfRule type="cellIs" dxfId="47" priority="47" operator="lessThan">
      <formula>0</formula>
    </cfRule>
    <cfRule type="cellIs" dxfId="46" priority="48" operator="greaterThan">
      <formula>15%</formula>
    </cfRule>
  </conditionalFormatting>
  <conditionalFormatting sqref="K27:N27">
    <cfRule type="cellIs" dxfId="45" priority="45" operator="lessThan">
      <formula>0</formula>
    </cfRule>
    <cfRule type="cellIs" dxfId="44" priority="46" operator="greaterThan">
      <formula>15%</formula>
    </cfRule>
  </conditionalFormatting>
  <conditionalFormatting sqref="K40:N40">
    <cfRule type="cellIs" dxfId="43" priority="43" operator="lessThan">
      <formula>0</formula>
    </cfRule>
    <cfRule type="cellIs" dxfId="42" priority="44" operator="greaterThan">
      <formula>15%</formula>
    </cfRule>
  </conditionalFormatting>
  <conditionalFormatting sqref="K53:N53">
    <cfRule type="cellIs" dxfId="41" priority="41" operator="lessThan">
      <formula>0</formula>
    </cfRule>
    <cfRule type="cellIs" dxfId="40" priority="42" operator="greaterThan">
      <formula>15%</formula>
    </cfRule>
  </conditionalFormatting>
  <conditionalFormatting sqref="K66:N66">
    <cfRule type="cellIs" dxfId="39" priority="39" operator="lessThan">
      <formula>0</formula>
    </cfRule>
    <cfRule type="cellIs" dxfId="38" priority="40" operator="greaterThan">
      <formula>15%</formula>
    </cfRule>
  </conditionalFormatting>
  <conditionalFormatting sqref="E66:G66">
    <cfRule type="cellIs" dxfId="37" priority="37" operator="lessThan">
      <formula>0</formula>
    </cfRule>
    <cfRule type="cellIs" dxfId="36" priority="38" operator="greaterThan">
      <formula>15%</formula>
    </cfRule>
  </conditionalFormatting>
  <conditionalFormatting sqref="D66">
    <cfRule type="cellIs" dxfId="35" priority="35" operator="lessThan">
      <formula>0</formula>
    </cfRule>
    <cfRule type="cellIs" dxfId="34" priority="36" operator="greaterThan">
      <formula>15%</formula>
    </cfRule>
  </conditionalFormatting>
  <conditionalFormatting sqref="R14:U14">
    <cfRule type="cellIs" dxfId="33" priority="33" operator="lessThan">
      <formula>0</formula>
    </cfRule>
    <cfRule type="cellIs" dxfId="32" priority="34" operator="greaterThan">
      <formula>15%</formula>
    </cfRule>
  </conditionalFormatting>
  <conditionalFormatting sqref="R27:U27">
    <cfRule type="cellIs" dxfId="31" priority="31" operator="lessThan">
      <formula>0</formula>
    </cfRule>
    <cfRule type="cellIs" dxfId="30" priority="32" operator="greaterThan">
      <formula>15%</formula>
    </cfRule>
  </conditionalFormatting>
  <conditionalFormatting sqref="R40:U40">
    <cfRule type="cellIs" dxfId="29" priority="29" operator="lessThan">
      <formula>0</formula>
    </cfRule>
    <cfRule type="cellIs" dxfId="28" priority="30" operator="greaterThan">
      <formula>15%</formula>
    </cfRule>
  </conditionalFormatting>
  <conditionalFormatting sqref="R53:U53">
    <cfRule type="cellIs" dxfId="27" priority="27" operator="lessThan">
      <formula>0</formula>
    </cfRule>
    <cfRule type="cellIs" dxfId="26" priority="28" operator="greaterThan">
      <formula>15%</formula>
    </cfRule>
  </conditionalFormatting>
  <conditionalFormatting sqref="R66:U66">
    <cfRule type="cellIs" dxfId="25" priority="25" operator="lessThan">
      <formula>0</formula>
    </cfRule>
    <cfRule type="cellIs" dxfId="24" priority="26" operator="greaterThan">
      <formula>15%</formula>
    </cfRule>
  </conditionalFormatting>
  <conditionalFormatting sqref="Y14:AB14">
    <cfRule type="cellIs" dxfId="23" priority="23" operator="lessThan">
      <formula>0</formula>
    </cfRule>
    <cfRule type="cellIs" dxfId="22" priority="24" operator="greaterThan">
      <formula>15%</formula>
    </cfRule>
  </conditionalFormatting>
  <conditionalFormatting sqref="Y27:AB27">
    <cfRule type="cellIs" dxfId="21" priority="21" operator="lessThan">
      <formula>0</formula>
    </cfRule>
    <cfRule type="cellIs" dxfId="20" priority="22" operator="greaterThan">
      <formula>15%</formula>
    </cfRule>
  </conditionalFormatting>
  <conditionalFormatting sqref="Y40:AB40">
    <cfRule type="cellIs" dxfId="19" priority="19" operator="lessThan">
      <formula>0</formula>
    </cfRule>
    <cfRule type="cellIs" dxfId="18" priority="20" operator="greaterThan">
      <formula>15%</formula>
    </cfRule>
  </conditionalFormatting>
  <conditionalFormatting sqref="Y53:AB53">
    <cfRule type="cellIs" dxfId="17" priority="17" operator="lessThan">
      <formula>0</formula>
    </cfRule>
    <cfRule type="cellIs" dxfId="16" priority="18" operator="greaterThan">
      <formula>15%</formula>
    </cfRule>
  </conditionalFormatting>
  <conditionalFormatting sqref="Y66:AB66">
    <cfRule type="cellIs" dxfId="15" priority="15" operator="lessThan">
      <formula>0</formula>
    </cfRule>
    <cfRule type="cellIs" dxfId="14" priority="16" operator="greaterThan">
      <formula>15%</formula>
    </cfRule>
  </conditionalFormatting>
  <conditionalFormatting sqref="AF14:AI14">
    <cfRule type="cellIs" dxfId="13" priority="13" operator="lessThan">
      <formula>0</formula>
    </cfRule>
    <cfRule type="cellIs" dxfId="12" priority="14" operator="greaterThan">
      <formula>15%</formula>
    </cfRule>
  </conditionalFormatting>
  <conditionalFormatting sqref="AF27:AI27">
    <cfRule type="cellIs" dxfId="11" priority="11" operator="lessThan">
      <formula>0</formula>
    </cfRule>
    <cfRule type="cellIs" dxfId="10" priority="12" operator="greaterThan">
      <formula>15%</formula>
    </cfRule>
  </conditionalFormatting>
  <conditionalFormatting sqref="AF40:AI40">
    <cfRule type="cellIs" dxfId="9" priority="9" operator="lessThan">
      <formula>0</formula>
    </cfRule>
    <cfRule type="cellIs" dxfId="8" priority="10" operator="greaterThan">
      <formula>15%</formula>
    </cfRule>
  </conditionalFormatting>
  <conditionalFormatting sqref="AF53:AI53">
    <cfRule type="cellIs" dxfId="7" priority="7" operator="lessThan">
      <formula>0</formula>
    </cfRule>
    <cfRule type="cellIs" dxfId="6" priority="8" operator="greaterThan">
      <formula>15%</formula>
    </cfRule>
  </conditionalFormatting>
  <conditionalFormatting sqref="AF66:AI66">
    <cfRule type="cellIs" dxfId="5" priority="5" operator="lessThan">
      <formula>0</formula>
    </cfRule>
    <cfRule type="cellIs" dxfId="4" priority="6" operator="greaterThan">
      <formula>15%</formula>
    </cfRule>
  </conditionalFormatting>
  <conditionalFormatting sqref="D14:G14">
    <cfRule type="cellIs" dxfId="3" priority="3" operator="lessThan">
      <formula>0</formula>
    </cfRule>
    <cfRule type="cellIs" dxfId="2" priority="4" operator="greaterThan">
      <formula>15%</formula>
    </cfRule>
  </conditionalFormatting>
  <conditionalFormatting sqref="D27:G27">
    <cfRule type="cellIs" dxfId="1" priority="1" operator="lessThan">
      <formula>0</formula>
    </cfRule>
    <cfRule type="cellIs" dxfId="0" priority="2" operator="greaterThan">
      <formula>15%</formula>
    </cfRule>
  </conditionalFormatting>
  <dataValidations count="1">
    <dataValidation type="list" allowBlank="1" showInputMessage="1" showErrorMessage="1" sqref="B1:G1">
      <formula1>self</formula1>
    </dataValidation>
  </dataValidations>
  <printOptions horizontalCentered="1"/>
  <pageMargins left="0" right="0" top="0" bottom="0" header="0" footer="0"/>
  <pageSetup paperSize="9" orientation="portrait" r:id="rId1"/>
  <rowBreaks count="1" manualBreakCount="1">
    <brk id="54" max="42" man="1"/>
  </rowBreaks>
  <colBreaks count="5" manualBreakCount="5">
    <brk id="7" max="107" man="1"/>
    <brk id="14" max="107" man="1"/>
    <brk id="21" max="1048575" man="1"/>
    <brk id="28" max="1048575" man="1"/>
    <brk id="35" max="10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2:A6"/>
  <sheetViews>
    <sheetView workbookViewId="0">
      <selection activeCell="E21" sqref="E21"/>
    </sheetView>
  </sheetViews>
  <sheetFormatPr baseColWidth="10" defaultRowHeight="15"/>
  <cols>
    <col min="1" max="1" width="11.5703125" customWidth="1"/>
  </cols>
  <sheetData>
    <row r="2" spans="1:1">
      <c r="A2" t="s">
        <v>18</v>
      </c>
    </row>
    <row r="3" spans="1:1">
      <c r="A3" t="s">
        <v>14</v>
      </c>
    </row>
    <row r="4" spans="1:1">
      <c r="A4" t="s">
        <v>15</v>
      </c>
    </row>
    <row r="5" spans="1:1">
      <c r="A5" t="s">
        <v>16</v>
      </c>
    </row>
    <row r="6" spans="1:1">
      <c r="A6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Base</vt:lpstr>
      <vt:lpstr>Janvier</vt:lpstr>
      <vt:lpstr>Février</vt:lpstr>
      <vt:lpstr>Mars</vt:lpstr>
      <vt:lpstr>Feuil3</vt:lpstr>
      <vt:lpstr>Février!self</vt:lpstr>
      <vt:lpstr>Janvier!self</vt:lpstr>
      <vt:lpstr>Mars!self</vt:lpstr>
      <vt:lpstr>Février!Zone_d_impression</vt:lpstr>
      <vt:lpstr>Janvier!Zone_d_impression</vt:lpstr>
      <vt:lpstr>Mars!Zone_d_impression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cp:lastPrinted>2021-03-11T05:32:41Z</cp:lastPrinted>
  <dcterms:created xsi:type="dcterms:W3CDTF">2021-02-02T13:19:23Z</dcterms:created>
  <dcterms:modified xsi:type="dcterms:W3CDTF">2022-05-13T20:36:01Z</dcterms:modified>
</cp:coreProperties>
</file>