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80" yWindow="0" windowWidth="23760" windowHeight="13050" activeTab="2"/>
  </bookViews>
  <sheets>
    <sheet name="Param" sheetId="1" r:id="rId1"/>
    <sheet name="Jan" sheetId="3" r:id="rId2"/>
    <sheet name="Planning Jan" sheetId="18" r:id="rId3"/>
  </sheets>
  <definedNames>
    <definedName name="An">Param!$J$1</definedName>
    <definedName name="Feries">Param!$J$2:$J$13</definedName>
    <definedName name="Palette">OFFSET(Param!$M$1,,,COUNTA(Param!$M:$M),1)</definedName>
    <definedName name="SomAou">SUM(#REF!)</definedName>
    <definedName name="SomAvr">SUM(#REF!)</definedName>
    <definedName name="SomChd">#REF!+#REF!+#REF!+#REF!+#REF!+#REF!+#REF!+#REF!+#REF!+#REF!+#REF!+#REF!</definedName>
    <definedName name="SomDec">SUM(#REF!)</definedName>
    <definedName name="SomFev">SUM(#REF!)</definedName>
    <definedName name="SomFrd">#REF!+#REF!+#REF!+#REF!+#REF!+#REF!+#REF!+#REF!+#REF!+#REF!+#REF!+#REF!+#REF!</definedName>
    <definedName name="SomHpo">Jan!XAP5+#REF!+#REF!+#REF!+#REF!+#REF!+#REF!+#REF!+#REF!+#REF!+#REF!+#REF!</definedName>
    <definedName name="SomInd">#REF!+#REF!+#REF!+#REF!+#REF!+#REF!+#REF!+#REF!+#REF!+#REF!+#REF!+#REF!+#REF!</definedName>
    <definedName name="SomJan">SUM(Jan!XDZ1:XFD1)</definedName>
    <definedName name="SomJan2">SUM(#REF!)</definedName>
    <definedName name="SomJul">SUM(#REF!)</definedName>
    <definedName name="SomJun">SUM(#REF!)</definedName>
    <definedName name="SomMai">SUM(#REF!)</definedName>
    <definedName name="SomMar">SUM(#REF!)</definedName>
    <definedName name="SomNov">SUM(#REF!)</definedName>
    <definedName name="SomOct">SUM(#REF!)</definedName>
    <definedName name="SomSD">SUMPRODUCT((#REF!="S.D")*(#REF!))</definedName>
    <definedName name="SomSelf">#REF!+#REF!+#REF!+#REF!+#REF!+#REF!+#REF!+#REF!+#REF!+#REF!+#REF!+#REF!</definedName>
    <definedName name="SomSep">SUM(#REF!)</definedName>
    <definedName name="_xlnm.Print_Area" localSheetId="1">Jan!$A$2:$AG$88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8"/>
  <c r="R3"/>
  <c r="S3"/>
  <c r="T3"/>
  <c r="U3"/>
  <c r="Q4"/>
  <c r="R4"/>
  <c r="S4"/>
  <c r="T4"/>
  <c r="U4"/>
  <c r="Q5"/>
  <c r="R5"/>
  <c r="S5"/>
  <c r="T5"/>
  <c r="U5"/>
  <c r="Q6"/>
  <c r="R6"/>
  <c r="S6"/>
  <c r="T6"/>
  <c r="U6"/>
  <c r="Q7"/>
  <c r="R7"/>
  <c r="S7"/>
  <c r="T7"/>
  <c r="U7"/>
  <c r="Q8"/>
  <c r="R8"/>
  <c r="S8"/>
  <c r="T8"/>
  <c r="U8"/>
  <c r="Q9"/>
  <c r="R9"/>
  <c r="S9"/>
  <c r="T9"/>
  <c r="U9"/>
  <c r="Q10"/>
  <c r="R10"/>
  <c r="S10"/>
  <c r="T10"/>
  <c r="U10"/>
  <c r="Q12"/>
  <c r="R12"/>
  <c r="S12"/>
  <c r="T12"/>
  <c r="U12"/>
  <c r="Q13"/>
  <c r="R13"/>
  <c r="S13"/>
  <c r="T13"/>
  <c r="U13"/>
  <c r="Q14"/>
  <c r="R14"/>
  <c r="S14"/>
  <c r="T14"/>
  <c r="U14"/>
  <c r="R15"/>
  <c r="Q16"/>
  <c r="R16"/>
  <c r="S16"/>
  <c r="T16"/>
  <c r="U16"/>
  <c r="Q17"/>
  <c r="R17"/>
  <c r="S17"/>
  <c r="T17"/>
  <c r="U17"/>
  <c r="Q18"/>
  <c r="R18"/>
  <c r="S18"/>
  <c r="T18"/>
  <c r="U18"/>
  <c r="Q19"/>
  <c r="R19"/>
  <c r="S19"/>
  <c r="T19"/>
  <c r="U19"/>
  <c r="Q20"/>
  <c r="R20"/>
  <c r="S20"/>
  <c r="T20"/>
  <c r="U20"/>
  <c r="Q21"/>
  <c r="R21"/>
  <c r="S21"/>
  <c r="T21"/>
  <c r="U21"/>
  <c r="Q22"/>
  <c r="R22"/>
  <c r="S22"/>
  <c r="T22"/>
  <c r="U22"/>
  <c r="Q23"/>
  <c r="R23"/>
  <c r="S23"/>
  <c r="T23"/>
  <c r="U23"/>
  <c r="Q24"/>
  <c r="R24"/>
  <c r="S24"/>
  <c r="T24"/>
  <c r="U24"/>
  <c r="Q25"/>
  <c r="R25"/>
  <c r="S25"/>
  <c r="T25"/>
  <c r="U25"/>
  <c r="Q26"/>
  <c r="R26"/>
  <c r="S26"/>
  <c r="T26"/>
  <c r="U26"/>
  <c r="Q27"/>
  <c r="R27"/>
  <c r="S27"/>
  <c r="T27"/>
  <c r="U27"/>
  <c r="Q28"/>
  <c r="R28"/>
  <c r="S28"/>
  <c r="T28"/>
  <c r="U28"/>
  <c r="R2"/>
  <c r="S2"/>
  <c r="T2"/>
  <c r="U2"/>
  <c r="R1"/>
  <c r="S1"/>
  <c r="T1"/>
  <c r="U1"/>
  <c r="V1"/>
  <c r="W1"/>
  <c r="X1"/>
  <c r="Y1"/>
  <c r="Z1"/>
  <c r="AA1"/>
  <c r="AB1"/>
  <c r="AC1"/>
  <c r="AD1"/>
  <c r="AE1"/>
  <c r="AF1"/>
  <c r="AG1"/>
  <c r="O1"/>
  <c r="H1"/>
  <c r="J1"/>
  <c r="K1"/>
  <c r="L1"/>
  <c r="M1"/>
  <c r="N1"/>
  <c r="Q1"/>
  <c r="A1"/>
  <c r="D1"/>
  <c r="E1"/>
  <c r="F1"/>
  <c r="G1"/>
  <c r="C1"/>
  <c r="Q2"/>
  <c r="N6"/>
  <c r="L4"/>
  <c r="J6"/>
  <c r="J9"/>
  <c r="M10"/>
  <c r="K12"/>
  <c r="N13"/>
  <c r="L15"/>
  <c r="J17"/>
  <c r="M18"/>
  <c r="K20"/>
  <c r="N21"/>
  <c r="L23"/>
  <c r="J25"/>
  <c r="M26"/>
  <c r="K28"/>
  <c r="G6"/>
  <c r="G10"/>
  <c r="G14"/>
  <c r="G18"/>
  <c r="G22"/>
  <c r="G26"/>
  <c r="I29"/>
  <c r="H30"/>
  <c r="L32"/>
  <c r="D3"/>
  <c r="D5"/>
  <c r="D7"/>
  <c r="D9"/>
  <c r="D13"/>
  <c r="E15"/>
  <c r="E17"/>
  <c r="E21"/>
  <c r="E23"/>
  <c r="M6"/>
  <c r="K4"/>
  <c r="N5"/>
  <c r="L10"/>
  <c r="J12"/>
  <c r="M13"/>
  <c r="K15"/>
  <c r="N16"/>
  <c r="L18"/>
  <c r="J20"/>
  <c r="M21"/>
  <c r="K23"/>
  <c r="N24"/>
  <c r="L26"/>
  <c r="J28"/>
  <c r="N2"/>
  <c r="H29"/>
  <c r="G30"/>
  <c r="Q30"/>
  <c r="K32"/>
  <c r="N33"/>
  <c r="C3"/>
  <c r="C5"/>
  <c r="C7"/>
  <c r="C9"/>
  <c r="C13"/>
  <c r="D15"/>
  <c r="D17"/>
  <c r="D21"/>
  <c r="D23"/>
  <c r="D25"/>
  <c r="D27"/>
  <c r="E25"/>
  <c r="O30"/>
  <c r="J4"/>
  <c r="M5"/>
  <c r="K10"/>
  <c r="N11"/>
  <c r="L13"/>
  <c r="J15"/>
  <c r="M16"/>
  <c r="K18"/>
  <c r="N19"/>
  <c r="L21"/>
  <c r="J23"/>
  <c r="M24"/>
  <c r="K26"/>
  <c r="N27"/>
  <c r="M2"/>
  <c r="G5"/>
  <c r="G9"/>
  <c r="G13"/>
  <c r="G17"/>
  <c r="G21"/>
  <c r="G25"/>
  <c r="G29"/>
  <c r="Q29"/>
  <c r="N30"/>
  <c r="J32"/>
  <c r="M33"/>
  <c r="C15"/>
  <c r="F4"/>
  <c r="F6"/>
  <c r="F8"/>
  <c r="F10"/>
  <c r="F12"/>
  <c r="F14"/>
  <c r="C17"/>
  <c r="C21"/>
  <c r="C23"/>
  <c r="C25"/>
  <c r="C27"/>
  <c r="O29"/>
  <c r="N3"/>
  <c r="L5"/>
  <c r="J10"/>
  <c r="M11"/>
  <c r="K13"/>
  <c r="N14"/>
  <c r="L16"/>
  <c r="J18"/>
  <c r="M19"/>
  <c r="K21"/>
  <c r="N22"/>
  <c r="L24"/>
  <c r="J26"/>
  <c r="M27"/>
  <c r="L2"/>
  <c r="N29"/>
  <c r="M30"/>
  <c r="N31"/>
  <c r="L33"/>
  <c r="E4"/>
  <c r="E6"/>
  <c r="E8"/>
  <c r="E10"/>
  <c r="E12"/>
  <c r="E14"/>
  <c r="F16"/>
  <c r="F18"/>
  <c r="F20"/>
  <c r="F22"/>
  <c r="F24"/>
  <c r="F26"/>
  <c r="F28"/>
  <c r="F27"/>
  <c r="M3"/>
  <c r="K5"/>
  <c r="N9"/>
  <c r="L11"/>
  <c r="J13"/>
  <c r="M14"/>
  <c r="K16"/>
  <c r="N17"/>
  <c r="L19"/>
  <c r="J21"/>
  <c r="M22"/>
  <c r="K24"/>
  <c r="N25"/>
  <c r="L27"/>
  <c r="K2"/>
  <c r="G4"/>
  <c r="G8"/>
  <c r="G12"/>
  <c r="G16"/>
  <c r="G20"/>
  <c r="G24"/>
  <c r="G28"/>
  <c r="M29"/>
  <c r="L30"/>
  <c r="M31"/>
  <c r="K33"/>
  <c r="D4"/>
  <c r="D6"/>
  <c r="D8"/>
  <c r="D10"/>
  <c r="D12"/>
  <c r="D14"/>
  <c r="E16"/>
  <c r="E18"/>
  <c r="E20"/>
  <c r="E22"/>
  <c r="E24"/>
  <c r="E26"/>
  <c r="E28"/>
  <c r="P29"/>
  <c r="L3"/>
  <c r="J5"/>
  <c r="M9"/>
  <c r="K11"/>
  <c r="N12"/>
  <c r="L14"/>
  <c r="J16"/>
  <c r="M17"/>
  <c r="K19"/>
  <c r="N20"/>
  <c r="L22"/>
  <c r="J24"/>
  <c r="M25"/>
  <c r="K27"/>
  <c r="N28"/>
  <c r="L29"/>
  <c r="K30"/>
  <c r="L31"/>
  <c r="J33"/>
  <c r="C4"/>
  <c r="C6"/>
  <c r="C8"/>
  <c r="C10"/>
  <c r="C12"/>
  <c r="C14"/>
  <c r="D16"/>
  <c r="D18"/>
  <c r="D20"/>
  <c r="D22"/>
  <c r="D24"/>
  <c r="D26"/>
  <c r="D28"/>
  <c r="E27"/>
  <c r="P30"/>
  <c r="K3"/>
  <c r="N4"/>
  <c r="L6"/>
  <c r="L9"/>
  <c r="J11"/>
  <c r="M12"/>
  <c r="K14"/>
  <c r="N15"/>
  <c r="L17"/>
  <c r="J19"/>
  <c r="M20"/>
  <c r="K22"/>
  <c r="N23"/>
  <c r="L25"/>
  <c r="J27"/>
  <c r="M28"/>
  <c r="G3"/>
  <c r="G7"/>
  <c r="G15"/>
  <c r="G23"/>
  <c r="G27"/>
  <c r="K29"/>
  <c r="J30"/>
  <c r="K31"/>
  <c r="N32"/>
  <c r="F3"/>
  <c r="F5"/>
  <c r="F7"/>
  <c r="F9"/>
  <c r="F13"/>
  <c r="C16"/>
  <c r="C18"/>
  <c r="C20"/>
  <c r="C22"/>
  <c r="C24"/>
  <c r="C26"/>
  <c r="C28"/>
  <c r="N8"/>
  <c r="J3"/>
  <c r="M4"/>
  <c r="K6"/>
  <c r="K9"/>
  <c r="N10"/>
  <c r="L12"/>
  <c r="J14"/>
  <c r="M15"/>
  <c r="K17"/>
  <c r="N18"/>
  <c r="L20"/>
  <c r="J22"/>
  <c r="M23"/>
  <c r="K25"/>
  <c r="N26"/>
  <c r="L28"/>
  <c r="J2"/>
  <c r="J29"/>
  <c r="I30"/>
  <c r="J31"/>
  <c r="M32"/>
  <c r="E3"/>
  <c r="E5"/>
  <c r="E7"/>
  <c r="E9"/>
  <c r="E13"/>
  <c r="F15"/>
  <c r="F17"/>
  <c r="F21"/>
  <c r="F23"/>
  <c r="F25"/>
  <c r="A42" i="3" l="1"/>
  <c r="A18"/>
  <c r="A5" i="1"/>
  <c r="A15" i="3" s="1"/>
  <c r="A6" i="1"/>
  <c r="A7"/>
  <c r="A8"/>
  <c r="A9"/>
  <c r="A10"/>
  <c r="A11"/>
  <c r="A12"/>
  <c r="A36" i="3" s="1"/>
  <c r="A13" i="1"/>
  <c r="A39" i="3" s="1"/>
  <c r="A14" i="1"/>
  <c r="A15"/>
  <c r="A16"/>
  <c r="A20"/>
  <c r="A3"/>
  <c r="A4"/>
  <c r="A12" i="3" s="1"/>
  <c r="A17" i="1"/>
  <c r="A18"/>
  <c r="A54" i="3" s="1"/>
  <c r="A19" i="1"/>
  <c r="A57" i="3" s="1"/>
  <c r="A21" i="1"/>
  <c r="A63" i="3" s="1"/>
  <c r="A22" i="1"/>
  <c r="A66" i="3" s="1"/>
  <c r="A23" i="1"/>
  <c r="A24"/>
  <c r="A25"/>
  <c r="A26"/>
  <c r="A2"/>
  <c r="A6" i="3" s="1"/>
  <c r="U11" i="18"/>
  <c r="T11"/>
  <c r="S11"/>
  <c r="R11"/>
  <c r="Q11"/>
  <c r="E2"/>
  <c r="F2"/>
  <c r="C2"/>
  <c r="G2"/>
  <c r="J8"/>
  <c r="D2"/>
  <c r="K8"/>
  <c r="L8"/>
  <c r="M8"/>
  <c r="A60" i="3" l="1"/>
  <c r="A9"/>
  <c r="G81" s="1"/>
  <c r="A33"/>
  <c r="A30"/>
  <c r="A27"/>
  <c r="A51"/>
  <c r="A78"/>
  <c r="A24"/>
  <c r="A48"/>
  <c r="A72"/>
  <c r="A21"/>
  <c r="A45"/>
  <c r="A69"/>
  <c r="A75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B88"/>
  <c r="K81"/>
  <c r="N81"/>
  <c r="Z81"/>
  <c r="AC81"/>
  <c r="J14" i="1"/>
  <c r="A2" i="3"/>
  <c r="B2" s="1"/>
  <c r="B3" s="1"/>
  <c r="C3" s="1"/>
  <c r="J13" i="1"/>
  <c r="J12"/>
  <c r="J11"/>
  <c r="J10"/>
  <c r="J9"/>
  <c r="J6"/>
  <c r="J5"/>
  <c r="J3"/>
  <c r="J8" s="1"/>
  <c r="J2"/>
  <c r="AG79" i="3"/>
  <c r="AG76"/>
  <c r="AG73"/>
  <c r="AG70"/>
  <c r="AG67"/>
  <c r="AG64"/>
  <c r="AG61"/>
  <c r="AG58"/>
  <c r="AG55"/>
  <c r="AG52"/>
  <c r="AG49"/>
  <c r="AG46"/>
  <c r="AG43"/>
  <c r="AG40"/>
  <c r="AG37"/>
  <c r="AG34"/>
  <c r="AG31"/>
  <c r="AG28"/>
  <c r="AG25"/>
  <c r="AG22"/>
  <c r="AG19"/>
  <c r="AG16"/>
  <c r="AG13"/>
  <c r="AG10"/>
  <c r="AG7"/>
  <c r="F19" i="18"/>
  <c r="G19"/>
  <c r="C19"/>
  <c r="D19"/>
  <c r="E19"/>
  <c r="E11"/>
  <c r="F11"/>
  <c r="G11"/>
  <c r="J7"/>
  <c r="K7"/>
  <c r="L7"/>
  <c r="M7"/>
  <c r="C11"/>
  <c r="N7"/>
  <c r="D11"/>
  <c r="U15"/>
  <c r="T15"/>
  <c r="S15"/>
  <c r="Q15"/>
  <c r="S81" i="3" l="1"/>
  <c r="AD81"/>
  <c r="R81"/>
  <c r="AE81"/>
  <c r="U81"/>
  <c r="E81"/>
  <c r="AB81"/>
  <c r="O81"/>
  <c r="V81"/>
  <c r="I81"/>
  <c r="Y81"/>
  <c r="J81"/>
  <c r="C81"/>
  <c r="D81"/>
  <c r="AF81"/>
  <c r="W81"/>
  <c r="M81"/>
  <c r="AA81"/>
  <c r="Q81"/>
  <c r="F81"/>
  <c r="X81"/>
  <c r="P81"/>
  <c r="H81"/>
  <c r="B81"/>
  <c r="T81"/>
  <c r="L81"/>
  <c r="B83"/>
  <c r="D3"/>
  <c r="C83"/>
  <c r="J7" i="1"/>
  <c r="J4"/>
  <c r="B4" i="3"/>
  <c r="E3" l="1"/>
  <c r="D83"/>
  <c r="D4"/>
  <c r="C4"/>
  <c r="F3" l="1"/>
  <c r="F4" s="1"/>
  <c r="E83"/>
  <c r="E4"/>
  <c r="G3" l="1"/>
  <c r="F83"/>
  <c r="H3" l="1"/>
  <c r="H4" s="1"/>
  <c r="G83"/>
  <c r="G4"/>
  <c r="I3" l="1"/>
  <c r="H83"/>
  <c r="J3" l="1"/>
  <c r="J4" s="1"/>
  <c r="I83"/>
  <c r="I4"/>
  <c r="K3" l="1"/>
  <c r="K4" s="1"/>
  <c r="J83"/>
  <c r="L3" l="1"/>
  <c r="L4" s="1"/>
  <c r="K83"/>
  <c r="M3" l="1"/>
  <c r="M4" s="1"/>
  <c r="L83"/>
  <c r="N3" l="1"/>
  <c r="N4" s="1"/>
  <c r="M83"/>
  <c r="O3" l="1"/>
  <c r="O4" s="1"/>
  <c r="N83"/>
  <c r="P3" l="1"/>
  <c r="P4" s="1"/>
  <c r="O83"/>
  <c r="Q3" l="1"/>
  <c r="Q4" s="1"/>
  <c r="P83"/>
  <c r="R3" l="1"/>
  <c r="R4" s="1"/>
  <c r="Q83"/>
  <c r="S3" l="1"/>
  <c r="S4" s="1"/>
  <c r="R83"/>
  <c r="T3" l="1"/>
  <c r="T4" s="1"/>
  <c r="S83"/>
  <c r="U3" l="1"/>
  <c r="U4" s="1"/>
  <c r="T83"/>
  <c r="V3" l="1"/>
  <c r="V4" s="1"/>
  <c r="U83"/>
  <c r="W3" l="1"/>
  <c r="W4" s="1"/>
  <c r="V83"/>
  <c r="X3" l="1"/>
  <c r="X4" s="1"/>
  <c r="W83"/>
  <c r="Y3" l="1"/>
  <c r="Y4" s="1"/>
  <c r="X83"/>
  <c r="Z3" l="1"/>
  <c r="Z4" s="1"/>
  <c r="Y83"/>
  <c r="AA3" l="1"/>
  <c r="AA4" s="1"/>
  <c r="Z83"/>
  <c r="AB3" l="1"/>
  <c r="AB4" s="1"/>
  <c r="AA83"/>
  <c r="AC3" l="1"/>
  <c r="AC4" s="1"/>
  <c r="AB83"/>
  <c r="AD3" l="1"/>
  <c r="AD4" s="1"/>
  <c r="AC83"/>
  <c r="AE3" l="1"/>
  <c r="AE4" s="1"/>
  <c r="AD83"/>
  <c r="AF3" l="1"/>
  <c r="AE83"/>
  <c r="AF83" l="1"/>
  <c r="AF4"/>
</calcChain>
</file>

<file path=xl/sharedStrings.xml><?xml version="1.0" encoding="utf-8"?>
<sst xmlns="http://schemas.openxmlformats.org/spreadsheetml/2006/main" count="270" uniqueCount="79">
  <si>
    <t>Nom</t>
  </si>
  <si>
    <t>Prénom</t>
  </si>
  <si>
    <t>Tel</t>
  </si>
  <si>
    <t>Dilpomé cuisine</t>
  </si>
  <si>
    <t>C.</t>
  </si>
  <si>
    <t>J.</t>
  </si>
  <si>
    <t>Bac pro cuisine</t>
  </si>
  <si>
    <t>E.</t>
  </si>
  <si>
    <t>L.</t>
  </si>
  <si>
    <t>M.</t>
  </si>
  <si>
    <t>F.</t>
  </si>
  <si>
    <t>S.</t>
  </si>
  <si>
    <t>A.</t>
  </si>
  <si>
    <t>P.</t>
  </si>
  <si>
    <t>D.</t>
  </si>
  <si>
    <t>T.</t>
  </si>
  <si>
    <t>G.</t>
  </si>
  <si>
    <t>Y.</t>
  </si>
  <si>
    <t>V.</t>
  </si>
  <si>
    <t>K.</t>
  </si>
  <si>
    <t>CA</t>
  </si>
  <si>
    <t>RTT</t>
  </si>
  <si>
    <t>AT</t>
  </si>
  <si>
    <t>CM</t>
  </si>
  <si>
    <t>CLM</t>
  </si>
  <si>
    <t>?</t>
  </si>
  <si>
    <t>Heures</t>
  </si>
  <si>
    <t>posées</t>
  </si>
  <si>
    <t>RR</t>
  </si>
  <si>
    <t>Bondy</t>
  </si>
  <si>
    <t>CET</t>
  </si>
  <si>
    <t>DEB</t>
  </si>
  <si>
    <t>H.O</t>
  </si>
  <si>
    <t>S.S</t>
  </si>
  <si>
    <t>CUI</t>
  </si>
  <si>
    <t>CEL</t>
  </si>
  <si>
    <t>TCEL</t>
  </si>
  <si>
    <t>THER</t>
  </si>
  <si>
    <t>PLON</t>
  </si>
  <si>
    <t>APP</t>
  </si>
  <si>
    <t>S.D</t>
  </si>
  <si>
    <t>H.D</t>
  </si>
  <si>
    <t>R.R</t>
  </si>
  <si>
    <t>Clos B</t>
  </si>
  <si>
    <t>Feriés</t>
  </si>
  <si>
    <t>Lundi</t>
  </si>
  <si>
    <t>Dimanche</t>
  </si>
  <si>
    <t>Pâques</t>
  </si>
  <si>
    <t>Jeudi</t>
  </si>
  <si>
    <t>Ascension</t>
  </si>
  <si>
    <t>Pentecote</t>
  </si>
  <si>
    <t>Samedi</t>
  </si>
  <si>
    <t>Mercredi</t>
  </si>
  <si>
    <t>Nom agent</t>
  </si>
  <si>
    <t>Total agent</t>
  </si>
  <si>
    <t>Vendredi</t>
  </si>
  <si>
    <t>CAP CUISINE</t>
  </si>
  <si>
    <t>CEM</t>
  </si>
  <si>
    <t>NETT</t>
  </si>
  <si>
    <t>Bureau</t>
  </si>
  <si>
    <t>Appro</t>
  </si>
  <si>
    <t>Déboitage</t>
  </si>
  <si>
    <t>Hors d'œuvre</t>
  </si>
  <si>
    <t>Cuisson</t>
  </si>
  <si>
    <t>Cellule</t>
  </si>
  <si>
    <t>Thermo,cellule</t>
  </si>
  <si>
    <t>Thermo</t>
  </si>
  <si>
    <t>Salle spé</t>
  </si>
  <si>
    <t>Plonge</t>
  </si>
  <si>
    <t>Nettoyage</t>
  </si>
  <si>
    <t>Henri Duchene</t>
  </si>
  <si>
    <t>Romain Rolland</t>
  </si>
  <si>
    <t>Clos benard</t>
  </si>
  <si>
    <t>Salle découpe</t>
  </si>
  <si>
    <t>BUREA</t>
  </si>
  <si>
    <t>DEBo</t>
  </si>
  <si>
    <t>COLL</t>
  </si>
  <si>
    <t>LEC</t>
  </si>
  <si>
    <t>FAN</t>
  </si>
</sst>
</file>

<file path=xl/styles.xml><?xml version="1.0" encoding="utf-8"?>
<styleSheet xmlns="http://schemas.openxmlformats.org/spreadsheetml/2006/main">
  <numFmts count="4">
    <numFmt numFmtId="164" formatCode="mmmm"/>
    <numFmt numFmtId="165" formatCode="ddd"/>
    <numFmt numFmtId="166" formatCode="d"/>
    <numFmt numFmtId="167" formatCode="[$-F800]dddd\,\ mmmm\ dd\,\ yyyy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CC9900"/>
      <name val="Calibri"/>
      <family val="2"/>
      <scheme val="minor"/>
    </font>
    <font>
      <sz val="11"/>
      <color rgb="FFEC701C"/>
      <name val="Calibri"/>
      <family val="2"/>
      <scheme val="minor"/>
    </font>
    <font>
      <sz val="11"/>
      <color rgb="FFA77CFC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rgb="FFFF75FF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4F595F"/>
      <name val="Courier New"/>
      <family val="3"/>
    </font>
  </fonts>
  <fills count="2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789D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Continuous"/>
    </xf>
    <xf numFmtId="0" fontId="0" fillId="0" borderId="0" xfId="0" applyProtection="1">
      <protection hidden="1"/>
    </xf>
    <xf numFmtId="0" fontId="0" fillId="0" borderId="0" xfId="0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3" borderId="0" xfId="0" applyFont="1" applyFill="1" applyBorder="1" applyAlignment="1" applyProtection="1">
      <alignment horizontal="center" vertical="center"/>
      <protection hidden="1"/>
    </xf>
    <xf numFmtId="0" fontId="2" fillId="8" borderId="0" xfId="0" applyFont="1" applyFill="1" applyBorder="1" applyAlignment="1" applyProtection="1">
      <alignment horizontal="center" vertical="center"/>
      <protection hidden="1"/>
    </xf>
    <xf numFmtId="0" fontId="2" fillId="12" borderId="0" xfId="0" applyFont="1" applyFill="1" applyBorder="1" applyAlignment="1" applyProtection="1">
      <alignment horizontal="center" vertical="center"/>
      <protection hidden="1"/>
    </xf>
    <xf numFmtId="0" fontId="2" fillId="13" borderId="0" xfId="0" applyFont="1" applyFill="1" applyBorder="1" applyAlignment="1" applyProtection="1">
      <alignment horizontal="center" vertical="center"/>
      <protection hidden="1"/>
    </xf>
    <xf numFmtId="0" fontId="2" fillId="14" borderId="0" xfId="0" applyFont="1" applyFill="1" applyBorder="1" applyAlignment="1" applyProtection="1">
      <alignment horizontal="center" vertical="center"/>
      <protection hidden="1"/>
    </xf>
    <xf numFmtId="0" fontId="2" fillId="9" borderId="0" xfId="0" applyFont="1" applyFill="1" applyBorder="1" applyAlignment="1" applyProtection="1">
      <alignment horizontal="center" vertical="center"/>
      <protection hidden="1"/>
    </xf>
    <xf numFmtId="0" fontId="2" fillId="19" borderId="0" xfId="0" applyFont="1" applyFill="1" applyBorder="1" applyAlignment="1" applyProtection="1">
      <alignment horizontal="center" vertical="center"/>
      <protection hidden="1"/>
    </xf>
    <xf numFmtId="0" fontId="2" fillId="15" borderId="0" xfId="0" applyFont="1" applyFill="1" applyBorder="1" applyAlignment="1" applyProtection="1">
      <alignment horizontal="center" vertical="center"/>
      <protection hidden="1"/>
    </xf>
    <xf numFmtId="0" fontId="2" fillId="16" borderId="0" xfId="0" applyFont="1" applyFill="1" applyBorder="1" applyAlignment="1" applyProtection="1">
      <alignment horizontal="center" vertical="center"/>
      <protection hidden="1"/>
    </xf>
    <xf numFmtId="0" fontId="2" fillId="17" borderId="0" xfId="0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18" borderId="0" xfId="0" applyFill="1" applyBorder="1" applyAlignment="1">
      <alignment horizontal="center"/>
    </xf>
    <xf numFmtId="0" fontId="0" fillId="25" borderId="0" xfId="0" applyFill="1" applyBorder="1" applyAlignment="1">
      <alignment horizontal="center"/>
    </xf>
    <xf numFmtId="0" fontId="0" fillId="25" borderId="8" xfId="0" applyFill="1" applyBorder="1" applyAlignment="1">
      <alignment horizontal="center"/>
    </xf>
    <xf numFmtId="0" fontId="0" fillId="26" borderId="9" xfId="0" applyFill="1" applyBorder="1"/>
    <xf numFmtId="0" fontId="3" fillId="26" borderId="0" xfId="0" applyFont="1" applyFill="1" applyAlignment="1">
      <alignment horizontal="center"/>
    </xf>
    <xf numFmtId="164" fontId="4" fillId="26" borderId="0" xfId="0" applyNumberFormat="1" applyFont="1" applyFill="1" applyAlignment="1">
      <alignment horizontal="centerContinuous"/>
    </xf>
    <xf numFmtId="0" fontId="4" fillId="26" borderId="0" xfId="0" applyFont="1" applyFill="1" applyAlignment="1">
      <alignment horizontal="centerContinuous"/>
    </xf>
    <xf numFmtId="0" fontId="0" fillId="0" borderId="2" xfId="0" applyBorder="1" applyAlignment="1">
      <alignment horizontal="center" vertical="center"/>
    </xf>
    <xf numFmtId="166" fontId="0" fillId="18" borderId="2" xfId="0" applyNumberFormat="1" applyFill="1" applyBorder="1" applyAlignment="1">
      <alignment horizontal="center" vertical="center"/>
    </xf>
    <xf numFmtId="166" fontId="0" fillId="25" borderId="2" xfId="0" applyNumberForma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25" borderId="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21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2" borderId="12" xfId="0" applyFont="1" applyFill="1" applyBorder="1" applyAlignment="1">
      <alignment horizontal="center" vertical="center"/>
    </xf>
    <xf numFmtId="0" fontId="2" fillId="27" borderId="12" xfId="0" applyFont="1" applyFill="1" applyBorder="1" applyAlignment="1">
      <alignment horizontal="center" vertical="center"/>
    </xf>
    <xf numFmtId="0" fontId="2" fillId="23" borderId="12" xfId="0" applyFont="1" applyFill="1" applyBorder="1" applyAlignment="1">
      <alignment horizontal="center" vertical="center"/>
    </xf>
    <xf numFmtId="0" fontId="5" fillId="24" borderId="12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/>
    </xf>
    <xf numFmtId="0" fontId="9" fillId="11" borderId="11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11" fillId="11" borderId="11" xfId="0" applyFont="1" applyFill="1" applyBorder="1" applyAlignment="1">
      <alignment horizontal="center" vertical="center"/>
    </xf>
    <xf numFmtId="0" fontId="12" fillId="11" borderId="11" xfId="0" applyFont="1" applyFill="1" applyBorder="1" applyAlignment="1">
      <alignment horizontal="center" vertical="center"/>
    </xf>
    <xf numFmtId="0" fontId="7" fillId="11" borderId="11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 vertical="center"/>
    </xf>
    <xf numFmtId="0" fontId="14" fillId="11" borderId="11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16" fillId="0" borderId="11" xfId="0" applyFont="1" applyBorder="1"/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166" fontId="0" fillId="18" borderId="12" xfId="0" applyNumberFormat="1" applyFill="1" applyBorder="1" applyAlignment="1">
      <alignment horizontal="center" vertical="center"/>
    </xf>
    <xf numFmtId="166" fontId="0" fillId="25" borderId="12" xfId="0" applyNumberFormat="1" applyFill="1" applyBorder="1" applyAlignment="1">
      <alignment horizontal="center" vertical="center"/>
    </xf>
    <xf numFmtId="166" fontId="0" fillId="3" borderId="12" xfId="0" applyNumberFormat="1" applyFill="1" applyBorder="1" applyAlignment="1">
      <alignment horizontal="center" vertical="center"/>
    </xf>
    <xf numFmtId="165" fontId="0" fillId="18" borderId="11" xfId="0" applyNumberFormat="1" applyFill="1" applyBorder="1" applyAlignment="1">
      <alignment horizontal="center" vertical="center"/>
    </xf>
    <xf numFmtId="165" fontId="0" fillId="25" borderId="11" xfId="0" applyNumberFormat="1" applyFill="1" applyBorder="1" applyAlignment="1">
      <alignment horizontal="center" vertical="center"/>
    </xf>
    <xf numFmtId="165" fontId="0" fillId="3" borderId="11" xfId="0" applyNumberFormat="1" applyFill="1" applyBorder="1" applyAlignment="1">
      <alignment horizontal="center" vertical="center"/>
    </xf>
    <xf numFmtId="165" fontId="0" fillId="18" borderId="10" xfId="0" applyNumberFormat="1" applyFill="1" applyBorder="1" applyAlignment="1">
      <alignment horizontal="center"/>
    </xf>
    <xf numFmtId="165" fontId="0" fillId="25" borderId="10" xfId="0" applyNumberFormat="1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25" borderId="7" xfId="0" applyNumberForma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1" fontId="1" fillId="0" borderId="0" xfId="0" applyNumberFormat="1" applyFont="1" applyAlignment="1" applyProtection="1">
      <alignment horizontal="center"/>
      <protection hidden="1"/>
    </xf>
    <xf numFmtId="0" fontId="2" fillId="4" borderId="0" xfId="0" applyFont="1" applyFill="1" applyBorder="1" applyAlignment="1" applyProtection="1">
      <alignment horizontal="center" vertical="center"/>
      <protection hidden="1"/>
    </xf>
    <xf numFmtId="14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2" fillId="6" borderId="0" xfId="0" applyFont="1" applyFill="1" applyBorder="1" applyAlignment="1" applyProtection="1">
      <alignment horizontal="center" vertical="center"/>
      <protection hidden="1"/>
    </xf>
    <xf numFmtId="0" fontId="2" fillId="7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2" fillId="20" borderId="0" xfId="0" applyFont="1" applyFill="1" applyBorder="1" applyAlignment="1" applyProtection="1">
      <alignment horizontal="center" vertical="center"/>
      <protection hidden="1"/>
    </xf>
    <xf numFmtId="0" fontId="0" fillId="20" borderId="0" xfId="0" applyFill="1" applyAlignment="1" applyProtection="1">
      <alignment horizontal="center"/>
      <protection hidden="1"/>
    </xf>
    <xf numFmtId="0" fontId="0" fillId="20" borderId="0" xfId="0" applyFill="1" applyBorder="1" applyAlignment="1" applyProtection="1">
      <alignment horizontal="center"/>
      <protection hidden="1"/>
    </xf>
    <xf numFmtId="0" fontId="5" fillId="10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18" borderId="12" xfId="0" applyFill="1" applyBorder="1" applyAlignment="1" applyProtection="1">
      <alignment horizontal="center"/>
      <protection locked="0"/>
    </xf>
    <xf numFmtId="0" fontId="0" fillId="25" borderId="12" xfId="0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2" fillId="25" borderId="12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18" borderId="10" xfId="0" applyFill="1" applyBorder="1" applyAlignment="1" applyProtection="1">
      <alignment horizontal="center"/>
      <protection locked="0"/>
    </xf>
    <xf numFmtId="0" fontId="0" fillId="25" borderId="10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18" borderId="11" xfId="0" applyFill="1" applyBorder="1" applyAlignment="1" applyProtection="1">
      <alignment horizontal="center"/>
      <protection locked="0"/>
    </xf>
    <xf numFmtId="0" fontId="0" fillId="25" borderId="11" xfId="0" applyFill="1" applyBorder="1" applyAlignment="1" applyProtection="1">
      <alignment horizont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9" fillId="0" borderId="11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11" fillId="0" borderId="11" xfId="0" applyFont="1" applyFill="1" applyBorder="1" applyAlignment="1" applyProtection="1">
      <alignment horizontal="center" vertical="center"/>
      <protection locked="0"/>
    </xf>
    <xf numFmtId="0" fontId="12" fillId="25" borderId="11" xfId="0" applyFont="1" applyFill="1" applyBorder="1" applyAlignment="1" applyProtection="1">
      <alignment horizontal="center" vertical="center"/>
      <protection locked="0"/>
    </xf>
    <xf numFmtId="0" fontId="7" fillId="25" borderId="11" xfId="0" applyFont="1" applyFill="1" applyBorder="1" applyAlignment="1" applyProtection="1">
      <alignment horizontal="center" vertical="center"/>
      <protection locked="0"/>
    </xf>
    <xf numFmtId="0" fontId="13" fillId="0" borderId="11" xfId="0" applyFont="1" applyFill="1" applyBorder="1" applyAlignment="1" applyProtection="1">
      <alignment horizontal="center" vertical="center"/>
      <protection locked="0"/>
    </xf>
    <xf numFmtId="0" fontId="14" fillId="0" borderId="11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 applyProtection="1">
      <alignment horizontal="center" vertical="center"/>
      <protection locked="0"/>
    </xf>
    <xf numFmtId="0" fontId="16" fillId="0" borderId="10" xfId="0" applyFont="1" applyFill="1" applyBorder="1" applyProtection="1">
      <protection locked="0"/>
    </xf>
    <xf numFmtId="0" fontId="0" fillId="0" borderId="11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16" fillId="0" borderId="10" xfId="0" applyFont="1" applyFill="1" applyBorder="1" applyAlignment="1" applyProtection="1">
      <alignment horizontal="center"/>
      <protection locked="0"/>
    </xf>
    <xf numFmtId="0" fontId="15" fillId="0" borderId="10" xfId="0" applyFont="1" applyFill="1" applyBorder="1" applyAlignment="1" applyProtection="1">
      <alignment horizontal="center" vertical="center"/>
      <protection locked="0"/>
    </xf>
    <xf numFmtId="0" fontId="16" fillId="0" borderId="11" xfId="0" applyFont="1" applyFill="1" applyBorder="1" applyProtection="1">
      <protection locked="0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16" fillId="0" borderId="11" xfId="0" applyFont="1" applyBorder="1" applyAlignment="1">
      <alignment horizontal="center"/>
    </xf>
    <xf numFmtId="0" fontId="0" fillId="20" borderId="9" xfId="0" applyFill="1" applyBorder="1" applyAlignment="1">
      <alignment horizontal="center" vertical="center"/>
    </xf>
    <xf numFmtId="0" fontId="14" fillId="11" borderId="12" xfId="0" applyFont="1" applyFill="1" applyBorder="1" applyAlignment="1">
      <alignment horizontal="center" vertical="center"/>
    </xf>
    <xf numFmtId="0" fontId="9" fillId="11" borderId="12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 vertical="center"/>
    </xf>
    <xf numFmtId="0" fontId="7" fillId="11" borderId="12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6" fillId="11" borderId="11" xfId="0" applyFont="1" applyFill="1" applyBorder="1" applyAlignment="1" applyProtection="1">
      <alignment horizontal="center" vertical="center"/>
      <protection locked="0"/>
    </xf>
    <xf numFmtId="0" fontId="11" fillId="11" borderId="11" xfId="0" applyFont="1" applyFill="1" applyBorder="1" applyAlignment="1" applyProtection="1">
      <alignment horizontal="center" vertical="center"/>
      <protection locked="0"/>
    </xf>
    <xf numFmtId="0" fontId="0" fillId="11" borderId="4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center" vertical="center"/>
    </xf>
    <xf numFmtId="0" fontId="0" fillId="26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7" fillId="12" borderId="0" xfId="0" applyFont="1" applyFill="1" applyAlignment="1">
      <alignment horizontal="center" vertical="center"/>
    </xf>
  </cellXfs>
  <cellStyles count="1">
    <cellStyle name="Normal" xfId="0" builtinId="0"/>
  </cellStyles>
  <dxfs count="10">
    <dxf>
      <font>
        <color rgb="FFFF0000"/>
      </font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  <dxf>
      <protection locked="1" hidden="1"/>
    </dxf>
  </dxfs>
  <tableStyles count="0" defaultTableStyle="TableStyleMedium2" defaultPivotStyle="PivotStyleLight16"/>
  <colors>
    <mruColors>
      <color rgb="FFF789DA"/>
      <color rgb="FFF565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PER" displayName="TPER" ref="B1:E26" totalsRowShown="0" headerRowDxfId="9" dataDxfId="8">
  <autoFilter ref="B1:E26"/>
  <tableColumns count="4">
    <tableColumn id="1" name="Nom" dataDxfId="7"/>
    <tableColumn id="2" name="Prénom" dataDxfId="6"/>
    <tableColumn id="3" name="Tel" dataDxfId="5"/>
    <tableColumn id="4" name="Dilpomé cuisin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Heures" displayName="THeures" ref="G1:G20" totalsRowShown="0" headerRowDxfId="3" dataDxfId="2">
  <autoFilter ref="G1:G20"/>
  <tableColumns count="1">
    <tableColumn id="1" name="Heu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7"/>
  <sheetViews>
    <sheetView topLeftCell="B1" workbookViewId="0">
      <selection activeCell="E34" sqref="E34"/>
    </sheetView>
  </sheetViews>
  <sheetFormatPr baseColWidth="10" defaultRowHeight="15"/>
  <cols>
    <col min="1" max="1" width="26.42578125" hidden="1" customWidth="1"/>
    <col min="2" max="2" width="15.140625" bestFit="1" customWidth="1"/>
    <col min="3" max="3" width="11.140625" customWidth="1"/>
    <col min="4" max="4" width="14" customWidth="1"/>
    <col min="5" max="5" width="17.42578125" customWidth="1"/>
    <col min="6" max="6" width="2.140625" customWidth="1"/>
    <col min="7" max="7" width="0" hidden="1" customWidth="1"/>
    <col min="8" max="8" width="2" customWidth="1"/>
    <col min="9" max="9" width="9.42578125" customWidth="1"/>
    <col min="11" max="11" width="6.5703125" customWidth="1"/>
    <col min="12" max="12" width="2" customWidth="1"/>
    <col min="14" max="14" width="2.42578125" customWidth="1"/>
  </cols>
  <sheetData>
    <row r="1" spans="1:15">
      <c r="B1" s="3" t="s">
        <v>0</v>
      </c>
      <c r="C1" s="3" t="s">
        <v>1</v>
      </c>
      <c r="D1" s="3" t="s">
        <v>2</v>
      </c>
      <c r="E1" s="3" t="s">
        <v>3</v>
      </c>
      <c r="F1" s="3"/>
      <c r="G1" s="3" t="s">
        <v>26</v>
      </c>
      <c r="H1" s="3"/>
      <c r="I1" s="3" t="s">
        <v>44</v>
      </c>
      <c r="J1" s="66">
        <v>2021</v>
      </c>
      <c r="K1" s="3"/>
      <c r="L1" s="3"/>
      <c r="M1" s="67" t="s">
        <v>20</v>
      </c>
      <c r="N1" s="3"/>
      <c r="O1" s="3"/>
    </row>
    <row r="2" spans="1:15">
      <c r="A2" t="str">
        <f>TPER[[#This Row],[Prénom]] &amp;B2</f>
        <v>C.COLL</v>
      </c>
      <c r="B2" s="3" t="s">
        <v>76</v>
      </c>
      <c r="C2" s="3" t="s">
        <v>4</v>
      </c>
      <c r="D2" s="3"/>
      <c r="E2" s="3"/>
      <c r="F2" s="3"/>
      <c r="G2" s="3">
        <v>-6</v>
      </c>
      <c r="H2" s="3"/>
      <c r="I2" s="3" t="s">
        <v>55</v>
      </c>
      <c r="J2" s="68">
        <f>DATE(An,1,1)</f>
        <v>44197</v>
      </c>
      <c r="K2" s="3"/>
      <c r="L2" s="69"/>
      <c r="M2" s="70" t="s">
        <v>21</v>
      </c>
      <c r="N2" s="3"/>
      <c r="O2" s="3"/>
    </row>
    <row r="3" spans="1:15">
      <c r="A3" s="18" t="str">
        <f>TPER[[#This Row],[Prénom]] &amp;B3</f>
        <v>J.LEC</v>
      </c>
      <c r="B3" s="3" t="s">
        <v>77</v>
      </c>
      <c r="C3" s="3" t="s">
        <v>5</v>
      </c>
      <c r="D3" s="3"/>
      <c r="E3" s="3" t="s">
        <v>6</v>
      </c>
      <c r="F3" s="3"/>
      <c r="G3" s="3">
        <v>-5.5</v>
      </c>
      <c r="H3" s="3"/>
      <c r="I3" s="3" t="s">
        <v>46</v>
      </c>
      <c r="J3" s="68">
        <f>DOLLAR((DAY(MINUTE(J1/38)/2+55)&amp;"/4/"&amp;J1)/7,)*7-6</f>
        <v>44290</v>
      </c>
      <c r="K3" s="3" t="s">
        <v>47</v>
      </c>
      <c r="L3" s="69"/>
      <c r="M3" s="71" t="s">
        <v>28</v>
      </c>
      <c r="N3" s="3"/>
      <c r="O3" s="3"/>
    </row>
    <row r="4" spans="1:15">
      <c r="A4" s="18" t="str">
        <f>TPER[[#This Row],[Prénom]] &amp;B4</f>
        <v>P.</v>
      </c>
      <c r="B4" s="3"/>
      <c r="C4" s="3" t="s">
        <v>13</v>
      </c>
      <c r="D4" s="3"/>
      <c r="E4" s="3"/>
      <c r="F4" s="3"/>
      <c r="G4" s="3">
        <v>-4.5</v>
      </c>
      <c r="H4" s="3"/>
      <c r="I4" s="3" t="s">
        <v>45</v>
      </c>
      <c r="J4" s="68">
        <f>J3+1</f>
        <v>44291</v>
      </c>
      <c r="K4" s="3"/>
      <c r="L4" s="69"/>
      <c r="M4" s="72" t="s">
        <v>22</v>
      </c>
      <c r="N4" s="3"/>
      <c r="O4" s="73"/>
    </row>
    <row r="5" spans="1:15">
      <c r="A5" s="18" t="str">
        <f>TPER[[#This Row],[Prénom]] &amp;B5</f>
        <v>M.</v>
      </c>
      <c r="B5" s="3"/>
      <c r="C5" s="3" t="s">
        <v>9</v>
      </c>
      <c r="D5" s="3"/>
      <c r="E5" s="3"/>
      <c r="F5" s="3"/>
      <c r="G5" s="3">
        <v>-4</v>
      </c>
      <c r="H5" s="3"/>
      <c r="I5" s="3" t="s">
        <v>51</v>
      </c>
      <c r="J5" s="68">
        <f>DATE(An,5,1)</f>
        <v>44317</v>
      </c>
      <c r="K5" s="3"/>
      <c r="L5" s="69"/>
      <c r="M5" s="74" t="s">
        <v>23</v>
      </c>
      <c r="N5" s="3"/>
      <c r="O5" s="3"/>
    </row>
    <row r="6" spans="1:15">
      <c r="A6" s="18" t="str">
        <f>TPER[[#This Row],[Prénom]] &amp;B6</f>
        <v>P.</v>
      </c>
      <c r="B6" s="3"/>
      <c r="C6" s="3" t="s">
        <v>13</v>
      </c>
      <c r="D6" s="3"/>
      <c r="E6" s="3"/>
      <c r="F6" s="3"/>
      <c r="G6" s="3">
        <v>-3.5</v>
      </c>
      <c r="H6" s="3"/>
      <c r="I6" s="3" t="s">
        <v>51</v>
      </c>
      <c r="J6" s="68">
        <f>DATE(An,5,8)</f>
        <v>44324</v>
      </c>
      <c r="K6" s="3"/>
      <c r="L6" s="69"/>
      <c r="M6" s="9" t="s">
        <v>24</v>
      </c>
      <c r="N6" s="3"/>
      <c r="O6" s="3"/>
    </row>
    <row r="7" spans="1:15">
      <c r="A7" s="18" t="str">
        <f>TPER[[#This Row],[Prénom]] &amp;B7</f>
        <v>F.</v>
      </c>
      <c r="B7" s="3"/>
      <c r="C7" s="3" t="s">
        <v>10</v>
      </c>
      <c r="D7" s="3"/>
      <c r="E7" s="3" t="s">
        <v>56</v>
      </c>
      <c r="F7" s="3"/>
      <c r="G7" s="3">
        <v>-3</v>
      </c>
      <c r="H7" s="3"/>
      <c r="I7" s="3" t="s">
        <v>48</v>
      </c>
      <c r="J7" s="68">
        <f>J3+39</f>
        <v>44329</v>
      </c>
      <c r="K7" s="3" t="s">
        <v>49</v>
      </c>
      <c r="L7" s="69"/>
      <c r="M7" s="75" t="s">
        <v>29</v>
      </c>
      <c r="N7" s="3"/>
      <c r="O7" s="3"/>
    </row>
    <row r="8" spans="1:15">
      <c r="A8" s="18" t="str">
        <f>TPER[[#This Row],[Prénom]] &amp;B8</f>
        <v>C.</v>
      </c>
      <c r="B8" s="3"/>
      <c r="C8" s="3" t="s">
        <v>4</v>
      </c>
      <c r="D8" s="3"/>
      <c r="E8" s="3"/>
      <c r="F8" s="3"/>
      <c r="G8" s="3">
        <v>-2.5</v>
      </c>
      <c r="H8" s="3"/>
      <c r="I8" s="3" t="s">
        <v>45</v>
      </c>
      <c r="J8" s="68">
        <f>J3+50</f>
        <v>44340</v>
      </c>
      <c r="K8" s="3" t="s">
        <v>50</v>
      </c>
      <c r="L8" s="69"/>
      <c r="M8" s="76" t="s">
        <v>42</v>
      </c>
      <c r="N8" s="3"/>
      <c r="O8" s="3"/>
    </row>
    <row r="9" spans="1:15">
      <c r="A9" s="18" t="str">
        <f>TPER[[#This Row],[Prénom]] &amp;B9</f>
        <v>A.</v>
      </c>
      <c r="B9" s="3"/>
      <c r="C9" s="3" t="s">
        <v>12</v>
      </c>
      <c r="D9" s="3"/>
      <c r="E9" s="3" t="s">
        <v>56</v>
      </c>
      <c r="F9" s="3"/>
      <c r="G9" s="3">
        <v>-2</v>
      </c>
      <c r="H9" s="3"/>
      <c r="I9" s="3" t="s">
        <v>52</v>
      </c>
      <c r="J9" s="68">
        <f>DATE(An,7,14)</f>
        <v>44391</v>
      </c>
      <c r="K9" s="3"/>
      <c r="L9" s="69"/>
      <c r="M9" s="76" t="s">
        <v>43</v>
      </c>
      <c r="N9" s="3"/>
      <c r="O9" s="3"/>
    </row>
    <row r="10" spans="1:15">
      <c r="A10" s="18" t="str">
        <f>TPER[[#This Row],[Prénom]] &amp;B10</f>
        <v>D.</v>
      </c>
      <c r="B10" s="3"/>
      <c r="C10" s="3" t="s">
        <v>14</v>
      </c>
      <c r="D10" s="3"/>
      <c r="E10" s="3"/>
      <c r="F10" s="3"/>
      <c r="G10" s="3">
        <v>-1.5</v>
      </c>
      <c r="H10" s="3"/>
      <c r="I10" s="3" t="s">
        <v>46</v>
      </c>
      <c r="J10" s="68">
        <f>DATE(An,8,15)</f>
        <v>44423</v>
      </c>
      <c r="K10" s="3"/>
      <c r="L10" s="69"/>
      <c r="M10" s="77" t="s">
        <v>41</v>
      </c>
      <c r="N10" s="3"/>
      <c r="O10" s="3"/>
    </row>
    <row r="11" spans="1:15">
      <c r="A11" s="18" t="str">
        <f>TPER[[#This Row],[Prénom]] &amp;B11</f>
        <v>A.</v>
      </c>
      <c r="B11" s="3"/>
      <c r="C11" s="3" t="s">
        <v>12</v>
      </c>
      <c r="D11" s="3"/>
      <c r="E11" s="3"/>
      <c r="F11" s="3"/>
      <c r="G11" s="3">
        <v>-1</v>
      </c>
      <c r="H11" s="3"/>
      <c r="I11" s="3" t="s">
        <v>45</v>
      </c>
      <c r="J11" s="68">
        <f>DATE(An,11,1)</f>
        <v>44501</v>
      </c>
      <c r="K11" s="3"/>
      <c r="L11" s="69"/>
      <c r="M11" s="13" t="s">
        <v>30</v>
      </c>
      <c r="N11" s="3"/>
      <c r="O11" s="3"/>
    </row>
    <row r="12" spans="1:15">
      <c r="A12" s="18" t="str">
        <f>TPER[[#This Row],[Prénom]] &amp;B12</f>
        <v>M.</v>
      </c>
      <c r="B12" s="3"/>
      <c r="C12" s="3" t="s">
        <v>9</v>
      </c>
      <c r="D12" s="3"/>
      <c r="E12" s="3"/>
      <c r="F12" s="3"/>
      <c r="G12" s="3">
        <v>-0.5</v>
      </c>
      <c r="H12" s="3"/>
      <c r="I12" s="3" t="s">
        <v>48</v>
      </c>
      <c r="J12" s="68">
        <f>DATE(An,11,11)</f>
        <v>44511</v>
      </c>
      <c r="K12" s="3"/>
      <c r="L12" s="69"/>
      <c r="M12" s="78" t="s">
        <v>25</v>
      </c>
      <c r="N12" s="3"/>
      <c r="O12" s="3"/>
    </row>
    <row r="13" spans="1:15">
      <c r="A13" s="18" t="str">
        <f>TPER[[#This Row],[Prénom]] &amp;B13</f>
        <v>T.</v>
      </c>
      <c r="B13" s="3"/>
      <c r="C13" s="3" t="s">
        <v>15</v>
      </c>
      <c r="D13" s="3"/>
      <c r="E13" s="3"/>
      <c r="F13" s="3"/>
      <c r="G13" s="3">
        <v>0.5</v>
      </c>
      <c r="H13" s="3"/>
      <c r="I13" s="3" t="s">
        <v>51</v>
      </c>
      <c r="J13" s="68">
        <f>DATE(An,12,25)</f>
        <v>44555</v>
      </c>
      <c r="K13" s="3"/>
      <c r="L13" s="69"/>
      <c r="M13" s="8" t="s">
        <v>31</v>
      </c>
      <c r="N13" s="3"/>
      <c r="O13" s="3"/>
    </row>
    <row r="14" spans="1:15">
      <c r="A14" s="18" t="str">
        <f>TPER[[#This Row],[Prénom]] &amp;B14</f>
        <v>M.</v>
      </c>
      <c r="B14" s="3"/>
      <c r="C14" s="3" t="s">
        <v>9</v>
      </c>
      <c r="D14" s="3"/>
      <c r="E14" s="3"/>
      <c r="F14" s="3"/>
      <c r="G14" s="3">
        <v>1</v>
      </c>
      <c r="H14" s="3"/>
      <c r="I14" s="3" t="s">
        <v>51</v>
      </c>
      <c r="J14" s="68">
        <f>DATE(An+1,1,1)</f>
        <v>44562</v>
      </c>
      <c r="K14" s="3"/>
      <c r="L14" s="69"/>
      <c r="M14" s="9" t="s">
        <v>32</v>
      </c>
      <c r="N14" s="3"/>
      <c r="O14" s="3"/>
    </row>
    <row r="15" spans="1:15">
      <c r="A15" s="18" t="str">
        <f>TPER[[#This Row],[Prénom]] &amp;B15</f>
        <v>L.</v>
      </c>
      <c r="B15" s="3"/>
      <c r="C15" s="3" t="s">
        <v>8</v>
      </c>
      <c r="D15" s="3"/>
      <c r="E15" s="3"/>
      <c r="F15" s="3"/>
      <c r="G15" s="3">
        <v>1.5</v>
      </c>
      <c r="H15" s="3"/>
      <c r="I15" s="3"/>
      <c r="J15" s="3"/>
      <c r="K15" s="3"/>
      <c r="L15" s="3"/>
      <c r="M15" s="10" t="s">
        <v>33</v>
      </c>
      <c r="N15" s="3"/>
      <c r="O15" s="3"/>
    </row>
    <row r="16" spans="1:15">
      <c r="A16" s="18" t="str">
        <f>TPER[[#This Row],[Prénom]] &amp;B16</f>
        <v>M.</v>
      </c>
      <c r="B16" s="3"/>
      <c r="C16" s="3" t="s">
        <v>9</v>
      </c>
      <c r="D16" s="3"/>
      <c r="E16" s="3"/>
      <c r="F16" s="3"/>
      <c r="G16" s="3">
        <v>2</v>
      </c>
      <c r="H16" s="3"/>
      <c r="I16" s="3"/>
      <c r="J16" s="3"/>
      <c r="K16" s="3"/>
      <c r="L16" s="3"/>
      <c r="M16" s="11" t="s">
        <v>34</v>
      </c>
      <c r="N16" s="3"/>
      <c r="O16" s="3"/>
    </row>
    <row r="17" spans="1:15">
      <c r="A17" s="18" t="str">
        <f>TPER[[#This Row],[Prénom]] &amp;B17</f>
        <v>F.</v>
      </c>
      <c r="B17" s="3"/>
      <c r="C17" s="3" t="s">
        <v>10</v>
      </c>
      <c r="D17" s="3"/>
      <c r="E17" s="3"/>
      <c r="F17" s="3"/>
      <c r="G17" s="3">
        <v>2.5</v>
      </c>
      <c r="H17" s="3"/>
      <c r="I17" s="3"/>
      <c r="J17" s="3"/>
      <c r="K17" s="3"/>
      <c r="L17" s="3"/>
      <c r="M17" s="12" t="s">
        <v>35</v>
      </c>
      <c r="N17" s="3"/>
      <c r="O17" s="3"/>
    </row>
    <row r="18" spans="1:15">
      <c r="A18" s="18" t="str">
        <f>TPER[[#This Row],[Prénom]] &amp;B18</f>
        <v>Y.</v>
      </c>
      <c r="B18" s="3"/>
      <c r="C18" s="3" t="s">
        <v>17</v>
      </c>
      <c r="D18" s="3"/>
      <c r="E18" s="3"/>
      <c r="F18" s="3"/>
      <c r="G18" s="3">
        <v>3</v>
      </c>
      <c r="H18" s="3"/>
      <c r="I18" s="3"/>
      <c r="J18" s="3"/>
      <c r="K18" s="3"/>
      <c r="L18" s="3"/>
      <c r="M18" s="13" t="s">
        <v>36</v>
      </c>
      <c r="N18" s="3"/>
      <c r="O18" s="3"/>
    </row>
    <row r="19" spans="1:15">
      <c r="A19" s="18" t="str">
        <f>TPER[[#This Row],[Prénom]] &amp;B19</f>
        <v>E.</v>
      </c>
      <c r="B19" s="3"/>
      <c r="C19" s="3" t="s">
        <v>7</v>
      </c>
      <c r="D19" s="3"/>
      <c r="E19" s="3"/>
      <c r="F19" s="3"/>
      <c r="G19" s="3">
        <v>3.5</v>
      </c>
      <c r="H19" s="3"/>
      <c r="I19" s="3"/>
      <c r="J19" s="3"/>
      <c r="K19" s="3"/>
      <c r="L19" s="3"/>
      <c r="M19" s="14" t="s">
        <v>37</v>
      </c>
      <c r="N19" s="3"/>
      <c r="O19" s="3"/>
    </row>
    <row r="20" spans="1:15">
      <c r="A20" s="18" t="str">
        <f>TPER[[#This Row],[Prénom]] &amp;B20</f>
        <v>V.</v>
      </c>
      <c r="B20" s="3"/>
      <c r="C20" s="3" t="s">
        <v>18</v>
      </c>
      <c r="D20" s="3"/>
      <c r="E20" s="3"/>
      <c r="F20" s="3"/>
      <c r="G20" s="3">
        <v>4</v>
      </c>
      <c r="H20" s="3"/>
      <c r="I20" s="3"/>
      <c r="J20" s="3"/>
      <c r="K20" s="3"/>
      <c r="L20" s="3"/>
      <c r="M20" s="15" t="s">
        <v>38</v>
      </c>
      <c r="N20" s="3"/>
      <c r="O20" s="3"/>
    </row>
    <row r="21" spans="1:15">
      <c r="A21" s="18" t="str">
        <f>TPER[[#This Row],[Prénom]] &amp;B21</f>
        <v>K.</v>
      </c>
      <c r="B21" s="3"/>
      <c r="C21" s="3" t="s">
        <v>19</v>
      </c>
      <c r="D21" s="3"/>
      <c r="E21" s="3"/>
      <c r="F21" s="3"/>
      <c r="G21" s="3"/>
      <c r="H21" s="3"/>
      <c r="I21" s="3"/>
      <c r="J21" s="3"/>
      <c r="K21" s="3"/>
      <c r="L21" s="3"/>
      <c r="M21" s="16" t="s">
        <v>39</v>
      </c>
      <c r="N21" s="3"/>
      <c r="O21" s="3"/>
    </row>
    <row r="22" spans="1:15">
      <c r="A22" s="18" t="str">
        <f>TPER[[#This Row],[Prénom]] &amp;B22</f>
        <v>G.</v>
      </c>
      <c r="B22" s="3"/>
      <c r="C22" s="3" t="s">
        <v>16</v>
      </c>
      <c r="D22" s="3"/>
      <c r="E22" s="3"/>
      <c r="F22" s="3"/>
      <c r="G22" s="3"/>
      <c r="H22" s="3"/>
      <c r="I22" s="3"/>
      <c r="J22" s="3"/>
      <c r="K22" s="3"/>
      <c r="L22" s="3"/>
      <c r="M22" s="17" t="s">
        <v>40</v>
      </c>
      <c r="N22" s="3"/>
      <c r="O22" s="3"/>
    </row>
    <row r="23" spans="1:15">
      <c r="A23" s="18" t="str">
        <f>TPER[[#This Row],[Prénom]] &amp;B23</f>
        <v>S.</v>
      </c>
      <c r="B23" s="3"/>
      <c r="C23" s="3" t="s">
        <v>11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>
      <c r="A24" s="18" t="str">
        <f>TPER[[#This Row],[Prénom]] &amp;B24</f>
        <v>M.</v>
      </c>
      <c r="B24" s="3"/>
      <c r="C24" s="3" t="s">
        <v>9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>
      <c r="A25" s="18" t="str">
        <f>TPER[[#This Row],[Prénom]] &amp;B25</f>
        <v>F.FAN</v>
      </c>
      <c r="B25" s="3" t="s">
        <v>78</v>
      </c>
      <c r="C25" s="3" t="s">
        <v>10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  <row r="26" spans="1:15">
      <c r="A26" s="18" t="str">
        <f>TPER[[#This Row],[Prénom]] &amp;B26</f>
        <v>S.</v>
      </c>
      <c r="B26" s="3"/>
      <c r="C26" s="3" t="s">
        <v>11</v>
      </c>
      <c r="D26" s="3"/>
      <c r="E26" s="3" t="s">
        <v>6</v>
      </c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1:1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Ws1"/>
  <dimension ref="A1:AG88"/>
  <sheetViews>
    <sheetView showGridLines="0" zoomScaleNormal="100" workbookViewId="0">
      <pane xSplit="1" ySplit="5" topLeftCell="B48" activePane="bottomRight" state="frozen"/>
      <selection activeCell="C25" sqref="C25"/>
      <selection pane="topRight" activeCell="C25" sqref="C25"/>
      <selection pane="bottomLeft" activeCell="C25" sqref="C25"/>
      <selection pane="bottomRight" activeCell="G67" sqref="G67"/>
    </sheetView>
  </sheetViews>
  <sheetFormatPr baseColWidth="10" defaultColWidth="6.5703125" defaultRowHeight="15"/>
  <cols>
    <col min="1" max="1" width="28.140625" customWidth="1"/>
    <col min="2" max="32" width="6.140625" customWidth="1"/>
    <col min="33" max="33" width="9" bestFit="1" customWidth="1"/>
  </cols>
  <sheetData>
    <row r="1" spans="1:33">
      <c r="B1" s="18"/>
      <c r="C1" s="18"/>
      <c r="D1" s="18"/>
      <c r="E1" s="18"/>
      <c r="F1" s="32" t="s">
        <v>20</v>
      </c>
      <c r="G1" s="33" t="s">
        <v>21</v>
      </c>
      <c r="H1" s="34" t="s">
        <v>28</v>
      </c>
      <c r="I1" s="35" t="s">
        <v>22</v>
      </c>
      <c r="J1" s="36" t="s">
        <v>23</v>
      </c>
      <c r="K1" s="37" t="s">
        <v>24</v>
      </c>
      <c r="L1" s="38" t="s">
        <v>57</v>
      </c>
      <c r="M1" s="39" t="s">
        <v>30</v>
      </c>
      <c r="N1" s="40" t="s">
        <v>25</v>
      </c>
      <c r="O1" s="41" t="s">
        <v>31</v>
      </c>
      <c r="P1" s="42" t="s">
        <v>32</v>
      </c>
      <c r="Q1" s="43" t="s">
        <v>33</v>
      </c>
      <c r="R1" s="44" t="s">
        <v>34</v>
      </c>
      <c r="S1" s="45" t="s">
        <v>35</v>
      </c>
      <c r="T1" s="46" t="s">
        <v>36</v>
      </c>
      <c r="U1" s="47" t="s">
        <v>37</v>
      </c>
      <c r="V1" s="48" t="s">
        <v>38</v>
      </c>
      <c r="W1" s="49" t="s">
        <v>39</v>
      </c>
      <c r="X1" s="50" t="s">
        <v>40</v>
      </c>
      <c r="Y1" s="51" t="s">
        <v>58</v>
      </c>
      <c r="Z1" s="126" t="s">
        <v>74</v>
      </c>
      <c r="AA1" s="52" t="s">
        <v>29</v>
      </c>
      <c r="AB1" s="53" t="s">
        <v>42</v>
      </c>
      <c r="AC1" s="53" t="s">
        <v>43</v>
      </c>
      <c r="AD1" s="54" t="s">
        <v>41</v>
      </c>
    </row>
    <row r="2" spans="1:33" s="1" customFormat="1" ht="24" customHeight="1">
      <c r="A2" s="23">
        <f>An</f>
        <v>2021</v>
      </c>
      <c r="B2" s="24">
        <f>DATE(A2,1,1)</f>
        <v>44197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"/>
    </row>
    <row r="3" spans="1:33">
      <c r="A3" s="129" t="s">
        <v>53</v>
      </c>
      <c r="B3" s="55">
        <f>B2</f>
        <v>44197</v>
      </c>
      <c r="C3" s="56">
        <f>IF(MONTH(B3+1)&lt;&gt;MONTH(B3),"",B3+1)</f>
        <v>44198</v>
      </c>
      <c r="D3" s="56">
        <f t="shared" ref="D3:AF3" si="0">IF(MONTH(C3+1)&lt;&gt;MONTH(C3),"",C3+1)</f>
        <v>44199</v>
      </c>
      <c r="E3" s="57">
        <f t="shared" si="0"/>
        <v>44200</v>
      </c>
      <c r="F3" s="57">
        <f t="shared" si="0"/>
        <v>44201</v>
      </c>
      <c r="G3" s="57">
        <f t="shared" si="0"/>
        <v>44202</v>
      </c>
      <c r="H3" s="57">
        <f t="shared" si="0"/>
        <v>44203</v>
      </c>
      <c r="I3" s="57">
        <f t="shared" si="0"/>
        <v>44204</v>
      </c>
      <c r="J3" s="56">
        <f t="shared" si="0"/>
        <v>44205</v>
      </c>
      <c r="K3" s="56">
        <f t="shared" si="0"/>
        <v>44206</v>
      </c>
      <c r="L3" s="57">
        <f t="shared" si="0"/>
        <v>44207</v>
      </c>
      <c r="M3" s="57">
        <f t="shared" si="0"/>
        <v>44208</v>
      </c>
      <c r="N3" s="57">
        <f t="shared" si="0"/>
        <v>44209</v>
      </c>
      <c r="O3" s="57">
        <f t="shared" si="0"/>
        <v>44210</v>
      </c>
      <c r="P3" s="57">
        <f t="shared" si="0"/>
        <v>44211</v>
      </c>
      <c r="Q3" s="56">
        <f t="shared" si="0"/>
        <v>44212</v>
      </c>
      <c r="R3" s="56">
        <f t="shared" si="0"/>
        <v>44213</v>
      </c>
      <c r="S3" s="57">
        <f t="shared" si="0"/>
        <v>44214</v>
      </c>
      <c r="T3" s="57">
        <f t="shared" si="0"/>
        <v>44215</v>
      </c>
      <c r="U3" s="57">
        <f t="shared" si="0"/>
        <v>44216</v>
      </c>
      <c r="V3" s="57">
        <f t="shared" si="0"/>
        <v>44217</v>
      </c>
      <c r="W3" s="57">
        <f t="shared" si="0"/>
        <v>44218</v>
      </c>
      <c r="X3" s="56">
        <f t="shared" si="0"/>
        <v>44219</v>
      </c>
      <c r="Y3" s="56">
        <f t="shared" si="0"/>
        <v>44220</v>
      </c>
      <c r="Z3" s="57">
        <f t="shared" si="0"/>
        <v>44221</v>
      </c>
      <c r="AA3" s="57">
        <f t="shared" si="0"/>
        <v>44222</v>
      </c>
      <c r="AB3" s="57">
        <f t="shared" si="0"/>
        <v>44223</v>
      </c>
      <c r="AC3" s="57">
        <f t="shared" si="0"/>
        <v>44224</v>
      </c>
      <c r="AD3" s="57">
        <f t="shared" si="0"/>
        <v>44225</v>
      </c>
      <c r="AE3" s="56">
        <f t="shared" si="0"/>
        <v>44226</v>
      </c>
      <c r="AF3" s="56">
        <f t="shared" si="0"/>
        <v>44227</v>
      </c>
      <c r="AG3" s="3" t="s">
        <v>26</v>
      </c>
    </row>
    <row r="4" spans="1:33">
      <c r="A4" s="129"/>
      <c r="B4" s="58">
        <f>B3</f>
        <v>44197</v>
      </c>
      <c r="C4" s="59">
        <f t="shared" ref="C4:AF4" si="1">C3</f>
        <v>44198</v>
      </c>
      <c r="D4" s="59">
        <f t="shared" si="1"/>
        <v>44199</v>
      </c>
      <c r="E4" s="60">
        <f t="shared" si="1"/>
        <v>44200</v>
      </c>
      <c r="F4" s="60">
        <f t="shared" si="1"/>
        <v>44201</v>
      </c>
      <c r="G4" s="60">
        <f t="shared" si="1"/>
        <v>44202</v>
      </c>
      <c r="H4" s="60">
        <f t="shared" si="1"/>
        <v>44203</v>
      </c>
      <c r="I4" s="60">
        <f t="shared" si="1"/>
        <v>44204</v>
      </c>
      <c r="J4" s="59">
        <f t="shared" si="1"/>
        <v>44205</v>
      </c>
      <c r="K4" s="59">
        <f t="shared" si="1"/>
        <v>44206</v>
      </c>
      <c r="L4" s="60">
        <f t="shared" si="1"/>
        <v>44207</v>
      </c>
      <c r="M4" s="60">
        <f t="shared" si="1"/>
        <v>44208</v>
      </c>
      <c r="N4" s="60">
        <f t="shared" si="1"/>
        <v>44209</v>
      </c>
      <c r="O4" s="60">
        <f t="shared" si="1"/>
        <v>44210</v>
      </c>
      <c r="P4" s="60">
        <f t="shared" si="1"/>
        <v>44211</v>
      </c>
      <c r="Q4" s="59">
        <f t="shared" si="1"/>
        <v>44212</v>
      </c>
      <c r="R4" s="59">
        <f t="shared" si="1"/>
        <v>44213</v>
      </c>
      <c r="S4" s="60">
        <f t="shared" si="1"/>
        <v>44214</v>
      </c>
      <c r="T4" s="60">
        <f t="shared" si="1"/>
        <v>44215</v>
      </c>
      <c r="U4" s="60">
        <f t="shared" si="1"/>
        <v>44216</v>
      </c>
      <c r="V4" s="60">
        <f t="shared" si="1"/>
        <v>44217</v>
      </c>
      <c r="W4" s="60">
        <f t="shared" si="1"/>
        <v>44218</v>
      </c>
      <c r="X4" s="59">
        <f t="shared" si="1"/>
        <v>44219</v>
      </c>
      <c r="Y4" s="59">
        <f t="shared" si="1"/>
        <v>44220</v>
      </c>
      <c r="Z4" s="60">
        <f t="shared" si="1"/>
        <v>44221</v>
      </c>
      <c r="AA4" s="60">
        <f t="shared" si="1"/>
        <v>44222</v>
      </c>
      <c r="AB4" s="60">
        <f t="shared" si="1"/>
        <v>44223</v>
      </c>
      <c r="AC4" s="60">
        <f t="shared" si="1"/>
        <v>44224</v>
      </c>
      <c r="AD4" s="60">
        <f t="shared" si="1"/>
        <v>44225</v>
      </c>
      <c r="AE4" s="59">
        <f t="shared" si="1"/>
        <v>44226</v>
      </c>
      <c r="AF4" s="59">
        <f t="shared" si="1"/>
        <v>44227</v>
      </c>
      <c r="AG4" s="3" t="s">
        <v>27</v>
      </c>
    </row>
    <row r="5" spans="1:33" hidden="1">
      <c r="A5" s="5"/>
      <c r="B5" s="61"/>
      <c r="C5" s="62"/>
      <c r="D5" s="62"/>
      <c r="E5" s="63"/>
      <c r="F5" s="63"/>
      <c r="G5" s="63"/>
      <c r="H5" s="63"/>
      <c r="I5" s="63"/>
      <c r="J5" s="62"/>
      <c r="K5" s="62"/>
      <c r="L5" s="63"/>
      <c r="M5" s="63"/>
      <c r="N5" s="63"/>
      <c r="O5" s="63"/>
      <c r="P5" s="63"/>
      <c r="Q5" s="62"/>
      <c r="R5" s="62"/>
      <c r="S5" s="63"/>
      <c r="T5" s="63"/>
      <c r="U5" s="63"/>
      <c r="V5" s="63"/>
      <c r="W5" s="63"/>
      <c r="X5" s="62"/>
      <c r="Y5" s="62"/>
      <c r="Z5" s="63"/>
      <c r="AA5" s="63"/>
      <c r="AB5" s="63"/>
      <c r="AC5" s="63"/>
      <c r="AD5" s="63"/>
      <c r="AE5" s="62"/>
      <c r="AF5" s="64"/>
      <c r="AG5" s="3"/>
    </row>
    <row r="6" spans="1:33" ht="11.25" customHeight="1">
      <c r="A6" s="130" t="str">
        <f>+Param!A2</f>
        <v>C.COLL</v>
      </c>
      <c r="B6" s="80"/>
      <c r="C6" s="81"/>
      <c r="D6" s="81"/>
      <c r="E6" s="82"/>
      <c r="F6" s="83"/>
      <c r="G6" s="82"/>
      <c r="H6" s="83"/>
      <c r="I6" s="82"/>
      <c r="J6" s="84"/>
      <c r="K6" s="84"/>
      <c r="L6" s="82"/>
      <c r="M6" s="83"/>
      <c r="N6" s="82"/>
      <c r="O6" s="83"/>
      <c r="P6" s="85"/>
      <c r="Q6" s="81"/>
      <c r="R6" s="81"/>
      <c r="S6" s="85"/>
      <c r="T6" s="85"/>
      <c r="U6" s="85"/>
      <c r="V6" s="85"/>
      <c r="W6" s="85"/>
      <c r="X6" s="81"/>
      <c r="Y6" s="81"/>
      <c r="Z6" s="85"/>
      <c r="AA6" s="85"/>
      <c r="AB6" s="85"/>
      <c r="AC6" s="85"/>
      <c r="AD6" s="85"/>
      <c r="AE6" s="81"/>
      <c r="AF6" s="81"/>
      <c r="AG6" s="79"/>
    </row>
    <row r="7" spans="1:33" ht="9.75" customHeight="1">
      <c r="A7" s="130"/>
      <c r="B7" s="86"/>
      <c r="C7" s="87"/>
      <c r="D7" s="87"/>
      <c r="E7" s="85"/>
      <c r="F7" s="85"/>
      <c r="G7" s="85"/>
      <c r="H7" s="85"/>
      <c r="I7" s="85"/>
      <c r="J7" s="87"/>
      <c r="K7" s="87"/>
      <c r="L7" s="88"/>
      <c r="M7" s="88"/>
      <c r="N7" s="88"/>
      <c r="O7" s="88"/>
      <c r="P7" s="88"/>
      <c r="Q7" s="87"/>
      <c r="R7" s="87"/>
      <c r="S7" s="88"/>
      <c r="T7" s="85"/>
      <c r="U7" s="88"/>
      <c r="V7" s="88"/>
      <c r="W7" s="88"/>
      <c r="X7" s="87"/>
      <c r="Y7" s="87"/>
      <c r="Z7" s="88"/>
      <c r="AA7" s="88"/>
      <c r="AB7" s="88"/>
      <c r="AC7" s="88"/>
      <c r="AD7" s="88"/>
      <c r="AE7" s="87"/>
      <c r="AF7" s="87"/>
      <c r="AG7" s="79">
        <f>SomJan</f>
        <v>0</v>
      </c>
    </row>
    <row r="8" spans="1:33" ht="9" customHeight="1">
      <c r="A8" s="130"/>
      <c r="B8" s="89"/>
      <c r="C8" s="90"/>
      <c r="D8" s="90"/>
      <c r="E8" s="126" t="s">
        <v>74</v>
      </c>
      <c r="F8" s="126" t="s">
        <v>74</v>
      </c>
      <c r="G8" s="126" t="s">
        <v>74</v>
      </c>
      <c r="H8" s="126" t="s">
        <v>74</v>
      </c>
      <c r="I8" s="126" t="s">
        <v>74</v>
      </c>
      <c r="J8" s="96"/>
      <c r="K8" s="97"/>
      <c r="L8" s="42" t="s">
        <v>32</v>
      </c>
      <c r="M8" s="42" t="s">
        <v>32</v>
      </c>
      <c r="N8" s="42" t="s">
        <v>32</v>
      </c>
      <c r="O8" s="42" t="s">
        <v>32</v>
      </c>
      <c r="P8" s="42" t="s">
        <v>32</v>
      </c>
      <c r="Q8" s="90"/>
      <c r="R8" s="90"/>
      <c r="S8" s="44" t="s">
        <v>34</v>
      </c>
      <c r="T8" s="44" t="s">
        <v>34</v>
      </c>
      <c r="U8" s="44" t="s">
        <v>34</v>
      </c>
      <c r="V8" s="44" t="s">
        <v>34</v>
      </c>
      <c r="W8" s="44" t="s">
        <v>34</v>
      </c>
      <c r="X8" s="90"/>
      <c r="Y8" s="90"/>
      <c r="Z8" s="102"/>
      <c r="AA8" s="102"/>
      <c r="AB8" s="102"/>
      <c r="AC8" s="102"/>
      <c r="AD8" s="102"/>
      <c r="AE8" s="90"/>
      <c r="AF8" s="90"/>
      <c r="AG8" s="79"/>
    </row>
    <row r="9" spans="1:33" ht="11.25" customHeight="1">
      <c r="A9" s="130" t="str">
        <f>+Param!A3</f>
        <v>J.LEC</v>
      </c>
      <c r="B9" s="80"/>
      <c r="C9" s="81"/>
      <c r="D9" s="81"/>
      <c r="E9" s="82"/>
      <c r="F9" s="83"/>
      <c r="G9" s="82"/>
      <c r="H9" s="83"/>
      <c r="I9" s="82"/>
      <c r="J9" s="81"/>
      <c r="K9" s="81"/>
      <c r="L9" s="82"/>
      <c r="M9" s="82"/>
      <c r="N9" s="82"/>
      <c r="O9" s="82"/>
      <c r="P9" s="82"/>
      <c r="Q9" s="81"/>
      <c r="R9" s="81"/>
      <c r="S9" s="103"/>
      <c r="T9" s="103"/>
      <c r="U9" s="103"/>
      <c r="V9" s="103"/>
      <c r="W9" s="103"/>
      <c r="X9" s="81"/>
      <c r="Y9" s="81"/>
      <c r="Z9" s="103"/>
      <c r="AA9" s="103"/>
      <c r="AB9" s="103"/>
      <c r="AC9" s="103"/>
      <c r="AD9" s="103"/>
      <c r="AE9" s="81"/>
      <c r="AF9" s="81"/>
      <c r="AG9" s="79"/>
    </row>
    <row r="10" spans="1:33" ht="11.25" customHeight="1">
      <c r="A10" s="130"/>
      <c r="B10" s="86"/>
      <c r="C10" s="87"/>
      <c r="D10" s="87"/>
      <c r="E10" s="85"/>
      <c r="F10" s="85"/>
      <c r="G10" s="85"/>
      <c r="H10" s="85"/>
      <c r="I10" s="85"/>
      <c r="J10" s="87"/>
      <c r="K10" s="87"/>
      <c r="L10" s="88"/>
      <c r="M10" s="88"/>
      <c r="N10" s="88"/>
      <c r="O10" s="88"/>
      <c r="P10" s="88"/>
      <c r="Q10" s="87"/>
      <c r="R10" s="87"/>
      <c r="S10" s="88"/>
      <c r="T10" s="88"/>
      <c r="U10" s="88"/>
      <c r="V10" s="88"/>
      <c r="W10" s="88"/>
      <c r="X10" s="87"/>
      <c r="Y10" s="87"/>
      <c r="Z10" s="88"/>
      <c r="AA10" s="88"/>
      <c r="AB10" s="88"/>
      <c r="AC10" s="88"/>
      <c r="AD10" s="88"/>
      <c r="AE10" s="87"/>
      <c r="AF10" s="87"/>
      <c r="AG10" s="79">
        <f>SomJan</f>
        <v>0</v>
      </c>
    </row>
    <row r="11" spans="1:33" ht="11.25" customHeight="1">
      <c r="A11" s="130"/>
      <c r="B11" s="89"/>
      <c r="C11" s="90"/>
      <c r="D11" s="90"/>
      <c r="E11" s="123" t="s">
        <v>34</v>
      </c>
      <c r="F11" s="123" t="s">
        <v>34</v>
      </c>
      <c r="G11" s="123" t="s">
        <v>34</v>
      </c>
      <c r="H11" s="123" t="s">
        <v>34</v>
      </c>
      <c r="I11" s="123" t="s">
        <v>34</v>
      </c>
      <c r="J11" s="96"/>
      <c r="K11" s="97"/>
      <c r="L11" s="41" t="s">
        <v>75</v>
      </c>
      <c r="M11" s="41" t="s">
        <v>75</v>
      </c>
      <c r="N11" s="41" t="s">
        <v>75</v>
      </c>
      <c r="O11" s="41" t="s">
        <v>75</v>
      </c>
      <c r="P11" s="41" t="s">
        <v>75</v>
      </c>
      <c r="Q11" s="90"/>
      <c r="R11" s="90"/>
      <c r="S11" s="46" t="s">
        <v>36</v>
      </c>
      <c r="T11" s="46" t="s">
        <v>36</v>
      </c>
      <c r="U11" s="46" t="s">
        <v>36</v>
      </c>
      <c r="V11" s="46" t="s">
        <v>36</v>
      </c>
      <c r="W11" s="46" t="s">
        <v>36</v>
      </c>
      <c r="X11" s="90"/>
      <c r="Y11" s="90"/>
      <c r="Z11" s="102"/>
      <c r="AA11" s="102"/>
      <c r="AB11" s="102"/>
      <c r="AC11" s="102"/>
      <c r="AD11" s="102"/>
      <c r="AE11" s="90"/>
      <c r="AF11" s="90"/>
      <c r="AG11" s="79"/>
    </row>
    <row r="12" spans="1:33" ht="11.25" customHeight="1">
      <c r="A12" s="130" t="str">
        <f>+Param!A4</f>
        <v>P.</v>
      </c>
      <c r="B12" s="80"/>
      <c r="C12" s="81"/>
      <c r="D12" s="81"/>
      <c r="E12" s="85"/>
      <c r="F12" s="85"/>
      <c r="G12" s="85"/>
      <c r="H12" s="85"/>
      <c r="I12" s="82"/>
      <c r="J12" s="81"/>
      <c r="K12" s="81"/>
      <c r="L12" s="52" t="s">
        <v>29</v>
      </c>
      <c r="M12" s="52" t="s">
        <v>29</v>
      </c>
      <c r="N12" s="52" t="s">
        <v>29</v>
      </c>
      <c r="O12" s="52" t="s">
        <v>29</v>
      </c>
      <c r="P12" s="52" t="s">
        <v>29</v>
      </c>
      <c r="Q12" s="81"/>
      <c r="R12" s="81"/>
      <c r="S12" s="52" t="s">
        <v>29</v>
      </c>
      <c r="T12" s="52" t="s">
        <v>29</v>
      </c>
      <c r="U12" s="52" t="s">
        <v>29</v>
      </c>
      <c r="V12" s="52" t="s">
        <v>29</v>
      </c>
      <c r="W12" s="52" t="s">
        <v>29</v>
      </c>
      <c r="X12" s="81"/>
      <c r="Y12" s="81"/>
      <c r="Z12" s="103"/>
      <c r="AA12" s="103"/>
      <c r="AB12" s="103"/>
      <c r="AC12" s="103"/>
      <c r="AD12" s="103"/>
      <c r="AE12" s="81"/>
      <c r="AF12" s="81"/>
      <c r="AG12" s="79"/>
    </row>
    <row r="13" spans="1:33" ht="11.25" customHeight="1">
      <c r="A13" s="130"/>
      <c r="B13" s="86"/>
      <c r="C13" s="87"/>
      <c r="D13" s="87"/>
      <c r="E13" s="85"/>
      <c r="F13" s="85"/>
      <c r="G13" s="85"/>
      <c r="H13" s="85"/>
      <c r="I13" s="85"/>
      <c r="J13" s="87"/>
      <c r="K13" s="87"/>
      <c r="L13" s="88"/>
      <c r="M13" s="88"/>
      <c r="N13" s="88"/>
      <c r="O13" s="88"/>
      <c r="P13" s="88"/>
      <c r="Q13" s="87"/>
      <c r="R13" s="87"/>
      <c r="S13" s="88"/>
      <c r="T13" s="88"/>
      <c r="U13" s="88"/>
      <c r="V13" s="88"/>
      <c r="W13" s="88"/>
      <c r="X13" s="87"/>
      <c r="Y13" s="87"/>
      <c r="Z13" s="88"/>
      <c r="AA13" s="88"/>
      <c r="AB13" s="88"/>
      <c r="AC13" s="88"/>
      <c r="AD13" s="88"/>
      <c r="AE13" s="87"/>
      <c r="AF13" s="87"/>
      <c r="AG13" s="79">
        <f>SomJan</f>
        <v>0</v>
      </c>
    </row>
    <row r="14" spans="1:33" ht="11.25" customHeight="1">
      <c r="A14" s="130"/>
      <c r="B14" s="89"/>
      <c r="C14" s="90"/>
      <c r="D14" s="90"/>
      <c r="E14" s="124" t="s">
        <v>35</v>
      </c>
      <c r="F14" s="124" t="s">
        <v>35</v>
      </c>
      <c r="G14" s="124" t="s">
        <v>35</v>
      </c>
      <c r="H14" s="124" t="s">
        <v>35</v>
      </c>
      <c r="I14" s="124" t="s">
        <v>35</v>
      </c>
      <c r="J14" s="90"/>
      <c r="K14" s="90"/>
      <c r="L14" s="102"/>
      <c r="M14" s="102"/>
      <c r="N14" s="102"/>
      <c r="O14" s="102"/>
      <c r="P14" s="102"/>
      <c r="Q14" s="90"/>
      <c r="R14" s="90"/>
      <c r="S14" s="102"/>
      <c r="T14" s="102"/>
      <c r="U14" s="102"/>
      <c r="V14" s="102"/>
      <c r="W14" s="102"/>
      <c r="X14" s="90"/>
      <c r="Y14" s="90"/>
      <c r="Z14" s="102"/>
      <c r="AA14" s="102"/>
      <c r="AB14" s="102"/>
      <c r="AC14" s="102"/>
      <c r="AD14" s="102"/>
      <c r="AE14" s="90"/>
      <c r="AF14" s="90"/>
      <c r="AG14" s="79"/>
    </row>
    <row r="15" spans="1:33" ht="11.25" customHeight="1">
      <c r="A15" s="130" t="str">
        <f>+Param!A5</f>
        <v>M.</v>
      </c>
      <c r="B15" s="80"/>
      <c r="C15" s="81"/>
      <c r="D15" s="81"/>
      <c r="E15" s="85"/>
      <c r="F15" s="85"/>
      <c r="G15" s="85"/>
      <c r="H15" s="85"/>
      <c r="I15" s="85"/>
      <c r="J15" s="81"/>
      <c r="K15" s="81"/>
      <c r="L15" s="85"/>
      <c r="M15" s="85"/>
      <c r="N15" s="85"/>
      <c r="O15" s="85"/>
      <c r="P15" s="85"/>
      <c r="Q15" s="81"/>
      <c r="R15" s="81"/>
      <c r="S15" s="85"/>
      <c r="T15" s="85"/>
      <c r="U15" s="85"/>
      <c r="V15" s="85"/>
      <c r="W15" s="85"/>
      <c r="X15" s="81"/>
      <c r="Y15" s="81"/>
      <c r="Z15" s="85"/>
      <c r="AA15" s="85"/>
      <c r="AB15" s="85"/>
      <c r="AC15" s="85"/>
      <c r="AD15" s="85"/>
      <c r="AE15" s="81"/>
      <c r="AF15" s="81"/>
      <c r="AG15" s="79"/>
    </row>
    <row r="16" spans="1:33" ht="11.25" customHeight="1">
      <c r="A16" s="130"/>
      <c r="B16" s="86"/>
      <c r="C16" s="87"/>
      <c r="D16" s="87"/>
      <c r="E16" s="85"/>
      <c r="F16" s="85"/>
      <c r="G16" s="85"/>
      <c r="H16" s="85"/>
      <c r="I16" s="85"/>
      <c r="J16" s="87"/>
      <c r="K16" s="87"/>
      <c r="L16" s="88"/>
      <c r="M16" s="88"/>
      <c r="N16" s="88"/>
      <c r="O16" s="88"/>
      <c r="P16" s="88"/>
      <c r="Q16" s="87"/>
      <c r="R16" s="87"/>
      <c r="S16" s="88"/>
      <c r="T16" s="88"/>
      <c r="U16" s="88"/>
      <c r="V16" s="88"/>
      <c r="W16" s="88"/>
      <c r="X16" s="87"/>
      <c r="Y16" s="87"/>
      <c r="Z16" s="88"/>
      <c r="AA16" s="88"/>
      <c r="AB16" s="88"/>
      <c r="AC16" s="88"/>
      <c r="AD16" s="88"/>
      <c r="AE16" s="87"/>
      <c r="AF16" s="87"/>
      <c r="AG16" s="79">
        <f>SomJan</f>
        <v>0</v>
      </c>
    </row>
    <row r="17" spans="1:33" ht="11.25" customHeight="1">
      <c r="A17" s="130"/>
      <c r="B17" s="89"/>
      <c r="C17" s="90"/>
      <c r="D17" s="90"/>
      <c r="E17" s="93"/>
      <c r="F17" s="93"/>
      <c r="G17" s="93"/>
      <c r="H17" s="93"/>
      <c r="I17" s="93"/>
      <c r="J17" s="90"/>
      <c r="K17" s="90"/>
      <c r="L17" s="102"/>
      <c r="M17" s="102"/>
      <c r="N17" s="102"/>
      <c r="O17" s="102"/>
      <c r="P17" s="102"/>
      <c r="Q17" s="90"/>
      <c r="R17" s="90"/>
      <c r="S17" s="102"/>
      <c r="T17" s="102"/>
      <c r="U17" s="102"/>
      <c r="V17" s="102"/>
      <c r="W17" s="102"/>
      <c r="X17" s="90"/>
      <c r="Y17" s="90"/>
      <c r="Z17" s="102"/>
      <c r="AA17" s="102"/>
      <c r="AB17" s="102"/>
      <c r="AC17" s="102"/>
      <c r="AD17" s="102"/>
      <c r="AE17" s="90"/>
      <c r="AF17" s="90"/>
      <c r="AG17" s="79"/>
    </row>
    <row r="18" spans="1:33" ht="11.25" customHeight="1">
      <c r="A18" s="130" t="str">
        <f>+Param!A6</f>
        <v>P.</v>
      </c>
      <c r="B18" s="80"/>
      <c r="C18" s="81"/>
      <c r="D18" s="81"/>
      <c r="E18" s="82"/>
      <c r="F18" s="82"/>
      <c r="G18" s="82"/>
      <c r="H18" s="82"/>
      <c r="I18" s="82"/>
      <c r="J18" s="81"/>
      <c r="K18" s="81"/>
      <c r="L18" s="53" t="s">
        <v>42</v>
      </c>
      <c r="M18" s="53" t="s">
        <v>42</v>
      </c>
      <c r="N18" s="53" t="s">
        <v>42</v>
      </c>
      <c r="O18" s="53" t="s">
        <v>42</v>
      </c>
      <c r="P18" s="53" t="s">
        <v>42</v>
      </c>
      <c r="Q18" s="81"/>
      <c r="R18" s="81"/>
      <c r="S18" s="103"/>
      <c r="T18" s="103"/>
      <c r="U18" s="103"/>
      <c r="V18" s="103"/>
      <c r="W18" s="103"/>
      <c r="X18" s="81"/>
      <c r="Y18" s="81"/>
      <c r="Z18" s="103"/>
      <c r="AA18" s="103"/>
      <c r="AB18" s="103"/>
      <c r="AC18" s="103"/>
      <c r="AD18" s="103"/>
      <c r="AE18" s="81"/>
      <c r="AF18" s="81"/>
      <c r="AG18" s="79"/>
    </row>
    <row r="19" spans="1:33" ht="11.25" customHeight="1">
      <c r="A19" s="130"/>
      <c r="B19" s="86"/>
      <c r="C19" s="87"/>
      <c r="D19" s="87"/>
      <c r="E19" s="85"/>
      <c r="F19" s="85"/>
      <c r="G19" s="85"/>
      <c r="H19" s="85"/>
      <c r="I19" s="85"/>
      <c r="J19" s="87"/>
      <c r="K19" s="87"/>
      <c r="L19" s="88"/>
      <c r="M19" s="88"/>
      <c r="N19" s="88"/>
      <c r="O19" s="88"/>
      <c r="P19" s="88"/>
      <c r="Q19" s="87"/>
      <c r="R19" s="87"/>
      <c r="S19" s="88"/>
      <c r="T19" s="88"/>
      <c r="U19" s="88"/>
      <c r="V19" s="88"/>
      <c r="W19" s="88"/>
      <c r="X19" s="87"/>
      <c r="Y19" s="87"/>
      <c r="Z19" s="88"/>
      <c r="AA19" s="88"/>
      <c r="AB19" s="88"/>
      <c r="AC19" s="88"/>
      <c r="AD19" s="88"/>
      <c r="AE19" s="87"/>
      <c r="AF19" s="87"/>
      <c r="AG19" s="79">
        <f>SomJan</f>
        <v>0</v>
      </c>
    </row>
    <row r="20" spans="1:33" ht="11.25" customHeight="1">
      <c r="A20" s="130"/>
      <c r="B20" s="89"/>
      <c r="C20" s="90"/>
      <c r="D20" s="90"/>
      <c r="E20" s="123" t="s">
        <v>34</v>
      </c>
      <c r="F20" s="123" t="s">
        <v>34</v>
      </c>
      <c r="G20" s="123" t="s">
        <v>34</v>
      </c>
      <c r="H20" s="123" t="s">
        <v>34</v>
      </c>
      <c r="I20" s="123" t="s">
        <v>34</v>
      </c>
      <c r="J20" s="90"/>
      <c r="K20" s="90"/>
      <c r="L20" s="102"/>
      <c r="M20" s="102"/>
      <c r="N20" s="102"/>
      <c r="O20" s="102"/>
      <c r="P20" s="102"/>
      <c r="Q20" s="90"/>
      <c r="R20" s="90"/>
      <c r="S20" s="102"/>
      <c r="T20" s="102"/>
      <c r="U20" s="102"/>
      <c r="V20" s="102"/>
      <c r="W20" s="102"/>
      <c r="X20" s="90"/>
      <c r="Y20" s="90"/>
      <c r="Z20" s="102"/>
      <c r="AA20" s="102"/>
      <c r="AB20" s="102"/>
      <c r="AC20" s="102"/>
      <c r="AD20" s="102"/>
      <c r="AE20" s="90"/>
      <c r="AF20" s="90"/>
      <c r="AG20" s="79"/>
    </row>
    <row r="21" spans="1:33" ht="11.25" customHeight="1">
      <c r="A21" s="130" t="str">
        <f>+Param!A7</f>
        <v>F.</v>
      </c>
      <c r="B21" s="80"/>
      <c r="C21" s="81"/>
      <c r="D21" s="81"/>
      <c r="E21" s="82"/>
      <c r="F21" s="82"/>
      <c r="G21" s="82"/>
      <c r="H21" s="82"/>
      <c r="I21" s="82"/>
      <c r="J21" s="81"/>
      <c r="K21" s="81"/>
      <c r="L21" s="82"/>
      <c r="M21" s="82"/>
      <c r="N21" s="82"/>
      <c r="O21" s="82"/>
      <c r="P21" s="82"/>
      <c r="Q21" s="81"/>
      <c r="R21" s="81"/>
      <c r="S21" s="103"/>
      <c r="T21" s="103"/>
      <c r="U21" s="103"/>
      <c r="V21" s="103"/>
      <c r="W21" s="103"/>
      <c r="X21" s="81"/>
      <c r="Y21" s="81"/>
      <c r="Z21" s="103"/>
      <c r="AA21" s="103"/>
      <c r="AB21" s="103"/>
      <c r="AC21" s="103"/>
      <c r="AD21" s="103"/>
      <c r="AE21" s="81"/>
      <c r="AF21" s="81"/>
      <c r="AG21" s="79"/>
    </row>
    <row r="22" spans="1:33" ht="11.25" customHeight="1">
      <c r="A22" s="130"/>
      <c r="B22" s="86"/>
      <c r="C22" s="87"/>
      <c r="D22" s="87"/>
      <c r="E22" s="85"/>
      <c r="F22" s="85"/>
      <c r="G22" s="85"/>
      <c r="H22" s="85"/>
      <c r="I22" s="85"/>
      <c r="J22" s="87"/>
      <c r="K22" s="87"/>
      <c r="L22" s="88"/>
      <c r="M22" s="88"/>
      <c r="N22" s="88"/>
      <c r="O22" s="88"/>
      <c r="P22" s="88"/>
      <c r="Q22" s="87"/>
      <c r="R22" s="87"/>
      <c r="S22" s="88"/>
      <c r="T22" s="88"/>
      <c r="U22" s="88"/>
      <c r="V22" s="88"/>
      <c r="W22" s="88"/>
      <c r="X22" s="87"/>
      <c r="Y22" s="87"/>
      <c r="Z22" s="88"/>
      <c r="AA22" s="88"/>
      <c r="AB22" s="88"/>
      <c r="AC22" s="88"/>
      <c r="AD22" s="88"/>
      <c r="AE22" s="87"/>
      <c r="AF22" s="87"/>
      <c r="AG22" s="79">
        <f>SomJan</f>
        <v>0</v>
      </c>
    </row>
    <row r="23" spans="1:33" ht="11.25" customHeight="1">
      <c r="A23" s="130"/>
      <c r="B23" s="89"/>
      <c r="C23" s="90"/>
      <c r="D23" s="90"/>
      <c r="E23" s="93"/>
      <c r="F23" s="93"/>
      <c r="G23" s="93"/>
      <c r="H23" s="93"/>
      <c r="I23" s="93"/>
      <c r="J23" s="90"/>
      <c r="K23" s="90"/>
      <c r="L23" s="102"/>
      <c r="M23" s="102"/>
      <c r="N23" s="102"/>
      <c r="O23" s="102"/>
      <c r="P23" s="102"/>
      <c r="Q23" s="90"/>
      <c r="R23" s="90"/>
      <c r="S23" s="102"/>
      <c r="T23" s="102"/>
      <c r="U23" s="102"/>
      <c r="V23" s="102"/>
      <c r="W23" s="102"/>
      <c r="X23" s="90"/>
      <c r="Y23" s="90"/>
      <c r="Z23" s="102"/>
      <c r="AA23" s="102"/>
      <c r="AB23" s="102"/>
      <c r="AC23" s="102"/>
      <c r="AD23" s="102"/>
      <c r="AE23" s="90"/>
      <c r="AF23" s="90"/>
      <c r="AG23" s="79"/>
    </row>
    <row r="24" spans="1:33" ht="11.25" customHeight="1">
      <c r="A24" s="130" t="str">
        <f>+Param!A8</f>
        <v>C.</v>
      </c>
      <c r="B24" s="80"/>
      <c r="C24" s="81"/>
      <c r="D24" s="81"/>
      <c r="E24" s="82"/>
      <c r="F24" s="82"/>
      <c r="G24" s="82"/>
      <c r="H24" s="82"/>
      <c r="I24" s="82"/>
      <c r="J24" s="81"/>
      <c r="K24" s="81"/>
      <c r="L24" s="82"/>
      <c r="M24" s="82"/>
      <c r="N24" s="82"/>
      <c r="O24" s="82"/>
      <c r="P24" s="82"/>
      <c r="Q24" s="81"/>
      <c r="R24" s="81"/>
      <c r="S24" s="103"/>
      <c r="T24" s="103"/>
      <c r="U24" s="103"/>
      <c r="V24" s="103"/>
      <c r="W24" s="103"/>
      <c r="X24" s="81"/>
      <c r="Y24" s="81"/>
      <c r="Z24" s="103"/>
      <c r="AA24" s="103"/>
      <c r="AB24" s="103"/>
      <c r="AC24" s="103"/>
      <c r="AD24" s="103"/>
      <c r="AE24" s="81"/>
      <c r="AF24" s="81"/>
      <c r="AG24" s="79"/>
    </row>
    <row r="25" spans="1:33" ht="11.25" customHeight="1">
      <c r="A25" s="130"/>
      <c r="B25" s="86"/>
      <c r="C25" s="87"/>
      <c r="D25" s="87"/>
      <c r="E25" s="88"/>
      <c r="F25" s="85"/>
      <c r="G25" s="88"/>
      <c r="H25" s="88"/>
      <c r="I25" s="88"/>
      <c r="J25" s="87"/>
      <c r="K25" s="87"/>
      <c r="L25" s="88"/>
      <c r="M25" s="88"/>
      <c r="N25" s="88"/>
      <c r="O25" s="88"/>
      <c r="P25" s="88"/>
      <c r="Q25" s="87"/>
      <c r="R25" s="87"/>
      <c r="S25" s="88"/>
      <c r="T25" s="88"/>
      <c r="U25" s="88"/>
      <c r="V25" s="88"/>
      <c r="W25" s="88"/>
      <c r="X25" s="87"/>
      <c r="Y25" s="87"/>
      <c r="Z25" s="88"/>
      <c r="AA25" s="88"/>
      <c r="AB25" s="88"/>
      <c r="AC25" s="88"/>
      <c r="AD25" s="88"/>
      <c r="AE25" s="87"/>
      <c r="AF25" s="87"/>
      <c r="AG25" s="79">
        <f>SomJan</f>
        <v>0</v>
      </c>
    </row>
    <row r="26" spans="1:33" ht="11.25" customHeight="1">
      <c r="A26" s="130"/>
      <c r="B26" s="89"/>
      <c r="C26" s="90"/>
      <c r="D26" s="90"/>
      <c r="E26" s="51" t="s">
        <v>58</v>
      </c>
      <c r="F26" s="51" t="s">
        <v>58</v>
      </c>
      <c r="G26" s="51" t="s">
        <v>58</v>
      </c>
      <c r="H26" s="51" t="s">
        <v>58</v>
      </c>
      <c r="I26" s="51" t="s">
        <v>58</v>
      </c>
      <c r="J26" s="90"/>
      <c r="K26" s="90"/>
      <c r="L26" s="102"/>
      <c r="M26" s="102"/>
      <c r="N26" s="102"/>
      <c r="O26" s="102"/>
      <c r="P26" s="102"/>
      <c r="Q26" s="90"/>
      <c r="R26" s="90"/>
      <c r="S26" s="102"/>
      <c r="T26" s="102"/>
      <c r="U26" s="102"/>
      <c r="V26" s="102"/>
      <c r="W26" s="102"/>
      <c r="X26" s="90"/>
      <c r="Y26" s="90"/>
      <c r="Z26" s="102"/>
      <c r="AA26" s="102"/>
      <c r="AB26" s="102"/>
      <c r="AC26" s="102"/>
      <c r="AD26" s="102"/>
      <c r="AE26" s="90"/>
      <c r="AF26" s="90"/>
      <c r="AG26" s="79"/>
    </row>
    <row r="27" spans="1:33" ht="11.25" customHeight="1">
      <c r="A27" s="130" t="str">
        <f>+Param!A9</f>
        <v>A.</v>
      </c>
      <c r="B27" s="80"/>
      <c r="C27" s="81"/>
      <c r="D27" s="81"/>
      <c r="E27" s="82"/>
      <c r="F27" s="82"/>
      <c r="G27" s="82"/>
      <c r="H27" s="82"/>
      <c r="I27" s="82"/>
      <c r="J27" s="81"/>
      <c r="K27" s="81"/>
      <c r="L27" s="82"/>
      <c r="M27" s="82"/>
      <c r="N27" s="82"/>
      <c r="O27" s="82"/>
      <c r="P27" s="82"/>
      <c r="Q27" s="81"/>
      <c r="R27" s="81"/>
      <c r="S27" s="103"/>
      <c r="T27" s="103"/>
      <c r="U27" s="103"/>
      <c r="V27" s="103"/>
      <c r="W27" s="103"/>
      <c r="X27" s="81"/>
      <c r="Y27" s="81"/>
      <c r="Z27" s="103"/>
      <c r="AA27" s="103"/>
      <c r="AB27" s="103"/>
      <c r="AC27" s="103"/>
      <c r="AD27" s="103"/>
      <c r="AE27" s="81"/>
      <c r="AF27" s="81"/>
      <c r="AG27" s="79"/>
    </row>
    <row r="28" spans="1:33" ht="11.25" customHeight="1">
      <c r="A28" s="130"/>
      <c r="B28" s="86"/>
      <c r="C28" s="87"/>
      <c r="D28" s="87"/>
      <c r="E28" s="88"/>
      <c r="F28" s="85"/>
      <c r="G28" s="88"/>
      <c r="H28" s="88"/>
      <c r="I28" s="88"/>
      <c r="J28" s="87"/>
      <c r="K28" s="87"/>
      <c r="L28" s="88"/>
      <c r="M28" s="88"/>
      <c r="N28" s="88"/>
      <c r="O28" s="88"/>
      <c r="P28" s="88"/>
      <c r="Q28" s="87"/>
      <c r="R28" s="87"/>
      <c r="S28" s="88"/>
      <c r="T28" s="88"/>
      <c r="U28" s="88"/>
      <c r="V28" s="88"/>
      <c r="W28" s="88"/>
      <c r="X28" s="87"/>
      <c r="Y28" s="87"/>
      <c r="Z28" s="88"/>
      <c r="AA28" s="88"/>
      <c r="AB28" s="88"/>
      <c r="AC28" s="88"/>
      <c r="AD28" s="88"/>
      <c r="AE28" s="87"/>
      <c r="AF28" s="87"/>
      <c r="AG28" s="79">
        <f>SomJan</f>
        <v>0</v>
      </c>
    </row>
    <row r="29" spans="1:33" ht="11.25" customHeight="1">
      <c r="A29" s="130"/>
      <c r="B29" s="89"/>
      <c r="C29" s="90"/>
      <c r="D29" s="90"/>
      <c r="E29" s="93"/>
      <c r="F29" s="93"/>
      <c r="G29" s="93"/>
      <c r="H29" s="93"/>
      <c r="I29" s="93"/>
      <c r="J29" s="90"/>
      <c r="K29" s="90"/>
      <c r="L29" s="102"/>
      <c r="M29" s="102"/>
      <c r="N29" s="102"/>
      <c r="O29" s="102"/>
      <c r="P29" s="102"/>
      <c r="Q29" s="90"/>
      <c r="R29" s="90"/>
      <c r="S29" s="102"/>
      <c r="T29" s="102"/>
      <c r="U29" s="102"/>
      <c r="V29" s="102"/>
      <c r="W29" s="102"/>
      <c r="X29" s="90"/>
      <c r="Y29" s="90"/>
      <c r="Z29" s="102"/>
      <c r="AA29" s="102"/>
      <c r="AB29" s="102"/>
      <c r="AC29" s="102"/>
      <c r="AD29" s="102"/>
      <c r="AE29" s="90"/>
      <c r="AF29" s="90"/>
      <c r="AG29" s="79"/>
    </row>
    <row r="30" spans="1:33" ht="11.25" customHeight="1">
      <c r="A30" s="130" t="str">
        <f>+Param!A10</f>
        <v>D.</v>
      </c>
      <c r="B30" s="80"/>
      <c r="C30" s="81"/>
      <c r="D30" s="81"/>
      <c r="E30" s="82"/>
      <c r="F30" s="82"/>
      <c r="G30" s="82"/>
      <c r="H30" s="82"/>
      <c r="I30" s="82"/>
      <c r="J30" s="81"/>
      <c r="K30" s="81"/>
      <c r="L30" s="82"/>
      <c r="M30" s="82"/>
      <c r="N30" s="82"/>
      <c r="O30" s="82"/>
      <c r="P30" s="82"/>
      <c r="Q30" s="81"/>
      <c r="R30" s="81"/>
      <c r="S30" s="103"/>
      <c r="T30" s="103"/>
      <c r="U30" s="103"/>
      <c r="V30" s="103"/>
      <c r="W30" s="103"/>
      <c r="X30" s="81"/>
      <c r="Y30" s="81"/>
      <c r="Z30" s="103"/>
      <c r="AA30" s="103"/>
      <c r="AB30" s="103"/>
      <c r="AC30" s="103"/>
      <c r="AD30" s="103"/>
      <c r="AE30" s="81"/>
      <c r="AF30" s="81"/>
      <c r="AG30" s="79"/>
    </row>
    <row r="31" spans="1:33" ht="11.25" customHeight="1">
      <c r="A31" s="130"/>
      <c r="B31" s="86"/>
      <c r="C31" s="87"/>
      <c r="D31" s="87"/>
      <c r="E31" s="88"/>
      <c r="F31" s="85"/>
      <c r="G31" s="88"/>
      <c r="H31" s="88"/>
      <c r="I31" s="88"/>
      <c r="J31" s="87"/>
      <c r="K31" s="87"/>
      <c r="L31" s="88"/>
      <c r="M31" s="88"/>
      <c r="N31" s="88"/>
      <c r="O31" s="88"/>
      <c r="P31" s="88"/>
      <c r="Q31" s="87"/>
      <c r="R31" s="87"/>
      <c r="S31" s="88"/>
      <c r="T31" s="88"/>
      <c r="U31" s="88"/>
      <c r="V31" s="88"/>
      <c r="W31" s="88"/>
      <c r="X31" s="87"/>
      <c r="Y31" s="87"/>
      <c r="Z31" s="88"/>
      <c r="AA31" s="88"/>
      <c r="AB31" s="88"/>
      <c r="AC31" s="88"/>
      <c r="AD31" s="88"/>
      <c r="AE31" s="87"/>
      <c r="AF31" s="87"/>
      <c r="AG31" s="79">
        <f>SomJan</f>
        <v>0</v>
      </c>
    </row>
    <row r="32" spans="1:33" ht="11.25" customHeight="1">
      <c r="A32" s="130"/>
      <c r="B32" s="89"/>
      <c r="C32" s="90"/>
      <c r="D32" s="90"/>
      <c r="E32" s="93"/>
      <c r="F32" s="93"/>
      <c r="G32" s="93"/>
      <c r="H32" s="93"/>
      <c r="I32" s="93"/>
      <c r="J32" s="90"/>
      <c r="K32" s="90"/>
      <c r="L32" s="102"/>
      <c r="M32" s="102"/>
      <c r="N32" s="102"/>
      <c r="O32" s="102"/>
      <c r="P32" s="102"/>
      <c r="Q32" s="90"/>
      <c r="R32" s="90"/>
      <c r="S32" s="102"/>
      <c r="T32" s="102"/>
      <c r="U32" s="102"/>
      <c r="V32" s="102"/>
      <c r="W32" s="102"/>
      <c r="X32" s="90"/>
      <c r="Y32" s="90"/>
      <c r="Z32" s="102"/>
      <c r="AA32" s="102"/>
      <c r="AB32" s="102"/>
      <c r="AC32" s="102"/>
      <c r="AD32" s="102"/>
      <c r="AE32" s="90"/>
      <c r="AF32" s="90"/>
      <c r="AG32" s="79"/>
    </row>
    <row r="33" spans="1:33" ht="11.25" customHeight="1">
      <c r="A33" s="130" t="str">
        <f>+Param!A11</f>
        <v>A.</v>
      </c>
      <c r="B33" s="80"/>
      <c r="C33" s="81"/>
      <c r="D33" s="81"/>
      <c r="E33" s="82"/>
      <c r="F33" s="82"/>
      <c r="G33" s="82"/>
      <c r="H33" s="82"/>
      <c r="I33" s="82"/>
      <c r="J33" s="81"/>
      <c r="K33" s="81"/>
      <c r="L33" s="82"/>
      <c r="M33" s="82"/>
      <c r="N33" s="82"/>
      <c r="O33" s="82"/>
      <c r="P33" s="82"/>
      <c r="Q33" s="81"/>
      <c r="R33" s="81"/>
      <c r="S33" s="103"/>
      <c r="T33" s="103"/>
      <c r="U33" s="103"/>
      <c r="V33" s="103"/>
      <c r="W33" s="103"/>
      <c r="X33" s="81"/>
      <c r="Y33" s="81"/>
      <c r="Z33" s="103"/>
      <c r="AA33" s="103"/>
      <c r="AB33" s="103"/>
      <c r="AC33" s="103"/>
      <c r="AD33" s="103"/>
      <c r="AE33" s="81"/>
      <c r="AF33" s="81"/>
      <c r="AG33" s="79"/>
    </row>
    <row r="34" spans="1:33" ht="11.25" customHeight="1">
      <c r="A34" s="130"/>
      <c r="B34" s="86"/>
      <c r="C34" s="87"/>
      <c r="D34" s="87"/>
      <c r="E34" s="88"/>
      <c r="F34" s="85"/>
      <c r="G34" s="88"/>
      <c r="H34" s="88"/>
      <c r="I34" s="88"/>
      <c r="J34" s="87"/>
      <c r="K34" s="87"/>
      <c r="L34" s="88"/>
      <c r="M34" s="88"/>
      <c r="N34" s="88"/>
      <c r="O34" s="88"/>
      <c r="P34" s="88"/>
      <c r="Q34" s="87"/>
      <c r="R34" s="87"/>
      <c r="S34" s="88"/>
      <c r="T34" s="88"/>
      <c r="U34" s="88"/>
      <c r="V34" s="88"/>
      <c r="W34" s="88"/>
      <c r="X34" s="87"/>
      <c r="Y34" s="87"/>
      <c r="Z34" s="88"/>
      <c r="AA34" s="88"/>
      <c r="AB34" s="88"/>
      <c r="AC34" s="88"/>
      <c r="AD34" s="88"/>
      <c r="AE34" s="87"/>
      <c r="AF34" s="87"/>
      <c r="AG34" s="79">
        <f>SomJan</f>
        <v>0</v>
      </c>
    </row>
    <row r="35" spans="1:33" ht="11.25" customHeight="1">
      <c r="A35" s="130"/>
      <c r="B35" s="89"/>
      <c r="C35" s="90"/>
      <c r="D35" s="90"/>
      <c r="E35" s="93"/>
      <c r="F35" s="93"/>
      <c r="G35" s="93"/>
      <c r="H35" s="93"/>
      <c r="I35" s="93"/>
      <c r="J35" s="90"/>
      <c r="K35" s="90"/>
      <c r="L35" s="102"/>
      <c r="M35" s="102"/>
      <c r="N35" s="102"/>
      <c r="O35" s="102"/>
      <c r="P35" s="102"/>
      <c r="Q35" s="90"/>
      <c r="R35" s="90"/>
      <c r="S35" s="102"/>
      <c r="T35" s="102"/>
      <c r="U35" s="102"/>
      <c r="V35" s="102"/>
      <c r="W35" s="102"/>
      <c r="X35" s="90"/>
      <c r="Y35" s="90"/>
      <c r="Z35" s="102"/>
      <c r="AA35" s="102"/>
      <c r="AB35" s="102"/>
      <c r="AC35" s="102"/>
      <c r="AD35" s="102"/>
      <c r="AE35" s="90"/>
      <c r="AF35" s="90"/>
      <c r="AG35" s="79"/>
    </row>
    <row r="36" spans="1:33" ht="11.25" customHeight="1">
      <c r="A36" s="130" t="str">
        <f>+Param!A12</f>
        <v>M.</v>
      </c>
      <c r="B36" s="80"/>
      <c r="C36" s="81"/>
      <c r="D36" s="81"/>
      <c r="E36" s="82"/>
      <c r="F36" s="82"/>
      <c r="G36" s="82"/>
      <c r="H36" s="82"/>
      <c r="I36" s="82"/>
      <c r="J36" s="81"/>
      <c r="K36" s="81"/>
      <c r="L36" s="82"/>
      <c r="M36" s="82"/>
      <c r="N36" s="82"/>
      <c r="O36" s="82"/>
      <c r="P36" s="82"/>
      <c r="Q36" s="81"/>
      <c r="R36" s="81"/>
      <c r="S36" s="103"/>
      <c r="T36" s="103"/>
      <c r="U36" s="103"/>
      <c r="V36" s="103"/>
      <c r="W36" s="103"/>
      <c r="X36" s="81"/>
      <c r="Y36" s="81"/>
      <c r="Z36" s="103"/>
      <c r="AA36" s="103"/>
      <c r="AB36" s="103"/>
      <c r="AC36" s="103"/>
      <c r="AD36" s="103"/>
      <c r="AE36" s="81"/>
      <c r="AF36" s="81"/>
      <c r="AG36" s="79"/>
    </row>
    <row r="37" spans="1:33" ht="11.25" customHeight="1">
      <c r="A37" s="130"/>
      <c r="B37" s="86"/>
      <c r="C37" s="87"/>
      <c r="D37" s="87"/>
      <c r="E37" s="88"/>
      <c r="F37" s="85"/>
      <c r="G37" s="88"/>
      <c r="H37" s="88"/>
      <c r="I37" s="88"/>
      <c r="J37" s="87"/>
      <c r="K37" s="87"/>
      <c r="L37" s="88"/>
      <c r="M37" s="88"/>
      <c r="N37" s="88"/>
      <c r="O37" s="88"/>
      <c r="P37" s="88"/>
      <c r="Q37" s="87"/>
      <c r="R37" s="87"/>
      <c r="S37" s="88"/>
      <c r="T37" s="88"/>
      <c r="U37" s="88"/>
      <c r="V37" s="88"/>
      <c r="W37" s="88"/>
      <c r="X37" s="87"/>
      <c r="Y37" s="87"/>
      <c r="Z37" s="88"/>
      <c r="AA37" s="88"/>
      <c r="AB37" s="88"/>
      <c r="AC37" s="88"/>
      <c r="AD37" s="88"/>
      <c r="AE37" s="87"/>
      <c r="AF37" s="87"/>
      <c r="AG37" s="79">
        <f>SomJan</f>
        <v>0</v>
      </c>
    </row>
    <row r="38" spans="1:33" ht="11.25" customHeight="1">
      <c r="A38" s="130"/>
      <c r="B38" s="89"/>
      <c r="C38" s="90"/>
      <c r="D38" s="90"/>
      <c r="E38" s="93"/>
      <c r="F38" s="93"/>
      <c r="G38" s="93"/>
      <c r="H38" s="93"/>
      <c r="I38" s="93"/>
      <c r="J38" s="90"/>
      <c r="K38" s="90"/>
      <c r="L38" s="102"/>
      <c r="M38" s="102"/>
      <c r="N38" s="102"/>
      <c r="O38" s="102"/>
      <c r="P38" s="102"/>
      <c r="Q38" s="90"/>
      <c r="R38" s="90"/>
      <c r="S38" s="102"/>
      <c r="T38" s="102"/>
      <c r="U38" s="102"/>
      <c r="V38" s="102"/>
      <c r="W38" s="102"/>
      <c r="X38" s="90"/>
      <c r="Y38" s="90"/>
      <c r="Z38" s="102"/>
      <c r="AA38" s="102"/>
      <c r="AB38" s="102"/>
      <c r="AC38" s="102"/>
      <c r="AD38" s="102"/>
      <c r="AE38" s="90"/>
      <c r="AF38" s="90"/>
      <c r="AG38" s="79"/>
    </row>
    <row r="39" spans="1:33" ht="11.25" customHeight="1">
      <c r="A39" s="130" t="str">
        <f>+Param!A13</f>
        <v>T.</v>
      </c>
      <c r="B39" s="80"/>
      <c r="C39" s="81"/>
      <c r="D39" s="81"/>
      <c r="E39" s="82"/>
      <c r="F39" s="82"/>
      <c r="G39" s="82"/>
      <c r="H39" s="82"/>
      <c r="I39" s="82"/>
      <c r="J39" s="81"/>
      <c r="K39" s="81"/>
      <c r="L39" s="82"/>
      <c r="M39" s="82"/>
      <c r="N39" s="82"/>
      <c r="O39" s="82"/>
      <c r="P39" s="82"/>
      <c r="Q39" s="81"/>
      <c r="R39" s="81"/>
      <c r="S39" s="103"/>
      <c r="T39" s="103"/>
      <c r="U39" s="103"/>
      <c r="V39" s="103"/>
      <c r="W39" s="103"/>
      <c r="X39" s="81"/>
      <c r="Y39" s="81"/>
      <c r="Z39" s="103"/>
      <c r="AA39" s="103"/>
      <c r="AB39" s="103"/>
      <c r="AC39" s="103"/>
      <c r="AD39" s="103"/>
      <c r="AE39" s="81"/>
      <c r="AF39" s="81"/>
      <c r="AG39" s="79"/>
    </row>
    <row r="40" spans="1:33" ht="11.25" customHeight="1">
      <c r="A40" s="130"/>
      <c r="B40" s="86"/>
      <c r="C40" s="87"/>
      <c r="D40" s="87"/>
      <c r="E40" s="88"/>
      <c r="F40" s="85"/>
      <c r="G40" s="88"/>
      <c r="H40" s="88"/>
      <c r="I40" s="88"/>
      <c r="J40" s="87"/>
      <c r="K40" s="87"/>
      <c r="L40" s="88"/>
      <c r="M40" s="88"/>
      <c r="N40" s="88"/>
      <c r="O40" s="88"/>
      <c r="P40" s="88"/>
      <c r="Q40" s="87"/>
      <c r="R40" s="87"/>
      <c r="S40" s="88"/>
      <c r="T40" s="88"/>
      <c r="U40" s="88"/>
      <c r="V40" s="88"/>
      <c r="W40" s="88"/>
      <c r="X40" s="87"/>
      <c r="Y40" s="87"/>
      <c r="Z40" s="88"/>
      <c r="AA40" s="88"/>
      <c r="AB40" s="88"/>
      <c r="AC40" s="88"/>
      <c r="AD40" s="88"/>
      <c r="AE40" s="87"/>
      <c r="AF40" s="87"/>
      <c r="AG40" s="79">
        <f>SomJan</f>
        <v>0</v>
      </c>
    </row>
    <row r="41" spans="1:33" ht="11.25" customHeight="1">
      <c r="A41" s="130"/>
      <c r="B41" s="89"/>
      <c r="C41" s="90"/>
      <c r="D41" s="90"/>
      <c r="E41" s="93"/>
      <c r="F41" s="93"/>
      <c r="G41" s="93"/>
      <c r="H41" s="93"/>
      <c r="I41" s="93"/>
      <c r="J41" s="90"/>
      <c r="K41" s="90"/>
      <c r="L41" s="102"/>
      <c r="M41" s="102"/>
      <c r="N41" s="102"/>
      <c r="O41" s="102"/>
      <c r="P41" s="102"/>
      <c r="Q41" s="90"/>
      <c r="R41" s="90"/>
      <c r="S41" s="102"/>
      <c r="T41" s="102"/>
      <c r="U41" s="102"/>
      <c r="V41" s="102"/>
      <c r="W41" s="102"/>
      <c r="X41" s="90"/>
      <c r="Y41" s="90"/>
      <c r="Z41" s="102"/>
      <c r="AA41" s="102"/>
      <c r="AB41" s="102"/>
      <c r="AC41" s="102"/>
      <c r="AD41" s="102"/>
      <c r="AE41" s="90"/>
      <c r="AF41" s="90"/>
      <c r="AG41" s="79"/>
    </row>
    <row r="42" spans="1:33" ht="11.25" customHeight="1">
      <c r="A42" s="130" t="str">
        <f>+Param!A14</f>
        <v>M.</v>
      </c>
      <c r="B42" s="80"/>
      <c r="C42" s="81"/>
      <c r="D42" s="81"/>
      <c r="E42" s="82"/>
      <c r="F42" s="82"/>
      <c r="G42" s="82"/>
      <c r="H42" s="82"/>
      <c r="I42" s="82"/>
      <c r="J42" s="81"/>
      <c r="K42" s="81"/>
      <c r="L42" s="82"/>
      <c r="M42" s="82"/>
      <c r="N42" s="82"/>
      <c r="O42" s="82"/>
      <c r="P42" s="82"/>
      <c r="Q42" s="81"/>
      <c r="R42" s="81"/>
      <c r="S42" s="103"/>
      <c r="T42" s="103"/>
      <c r="U42" s="103"/>
      <c r="V42" s="103"/>
      <c r="W42" s="103"/>
      <c r="X42" s="81"/>
      <c r="Y42" s="81"/>
      <c r="Z42" s="103"/>
      <c r="AA42" s="103"/>
      <c r="AB42" s="103"/>
      <c r="AC42" s="103"/>
      <c r="AD42" s="103"/>
      <c r="AE42" s="81"/>
      <c r="AF42" s="81"/>
      <c r="AG42" s="79"/>
    </row>
    <row r="43" spans="1:33" ht="11.25" customHeight="1">
      <c r="A43" s="130"/>
      <c r="B43" s="86"/>
      <c r="C43" s="87"/>
      <c r="D43" s="87"/>
      <c r="E43" s="88"/>
      <c r="F43" s="85"/>
      <c r="G43" s="88"/>
      <c r="H43" s="88"/>
      <c r="I43" s="88"/>
      <c r="J43" s="87"/>
      <c r="K43" s="87"/>
      <c r="L43" s="88"/>
      <c r="M43" s="88"/>
      <c r="N43" s="88"/>
      <c r="O43" s="88"/>
      <c r="P43" s="88"/>
      <c r="Q43" s="87"/>
      <c r="R43" s="87"/>
      <c r="S43" s="88"/>
      <c r="T43" s="88"/>
      <c r="U43" s="88"/>
      <c r="V43" s="88"/>
      <c r="W43" s="88"/>
      <c r="X43" s="87"/>
      <c r="Y43" s="87"/>
      <c r="Z43" s="88"/>
      <c r="AA43" s="88"/>
      <c r="AB43" s="88"/>
      <c r="AC43" s="88"/>
      <c r="AD43" s="88"/>
      <c r="AE43" s="87"/>
      <c r="AF43" s="87"/>
      <c r="AG43" s="79">
        <f>SomJan</f>
        <v>0</v>
      </c>
    </row>
    <row r="44" spans="1:33" ht="11.25" customHeight="1">
      <c r="A44" s="130"/>
      <c r="B44" s="89"/>
      <c r="C44" s="90"/>
      <c r="D44" s="90"/>
      <c r="E44" s="93"/>
      <c r="F44" s="93"/>
      <c r="G44" s="93"/>
      <c r="H44" s="93"/>
      <c r="I44" s="93"/>
      <c r="J44" s="90"/>
      <c r="K44" s="90"/>
      <c r="L44" s="102"/>
      <c r="M44" s="102"/>
      <c r="N44" s="102"/>
      <c r="O44" s="102"/>
      <c r="P44" s="102"/>
      <c r="Q44" s="90"/>
      <c r="R44" s="90"/>
      <c r="S44" s="102"/>
      <c r="T44" s="102"/>
      <c r="U44" s="102"/>
      <c r="V44" s="102"/>
      <c r="W44" s="102"/>
      <c r="X44" s="90"/>
      <c r="Y44" s="90"/>
      <c r="Z44" s="102"/>
      <c r="AA44" s="102"/>
      <c r="AB44" s="102"/>
      <c r="AC44" s="102"/>
      <c r="AD44" s="102"/>
      <c r="AE44" s="90"/>
      <c r="AF44" s="90"/>
      <c r="AG44" s="79"/>
    </row>
    <row r="45" spans="1:33" ht="11.25" customHeight="1">
      <c r="A45" s="130" t="str">
        <f>+Param!A15</f>
        <v>L.</v>
      </c>
      <c r="B45" s="80"/>
      <c r="C45" s="81"/>
      <c r="D45" s="81"/>
      <c r="E45" s="82"/>
      <c r="F45" s="82"/>
      <c r="G45" s="82"/>
      <c r="H45" s="82"/>
      <c r="I45" s="82"/>
      <c r="J45" s="81"/>
      <c r="K45" s="81"/>
      <c r="L45" s="82"/>
      <c r="M45" s="82"/>
      <c r="N45" s="82"/>
      <c r="O45" s="82"/>
      <c r="P45" s="82"/>
      <c r="Q45" s="81"/>
      <c r="R45" s="81"/>
      <c r="S45" s="103"/>
      <c r="T45" s="103"/>
      <c r="U45" s="103"/>
      <c r="V45" s="103"/>
      <c r="W45" s="103"/>
      <c r="X45" s="81"/>
      <c r="Y45" s="81"/>
      <c r="Z45" s="103"/>
      <c r="AA45" s="103"/>
      <c r="AB45" s="103"/>
      <c r="AC45" s="103"/>
      <c r="AD45" s="103"/>
      <c r="AE45" s="81"/>
      <c r="AF45" s="81"/>
      <c r="AG45" s="79"/>
    </row>
    <row r="46" spans="1:33" ht="11.25" customHeight="1">
      <c r="A46" s="130"/>
      <c r="B46" s="86"/>
      <c r="C46" s="87"/>
      <c r="D46" s="87"/>
      <c r="E46" s="88"/>
      <c r="F46" s="85"/>
      <c r="G46" s="88"/>
      <c r="H46" s="88"/>
      <c r="I46" s="88"/>
      <c r="J46" s="87"/>
      <c r="K46" s="87"/>
      <c r="L46" s="88"/>
      <c r="M46" s="88"/>
      <c r="N46" s="88"/>
      <c r="O46" s="88"/>
      <c r="P46" s="88"/>
      <c r="Q46" s="87"/>
      <c r="R46" s="87"/>
      <c r="S46" s="88"/>
      <c r="T46" s="88"/>
      <c r="U46" s="88"/>
      <c r="V46" s="88"/>
      <c r="W46" s="88"/>
      <c r="X46" s="87"/>
      <c r="Y46" s="87"/>
      <c r="Z46" s="88"/>
      <c r="AA46" s="88"/>
      <c r="AB46" s="88"/>
      <c r="AC46" s="88"/>
      <c r="AD46" s="88"/>
      <c r="AE46" s="87"/>
      <c r="AF46" s="87"/>
      <c r="AG46" s="79">
        <f>SomJan</f>
        <v>0</v>
      </c>
    </row>
    <row r="47" spans="1:33" ht="11.25" customHeight="1">
      <c r="A47" s="130"/>
      <c r="B47" s="89"/>
      <c r="C47" s="90"/>
      <c r="D47" s="90"/>
      <c r="E47" s="101"/>
      <c r="F47" s="101"/>
      <c r="G47" s="101"/>
      <c r="H47" s="101"/>
      <c r="I47" s="101"/>
      <c r="J47" s="90"/>
      <c r="K47" s="90"/>
      <c r="L47" s="102"/>
      <c r="M47" s="102"/>
      <c r="N47" s="102"/>
      <c r="O47" s="102"/>
      <c r="P47" s="102"/>
      <c r="Q47" s="90"/>
      <c r="R47" s="90"/>
      <c r="S47" s="102"/>
      <c r="T47" s="102"/>
      <c r="U47" s="102"/>
      <c r="V47" s="102"/>
      <c r="W47" s="102"/>
      <c r="X47" s="90"/>
      <c r="Y47" s="90"/>
      <c r="Z47" s="102"/>
      <c r="AA47" s="102"/>
      <c r="AB47" s="102"/>
      <c r="AC47" s="102"/>
      <c r="AD47" s="102"/>
      <c r="AE47" s="90"/>
      <c r="AF47" s="90"/>
      <c r="AG47" s="79"/>
    </row>
    <row r="48" spans="1:33" ht="11.25" customHeight="1">
      <c r="A48" s="130" t="str">
        <f>+Param!A16</f>
        <v>M.</v>
      </c>
      <c r="B48" s="80"/>
      <c r="C48" s="81"/>
      <c r="D48" s="81"/>
      <c r="E48" s="82"/>
      <c r="F48" s="82"/>
      <c r="G48" s="82"/>
      <c r="H48" s="82"/>
      <c r="I48" s="82"/>
      <c r="J48" s="81"/>
      <c r="K48" s="81"/>
      <c r="L48" s="82"/>
      <c r="M48" s="82"/>
      <c r="N48" s="82"/>
      <c r="O48" s="82"/>
      <c r="P48" s="82"/>
      <c r="Q48" s="81"/>
      <c r="R48" s="81"/>
      <c r="S48" s="103"/>
      <c r="T48" s="103"/>
      <c r="U48" s="103"/>
      <c r="V48" s="103"/>
      <c r="W48" s="103"/>
      <c r="X48" s="81"/>
      <c r="Y48" s="81"/>
      <c r="Z48" s="103"/>
      <c r="AA48" s="103"/>
      <c r="AB48" s="103"/>
      <c r="AC48" s="103"/>
      <c r="AD48" s="103"/>
      <c r="AE48" s="81"/>
      <c r="AF48" s="81"/>
      <c r="AG48" s="79"/>
    </row>
    <row r="49" spans="1:33" ht="11.25" customHeight="1">
      <c r="A49" s="130"/>
      <c r="B49" s="86"/>
      <c r="C49" s="87"/>
      <c r="D49" s="87"/>
      <c r="E49" s="88"/>
      <c r="F49" s="85"/>
      <c r="G49" s="88"/>
      <c r="H49" s="88"/>
      <c r="I49" s="88"/>
      <c r="J49" s="87"/>
      <c r="K49" s="87"/>
      <c r="L49" s="88"/>
      <c r="M49" s="88"/>
      <c r="N49" s="88"/>
      <c r="O49" s="88"/>
      <c r="P49" s="88"/>
      <c r="Q49" s="87"/>
      <c r="R49" s="87"/>
      <c r="S49" s="88"/>
      <c r="T49" s="88"/>
      <c r="U49" s="88"/>
      <c r="V49" s="88"/>
      <c r="W49" s="88"/>
      <c r="X49" s="87"/>
      <c r="Y49" s="87"/>
      <c r="Z49" s="88"/>
      <c r="AA49" s="88"/>
      <c r="AB49" s="88"/>
      <c r="AC49" s="88"/>
      <c r="AD49" s="88"/>
      <c r="AE49" s="87"/>
      <c r="AF49" s="87"/>
      <c r="AG49" s="79">
        <f>SomJan</f>
        <v>0</v>
      </c>
    </row>
    <row r="50" spans="1:33" ht="11.25" customHeight="1">
      <c r="A50" s="130"/>
      <c r="B50" s="89"/>
      <c r="C50" s="90"/>
      <c r="D50" s="90"/>
      <c r="E50" s="93"/>
      <c r="F50" s="93"/>
      <c r="G50" s="93"/>
      <c r="H50" s="93"/>
      <c r="I50" s="93"/>
      <c r="J50" s="90"/>
      <c r="K50" s="90"/>
      <c r="L50" s="102"/>
      <c r="M50" s="102"/>
      <c r="N50" s="102"/>
      <c r="O50" s="102"/>
      <c r="P50" s="102"/>
      <c r="Q50" s="90"/>
      <c r="R50" s="90"/>
      <c r="S50" s="102"/>
      <c r="T50" s="102"/>
      <c r="U50" s="102"/>
      <c r="V50" s="102"/>
      <c r="W50" s="102"/>
      <c r="X50" s="90"/>
      <c r="Y50" s="90"/>
      <c r="Z50" s="102"/>
      <c r="AA50" s="102"/>
      <c r="AB50" s="102"/>
      <c r="AC50" s="102"/>
      <c r="AD50" s="102"/>
      <c r="AE50" s="90"/>
      <c r="AF50" s="90"/>
      <c r="AG50" s="79"/>
    </row>
    <row r="51" spans="1:33" ht="11.25" customHeight="1">
      <c r="A51" s="130" t="str">
        <f>+Param!A17</f>
        <v>F.</v>
      </c>
      <c r="B51" s="80"/>
      <c r="C51" s="81"/>
      <c r="D51" s="81"/>
      <c r="E51" s="82"/>
      <c r="F51" s="82"/>
      <c r="G51" s="82"/>
      <c r="H51" s="82"/>
      <c r="I51" s="82"/>
      <c r="J51" s="81"/>
      <c r="K51" s="81"/>
      <c r="L51" s="82"/>
      <c r="M51" s="82"/>
      <c r="N51" s="82"/>
      <c r="O51" s="82"/>
      <c r="P51" s="82"/>
      <c r="Q51" s="81"/>
      <c r="R51" s="81"/>
      <c r="S51" s="103"/>
      <c r="T51" s="103"/>
      <c r="U51" s="103"/>
      <c r="V51" s="103"/>
      <c r="W51" s="103"/>
      <c r="X51" s="81"/>
      <c r="Y51" s="81"/>
      <c r="Z51" s="103"/>
      <c r="AA51" s="103"/>
      <c r="AB51" s="103"/>
      <c r="AC51" s="103"/>
      <c r="AD51" s="103"/>
      <c r="AE51" s="81"/>
      <c r="AF51" s="81"/>
      <c r="AG51" s="79"/>
    </row>
    <row r="52" spans="1:33" ht="11.25" customHeight="1">
      <c r="A52" s="130"/>
      <c r="B52" s="86"/>
      <c r="C52" s="87"/>
      <c r="D52" s="87"/>
      <c r="E52" s="88"/>
      <c r="F52" s="85"/>
      <c r="G52" s="88"/>
      <c r="H52" s="88"/>
      <c r="I52" s="88"/>
      <c r="J52" s="87"/>
      <c r="K52" s="87"/>
      <c r="L52" s="88"/>
      <c r="M52" s="88"/>
      <c r="N52" s="88"/>
      <c r="O52" s="88"/>
      <c r="P52" s="88"/>
      <c r="Q52" s="87"/>
      <c r="R52" s="87"/>
      <c r="S52" s="88"/>
      <c r="T52" s="88"/>
      <c r="U52" s="88"/>
      <c r="V52" s="88"/>
      <c r="W52" s="88"/>
      <c r="X52" s="87"/>
      <c r="Y52" s="87"/>
      <c r="Z52" s="88"/>
      <c r="AA52" s="88"/>
      <c r="AB52" s="88"/>
      <c r="AC52" s="88"/>
      <c r="AD52" s="88"/>
      <c r="AE52" s="87"/>
      <c r="AF52" s="87"/>
      <c r="AG52" s="79">
        <f>SomJan</f>
        <v>0</v>
      </c>
    </row>
    <row r="53" spans="1:33" ht="11.25" customHeight="1">
      <c r="A53" s="130"/>
      <c r="B53" s="89"/>
      <c r="C53" s="90"/>
      <c r="D53" s="90"/>
      <c r="E53" s="93"/>
      <c r="F53" s="93"/>
      <c r="G53" s="93"/>
      <c r="H53" s="93"/>
      <c r="I53" s="93"/>
      <c r="J53" s="90"/>
      <c r="K53" s="90"/>
      <c r="L53" s="102"/>
      <c r="M53" s="102"/>
      <c r="N53" s="102"/>
      <c r="O53" s="102"/>
      <c r="P53" s="102"/>
      <c r="Q53" s="90"/>
      <c r="R53" s="90"/>
      <c r="S53" s="102"/>
      <c r="T53" s="102"/>
      <c r="U53" s="102"/>
      <c r="V53" s="102"/>
      <c r="W53" s="102"/>
      <c r="X53" s="90"/>
      <c r="Y53" s="90"/>
      <c r="Z53" s="102"/>
      <c r="AA53" s="102"/>
      <c r="AB53" s="102"/>
      <c r="AC53" s="102"/>
      <c r="AD53" s="102"/>
      <c r="AE53" s="90"/>
      <c r="AF53" s="90"/>
      <c r="AG53" s="79"/>
    </row>
    <row r="54" spans="1:33" ht="11.25" customHeight="1">
      <c r="A54" s="130" t="str">
        <f>+Param!A18</f>
        <v>Y.</v>
      </c>
      <c r="B54" s="80"/>
      <c r="C54" s="81"/>
      <c r="D54" s="81"/>
      <c r="E54" s="82"/>
      <c r="F54" s="82"/>
      <c r="G54" s="82"/>
      <c r="H54" s="82"/>
      <c r="I54" s="82"/>
      <c r="J54" s="81"/>
      <c r="K54" s="81"/>
      <c r="L54" s="82"/>
      <c r="M54" s="82"/>
      <c r="N54" s="82"/>
      <c r="O54" s="82"/>
      <c r="P54" s="82"/>
      <c r="Q54" s="81"/>
      <c r="R54" s="81"/>
      <c r="S54" s="103"/>
      <c r="T54" s="103"/>
      <c r="U54" s="103"/>
      <c r="V54" s="103"/>
      <c r="W54" s="103"/>
      <c r="X54" s="81"/>
      <c r="Y54" s="81"/>
      <c r="Z54" s="103"/>
      <c r="AA54" s="103"/>
      <c r="AB54" s="103"/>
      <c r="AC54" s="103"/>
      <c r="AD54" s="103"/>
      <c r="AE54" s="81"/>
      <c r="AF54" s="81"/>
      <c r="AG54" s="79"/>
    </row>
    <row r="55" spans="1:33" ht="11.25" customHeight="1">
      <c r="A55" s="130"/>
      <c r="B55" s="86"/>
      <c r="C55" s="87"/>
      <c r="D55" s="87"/>
      <c r="E55" s="88"/>
      <c r="F55" s="85"/>
      <c r="G55" s="88"/>
      <c r="H55" s="88"/>
      <c r="I55" s="88"/>
      <c r="J55" s="87"/>
      <c r="K55" s="87"/>
      <c r="L55" s="88"/>
      <c r="M55" s="88"/>
      <c r="N55" s="88"/>
      <c r="O55" s="88"/>
      <c r="P55" s="88"/>
      <c r="Q55" s="87"/>
      <c r="R55" s="87"/>
      <c r="S55" s="88"/>
      <c r="T55" s="104"/>
      <c r="U55" s="88"/>
      <c r="V55" s="88"/>
      <c r="W55" s="88"/>
      <c r="X55" s="87"/>
      <c r="Y55" s="87"/>
      <c r="Z55" s="88"/>
      <c r="AA55" s="88"/>
      <c r="AB55" s="88"/>
      <c r="AC55" s="88"/>
      <c r="AD55" s="88"/>
      <c r="AE55" s="87"/>
      <c r="AF55" s="87"/>
      <c r="AG55" s="79">
        <f>SomJan</f>
        <v>0</v>
      </c>
    </row>
    <row r="56" spans="1:33" ht="11.25" customHeight="1">
      <c r="A56" s="130"/>
      <c r="B56" s="89"/>
      <c r="C56" s="90"/>
      <c r="D56" s="90"/>
      <c r="E56" s="93"/>
      <c r="F56" s="93"/>
      <c r="G56" s="93"/>
      <c r="H56" s="93"/>
      <c r="I56" s="93"/>
      <c r="J56" s="90"/>
      <c r="K56" s="90"/>
      <c r="L56" s="102"/>
      <c r="M56" s="102"/>
      <c r="N56" s="102"/>
      <c r="O56" s="102"/>
      <c r="P56" s="102"/>
      <c r="Q56" s="90"/>
      <c r="R56" s="90"/>
      <c r="S56" s="102"/>
      <c r="T56" s="102"/>
      <c r="U56" s="102"/>
      <c r="V56" s="102"/>
      <c r="W56" s="102"/>
      <c r="X56" s="90"/>
      <c r="Y56" s="90"/>
      <c r="Z56" s="102"/>
      <c r="AA56" s="102"/>
      <c r="AB56" s="102"/>
      <c r="AC56" s="102"/>
      <c r="AD56" s="102"/>
      <c r="AE56" s="90"/>
      <c r="AF56" s="90"/>
      <c r="AG56" s="79"/>
    </row>
    <row r="57" spans="1:33" ht="11.25" customHeight="1">
      <c r="A57" s="130" t="str">
        <f>+Param!A19</f>
        <v>E.</v>
      </c>
      <c r="B57" s="80"/>
      <c r="C57" s="81"/>
      <c r="D57" s="81"/>
      <c r="E57" s="82"/>
      <c r="F57" s="82"/>
      <c r="G57" s="82"/>
      <c r="H57" s="82"/>
      <c r="I57" s="82"/>
      <c r="J57" s="81"/>
      <c r="K57" s="81"/>
      <c r="L57" s="82"/>
      <c r="M57" s="82"/>
      <c r="N57" s="82"/>
      <c r="O57" s="82"/>
      <c r="P57" s="82"/>
      <c r="Q57" s="81"/>
      <c r="R57" s="81"/>
      <c r="S57" s="103"/>
      <c r="T57" s="103"/>
      <c r="U57" s="103"/>
      <c r="V57" s="103"/>
      <c r="W57" s="103"/>
      <c r="X57" s="81"/>
      <c r="Y57" s="81"/>
      <c r="Z57" s="103"/>
      <c r="AA57" s="103"/>
      <c r="AB57" s="103"/>
      <c r="AC57" s="103"/>
      <c r="AD57" s="103"/>
      <c r="AE57" s="81"/>
      <c r="AF57" s="81"/>
      <c r="AG57" s="79"/>
    </row>
    <row r="58" spans="1:33" ht="11.25" customHeight="1">
      <c r="A58" s="130"/>
      <c r="B58" s="86"/>
      <c r="C58" s="87"/>
      <c r="D58" s="87"/>
      <c r="E58" s="88"/>
      <c r="F58" s="85"/>
      <c r="G58" s="88"/>
      <c r="H58" s="88"/>
      <c r="I58" s="88"/>
      <c r="J58" s="87"/>
      <c r="K58" s="87"/>
      <c r="L58" s="88"/>
      <c r="M58" s="88"/>
      <c r="N58" s="88"/>
      <c r="O58" s="88"/>
      <c r="P58" s="88"/>
      <c r="Q58" s="87"/>
      <c r="R58" s="87"/>
      <c r="S58" s="88"/>
      <c r="T58" s="88"/>
      <c r="U58" s="88"/>
      <c r="V58" s="88"/>
      <c r="W58" s="88"/>
      <c r="X58" s="87"/>
      <c r="Y58" s="87"/>
      <c r="Z58" s="88"/>
      <c r="AA58" s="88"/>
      <c r="AB58" s="88"/>
      <c r="AC58" s="88"/>
      <c r="AD58" s="88"/>
      <c r="AE58" s="87"/>
      <c r="AF58" s="87"/>
      <c r="AG58" s="79">
        <f>SomJan</f>
        <v>0</v>
      </c>
    </row>
    <row r="59" spans="1:33" ht="11.25" customHeight="1">
      <c r="A59" s="130"/>
      <c r="B59" s="89"/>
      <c r="C59" s="90"/>
      <c r="D59" s="90"/>
      <c r="E59" s="93"/>
      <c r="F59" s="93"/>
      <c r="G59" s="93"/>
      <c r="H59" s="93"/>
      <c r="I59" s="93"/>
      <c r="J59" s="90"/>
      <c r="K59" s="90"/>
      <c r="L59" s="102"/>
      <c r="M59" s="102"/>
      <c r="N59" s="102"/>
      <c r="O59" s="102"/>
      <c r="P59" s="102"/>
      <c r="Q59" s="90"/>
      <c r="R59" s="90"/>
      <c r="S59" s="102"/>
      <c r="T59" s="102"/>
      <c r="U59" s="102"/>
      <c r="V59" s="102"/>
      <c r="W59" s="102"/>
      <c r="X59" s="90"/>
      <c r="Y59" s="90"/>
      <c r="Z59" s="102"/>
      <c r="AA59" s="102"/>
      <c r="AB59" s="102"/>
      <c r="AC59" s="102"/>
      <c r="AD59" s="102"/>
      <c r="AE59" s="90"/>
      <c r="AF59" s="90"/>
      <c r="AG59" s="79"/>
    </row>
    <row r="60" spans="1:33" ht="11.25" customHeight="1">
      <c r="A60" s="130" t="str">
        <f>+Param!A20</f>
        <v>V.</v>
      </c>
      <c r="B60" s="80"/>
      <c r="C60" s="81"/>
      <c r="D60" s="81"/>
      <c r="E60" s="82"/>
      <c r="F60" s="82"/>
      <c r="G60" s="82"/>
      <c r="H60" s="82"/>
      <c r="I60" s="82"/>
      <c r="J60" s="81"/>
      <c r="K60" s="81"/>
      <c r="L60" s="82"/>
      <c r="M60" s="82"/>
      <c r="N60" s="82"/>
      <c r="O60" s="82"/>
      <c r="P60" s="82"/>
      <c r="Q60" s="81"/>
      <c r="R60" s="81"/>
      <c r="S60" s="103"/>
      <c r="T60" s="103"/>
      <c r="U60" s="103"/>
      <c r="V60" s="103"/>
      <c r="W60" s="103"/>
      <c r="X60" s="81"/>
      <c r="Y60" s="81"/>
      <c r="Z60" s="103"/>
      <c r="AA60" s="103"/>
      <c r="AB60" s="103"/>
      <c r="AC60" s="103"/>
      <c r="AD60" s="103"/>
      <c r="AE60" s="81"/>
      <c r="AF60" s="81"/>
      <c r="AG60" s="79"/>
    </row>
    <row r="61" spans="1:33" ht="11.25" customHeight="1">
      <c r="A61" s="130"/>
      <c r="B61" s="86"/>
      <c r="C61" s="87"/>
      <c r="D61" s="87"/>
      <c r="E61" s="88"/>
      <c r="F61" s="85"/>
      <c r="G61" s="88"/>
      <c r="H61" s="88"/>
      <c r="I61" s="88"/>
      <c r="J61" s="87"/>
      <c r="K61" s="87"/>
      <c r="L61" s="88"/>
      <c r="M61" s="88"/>
      <c r="N61" s="88"/>
      <c r="O61" s="88"/>
      <c r="P61" s="88"/>
      <c r="Q61" s="87"/>
      <c r="R61" s="87"/>
      <c r="S61" s="88"/>
      <c r="T61" s="88"/>
      <c r="U61" s="88"/>
      <c r="V61" s="88"/>
      <c r="W61" s="88"/>
      <c r="X61" s="87"/>
      <c r="Y61" s="87"/>
      <c r="Z61" s="88"/>
      <c r="AA61" s="88"/>
      <c r="AB61" s="88"/>
      <c r="AC61" s="88"/>
      <c r="AD61" s="88"/>
      <c r="AE61" s="87"/>
      <c r="AF61" s="87"/>
      <c r="AG61" s="79">
        <f>SomJan</f>
        <v>0</v>
      </c>
    </row>
    <row r="62" spans="1:33" ht="11.25" customHeight="1">
      <c r="A62" s="130"/>
      <c r="B62" s="89"/>
      <c r="C62" s="90"/>
      <c r="D62" s="90"/>
      <c r="E62" s="93"/>
      <c r="F62" s="93"/>
      <c r="G62" s="93"/>
      <c r="H62" s="93"/>
      <c r="I62" s="93"/>
      <c r="J62" s="90"/>
      <c r="K62" s="90"/>
      <c r="L62" s="102"/>
      <c r="M62" s="102"/>
      <c r="N62" s="102"/>
      <c r="O62" s="102"/>
      <c r="P62" s="102"/>
      <c r="Q62" s="90"/>
      <c r="R62" s="90"/>
      <c r="S62" s="102"/>
      <c r="T62" s="102"/>
      <c r="U62" s="102"/>
      <c r="V62" s="102"/>
      <c r="W62" s="102"/>
      <c r="X62" s="90"/>
      <c r="Y62" s="90"/>
      <c r="Z62" s="102"/>
      <c r="AA62" s="102"/>
      <c r="AB62" s="102"/>
      <c r="AC62" s="102"/>
      <c r="AD62" s="102"/>
      <c r="AE62" s="90"/>
      <c r="AF62" s="90"/>
      <c r="AG62" s="79"/>
    </row>
    <row r="63" spans="1:33" ht="11.25" customHeight="1">
      <c r="A63" s="130" t="str">
        <f>+Param!A21</f>
        <v>K.</v>
      </c>
      <c r="B63" s="80"/>
      <c r="C63" s="81"/>
      <c r="D63" s="81"/>
      <c r="E63" s="82"/>
      <c r="F63" s="82"/>
      <c r="G63" s="82"/>
      <c r="H63" s="82"/>
      <c r="I63" s="82"/>
      <c r="J63" s="81"/>
      <c r="K63" s="81"/>
      <c r="L63" s="82"/>
      <c r="M63" s="82"/>
      <c r="N63" s="82"/>
      <c r="O63" s="82"/>
      <c r="P63" s="82"/>
      <c r="Q63" s="81"/>
      <c r="R63" s="81"/>
      <c r="S63" s="103"/>
      <c r="T63" s="103"/>
      <c r="U63" s="103"/>
      <c r="V63" s="103"/>
      <c r="W63" s="103"/>
      <c r="X63" s="81"/>
      <c r="Y63" s="81"/>
      <c r="Z63" s="103"/>
      <c r="AA63" s="103"/>
      <c r="AB63" s="103"/>
      <c r="AC63" s="103"/>
      <c r="AD63" s="103"/>
      <c r="AE63" s="81"/>
      <c r="AF63" s="81"/>
      <c r="AG63" s="79"/>
    </row>
    <row r="64" spans="1:33" ht="11.25" customHeight="1">
      <c r="A64" s="130"/>
      <c r="B64" s="86"/>
      <c r="C64" s="87"/>
      <c r="D64" s="87"/>
      <c r="E64" s="88"/>
      <c r="F64" s="85"/>
      <c r="G64" s="88"/>
      <c r="H64" s="88"/>
      <c r="I64" s="88"/>
      <c r="J64" s="87"/>
      <c r="K64" s="87"/>
      <c r="L64" s="88"/>
      <c r="M64" s="88"/>
      <c r="N64" s="88"/>
      <c r="O64" s="88"/>
      <c r="P64" s="88"/>
      <c r="Q64" s="87"/>
      <c r="R64" s="87"/>
      <c r="S64" s="88"/>
      <c r="T64" s="88"/>
      <c r="U64" s="88"/>
      <c r="V64" s="88"/>
      <c r="W64" s="88"/>
      <c r="X64" s="87"/>
      <c r="Y64" s="87"/>
      <c r="Z64" s="88"/>
      <c r="AA64" s="88"/>
      <c r="AB64" s="88"/>
      <c r="AC64" s="88"/>
      <c r="AD64" s="88"/>
      <c r="AE64" s="87"/>
      <c r="AF64" s="87"/>
      <c r="AG64" s="79">
        <f>SomJan</f>
        <v>0</v>
      </c>
    </row>
    <row r="65" spans="1:33" ht="11.25" customHeight="1">
      <c r="A65" s="130"/>
      <c r="B65" s="89"/>
      <c r="C65" s="90"/>
      <c r="D65" s="90"/>
      <c r="E65" s="93"/>
      <c r="F65" s="93"/>
      <c r="G65" s="93"/>
      <c r="H65" s="93"/>
      <c r="I65" s="93"/>
      <c r="J65" s="90"/>
      <c r="K65" s="90"/>
      <c r="L65" s="102"/>
      <c r="M65" s="102"/>
      <c r="N65" s="102"/>
      <c r="O65" s="102"/>
      <c r="P65" s="102"/>
      <c r="Q65" s="90"/>
      <c r="R65" s="90"/>
      <c r="S65" s="102"/>
      <c r="T65" s="102"/>
      <c r="U65" s="102"/>
      <c r="V65" s="102"/>
      <c r="W65" s="102"/>
      <c r="X65" s="90"/>
      <c r="Y65" s="90"/>
      <c r="Z65" s="102"/>
      <c r="AA65" s="102"/>
      <c r="AB65" s="102"/>
      <c r="AC65" s="102"/>
      <c r="AD65" s="102"/>
      <c r="AE65" s="90"/>
      <c r="AF65" s="90"/>
      <c r="AG65" s="79"/>
    </row>
    <row r="66" spans="1:33" ht="11.25" customHeight="1">
      <c r="A66" s="130" t="str">
        <f>+Param!A22</f>
        <v>G.</v>
      </c>
      <c r="B66" s="80"/>
      <c r="C66" s="81"/>
      <c r="D66" s="81"/>
      <c r="E66" s="82"/>
      <c r="F66" s="82"/>
      <c r="G66" s="82"/>
      <c r="H66" s="82"/>
      <c r="I66" s="82"/>
      <c r="J66" s="81"/>
      <c r="K66" s="81"/>
      <c r="L66" s="82"/>
      <c r="M66" s="82"/>
      <c r="N66" s="82"/>
      <c r="O66" s="82"/>
      <c r="P66" s="82"/>
      <c r="Q66" s="81"/>
      <c r="R66" s="81"/>
      <c r="S66" s="103"/>
      <c r="T66" s="103"/>
      <c r="U66" s="103"/>
      <c r="V66" s="103"/>
      <c r="W66" s="103"/>
      <c r="X66" s="81"/>
      <c r="Y66" s="81"/>
      <c r="Z66" s="103"/>
      <c r="AA66" s="103"/>
      <c r="AB66" s="103"/>
      <c r="AC66" s="103"/>
      <c r="AD66" s="103"/>
      <c r="AE66" s="81"/>
      <c r="AF66" s="81"/>
      <c r="AG66" s="79"/>
    </row>
    <row r="67" spans="1:33" ht="11.25" customHeight="1">
      <c r="A67" s="130"/>
      <c r="B67" s="86"/>
      <c r="C67" s="87"/>
      <c r="D67" s="87"/>
      <c r="E67" s="88"/>
      <c r="F67" s="85"/>
      <c r="G67" s="88"/>
      <c r="H67" s="88"/>
      <c r="I67" s="88"/>
      <c r="J67" s="87"/>
      <c r="K67" s="87"/>
      <c r="L67" s="88"/>
      <c r="M67" s="88"/>
      <c r="N67" s="88"/>
      <c r="O67" s="88"/>
      <c r="P67" s="88"/>
      <c r="Q67" s="87"/>
      <c r="R67" s="87"/>
      <c r="S67" s="88"/>
      <c r="T67" s="88"/>
      <c r="U67" s="88"/>
      <c r="V67" s="88"/>
      <c r="W67" s="88"/>
      <c r="X67" s="87"/>
      <c r="Y67" s="87"/>
      <c r="Z67" s="88"/>
      <c r="AA67" s="88"/>
      <c r="AB67" s="88"/>
      <c r="AC67" s="88"/>
      <c r="AD67" s="88"/>
      <c r="AE67" s="87"/>
      <c r="AF67" s="87"/>
      <c r="AG67" s="79">
        <f>SomJan</f>
        <v>0</v>
      </c>
    </row>
    <row r="68" spans="1:33" ht="11.25" customHeight="1">
      <c r="A68" s="130"/>
      <c r="B68" s="89"/>
      <c r="C68" s="90"/>
      <c r="D68" s="90"/>
      <c r="E68" s="93"/>
      <c r="F68" s="93"/>
      <c r="G68" s="93"/>
      <c r="H68" s="93"/>
      <c r="I68" s="93"/>
      <c r="J68" s="90"/>
      <c r="K68" s="90"/>
      <c r="L68" s="102"/>
      <c r="M68" s="102"/>
      <c r="N68" s="102"/>
      <c r="O68" s="102"/>
      <c r="P68" s="102"/>
      <c r="Q68" s="90"/>
      <c r="R68" s="90"/>
      <c r="S68" s="102"/>
      <c r="T68" s="102"/>
      <c r="U68" s="102"/>
      <c r="V68" s="102"/>
      <c r="W68" s="102"/>
      <c r="X68" s="90"/>
      <c r="Y68" s="90"/>
      <c r="Z68" s="102"/>
      <c r="AA68" s="102"/>
      <c r="AB68" s="102"/>
      <c r="AC68" s="102"/>
      <c r="AD68" s="102"/>
      <c r="AE68" s="90"/>
      <c r="AF68" s="90"/>
      <c r="AG68" s="79"/>
    </row>
    <row r="69" spans="1:33" ht="11.25" customHeight="1">
      <c r="A69" s="130" t="str">
        <f>+Param!A23</f>
        <v>S.</v>
      </c>
      <c r="B69" s="80"/>
      <c r="C69" s="81"/>
      <c r="D69" s="81"/>
      <c r="E69" s="85"/>
      <c r="F69" s="85"/>
      <c r="G69" s="85"/>
      <c r="H69" s="85"/>
      <c r="I69" s="82"/>
      <c r="J69" s="81"/>
      <c r="K69" s="81"/>
      <c r="L69" s="82"/>
      <c r="M69" s="82"/>
      <c r="N69" s="82"/>
      <c r="O69" s="82"/>
      <c r="P69" s="82"/>
      <c r="Q69" s="81"/>
      <c r="R69" s="81"/>
      <c r="S69" s="103"/>
      <c r="T69" s="103"/>
      <c r="U69" s="103"/>
      <c r="V69" s="103"/>
      <c r="W69" s="103"/>
      <c r="X69" s="81"/>
      <c r="Y69" s="81"/>
      <c r="Z69" s="103"/>
      <c r="AA69" s="103"/>
      <c r="AB69" s="103"/>
      <c r="AC69" s="103"/>
      <c r="AD69" s="103"/>
      <c r="AE69" s="81"/>
      <c r="AF69" s="81"/>
      <c r="AG69" s="79"/>
    </row>
    <row r="70" spans="1:33" ht="11.25" customHeight="1">
      <c r="A70" s="130"/>
      <c r="B70" s="86"/>
      <c r="C70" s="87"/>
      <c r="D70" s="87"/>
      <c r="E70" s="88"/>
      <c r="F70" s="85"/>
      <c r="G70" s="88"/>
      <c r="H70" s="88"/>
      <c r="I70" s="88"/>
      <c r="J70" s="87"/>
      <c r="K70" s="87"/>
      <c r="L70" s="88"/>
      <c r="M70" s="88"/>
      <c r="N70" s="88"/>
      <c r="O70" s="88"/>
      <c r="P70" s="88"/>
      <c r="Q70" s="87"/>
      <c r="R70" s="87"/>
      <c r="S70" s="88"/>
      <c r="T70" s="88"/>
      <c r="U70" s="88"/>
      <c r="V70" s="88"/>
      <c r="W70" s="88"/>
      <c r="X70" s="87"/>
      <c r="Y70" s="87"/>
      <c r="Z70" s="88"/>
      <c r="AA70" s="88"/>
      <c r="AB70" s="88"/>
      <c r="AC70" s="88"/>
      <c r="AD70" s="88"/>
      <c r="AE70" s="87"/>
      <c r="AF70" s="87"/>
      <c r="AG70" s="79">
        <f>SomJan</f>
        <v>0</v>
      </c>
    </row>
    <row r="71" spans="1:33" ht="11.25" customHeight="1">
      <c r="A71" s="130"/>
      <c r="B71" s="89"/>
      <c r="C71" s="90"/>
      <c r="D71" s="90"/>
      <c r="E71" s="93"/>
      <c r="F71" s="93"/>
      <c r="G71" s="93"/>
      <c r="H71" s="93"/>
      <c r="I71" s="93"/>
      <c r="J71" s="90"/>
      <c r="K71" s="90"/>
      <c r="L71" s="102"/>
      <c r="M71" s="102"/>
      <c r="N71" s="102"/>
      <c r="O71" s="102"/>
      <c r="P71" s="102"/>
      <c r="Q71" s="90"/>
      <c r="R71" s="90"/>
      <c r="S71" s="102"/>
      <c r="T71" s="102"/>
      <c r="U71" s="102"/>
      <c r="V71" s="102"/>
      <c r="W71" s="102"/>
      <c r="X71" s="90"/>
      <c r="Y71" s="90"/>
      <c r="Z71" s="102"/>
      <c r="AA71" s="102"/>
      <c r="AB71" s="102"/>
      <c r="AC71" s="102"/>
      <c r="AD71" s="102"/>
      <c r="AE71" s="90"/>
      <c r="AF71" s="90"/>
      <c r="AG71" s="79"/>
    </row>
    <row r="72" spans="1:33" ht="11.25" customHeight="1">
      <c r="A72" s="130" t="str">
        <f>+Param!A24</f>
        <v>M.</v>
      </c>
      <c r="B72" s="80"/>
      <c r="C72" s="81"/>
      <c r="D72" s="81"/>
      <c r="E72" s="82"/>
      <c r="F72" s="82"/>
      <c r="G72" s="82"/>
      <c r="H72" s="82"/>
      <c r="I72" s="82"/>
      <c r="J72" s="81"/>
      <c r="K72" s="81"/>
      <c r="L72" s="82"/>
      <c r="M72" s="82"/>
      <c r="N72" s="82"/>
      <c r="O72" s="82"/>
      <c r="P72" s="82"/>
      <c r="Q72" s="81"/>
      <c r="R72" s="81"/>
      <c r="S72" s="103"/>
      <c r="T72" s="103"/>
      <c r="U72" s="103"/>
      <c r="V72" s="103"/>
      <c r="W72" s="103"/>
      <c r="X72" s="81"/>
      <c r="Y72" s="81"/>
      <c r="Z72" s="103"/>
      <c r="AA72" s="103"/>
      <c r="AB72" s="103"/>
      <c r="AC72" s="103"/>
      <c r="AD72" s="103"/>
      <c r="AE72" s="81"/>
      <c r="AF72" s="81"/>
      <c r="AG72" s="79"/>
    </row>
    <row r="73" spans="1:33" ht="11.25" customHeight="1">
      <c r="A73" s="130"/>
      <c r="B73" s="86"/>
      <c r="C73" s="87"/>
      <c r="D73" s="87"/>
      <c r="E73" s="88"/>
      <c r="F73" s="85"/>
      <c r="G73" s="88"/>
      <c r="H73" s="88"/>
      <c r="I73" s="88"/>
      <c r="J73" s="87"/>
      <c r="K73" s="87"/>
      <c r="L73" s="88"/>
      <c r="M73" s="88"/>
      <c r="N73" s="88"/>
      <c r="O73" s="88"/>
      <c r="P73" s="88"/>
      <c r="Q73" s="87"/>
      <c r="R73" s="87"/>
      <c r="S73" s="88"/>
      <c r="T73" s="88"/>
      <c r="U73" s="88"/>
      <c r="V73" s="88"/>
      <c r="W73" s="88"/>
      <c r="X73" s="87"/>
      <c r="Y73" s="87"/>
      <c r="Z73" s="88"/>
      <c r="AA73" s="88"/>
      <c r="AB73" s="88"/>
      <c r="AC73" s="88"/>
      <c r="AD73" s="88"/>
      <c r="AE73" s="87"/>
      <c r="AF73" s="87"/>
      <c r="AG73" s="79">
        <f>SomJan</f>
        <v>0</v>
      </c>
    </row>
    <row r="74" spans="1:33" ht="11.25" customHeight="1">
      <c r="A74" s="130"/>
      <c r="B74" s="89"/>
      <c r="C74" s="90"/>
      <c r="D74" s="90"/>
      <c r="E74" s="91"/>
      <c r="F74" s="92"/>
      <c r="G74" s="93"/>
      <c r="H74" s="94"/>
      <c r="I74" s="95"/>
      <c r="J74" s="96"/>
      <c r="K74" s="97"/>
      <c r="L74" s="98"/>
      <c r="M74" s="99"/>
      <c r="N74" s="100"/>
      <c r="O74" s="101"/>
      <c r="P74" s="102"/>
      <c r="Q74" s="90"/>
      <c r="R74" s="90"/>
      <c r="S74" s="102"/>
      <c r="T74" s="102"/>
      <c r="U74" s="102"/>
      <c r="V74" s="102"/>
      <c r="W74" s="102"/>
      <c r="X74" s="90"/>
      <c r="Y74" s="90"/>
      <c r="Z74" s="102"/>
      <c r="AA74" s="102"/>
      <c r="AB74" s="102"/>
      <c r="AC74" s="102"/>
      <c r="AD74" s="102"/>
      <c r="AE74" s="90"/>
      <c r="AF74" s="90"/>
      <c r="AG74" s="79"/>
    </row>
    <row r="75" spans="1:33" ht="11.25" customHeight="1">
      <c r="A75" s="130" t="str">
        <f>+Param!A25</f>
        <v>F.FAN</v>
      </c>
      <c r="B75" s="80"/>
      <c r="C75" s="81"/>
      <c r="D75" s="81"/>
      <c r="E75" s="82"/>
      <c r="F75" s="82"/>
      <c r="G75" s="82"/>
      <c r="H75" s="82"/>
      <c r="I75" s="82"/>
      <c r="J75" s="84"/>
      <c r="K75" s="84"/>
      <c r="L75" s="82"/>
      <c r="M75" s="83"/>
      <c r="N75" s="82"/>
      <c r="O75" s="82"/>
      <c r="P75" s="82"/>
      <c r="Q75" s="81"/>
      <c r="R75" s="81"/>
      <c r="S75" s="85"/>
      <c r="T75" s="85"/>
      <c r="U75" s="85"/>
      <c r="V75" s="85"/>
      <c r="W75" s="103"/>
      <c r="X75" s="81"/>
      <c r="Y75" s="81"/>
      <c r="Z75" s="103"/>
      <c r="AA75" s="103"/>
      <c r="AB75" s="103"/>
      <c r="AC75" s="103"/>
      <c r="AD75" s="103"/>
      <c r="AE75" s="81"/>
      <c r="AF75" s="81"/>
      <c r="AG75" s="79"/>
    </row>
    <row r="76" spans="1:33" ht="11.25" customHeight="1">
      <c r="A76" s="130"/>
      <c r="B76" s="86"/>
      <c r="C76" s="87"/>
      <c r="D76" s="87"/>
      <c r="E76" s="88"/>
      <c r="F76" s="85"/>
      <c r="G76" s="88"/>
      <c r="H76" s="88"/>
      <c r="I76" s="88"/>
      <c r="J76" s="87"/>
      <c r="K76" s="87"/>
      <c r="L76" s="88"/>
      <c r="M76" s="88"/>
      <c r="N76" s="88"/>
      <c r="O76" s="88"/>
      <c r="P76" s="88"/>
      <c r="Q76" s="87"/>
      <c r="R76" s="87"/>
      <c r="S76" s="88"/>
      <c r="T76" s="88"/>
      <c r="U76" s="88"/>
      <c r="V76" s="88"/>
      <c r="W76" s="88"/>
      <c r="X76" s="87"/>
      <c r="Y76" s="87"/>
      <c r="Z76" s="88"/>
      <c r="AA76" s="88"/>
      <c r="AB76" s="88"/>
      <c r="AC76" s="88"/>
      <c r="AD76" s="88"/>
      <c r="AE76" s="87"/>
      <c r="AF76" s="87"/>
      <c r="AG76" s="79">
        <f>SomJan</f>
        <v>0</v>
      </c>
    </row>
    <row r="77" spans="1:33" ht="11.25" customHeight="1">
      <c r="A77" s="130"/>
      <c r="B77" s="89"/>
      <c r="C77" s="90"/>
      <c r="D77" s="90"/>
      <c r="E77" s="43" t="s">
        <v>33</v>
      </c>
      <c r="F77" s="43" t="s">
        <v>33</v>
      </c>
      <c r="G77" s="43" t="s">
        <v>33</v>
      </c>
      <c r="H77" s="43" t="s">
        <v>33</v>
      </c>
      <c r="I77" s="43" t="s">
        <v>33</v>
      </c>
      <c r="J77" s="90"/>
      <c r="K77" s="90"/>
      <c r="L77" s="102"/>
      <c r="M77" s="102"/>
      <c r="N77" s="102"/>
      <c r="O77" s="102"/>
      <c r="P77" s="102"/>
      <c r="Q77" s="90"/>
      <c r="R77" s="90"/>
      <c r="S77" s="102"/>
      <c r="T77" s="102"/>
      <c r="U77" s="102"/>
      <c r="V77" s="102"/>
      <c r="W77" s="102"/>
      <c r="X77" s="90"/>
      <c r="Y77" s="90"/>
      <c r="Z77" s="102"/>
      <c r="AA77" s="102"/>
      <c r="AB77" s="102"/>
      <c r="AC77" s="102"/>
      <c r="AD77" s="102"/>
      <c r="AE77" s="90"/>
      <c r="AF77" s="90"/>
      <c r="AG77" s="79"/>
    </row>
    <row r="78" spans="1:33" ht="11.25" customHeight="1">
      <c r="A78" s="130" t="str">
        <f>+Param!A26</f>
        <v>S.</v>
      </c>
      <c r="B78" s="80"/>
      <c r="C78" s="81"/>
      <c r="D78" s="81"/>
      <c r="E78" s="82"/>
      <c r="F78" s="82"/>
      <c r="G78" s="82"/>
      <c r="H78" s="82"/>
      <c r="I78" s="82"/>
      <c r="J78" s="84"/>
      <c r="K78" s="84"/>
      <c r="L78" s="82"/>
      <c r="M78" s="83"/>
      <c r="N78" s="105"/>
      <c r="O78" s="101"/>
      <c r="P78" s="82"/>
      <c r="Q78" s="81"/>
      <c r="R78" s="81"/>
      <c r="S78" s="103"/>
      <c r="T78" s="103"/>
      <c r="U78" s="103"/>
      <c r="V78" s="103"/>
      <c r="W78" s="103"/>
      <c r="X78" s="81"/>
      <c r="Y78" s="81"/>
      <c r="Z78" s="103"/>
      <c r="AA78" s="103"/>
      <c r="AB78" s="103"/>
      <c r="AC78" s="103"/>
      <c r="AD78" s="103"/>
      <c r="AE78" s="81"/>
      <c r="AF78" s="81"/>
      <c r="AG78" s="79"/>
    </row>
    <row r="79" spans="1:33" ht="11.25" customHeight="1">
      <c r="A79" s="130"/>
      <c r="B79" s="86"/>
      <c r="C79" s="87"/>
      <c r="D79" s="87"/>
      <c r="E79" s="88"/>
      <c r="F79" s="85"/>
      <c r="G79" s="88"/>
      <c r="H79" s="88"/>
      <c r="I79" s="88"/>
      <c r="J79" s="87"/>
      <c r="K79" s="87"/>
      <c r="L79" s="88"/>
      <c r="M79" s="88"/>
      <c r="N79" s="88"/>
      <c r="O79" s="88"/>
      <c r="P79" s="88"/>
      <c r="Q79" s="87"/>
      <c r="R79" s="87"/>
      <c r="S79" s="88"/>
      <c r="T79" s="88"/>
      <c r="U79" s="88"/>
      <c r="V79" s="88"/>
      <c r="W79" s="88"/>
      <c r="X79" s="87"/>
      <c r="Y79" s="87"/>
      <c r="Z79" s="88"/>
      <c r="AA79" s="88"/>
      <c r="AB79" s="88"/>
      <c r="AC79" s="88"/>
      <c r="AD79" s="88"/>
      <c r="AE79" s="87"/>
      <c r="AF79" s="87"/>
      <c r="AG79" s="79">
        <f>SomJan</f>
        <v>0</v>
      </c>
    </row>
    <row r="80" spans="1:33" ht="11.25" customHeight="1">
      <c r="A80" s="130"/>
      <c r="B80" s="89"/>
      <c r="C80" s="90"/>
      <c r="D80" s="90"/>
      <c r="E80" s="91"/>
      <c r="F80" s="92"/>
      <c r="G80" s="93"/>
      <c r="H80" s="94"/>
      <c r="I80" s="95"/>
      <c r="J80" s="96"/>
      <c r="K80" s="97"/>
      <c r="L80" s="98"/>
      <c r="M80" s="99"/>
      <c r="N80" s="100"/>
      <c r="O80" s="106"/>
      <c r="P80" s="102"/>
      <c r="Q80" s="90"/>
      <c r="R80" s="90"/>
      <c r="S80" s="102"/>
      <c r="T80" s="102"/>
      <c r="U80" s="102"/>
      <c r="V80" s="102"/>
      <c r="W80" s="102"/>
      <c r="X80" s="90"/>
      <c r="Y80" s="90"/>
      <c r="Z80" s="102"/>
      <c r="AA80" s="102"/>
      <c r="AB80" s="102"/>
      <c r="AC80" s="102"/>
      <c r="AD80" s="102"/>
      <c r="AE80" s="90"/>
      <c r="AF80" s="90"/>
      <c r="AG80" s="79"/>
    </row>
    <row r="81" spans="1:33" ht="11.25" customHeight="1">
      <c r="A81" s="22" t="s">
        <v>54</v>
      </c>
      <c r="B81" s="26">
        <f>COUNTIFS($A6:$A80,"&lt;&gt;",B6:B80,"=")</f>
        <v>25</v>
      </c>
      <c r="C81" s="26">
        <f t="shared" ref="C81:AF81" si="2">COUNTIFS($A6:$A80,"&lt;&gt;",C6:C80,"=")</f>
        <v>25</v>
      </c>
      <c r="D81" s="26">
        <f t="shared" si="2"/>
        <v>25</v>
      </c>
      <c r="E81" s="26">
        <f t="shared" si="2"/>
        <v>25</v>
      </c>
      <c r="F81" s="26">
        <f t="shared" si="2"/>
        <v>25</v>
      </c>
      <c r="G81" s="26">
        <f t="shared" si="2"/>
        <v>25</v>
      </c>
      <c r="H81" s="26">
        <f t="shared" si="2"/>
        <v>25</v>
      </c>
      <c r="I81" s="26">
        <f t="shared" si="2"/>
        <v>25</v>
      </c>
      <c r="J81" s="26">
        <f t="shared" si="2"/>
        <v>25</v>
      </c>
      <c r="K81" s="26">
        <f t="shared" si="2"/>
        <v>25</v>
      </c>
      <c r="L81" s="26">
        <f t="shared" si="2"/>
        <v>23</v>
      </c>
      <c r="M81" s="26">
        <f t="shared" si="2"/>
        <v>23</v>
      </c>
      <c r="N81" s="26">
        <f t="shared" si="2"/>
        <v>23</v>
      </c>
      <c r="O81" s="26">
        <f t="shared" si="2"/>
        <v>23</v>
      </c>
      <c r="P81" s="26">
        <f t="shared" si="2"/>
        <v>23</v>
      </c>
      <c r="Q81" s="26">
        <f t="shared" si="2"/>
        <v>25</v>
      </c>
      <c r="R81" s="26">
        <f t="shared" si="2"/>
        <v>25</v>
      </c>
      <c r="S81" s="26">
        <f t="shared" si="2"/>
        <v>24</v>
      </c>
      <c r="T81" s="26">
        <f t="shared" si="2"/>
        <v>24</v>
      </c>
      <c r="U81" s="26">
        <f t="shared" si="2"/>
        <v>24</v>
      </c>
      <c r="V81" s="26">
        <f t="shared" si="2"/>
        <v>24</v>
      </c>
      <c r="W81" s="26">
        <f t="shared" si="2"/>
        <v>24</v>
      </c>
      <c r="X81" s="26">
        <f t="shared" si="2"/>
        <v>25</v>
      </c>
      <c r="Y81" s="26">
        <f t="shared" si="2"/>
        <v>25</v>
      </c>
      <c r="Z81" s="26">
        <f t="shared" si="2"/>
        <v>25</v>
      </c>
      <c r="AA81" s="26">
        <f t="shared" si="2"/>
        <v>25</v>
      </c>
      <c r="AB81" s="26">
        <f t="shared" si="2"/>
        <v>25</v>
      </c>
      <c r="AC81" s="26">
        <f t="shared" si="2"/>
        <v>25</v>
      </c>
      <c r="AD81" s="26">
        <f t="shared" si="2"/>
        <v>25</v>
      </c>
      <c r="AE81" s="26">
        <f t="shared" si="2"/>
        <v>25</v>
      </c>
      <c r="AF81" s="26">
        <f t="shared" si="2"/>
        <v>25</v>
      </c>
      <c r="AG81" s="4"/>
    </row>
    <row r="82" spans="1:33" ht="11.25" customHeight="1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</row>
    <row r="83" spans="1:33" ht="11.25" customHeight="1">
      <c r="A83" s="5" t="s">
        <v>53</v>
      </c>
      <c r="B83" s="27">
        <f>B3</f>
        <v>44197</v>
      </c>
      <c r="C83" s="28">
        <f t="shared" ref="C83:AF83" si="3">C3</f>
        <v>44198</v>
      </c>
      <c r="D83" s="28">
        <f t="shared" si="3"/>
        <v>44199</v>
      </c>
      <c r="E83" s="29">
        <f t="shared" si="3"/>
        <v>44200</v>
      </c>
      <c r="F83" s="29">
        <f t="shared" si="3"/>
        <v>44201</v>
      </c>
      <c r="G83" s="29">
        <f t="shared" si="3"/>
        <v>44202</v>
      </c>
      <c r="H83" s="29">
        <f t="shared" si="3"/>
        <v>44203</v>
      </c>
      <c r="I83" s="29">
        <f t="shared" si="3"/>
        <v>44204</v>
      </c>
      <c r="J83" s="28">
        <f t="shared" si="3"/>
        <v>44205</v>
      </c>
      <c r="K83" s="28">
        <f t="shared" si="3"/>
        <v>44206</v>
      </c>
      <c r="L83" s="29">
        <f t="shared" si="3"/>
        <v>44207</v>
      </c>
      <c r="M83" s="29">
        <f t="shared" si="3"/>
        <v>44208</v>
      </c>
      <c r="N83" s="29">
        <f t="shared" si="3"/>
        <v>44209</v>
      </c>
      <c r="O83" s="29">
        <f t="shared" si="3"/>
        <v>44210</v>
      </c>
      <c r="P83" s="29">
        <f t="shared" si="3"/>
        <v>44211</v>
      </c>
      <c r="Q83" s="28">
        <f t="shared" si="3"/>
        <v>44212</v>
      </c>
      <c r="R83" s="28">
        <f t="shared" si="3"/>
        <v>44213</v>
      </c>
      <c r="S83" s="29">
        <f t="shared" si="3"/>
        <v>44214</v>
      </c>
      <c r="T83" s="29">
        <f t="shared" si="3"/>
        <v>44215</v>
      </c>
      <c r="U83" s="29">
        <f t="shared" si="3"/>
        <v>44216</v>
      </c>
      <c r="V83" s="29">
        <f t="shared" si="3"/>
        <v>44217</v>
      </c>
      <c r="W83" s="29">
        <f t="shared" si="3"/>
        <v>44218</v>
      </c>
      <c r="X83" s="28">
        <f t="shared" si="3"/>
        <v>44219</v>
      </c>
      <c r="Y83" s="28">
        <f t="shared" si="3"/>
        <v>44220</v>
      </c>
      <c r="Z83" s="29">
        <f t="shared" si="3"/>
        <v>44221</v>
      </c>
      <c r="AA83" s="29">
        <f t="shared" si="3"/>
        <v>44222</v>
      </c>
      <c r="AB83" s="29">
        <f t="shared" si="3"/>
        <v>44223</v>
      </c>
      <c r="AC83" s="29">
        <f t="shared" si="3"/>
        <v>44224</v>
      </c>
      <c r="AD83" s="29">
        <f t="shared" si="3"/>
        <v>44225</v>
      </c>
      <c r="AE83" s="28">
        <f t="shared" si="3"/>
        <v>44226</v>
      </c>
      <c r="AF83" s="30">
        <f t="shared" si="3"/>
        <v>44227</v>
      </c>
      <c r="AG83" s="4"/>
    </row>
    <row r="84" spans="1:33" ht="11.25" customHeight="1">
      <c r="A84" s="6"/>
      <c r="B84" s="19"/>
      <c r="C84" s="20"/>
      <c r="D84" s="20"/>
      <c r="E84" s="31"/>
      <c r="F84" s="31"/>
      <c r="G84" s="31"/>
      <c r="H84" s="31"/>
      <c r="I84" s="31"/>
      <c r="J84" s="20"/>
      <c r="K84" s="20"/>
      <c r="L84" s="31"/>
      <c r="M84" s="31"/>
      <c r="N84" s="31"/>
      <c r="O84" s="31"/>
      <c r="P84" s="31"/>
      <c r="Q84" s="20"/>
      <c r="R84" s="20"/>
      <c r="S84" s="31"/>
      <c r="T84" s="31"/>
      <c r="U84" s="31"/>
      <c r="V84" s="31"/>
      <c r="W84" s="31"/>
      <c r="X84" s="20"/>
      <c r="Y84" s="20"/>
      <c r="Z84" s="31"/>
      <c r="AA84" s="31"/>
      <c r="AB84" s="31"/>
      <c r="AC84" s="31"/>
      <c r="AD84" s="31"/>
      <c r="AE84" s="20"/>
      <c r="AF84" s="21"/>
      <c r="AG84" s="4"/>
    </row>
    <row r="85" spans="1:33" ht="11.25" customHeight="1">
      <c r="A85" s="6"/>
      <c r="B85" s="19"/>
      <c r="C85" s="20"/>
      <c r="D85" s="20"/>
      <c r="E85" s="31"/>
      <c r="F85" s="31"/>
      <c r="G85" s="31"/>
      <c r="H85" s="31"/>
      <c r="I85" s="31"/>
      <c r="J85" s="20"/>
      <c r="K85" s="20"/>
      <c r="L85" s="31"/>
      <c r="M85" s="31"/>
      <c r="N85" s="31"/>
      <c r="O85" s="31"/>
      <c r="P85" s="31"/>
      <c r="Q85" s="20"/>
      <c r="R85" s="20"/>
      <c r="S85" s="31"/>
      <c r="T85" s="31"/>
      <c r="U85" s="31"/>
      <c r="V85" s="31"/>
      <c r="W85" s="31"/>
      <c r="X85" s="20"/>
      <c r="Y85" s="20"/>
      <c r="Z85" s="31"/>
      <c r="AA85" s="31"/>
      <c r="AB85" s="31"/>
      <c r="AC85" s="31"/>
      <c r="AD85" s="31"/>
      <c r="AE85" s="20"/>
      <c r="AF85" s="21"/>
      <c r="AG85" s="4"/>
    </row>
    <row r="86" spans="1:33" ht="11.25" customHeight="1">
      <c r="A86" s="6"/>
      <c r="B86" s="19"/>
      <c r="C86" s="20"/>
      <c r="D86" s="20"/>
      <c r="E86" s="31"/>
      <c r="F86" s="31"/>
      <c r="G86" s="31"/>
      <c r="H86" s="31"/>
      <c r="I86" s="31"/>
      <c r="J86" s="20"/>
      <c r="K86" s="20"/>
      <c r="L86" s="31"/>
      <c r="M86" s="31"/>
      <c r="N86" s="31"/>
      <c r="O86" s="31"/>
      <c r="P86" s="31"/>
      <c r="Q86" s="20"/>
      <c r="R86" s="20"/>
      <c r="S86" s="31"/>
      <c r="T86" s="31"/>
      <c r="U86" s="31"/>
      <c r="V86" s="31"/>
      <c r="W86" s="31"/>
      <c r="X86" s="20"/>
      <c r="Y86" s="20"/>
      <c r="Z86" s="31"/>
      <c r="AA86" s="31"/>
      <c r="AB86" s="31"/>
      <c r="AC86" s="31"/>
      <c r="AD86" s="31"/>
      <c r="AE86" s="20"/>
      <c r="AF86" s="21"/>
      <c r="AG86" s="4"/>
    </row>
    <row r="87" spans="1:33" ht="11.25" customHeight="1">
      <c r="A87" s="7"/>
      <c r="B87" s="19"/>
      <c r="C87" s="20"/>
      <c r="D87" s="20"/>
      <c r="E87" s="31"/>
      <c r="F87" s="31"/>
      <c r="G87" s="31"/>
      <c r="H87" s="31"/>
      <c r="I87" s="31"/>
      <c r="J87" s="20"/>
      <c r="K87" s="20"/>
      <c r="L87" s="31"/>
      <c r="M87" s="31"/>
      <c r="N87" s="31"/>
      <c r="O87" s="31"/>
      <c r="P87" s="31"/>
      <c r="Q87" s="20"/>
      <c r="R87" s="20"/>
      <c r="S87" s="31"/>
      <c r="T87" s="31"/>
      <c r="U87" s="31"/>
      <c r="V87" s="31"/>
      <c r="W87" s="31"/>
      <c r="X87" s="20"/>
      <c r="Y87" s="20"/>
      <c r="Z87" s="31"/>
      <c r="AA87" s="31"/>
      <c r="AB87" s="31"/>
      <c r="AC87" s="31"/>
      <c r="AD87" s="31"/>
      <c r="AE87" s="20"/>
      <c r="AF87" s="21"/>
      <c r="AG87" s="4"/>
    </row>
    <row r="88" spans="1:33" ht="11.25" customHeight="1">
      <c r="A88" s="5" t="s">
        <v>54</v>
      </c>
      <c r="B88" s="26">
        <f>COUNTBLANK(B84:B87)</f>
        <v>4</v>
      </c>
      <c r="C88" s="26">
        <f t="shared" ref="C88:AF88" si="4">COUNTBLANK(C84:C87)</f>
        <v>4</v>
      </c>
      <c r="D88" s="26">
        <f t="shared" si="4"/>
        <v>4</v>
      </c>
      <c r="E88" s="26">
        <f t="shared" si="4"/>
        <v>4</v>
      </c>
      <c r="F88" s="26">
        <f t="shared" si="4"/>
        <v>4</v>
      </c>
      <c r="G88" s="26">
        <f t="shared" si="4"/>
        <v>4</v>
      </c>
      <c r="H88" s="26">
        <f t="shared" si="4"/>
        <v>4</v>
      </c>
      <c r="I88" s="26">
        <f t="shared" si="4"/>
        <v>4</v>
      </c>
      <c r="J88" s="26">
        <f t="shared" si="4"/>
        <v>4</v>
      </c>
      <c r="K88" s="26">
        <f t="shared" si="4"/>
        <v>4</v>
      </c>
      <c r="L88" s="26">
        <f t="shared" si="4"/>
        <v>4</v>
      </c>
      <c r="M88" s="26">
        <f t="shared" si="4"/>
        <v>4</v>
      </c>
      <c r="N88" s="26">
        <f t="shared" si="4"/>
        <v>4</v>
      </c>
      <c r="O88" s="26">
        <f t="shared" si="4"/>
        <v>4</v>
      </c>
      <c r="P88" s="26">
        <f t="shared" si="4"/>
        <v>4</v>
      </c>
      <c r="Q88" s="26">
        <f t="shared" si="4"/>
        <v>4</v>
      </c>
      <c r="R88" s="26">
        <f t="shared" si="4"/>
        <v>4</v>
      </c>
      <c r="S88" s="26">
        <f t="shared" si="4"/>
        <v>4</v>
      </c>
      <c r="T88" s="26">
        <f t="shared" si="4"/>
        <v>4</v>
      </c>
      <c r="U88" s="26">
        <f t="shared" si="4"/>
        <v>4</v>
      </c>
      <c r="V88" s="26">
        <f t="shared" si="4"/>
        <v>4</v>
      </c>
      <c r="W88" s="26">
        <f t="shared" si="4"/>
        <v>4</v>
      </c>
      <c r="X88" s="26">
        <f t="shared" si="4"/>
        <v>4</v>
      </c>
      <c r="Y88" s="26">
        <f t="shared" si="4"/>
        <v>4</v>
      </c>
      <c r="Z88" s="26">
        <f t="shared" si="4"/>
        <v>4</v>
      </c>
      <c r="AA88" s="26">
        <f t="shared" si="4"/>
        <v>4</v>
      </c>
      <c r="AB88" s="26">
        <f t="shared" si="4"/>
        <v>4</v>
      </c>
      <c r="AC88" s="26">
        <f t="shared" si="4"/>
        <v>4</v>
      </c>
      <c r="AD88" s="26">
        <f t="shared" si="4"/>
        <v>4</v>
      </c>
      <c r="AE88" s="26">
        <f t="shared" si="4"/>
        <v>4</v>
      </c>
      <c r="AF88" s="26">
        <f t="shared" si="4"/>
        <v>4</v>
      </c>
      <c r="AG88" s="4"/>
    </row>
  </sheetData>
  <mergeCells count="26">
    <mergeCell ref="A6:A8"/>
    <mergeCell ref="A9:A11"/>
    <mergeCell ref="A12:A14"/>
    <mergeCell ref="A15:A17"/>
    <mergeCell ref="A18:A20"/>
    <mergeCell ref="A45:A47"/>
    <mergeCell ref="A48:A50"/>
    <mergeCell ref="A51:A53"/>
    <mergeCell ref="A54:A56"/>
    <mergeCell ref="A21:A23"/>
    <mergeCell ref="A3:A4"/>
    <mergeCell ref="A78:A80"/>
    <mergeCell ref="A60:A62"/>
    <mergeCell ref="A63:A65"/>
    <mergeCell ref="A66:A68"/>
    <mergeCell ref="A69:A71"/>
    <mergeCell ref="A72:A74"/>
    <mergeCell ref="A75:A77"/>
    <mergeCell ref="A57:A59"/>
    <mergeCell ref="A24:A26"/>
    <mergeCell ref="A27:A29"/>
    <mergeCell ref="A30:A32"/>
    <mergeCell ref="A33:A35"/>
    <mergeCell ref="A36:A38"/>
    <mergeCell ref="A39:A41"/>
    <mergeCell ref="A42:A44"/>
  </mergeCells>
  <conditionalFormatting sqref="B81:AF81">
    <cfRule type="cellIs" dxfId="0" priority="1" operator="lessThan">
      <formula>15</formula>
    </cfRule>
  </conditionalFormatting>
  <printOptions horizontalCentered="1" verticalCentered="1"/>
  <pageMargins left="0" right="0" top="0" bottom="0" header="0" footer="0"/>
  <pageSetup paperSize="8" scale="86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B271544-B7E3-4BD9-B5DE-36F09EDEBF6E}">
          <x14:formula1>
            <xm:f>Param!$G$2:$G$20</xm:f>
          </x14:formula1>
          <xm:sqref>B7:AF7 B10:AF10 B13:AF13 B19:AF19 B22:AF22 B25:AF25 B28:AF28 B31:AF31 B34:AF34 B37:AF37 B43:AF43 B46:AF46 B49:AF49 B52:AF52 B55:AF55 B58:AF58 B61:AF61 B67:AF67 B70:AF70 B73:AF73 B76:AF76 B79:AF79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G33"/>
  <sheetViews>
    <sheetView tabSelected="1" topLeftCell="H1" workbookViewId="0">
      <selection activeCell="N8" sqref="N8"/>
    </sheetView>
  </sheetViews>
  <sheetFormatPr baseColWidth="10" defaultRowHeight="15"/>
  <cols>
    <col min="1" max="1" width="14.85546875" bestFit="1" customWidth="1"/>
    <col min="2" max="2" width="14.85546875" style="18" customWidth="1"/>
    <col min="3" max="3" width="18.140625" bestFit="1" customWidth="1"/>
    <col min="4" max="4" width="18.7109375" bestFit="1" customWidth="1"/>
    <col min="5" max="5" width="21.7109375" bestFit="1" customWidth="1"/>
    <col min="6" max="6" width="18.140625" bestFit="1" customWidth="1"/>
    <col min="7" max="7" width="21.7109375" bestFit="1" customWidth="1"/>
    <col min="8" max="8" width="20" bestFit="1" customWidth="1"/>
    <col min="9" max="9" width="23.42578125" bestFit="1" customWidth="1"/>
    <col min="10" max="10" width="19.140625" bestFit="1" customWidth="1"/>
    <col min="11" max="11" width="19.7109375" bestFit="1" customWidth="1"/>
    <col min="12" max="12" width="22.7109375" bestFit="1" customWidth="1"/>
    <col min="13" max="13" width="19.140625" bestFit="1" customWidth="1"/>
    <col min="14" max="14" width="22.7109375" bestFit="1" customWidth="1"/>
    <col min="15" max="15" width="20" style="18" bestFit="1" customWidth="1"/>
    <col min="16" max="16" width="23.42578125" style="18" bestFit="1" customWidth="1"/>
    <col min="17" max="17" width="19.140625" bestFit="1" customWidth="1"/>
    <col min="18" max="18" width="19.7109375" bestFit="1" customWidth="1"/>
    <col min="19" max="19" width="22.7109375" bestFit="1" customWidth="1"/>
    <col min="20" max="20" width="19.140625" bestFit="1" customWidth="1"/>
    <col min="21" max="21" width="22.7109375" bestFit="1" customWidth="1"/>
    <col min="22" max="22" width="21" bestFit="1" customWidth="1"/>
    <col min="23" max="23" width="23.42578125" bestFit="1" customWidth="1"/>
    <col min="24" max="24" width="19.140625" bestFit="1" customWidth="1"/>
  </cols>
  <sheetData>
    <row r="1" spans="1:33">
      <c r="A1" s="111">
        <f>Jan!B2</f>
        <v>44197</v>
      </c>
      <c r="B1" s="114"/>
      <c r="C1" s="112">
        <f>Jan!E3</f>
        <v>44200</v>
      </c>
      <c r="D1" s="112">
        <f>Jan!F3</f>
        <v>44201</v>
      </c>
      <c r="E1" s="112">
        <f>Jan!G3</f>
        <v>44202</v>
      </c>
      <c r="F1" s="112">
        <f>Jan!H3</f>
        <v>44203</v>
      </c>
      <c r="G1" s="113">
        <f>Jan!I3</f>
        <v>44204</v>
      </c>
      <c r="H1" s="111">
        <f>Jan!I2</f>
        <v>0</v>
      </c>
      <c r="I1" s="114"/>
      <c r="J1" s="113">
        <f>Jan!L3</f>
        <v>44207</v>
      </c>
      <c r="K1" s="113">
        <f>Jan!M3</f>
        <v>44208</v>
      </c>
      <c r="L1" s="113">
        <f>Jan!N3</f>
        <v>44209</v>
      </c>
      <c r="M1" s="113">
        <f>Jan!O3</f>
        <v>44210</v>
      </c>
      <c r="N1" s="113">
        <f>Jan!P3</f>
        <v>44211</v>
      </c>
      <c r="O1" s="111">
        <f>Jan!P2</f>
        <v>0</v>
      </c>
      <c r="P1" s="114"/>
      <c r="Q1" s="113">
        <f>Jan!S3</f>
        <v>44214</v>
      </c>
      <c r="R1" s="113">
        <f>Jan!T3</f>
        <v>44215</v>
      </c>
      <c r="S1" s="113">
        <f>Jan!U3</f>
        <v>44216</v>
      </c>
      <c r="T1" s="113">
        <f>Jan!V3</f>
        <v>44217</v>
      </c>
      <c r="U1" s="113">
        <f>Jan!W3</f>
        <v>44218</v>
      </c>
      <c r="V1" s="113">
        <f>Jan!X3</f>
        <v>44219</v>
      </c>
      <c r="W1" s="113">
        <f>Jan!Y3</f>
        <v>44220</v>
      </c>
      <c r="X1" s="113">
        <f>Jan!Z3</f>
        <v>44221</v>
      </c>
      <c r="Y1" s="113">
        <f>Jan!AA3</f>
        <v>44222</v>
      </c>
      <c r="Z1" s="113">
        <f>Jan!AB3</f>
        <v>44223</v>
      </c>
      <c r="AA1" s="113">
        <f>Jan!AC3</f>
        <v>44224</v>
      </c>
      <c r="AB1" s="113">
        <f>Jan!AD3</f>
        <v>44225</v>
      </c>
      <c r="AC1" s="113">
        <f>Jan!AE3</f>
        <v>44226</v>
      </c>
      <c r="AD1" s="113">
        <f>Jan!AF3</f>
        <v>44227</v>
      </c>
      <c r="AE1" s="113" t="str">
        <f>Jan!AG3</f>
        <v>Heures</v>
      </c>
      <c r="AF1" s="113">
        <f>Jan!AH3</f>
        <v>0</v>
      </c>
      <c r="AG1" s="113">
        <f>Jan!AI3</f>
        <v>0</v>
      </c>
    </row>
    <row r="2" spans="1:33">
      <c r="A2" s="110" t="s">
        <v>59</v>
      </c>
      <c r="B2" s="125" t="s">
        <v>74</v>
      </c>
      <c r="C2" s="128" t="str">
        <f ca="1">IFERROR(INDEX(Jan!$A$1:$AF$80,MATCH($B2,INDIRECT("Jan!"&amp;ADDRESS(1,MATCH(C$1,Jan!$A$4:$AF$4),1,1)&amp;":"&amp;ADDRESS(80,MATCH(C$1,Jan!$A$4:$AF$4),1,1)),0)-2,1),"")</f>
        <v>C.COLL</v>
      </c>
      <c r="D2" s="128" t="str">
        <f ca="1">IFERROR(INDEX(Jan!$A$1:$AF$80,MATCH($B2,INDIRECT("Jan!"&amp;ADDRESS(1,MATCH(D$1,Jan!$A$4:$AF$4),1,1)&amp;":"&amp;ADDRESS(80,MATCH(D$1,Jan!$A$4:$AF$4),1,1)),0)-2,1),"")</f>
        <v>C.COLL</v>
      </c>
      <c r="E2" s="128" t="str">
        <f ca="1">IFERROR(INDEX(Jan!$A$1:$AF$80,MATCH($B2,INDIRECT("Jan!"&amp;ADDRESS(1,MATCH(E$1,Jan!$A$4:$AF$4),1,1)&amp;":"&amp;ADDRESS(80,MATCH(E$1,Jan!$A$4:$AF$4),1,1)),0)-2,1),"")</f>
        <v>C.COLL</v>
      </c>
      <c r="F2" s="128" t="str">
        <f ca="1">IFERROR(INDEX(Jan!$A$1:$AF$80,MATCH($B2,INDIRECT("Jan!"&amp;ADDRESS(1,MATCH(F$1,Jan!$A$4:$AF$4),1,1)&amp;":"&amp;ADDRESS(80,MATCH(F$1,Jan!$A$4:$AF$4),1,1)),0)-2,1),"")</f>
        <v>C.COLL</v>
      </c>
      <c r="G2" s="128" t="str">
        <f ca="1">IFERROR(INDEX(Jan!$A$1:$AF$80,MATCH($B2,INDIRECT("Jan!"&amp;ADDRESS(1,MATCH(G$1,Jan!$A$4:$AF$4),1,1)&amp;":"&amp;ADDRESS(80,MATCH(G$1,Jan!$A$4:$AF$4),1,1)),0)-2,1),"")</f>
        <v>C.COLL</v>
      </c>
      <c r="H2" s="110" t="s">
        <v>59</v>
      </c>
      <c r="I2" s="125" t="s">
        <v>74</v>
      </c>
      <c r="J2" s="128" t="str">
        <f ca="1">IFERROR(INDEX(Jan!$A$1:$AF$80,MATCH($I2,INDIRECT("Jan!"&amp;ADDRESS(1,MATCH(J$1,Jan!$A$4:$AF$4),1,1)&amp;":"&amp;ADDRESS(80,MATCH(J$1,Jan!$A$4:$AF$4),1,1)),0)-2,1),"")</f>
        <v/>
      </c>
      <c r="K2" s="128" t="str">
        <f ca="1">IFERROR(INDEX(Jan!$A$1:$AF$80,MATCH($I2,INDIRECT("Jan!"&amp;ADDRESS(1,MATCH(K$1,Jan!$A$4:$AF$4),1,1)&amp;":"&amp;ADDRESS(80,MATCH(K$1,Jan!$A$4:$AF$4),1,1)),0)-2,1),"")</f>
        <v/>
      </c>
      <c r="L2" s="128" t="str">
        <f ca="1">IFERROR(INDEX(Jan!$A$1:$AF$80,MATCH($I2,INDIRECT("Jan!"&amp;ADDRESS(1,MATCH(L$1,Jan!$A$4:$AF$4),1,1)&amp;":"&amp;ADDRESS(80,MATCH(L$1,Jan!$A$4:$AF$4),1,1)),0)-2,1),"")</f>
        <v/>
      </c>
      <c r="M2" s="128" t="str">
        <f ca="1">IFERROR(INDEX(Jan!$A$1:$AF$80,MATCH($I2,INDIRECT("Jan!"&amp;ADDRESS(1,MATCH(M$1,Jan!$A$4:$AF$4),1,1)&amp;":"&amp;ADDRESS(80,MATCH(M$1,Jan!$A$4:$AF$4),1,1)),0)-2,1),"")</f>
        <v/>
      </c>
      <c r="N2" s="128" t="str">
        <f ca="1">IFERROR(INDEX(Jan!$A$1:$AF$80,MATCH($I2,INDIRECT("Jan!"&amp;ADDRESS(1,MATCH(N$1,Jan!$A$4:$AF$4),1,1)&amp;":"&amp;ADDRESS(80,MATCH(N$1,Jan!$A$4:$AF$4),1,1)),0)-2,1),"")</f>
        <v/>
      </c>
      <c r="O2" s="110" t="s">
        <v>59</v>
      </c>
      <c r="P2" s="125" t="s">
        <v>74</v>
      </c>
      <c r="Q2" s="128" t="str">
        <f ca="1">IFERROR(INDEX(Jan!$A$1:$AF$80,MATCH($P2,INDIRECT("Jan!"&amp;ADDRESS(1,MATCH(Q$1,Jan!$A$4:$AF$4),1,1)&amp;":"&amp;ADDRESS(80,MATCH(Q$1,Jan!$A$4:$AF$4),1,1)),0)-2,1),"")</f>
        <v/>
      </c>
      <c r="R2" s="128" t="str">
        <f ca="1">IFERROR(INDEX(Jan!$A$1:$AF$80,MATCH($P2,INDIRECT("Jan!"&amp;ADDRESS(1,MATCH(R$1,Jan!$A$4:$AF$4),1,1)&amp;":"&amp;ADDRESS(80,MATCH(R$1,Jan!$A$4:$AF$4),1,1)),0)-2,1),"")</f>
        <v/>
      </c>
      <c r="S2" s="128" t="str">
        <f ca="1">IFERROR(INDEX(Jan!$A$1:$AF$80,MATCH($P2,INDIRECT("Jan!"&amp;ADDRESS(1,MATCH(S$1,Jan!$A$4:$AF$4),1,1)&amp;":"&amp;ADDRESS(80,MATCH(S$1,Jan!$A$4:$AF$4),1,1)),0)-2,1),"")</f>
        <v/>
      </c>
      <c r="T2" s="128" t="str">
        <f ca="1">IFERROR(INDEX(Jan!$A$1:$AF$80,MATCH($P2,INDIRECT("Jan!"&amp;ADDRESS(1,MATCH(T$1,Jan!$A$4:$AF$4),1,1)&amp;":"&amp;ADDRESS(80,MATCH(T$1,Jan!$A$4:$AF$4),1,1)),0)-2,1),"")</f>
        <v/>
      </c>
      <c r="U2" s="128" t="str">
        <f ca="1">IFERROR(INDEX(Jan!$A$1:$AF$80,MATCH($P2,INDIRECT("Jan!"&amp;ADDRESS(1,MATCH(U$1,Jan!$A$4:$AF$4),1,1)&amp;":"&amp;ADDRESS(80,MATCH(U$1,Jan!$A$4:$AF$4),1,1)),0)-2,1),"")</f>
        <v/>
      </c>
    </row>
    <row r="3" spans="1:33">
      <c r="A3" s="109"/>
      <c r="B3" s="109"/>
      <c r="C3" s="128" t="str">
        <f ca="1">IFERROR(INDEX(Jan!$A$1:$AF$80,MATCH($B3,INDIRECT("Jan!"&amp;ADDRESS(1,MATCH(C$1,Jan!$A$4:$AF$4),1,1)&amp;":"&amp;ADDRESS(80,MATCH(C$1,Jan!$A$4:$AF$4),1,1)),0)-2,1),"")</f>
        <v/>
      </c>
      <c r="D3" s="128" t="str">
        <f ca="1">IFERROR(INDEX(Jan!$A$1:$AF$80,MATCH($B3,INDIRECT("Jan!"&amp;ADDRESS(1,MATCH(D$1,Jan!$A$4:$AF$4),1,1)&amp;":"&amp;ADDRESS(80,MATCH(D$1,Jan!$A$4:$AF$4),1,1)),0)-2,1),"")</f>
        <v/>
      </c>
      <c r="E3" s="128" t="str">
        <f ca="1">IFERROR(INDEX(Jan!$A$1:$AF$80,MATCH($B3,INDIRECT("Jan!"&amp;ADDRESS(1,MATCH(E$1,Jan!$A$4:$AF$4),1,1)&amp;":"&amp;ADDRESS(80,MATCH(E$1,Jan!$A$4:$AF$4),1,1)),0)-2,1),"")</f>
        <v/>
      </c>
      <c r="F3" s="128" t="str">
        <f ca="1">IFERROR(INDEX(Jan!$A$1:$AF$80,MATCH($B3,INDIRECT("Jan!"&amp;ADDRESS(1,MATCH(F$1,Jan!$A$4:$AF$4),1,1)&amp;":"&amp;ADDRESS(80,MATCH(F$1,Jan!$A$4:$AF$4),1,1)),0)-2,1),"")</f>
        <v/>
      </c>
      <c r="G3" s="128" t="str">
        <f ca="1">IFERROR(INDEX(Jan!$A$1:$AF$80,MATCH($B3,INDIRECT("Jan!"&amp;ADDRESS(1,MATCH(G$1,Jan!$A$4:$AF$4),1,1)&amp;":"&amp;ADDRESS(80,MATCH(G$1,Jan!$A$4:$AF$4),1,1)),0)-2,1),"")</f>
        <v/>
      </c>
      <c r="H3" s="109"/>
      <c r="I3" s="109"/>
      <c r="J3" s="128" t="str">
        <f ca="1">IFERROR(INDEX(Jan!$A$1:$AF$80,MATCH($I3,INDIRECT("Jan!"&amp;ADDRESS(1,MATCH(J$1,Jan!$A$4:$AF$4),1,1)&amp;":"&amp;ADDRESS(80,MATCH(J$1,Jan!$A$4:$AF$4),1,1)),0)-2,1),"")</f>
        <v/>
      </c>
      <c r="K3" s="128" t="str">
        <f ca="1">IFERROR(INDEX(Jan!$A$1:$AF$80,MATCH($I3,INDIRECT("Jan!"&amp;ADDRESS(1,MATCH(K$1,Jan!$A$4:$AF$4),1,1)&amp;":"&amp;ADDRESS(80,MATCH(K$1,Jan!$A$4:$AF$4),1,1)),0)-2,1),"")</f>
        <v/>
      </c>
      <c r="L3" s="128" t="str">
        <f ca="1">IFERROR(INDEX(Jan!$A$1:$AF$80,MATCH($I3,INDIRECT("Jan!"&amp;ADDRESS(1,MATCH(L$1,Jan!$A$4:$AF$4),1,1)&amp;":"&amp;ADDRESS(80,MATCH(L$1,Jan!$A$4:$AF$4),1,1)),0)-2,1),"")</f>
        <v/>
      </c>
      <c r="M3" s="128" t="str">
        <f ca="1">IFERROR(INDEX(Jan!$A$1:$AF$80,MATCH($I3,INDIRECT("Jan!"&amp;ADDRESS(1,MATCH(M$1,Jan!$A$4:$AF$4),1,1)&amp;":"&amp;ADDRESS(80,MATCH(M$1,Jan!$A$4:$AF$4),1,1)),0)-2,1),"")</f>
        <v/>
      </c>
      <c r="N3" s="128" t="str">
        <f ca="1">IFERROR(INDEX(Jan!$A$1:$AF$80,MATCH($I3,INDIRECT("Jan!"&amp;ADDRESS(1,MATCH(N$1,Jan!$A$4:$AF$4),1,1)&amp;":"&amp;ADDRESS(80,MATCH(N$1,Jan!$A$4:$AF$4),1,1)),0)-2,1),"")</f>
        <v/>
      </c>
      <c r="O3" s="109"/>
      <c r="P3" s="109"/>
      <c r="Q3" s="128" t="str">
        <f ca="1">IFERROR(INDEX(Jan!$A$1:$AF$80,MATCH($P3,INDIRECT("Jan!"&amp;ADDRESS(1,MATCH(Q$1,Jan!$A$4:$AF$4),1,1)&amp;":"&amp;ADDRESS(80,MATCH(Q$1,Jan!$A$4:$AF$4),1,1)),0)-2,1),"")</f>
        <v/>
      </c>
      <c r="R3" s="128" t="str">
        <f ca="1">IFERROR(INDEX(Jan!$A$1:$AF$80,MATCH($P3,INDIRECT("Jan!"&amp;ADDRESS(1,MATCH(R$1,Jan!$A$4:$AF$4),1,1)&amp;":"&amp;ADDRESS(80,MATCH(R$1,Jan!$A$4:$AF$4),1,1)),0)-2,1),"")</f>
        <v/>
      </c>
      <c r="S3" s="128" t="str">
        <f ca="1">IFERROR(INDEX(Jan!$A$1:$AF$80,MATCH($P3,INDIRECT("Jan!"&amp;ADDRESS(1,MATCH(S$1,Jan!$A$4:$AF$4),1,1)&amp;":"&amp;ADDRESS(80,MATCH(S$1,Jan!$A$4:$AF$4),1,1)),0)-2,1),"")</f>
        <v/>
      </c>
      <c r="T3" s="128" t="str">
        <f ca="1">IFERROR(INDEX(Jan!$A$1:$AF$80,MATCH($P3,INDIRECT("Jan!"&amp;ADDRESS(1,MATCH(T$1,Jan!$A$4:$AF$4),1,1)&amp;":"&amp;ADDRESS(80,MATCH(T$1,Jan!$A$4:$AF$4),1,1)),0)-2,1),"")</f>
        <v/>
      </c>
      <c r="U3" s="128" t="str">
        <f ca="1">IFERROR(INDEX(Jan!$A$1:$AF$80,MATCH($P3,INDIRECT("Jan!"&amp;ADDRESS(1,MATCH(U$1,Jan!$A$4:$AF$4),1,1)&amp;":"&amp;ADDRESS(80,MATCH(U$1,Jan!$A$4:$AF$4),1,1)),0)-2,1),"")</f>
        <v/>
      </c>
    </row>
    <row r="4" spans="1:33">
      <c r="A4" s="108" t="s">
        <v>60</v>
      </c>
      <c r="B4" s="117" t="s">
        <v>39</v>
      </c>
      <c r="C4" s="128" t="str">
        <f ca="1">IFERROR(INDEX(Jan!$A$1:$AF$80,MATCH($B4,INDIRECT("Jan!"&amp;ADDRESS(1,MATCH(C$1,Jan!$A$4:$AF$4),1,1)&amp;":"&amp;ADDRESS(80,MATCH(C$1,Jan!$A$4:$AF$4),1,1)),0)-2,1),"")</f>
        <v/>
      </c>
      <c r="D4" s="128" t="str">
        <f ca="1">IFERROR(INDEX(Jan!$A$1:$AF$80,MATCH($B4,INDIRECT("Jan!"&amp;ADDRESS(1,MATCH(D$1,Jan!$A$4:$AF$4),1,1)&amp;":"&amp;ADDRESS(80,MATCH(D$1,Jan!$A$4:$AF$4),1,1)),0)-2,1),"")</f>
        <v/>
      </c>
      <c r="E4" s="128" t="str">
        <f ca="1">IFERROR(INDEX(Jan!$A$1:$AF$80,MATCH($B4,INDIRECT("Jan!"&amp;ADDRESS(1,MATCH(E$1,Jan!$A$4:$AF$4),1,1)&amp;":"&amp;ADDRESS(80,MATCH(E$1,Jan!$A$4:$AF$4),1,1)),0)-2,1),"")</f>
        <v/>
      </c>
      <c r="F4" s="128" t="str">
        <f ca="1">IFERROR(INDEX(Jan!$A$1:$AF$80,MATCH($B4,INDIRECT("Jan!"&amp;ADDRESS(1,MATCH(F$1,Jan!$A$4:$AF$4),1,1)&amp;":"&amp;ADDRESS(80,MATCH(F$1,Jan!$A$4:$AF$4),1,1)),0)-2,1),"")</f>
        <v/>
      </c>
      <c r="G4" s="128" t="str">
        <f ca="1">IFERROR(INDEX(Jan!$A$1:$AF$80,MATCH($B4,INDIRECT("Jan!"&amp;ADDRESS(1,MATCH(G$1,Jan!$A$4:$AF$4),1,1)&amp;":"&amp;ADDRESS(80,MATCH(G$1,Jan!$A$4:$AF$4),1,1)),0)-2,1),"")</f>
        <v/>
      </c>
      <c r="H4" s="108" t="s">
        <v>60</v>
      </c>
      <c r="I4" s="117" t="s">
        <v>39</v>
      </c>
      <c r="J4" s="128" t="str">
        <f ca="1">IFERROR(INDEX(Jan!$A$1:$AF$80,MATCH($I4,INDIRECT("Jan!"&amp;ADDRESS(1,MATCH(J$1,Jan!$A$4:$AF$4),1,1)&amp;":"&amp;ADDRESS(80,MATCH(J$1,Jan!$A$4:$AF$4),1,1)),0)-2,1),"")</f>
        <v/>
      </c>
      <c r="K4" s="128" t="str">
        <f ca="1">IFERROR(INDEX(Jan!$A$1:$AF$80,MATCH($I4,INDIRECT("Jan!"&amp;ADDRESS(1,MATCH(K$1,Jan!$A$4:$AF$4),1,1)&amp;":"&amp;ADDRESS(80,MATCH(K$1,Jan!$A$4:$AF$4),1,1)),0)-2,1),"")</f>
        <v/>
      </c>
      <c r="L4" s="128" t="str">
        <f ca="1">IFERROR(INDEX(Jan!$A$1:$AF$80,MATCH($I4,INDIRECT("Jan!"&amp;ADDRESS(1,MATCH(L$1,Jan!$A$4:$AF$4),1,1)&amp;":"&amp;ADDRESS(80,MATCH(L$1,Jan!$A$4:$AF$4),1,1)),0)-2,1),"")</f>
        <v/>
      </c>
      <c r="M4" s="128" t="str">
        <f ca="1">IFERROR(INDEX(Jan!$A$1:$AF$80,MATCH($I4,INDIRECT("Jan!"&amp;ADDRESS(1,MATCH(M$1,Jan!$A$4:$AF$4),1,1)&amp;":"&amp;ADDRESS(80,MATCH(M$1,Jan!$A$4:$AF$4),1,1)),0)-2,1),"")</f>
        <v/>
      </c>
      <c r="N4" s="128" t="str">
        <f ca="1">IFERROR(INDEX(Jan!$A$1:$AF$80,MATCH($I4,INDIRECT("Jan!"&amp;ADDRESS(1,MATCH(N$1,Jan!$A$4:$AF$4),1,1)&amp;":"&amp;ADDRESS(80,MATCH(N$1,Jan!$A$4:$AF$4),1,1)),0)-2,1),"")</f>
        <v/>
      </c>
      <c r="O4" s="108" t="s">
        <v>60</v>
      </c>
      <c r="P4" s="117" t="s">
        <v>39</v>
      </c>
      <c r="Q4" s="128" t="str">
        <f ca="1">IFERROR(INDEX(Jan!$A$1:$AF$80,MATCH($P4,INDIRECT("Jan!"&amp;ADDRESS(1,MATCH(Q$1,Jan!$A$4:$AF$4),1,1)&amp;":"&amp;ADDRESS(80,MATCH(Q$1,Jan!$A$4:$AF$4),1,1)),0)-2,1),"")</f>
        <v/>
      </c>
      <c r="R4" s="128" t="str">
        <f ca="1">IFERROR(INDEX(Jan!$A$1:$AF$80,MATCH($P4,INDIRECT("Jan!"&amp;ADDRESS(1,MATCH(R$1,Jan!$A$4:$AF$4),1,1)&amp;":"&amp;ADDRESS(80,MATCH(R$1,Jan!$A$4:$AF$4),1,1)),0)-2,1),"")</f>
        <v/>
      </c>
      <c r="S4" s="128" t="str">
        <f ca="1">IFERROR(INDEX(Jan!$A$1:$AF$80,MATCH($P4,INDIRECT("Jan!"&amp;ADDRESS(1,MATCH(S$1,Jan!$A$4:$AF$4),1,1)&amp;":"&amp;ADDRESS(80,MATCH(S$1,Jan!$A$4:$AF$4),1,1)),0)-2,1),"")</f>
        <v/>
      </c>
      <c r="T4" s="128" t="str">
        <f ca="1">IFERROR(INDEX(Jan!$A$1:$AF$80,MATCH($P4,INDIRECT("Jan!"&amp;ADDRESS(1,MATCH(T$1,Jan!$A$4:$AF$4),1,1)&amp;":"&amp;ADDRESS(80,MATCH(T$1,Jan!$A$4:$AF$4),1,1)),0)-2,1),"")</f>
        <v/>
      </c>
      <c r="U4" s="128" t="str">
        <f ca="1">IFERROR(INDEX(Jan!$A$1:$AF$80,MATCH($P4,INDIRECT("Jan!"&amp;ADDRESS(1,MATCH(U$1,Jan!$A$4:$AF$4),1,1)&amp;":"&amp;ADDRESS(80,MATCH(U$1,Jan!$A$4:$AF$4),1,1)),0)-2,1),"")</f>
        <v/>
      </c>
    </row>
    <row r="5" spans="1:33">
      <c r="A5" s="109"/>
      <c r="B5" s="109"/>
      <c r="C5" s="128" t="str">
        <f ca="1">IFERROR(INDEX(Jan!$A$1:$AF$80,MATCH($B5,INDIRECT("Jan!"&amp;ADDRESS(1,MATCH(C$1,Jan!$A$4:$AF$4),1,1)&amp;":"&amp;ADDRESS(80,MATCH(C$1,Jan!$A$4:$AF$4),1,1)),0)-2,1),"")</f>
        <v/>
      </c>
      <c r="D5" s="128" t="str">
        <f ca="1">IFERROR(INDEX(Jan!$A$1:$AF$80,MATCH($B5,INDIRECT("Jan!"&amp;ADDRESS(1,MATCH(D$1,Jan!$A$4:$AF$4),1,1)&amp;":"&amp;ADDRESS(80,MATCH(D$1,Jan!$A$4:$AF$4),1,1)),0)-2,1),"")</f>
        <v/>
      </c>
      <c r="E5" s="128" t="str">
        <f ca="1">IFERROR(INDEX(Jan!$A$1:$AF$80,MATCH($B5,INDIRECT("Jan!"&amp;ADDRESS(1,MATCH(E$1,Jan!$A$4:$AF$4),1,1)&amp;":"&amp;ADDRESS(80,MATCH(E$1,Jan!$A$4:$AF$4),1,1)),0)-2,1),"")</f>
        <v/>
      </c>
      <c r="F5" s="128" t="str">
        <f ca="1">IFERROR(INDEX(Jan!$A$1:$AF$80,MATCH($B5,INDIRECT("Jan!"&amp;ADDRESS(1,MATCH(F$1,Jan!$A$4:$AF$4),1,1)&amp;":"&amp;ADDRESS(80,MATCH(F$1,Jan!$A$4:$AF$4),1,1)),0)-2,1),"")</f>
        <v/>
      </c>
      <c r="G5" s="128" t="str">
        <f ca="1">IFERROR(INDEX(Jan!$A$1:$AF$80,MATCH($B5,INDIRECT("Jan!"&amp;ADDRESS(1,MATCH(G$1,Jan!$A$4:$AF$4),1,1)&amp;":"&amp;ADDRESS(80,MATCH(G$1,Jan!$A$4:$AF$4),1,1)),0)-2,1),"")</f>
        <v/>
      </c>
      <c r="H5" s="109"/>
      <c r="I5" s="109"/>
      <c r="J5" s="128" t="str">
        <f ca="1">IFERROR(INDEX(Jan!$A$1:$AF$80,MATCH($I5,INDIRECT("Jan!"&amp;ADDRESS(1,MATCH(J$1,Jan!$A$4:$AF$4),1,1)&amp;":"&amp;ADDRESS(80,MATCH(J$1,Jan!$A$4:$AF$4),1,1)),0)-2,1),"")</f>
        <v/>
      </c>
      <c r="K5" s="128" t="str">
        <f ca="1">IFERROR(INDEX(Jan!$A$1:$AF$80,MATCH($I5,INDIRECT("Jan!"&amp;ADDRESS(1,MATCH(K$1,Jan!$A$4:$AF$4),1,1)&amp;":"&amp;ADDRESS(80,MATCH(K$1,Jan!$A$4:$AF$4),1,1)),0)-2,1),"")</f>
        <v/>
      </c>
      <c r="L5" s="128" t="str">
        <f ca="1">IFERROR(INDEX(Jan!$A$1:$AF$80,MATCH($I5,INDIRECT("Jan!"&amp;ADDRESS(1,MATCH(L$1,Jan!$A$4:$AF$4),1,1)&amp;":"&amp;ADDRESS(80,MATCH(L$1,Jan!$A$4:$AF$4),1,1)),0)-2,1),"")</f>
        <v/>
      </c>
      <c r="M5" s="128" t="str">
        <f ca="1">IFERROR(INDEX(Jan!$A$1:$AF$80,MATCH($I5,INDIRECT("Jan!"&amp;ADDRESS(1,MATCH(M$1,Jan!$A$4:$AF$4),1,1)&amp;":"&amp;ADDRESS(80,MATCH(M$1,Jan!$A$4:$AF$4),1,1)),0)-2,1),"")</f>
        <v/>
      </c>
      <c r="N5" s="128" t="str">
        <f ca="1">IFERROR(INDEX(Jan!$A$1:$AF$80,MATCH($I5,INDIRECT("Jan!"&amp;ADDRESS(1,MATCH(N$1,Jan!$A$4:$AF$4),1,1)&amp;":"&amp;ADDRESS(80,MATCH(N$1,Jan!$A$4:$AF$4),1,1)),0)-2,1),"")</f>
        <v/>
      </c>
      <c r="O5" s="109"/>
      <c r="P5" s="109"/>
      <c r="Q5" s="128" t="str">
        <f ca="1">IFERROR(INDEX(Jan!$A$1:$AF$80,MATCH($P5,INDIRECT("Jan!"&amp;ADDRESS(1,MATCH(Q$1,Jan!$A$4:$AF$4),1,1)&amp;":"&amp;ADDRESS(80,MATCH(Q$1,Jan!$A$4:$AF$4),1,1)),0)-2,1),"")</f>
        <v/>
      </c>
      <c r="R5" s="128" t="str">
        <f ca="1">IFERROR(INDEX(Jan!$A$1:$AF$80,MATCH($P5,INDIRECT("Jan!"&amp;ADDRESS(1,MATCH(R$1,Jan!$A$4:$AF$4),1,1)&amp;":"&amp;ADDRESS(80,MATCH(R$1,Jan!$A$4:$AF$4),1,1)),0)-2,1),"")</f>
        <v/>
      </c>
      <c r="S5" s="128" t="str">
        <f ca="1">IFERROR(INDEX(Jan!$A$1:$AF$80,MATCH($P5,INDIRECT("Jan!"&amp;ADDRESS(1,MATCH(S$1,Jan!$A$4:$AF$4),1,1)&amp;":"&amp;ADDRESS(80,MATCH(S$1,Jan!$A$4:$AF$4),1,1)),0)-2,1),"")</f>
        <v/>
      </c>
      <c r="T5" s="128" t="str">
        <f ca="1">IFERROR(INDEX(Jan!$A$1:$AF$80,MATCH($P5,INDIRECT("Jan!"&amp;ADDRESS(1,MATCH(T$1,Jan!$A$4:$AF$4),1,1)&amp;":"&amp;ADDRESS(80,MATCH(T$1,Jan!$A$4:$AF$4),1,1)),0)-2,1),"")</f>
        <v/>
      </c>
      <c r="U5" s="128" t="str">
        <f ca="1">IFERROR(INDEX(Jan!$A$1:$AF$80,MATCH($P5,INDIRECT("Jan!"&amp;ADDRESS(1,MATCH(U$1,Jan!$A$4:$AF$4),1,1)&amp;":"&amp;ADDRESS(80,MATCH(U$1,Jan!$A$4:$AF$4),1,1)),0)-2,1),"")</f>
        <v/>
      </c>
    </row>
    <row r="6" spans="1:33">
      <c r="A6" s="108" t="s">
        <v>61</v>
      </c>
      <c r="B6" s="122" t="s">
        <v>31</v>
      </c>
      <c r="C6" s="128" t="str">
        <f ca="1">IFERROR(INDEX(Jan!$A$1:$AF$80,MATCH($B6,INDIRECT("Jan!"&amp;ADDRESS(1,MATCH(C$1,Jan!$A$4:$AF$4),1,1)&amp;":"&amp;ADDRESS(80,MATCH(C$1,Jan!$A$4:$AF$4),1,1)),0)-2,1),"")</f>
        <v/>
      </c>
      <c r="D6" s="128" t="str">
        <f ca="1">IFERROR(INDEX(Jan!$A$1:$AF$80,MATCH($B6,INDIRECT("Jan!"&amp;ADDRESS(1,MATCH(D$1,Jan!$A$4:$AF$4),1,1)&amp;":"&amp;ADDRESS(80,MATCH(D$1,Jan!$A$4:$AF$4),1,1)),0)-2,1),"")</f>
        <v/>
      </c>
      <c r="E6" s="128" t="str">
        <f ca="1">IFERROR(INDEX(Jan!$A$1:$AF$80,MATCH($B6,INDIRECT("Jan!"&amp;ADDRESS(1,MATCH(E$1,Jan!$A$4:$AF$4),1,1)&amp;":"&amp;ADDRESS(80,MATCH(E$1,Jan!$A$4:$AF$4),1,1)),0)-2,1),"")</f>
        <v/>
      </c>
      <c r="F6" s="128" t="str">
        <f ca="1">IFERROR(INDEX(Jan!$A$1:$AF$80,MATCH($B6,INDIRECT("Jan!"&amp;ADDRESS(1,MATCH(F$1,Jan!$A$4:$AF$4),1,1)&amp;":"&amp;ADDRESS(80,MATCH(F$1,Jan!$A$4:$AF$4),1,1)),0)-2,1),"")</f>
        <v/>
      </c>
      <c r="G6" s="128" t="str">
        <f ca="1">IFERROR(INDEX(Jan!$A$1:$AF$80,MATCH($B6,INDIRECT("Jan!"&amp;ADDRESS(1,MATCH(G$1,Jan!$A$4:$AF$4),1,1)&amp;":"&amp;ADDRESS(80,MATCH(G$1,Jan!$A$4:$AF$4),1,1)),0)-2,1),"")</f>
        <v/>
      </c>
      <c r="H6" s="108" t="s">
        <v>61</v>
      </c>
      <c r="I6" s="122" t="s">
        <v>31</v>
      </c>
      <c r="J6" s="128" t="str">
        <f ca="1">IFERROR(INDEX(Jan!$A$1:$AF$80,MATCH($I6,INDIRECT("Jan!"&amp;ADDRESS(1,MATCH(J$1,Jan!$A$4:$AF$4),1,1)&amp;":"&amp;ADDRESS(80,MATCH(J$1,Jan!$A$4:$AF$4),1,1)),0)-2,1),"")</f>
        <v/>
      </c>
      <c r="K6" s="128" t="str">
        <f ca="1">IFERROR(INDEX(Jan!$A$1:$AF$80,MATCH($I6,INDIRECT("Jan!"&amp;ADDRESS(1,MATCH(K$1,Jan!$A$4:$AF$4),1,1)&amp;":"&amp;ADDRESS(80,MATCH(K$1,Jan!$A$4:$AF$4),1,1)),0)-2,1),"")</f>
        <v/>
      </c>
      <c r="L6" s="128" t="str">
        <f ca="1">IFERROR(INDEX(Jan!$A$1:$AF$80,MATCH($I6,INDIRECT("Jan!"&amp;ADDRESS(1,MATCH(L$1,Jan!$A$4:$AF$4),1,1)&amp;":"&amp;ADDRESS(80,MATCH(L$1,Jan!$A$4:$AF$4),1,1)),0)-2,1),"")</f>
        <v/>
      </c>
      <c r="M6" s="128" t="str">
        <f ca="1">IFERROR(INDEX(Jan!$A$1:$AF$80,MATCH($I6,INDIRECT("Jan!"&amp;ADDRESS(1,MATCH(M$1,Jan!$A$4:$AF$4),1,1)&amp;":"&amp;ADDRESS(80,MATCH(M$1,Jan!$A$4:$AF$4),1,1)),0)-2,1),"")</f>
        <v/>
      </c>
      <c r="N6" s="128" t="str">
        <f ca="1">IFERROR(INDEX(Jan!$A$1:$AF$80,MATCH($I6,INDIRECT("Jan!"&amp;ADDRESS(1,MATCH(N$1,Jan!$A$4:$AF$4),1,1)&amp;":"&amp;ADDRESS(80,MATCH(N$1,Jan!$A$4:$AF$4),1,1)),0)-2,1),"")</f>
        <v/>
      </c>
      <c r="O6" s="108" t="s">
        <v>61</v>
      </c>
      <c r="P6" s="122" t="s">
        <v>31</v>
      </c>
      <c r="Q6" s="128" t="str">
        <f ca="1">IFERROR(INDEX(Jan!$A$1:$AF$80,MATCH($P6,INDIRECT("Jan!"&amp;ADDRESS(1,MATCH(Q$1,Jan!$A$4:$AF$4),1,1)&amp;":"&amp;ADDRESS(80,MATCH(Q$1,Jan!$A$4:$AF$4),1,1)),0)-2,1),"")</f>
        <v/>
      </c>
      <c r="R6" s="128" t="str">
        <f ca="1">IFERROR(INDEX(Jan!$A$1:$AF$80,MATCH($P6,INDIRECT("Jan!"&amp;ADDRESS(1,MATCH(R$1,Jan!$A$4:$AF$4),1,1)&amp;":"&amp;ADDRESS(80,MATCH(R$1,Jan!$A$4:$AF$4),1,1)),0)-2,1),"")</f>
        <v/>
      </c>
      <c r="S6" s="128" t="str">
        <f ca="1">IFERROR(INDEX(Jan!$A$1:$AF$80,MATCH($P6,INDIRECT("Jan!"&amp;ADDRESS(1,MATCH(S$1,Jan!$A$4:$AF$4),1,1)&amp;":"&amp;ADDRESS(80,MATCH(S$1,Jan!$A$4:$AF$4),1,1)),0)-2,1),"")</f>
        <v/>
      </c>
      <c r="T6" s="128" t="str">
        <f ca="1">IFERROR(INDEX(Jan!$A$1:$AF$80,MATCH($P6,INDIRECT("Jan!"&amp;ADDRESS(1,MATCH(T$1,Jan!$A$4:$AF$4),1,1)&amp;":"&amp;ADDRESS(80,MATCH(T$1,Jan!$A$4:$AF$4),1,1)),0)-2,1),"")</f>
        <v/>
      </c>
      <c r="U6" s="128" t="str">
        <f ca="1">IFERROR(INDEX(Jan!$A$1:$AF$80,MATCH($P6,INDIRECT("Jan!"&amp;ADDRESS(1,MATCH(U$1,Jan!$A$4:$AF$4),1,1)&amp;":"&amp;ADDRESS(80,MATCH(U$1,Jan!$A$4:$AF$4),1,1)),0)-2,1),"")</f>
        <v/>
      </c>
    </row>
    <row r="7" spans="1:33">
      <c r="A7" s="109"/>
      <c r="B7" s="109"/>
      <c r="C7" s="128" t="str">
        <f ca="1">IFERROR(INDEX(Jan!$A$1:$AF$80,MATCH($B7,INDIRECT("Jan!"&amp;ADDRESS(1,MATCH(C$1,Jan!$A$4:$AF$4),1,1)&amp;":"&amp;ADDRESS(80,MATCH(C$1,Jan!$A$4:$AF$4),1,1)),0)-2,1),"")</f>
        <v/>
      </c>
      <c r="D7" s="128" t="str">
        <f ca="1">IFERROR(INDEX(Jan!$A$1:$AF$80,MATCH($B7,INDIRECT("Jan!"&amp;ADDRESS(1,MATCH(D$1,Jan!$A$4:$AF$4),1,1)&amp;":"&amp;ADDRESS(80,MATCH(D$1,Jan!$A$4:$AF$4),1,1)),0)-2,1),"")</f>
        <v/>
      </c>
      <c r="E7" s="128" t="str">
        <f ca="1">IFERROR(INDEX(Jan!$A$1:$AF$80,MATCH($B7,INDIRECT("Jan!"&amp;ADDRESS(1,MATCH(E$1,Jan!$A$4:$AF$4),1,1)&amp;":"&amp;ADDRESS(80,MATCH(E$1,Jan!$A$4:$AF$4),1,1)),0)-2,1),"")</f>
        <v/>
      </c>
      <c r="F7" s="128" t="str">
        <f ca="1">IFERROR(INDEX(Jan!$A$1:$AF$80,MATCH($B7,INDIRECT("Jan!"&amp;ADDRESS(1,MATCH(F$1,Jan!$A$4:$AF$4),1,1)&amp;":"&amp;ADDRESS(80,MATCH(F$1,Jan!$A$4:$AF$4),1,1)),0)-2,1),"")</f>
        <v/>
      </c>
      <c r="G7" s="128" t="str">
        <f ca="1">IFERROR(INDEX(Jan!$A$1:$AF$80,MATCH($B7,INDIRECT("Jan!"&amp;ADDRESS(1,MATCH(G$1,Jan!$A$4:$AF$4),1,1)&amp;":"&amp;ADDRESS(80,MATCH(G$1,Jan!$A$4:$AF$4),1,1)),0)-2,1),"")</f>
        <v/>
      </c>
      <c r="H7" s="109"/>
      <c r="I7" s="109" t="s">
        <v>75</v>
      </c>
      <c r="J7" s="128" t="str">
        <f ca="1">IFERROR(INDEX(Jan!$A$1:$AF$80,MATCH($I7,INDIRECT("Jan!"&amp;ADDRESS(1,MATCH(J$1,Jan!$A$4:$AF$4),1,1)&amp;":"&amp;ADDRESS(80,MATCH(J$1,Jan!$A$4:$AF$4),1,1)),0)-2,1),"")</f>
        <v>J.LEC</v>
      </c>
      <c r="K7" s="128" t="str">
        <f ca="1">IFERROR(INDEX(Jan!$A$1:$AF$80,MATCH($I7,INDIRECT("Jan!"&amp;ADDRESS(1,MATCH(K$1,Jan!$A$4:$AF$4),1,1)&amp;":"&amp;ADDRESS(80,MATCH(K$1,Jan!$A$4:$AF$4),1,1)),0)-2,1),"")</f>
        <v>J.LEC</v>
      </c>
      <c r="L7" s="128" t="str">
        <f ca="1">IFERROR(INDEX(Jan!$A$1:$AF$80,MATCH($I7,INDIRECT("Jan!"&amp;ADDRESS(1,MATCH(L$1,Jan!$A$4:$AF$4),1,1)&amp;":"&amp;ADDRESS(80,MATCH(L$1,Jan!$A$4:$AF$4),1,1)),0)-2,1),"")</f>
        <v>J.LEC</v>
      </c>
      <c r="M7" s="128" t="str">
        <f ca="1">IFERROR(INDEX(Jan!$A$1:$AF$80,MATCH($I7,INDIRECT("Jan!"&amp;ADDRESS(1,MATCH(M$1,Jan!$A$4:$AF$4),1,1)&amp;":"&amp;ADDRESS(80,MATCH(M$1,Jan!$A$4:$AF$4),1,1)),0)-2,1),"")</f>
        <v>J.LEC</v>
      </c>
      <c r="N7" s="128" t="str">
        <f ca="1">IFERROR(INDEX(Jan!$A$1:$AF$80,MATCH($I7,INDIRECT("Jan!"&amp;ADDRESS(1,MATCH(N$1,Jan!$A$4:$AF$4),1,1)&amp;":"&amp;ADDRESS(80,MATCH(N$1,Jan!$A$4:$AF$4),1,1)),0)-2,1),"")</f>
        <v>J.LEC</v>
      </c>
      <c r="O7" s="109"/>
      <c r="P7" s="109" t="s">
        <v>75</v>
      </c>
      <c r="Q7" s="128" t="str">
        <f ca="1">IFERROR(INDEX(Jan!$A$1:$AF$80,MATCH($P7,INDIRECT("Jan!"&amp;ADDRESS(1,MATCH(Q$1,Jan!$A$4:$AF$4),1,1)&amp;":"&amp;ADDRESS(80,MATCH(Q$1,Jan!$A$4:$AF$4),1,1)),0)-2,1),"")</f>
        <v/>
      </c>
      <c r="R7" s="128" t="str">
        <f ca="1">IFERROR(INDEX(Jan!$A$1:$AF$80,MATCH($P7,INDIRECT("Jan!"&amp;ADDRESS(1,MATCH(R$1,Jan!$A$4:$AF$4),1,1)&amp;":"&amp;ADDRESS(80,MATCH(R$1,Jan!$A$4:$AF$4),1,1)),0)-2,1),"")</f>
        <v/>
      </c>
      <c r="S7" s="128" t="str">
        <f ca="1">IFERROR(INDEX(Jan!$A$1:$AF$80,MATCH($P7,INDIRECT("Jan!"&amp;ADDRESS(1,MATCH(S$1,Jan!$A$4:$AF$4),1,1)&amp;":"&amp;ADDRESS(80,MATCH(S$1,Jan!$A$4:$AF$4),1,1)),0)-2,1),"")</f>
        <v/>
      </c>
      <c r="T7" s="128" t="str">
        <f ca="1">IFERROR(INDEX(Jan!$A$1:$AF$80,MATCH($P7,INDIRECT("Jan!"&amp;ADDRESS(1,MATCH(T$1,Jan!$A$4:$AF$4),1,1)&amp;":"&amp;ADDRESS(80,MATCH(T$1,Jan!$A$4:$AF$4),1,1)),0)-2,1),"")</f>
        <v/>
      </c>
      <c r="U7" s="128" t="str">
        <f ca="1">IFERROR(INDEX(Jan!$A$1:$AF$80,MATCH($P7,INDIRECT("Jan!"&amp;ADDRESS(1,MATCH(U$1,Jan!$A$4:$AF$4),1,1)&amp;":"&amp;ADDRESS(80,MATCH(U$1,Jan!$A$4:$AF$4),1,1)),0)-2,1),"")</f>
        <v/>
      </c>
    </row>
    <row r="8" spans="1:33">
      <c r="A8" s="108" t="s">
        <v>62</v>
      </c>
      <c r="B8" s="118" t="s">
        <v>32</v>
      </c>
      <c r="C8" s="128" t="str">
        <f ca="1">IFERROR(INDEX(Jan!$A$1:$AF$80,MATCH($B8,INDIRECT("Jan!"&amp;ADDRESS(1,MATCH(C$1,Jan!$A$4:$AF$4),1,1)&amp;":"&amp;ADDRESS(80,MATCH(C$1,Jan!$A$4:$AF$4),1,1)),0)-2,1),"")</f>
        <v/>
      </c>
      <c r="D8" s="128" t="str">
        <f ca="1">IFERROR(INDEX(Jan!$A$1:$AF$80,MATCH($B8,INDIRECT("Jan!"&amp;ADDRESS(1,MATCH(D$1,Jan!$A$4:$AF$4),1,1)&amp;":"&amp;ADDRESS(80,MATCH(D$1,Jan!$A$4:$AF$4),1,1)),0)-2,1),"")</f>
        <v/>
      </c>
      <c r="E8" s="128" t="str">
        <f ca="1">IFERROR(INDEX(Jan!$A$1:$AF$80,MATCH($B8,INDIRECT("Jan!"&amp;ADDRESS(1,MATCH(E$1,Jan!$A$4:$AF$4),1,1)&amp;":"&amp;ADDRESS(80,MATCH(E$1,Jan!$A$4:$AF$4),1,1)),0)-2,1),"")</f>
        <v/>
      </c>
      <c r="F8" s="128" t="str">
        <f ca="1">IFERROR(INDEX(Jan!$A$1:$AF$80,MATCH($B8,INDIRECT("Jan!"&amp;ADDRESS(1,MATCH(F$1,Jan!$A$4:$AF$4),1,1)&amp;":"&amp;ADDRESS(80,MATCH(F$1,Jan!$A$4:$AF$4),1,1)),0)-2,1),"")</f>
        <v/>
      </c>
      <c r="G8" s="128" t="str">
        <f ca="1">IFERROR(INDEX(Jan!$A$1:$AF$80,MATCH($B8,INDIRECT("Jan!"&amp;ADDRESS(1,MATCH(G$1,Jan!$A$4:$AF$4),1,1)&amp;":"&amp;ADDRESS(80,MATCH(G$1,Jan!$A$4:$AF$4),1,1)),0)-2,1),"")</f>
        <v/>
      </c>
      <c r="H8" s="108" t="s">
        <v>62</v>
      </c>
      <c r="I8" s="118" t="s">
        <v>32</v>
      </c>
      <c r="J8" s="128" t="str">
        <f ca="1">IFERROR(INDEX(Jan!$A$1:$AF$80,MATCH($I8,INDIRECT("Jan!"&amp;ADDRESS(1,MATCH(J$1,Jan!$A$4:$AF$4),1,1)&amp;":"&amp;ADDRESS(80,MATCH(J$1,Jan!$A$4:$AF$4),1,1)),0)-2,1),"")</f>
        <v>C.COLL</v>
      </c>
      <c r="K8" s="128" t="str">
        <f ca="1">IFERROR(INDEX(Jan!$A$1:$AF$80,MATCH($I8,INDIRECT("Jan!"&amp;ADDRESS(1,MATCH(K$1,Jan!$A$4:$AF$4),1,1)&amp;":"&amp;ADDRESS(80,MATCH(K$1,Jan!$A$4:$AF$4),1,1)),0)-2,1),"")</f>
        <v>C.COLL</v>
      </c>
      <c r="L8" s="128" t="str">
        <f ca="1">IFERROR(INDEX(Jan!$A$1:$AF$80,MATCH($I8,INDIRECT("Jan!"&amp;ADDRESS(1,MATCH(L$1,Jan!$A$4:$AF$4),1,1)&amp;":"&amp;ADDRESS(80,MATCH(L$1,Jan!$A$4:$AF$4),1,1)),0)-2,1),"")</f>
        <v>C.COLL</v>
      </c>
      <c r="M8" s="128" t="str">
        <f ca="1">IFERROR(INDEX(Jan!$A$1:$AF$80,MATCH($I8,INDIRECT("Jan!"&amp;ADDRESS(1,MATCH(M$1,Jan!$A$4:$AF$4),1,1)&amp;":"&amp;ADDRESS(80,MATCH(M$1,Jan!$A$4:$AF$4),1,1)),0)-2,1),"")</f>
        <v>C.COLL</v>
      </c>
      <c r="N8" s="131" t="str">
        <f ca="1">IFERROR(INDEX(Jan!$A$1:$AF$80,MATCH($I8,INDIRECT("Jan!"&amp;ADDRESS(1,MATCH(N$1,Jan!$A$4:$AF$4),1,1)&amp;":"&amp;ADDRESS(80,MATCH(N$1,Jan!$A$4:$AF$4),1,1)),0)-2,1),"")</f>
        <v/>
      </c>
      <c r="O8" s="108" t="s">
        <v>62</v>
      </c>
      <c r="P8" s="118" t="s">
        <v>32</v>
      </c>
      <c r="Q8" s="128" t="str">
        <f ca="1">IFERROR(INDEX(Jan!$A$1:$AF$80,MATCH($P8,INDIRECT("Jan!"&amp;ADDRESS(1,MATCH(Q$1,Jan!$A$4:$AF$4),1,1)&amp;":"&amp;ADDRESS(80,MATCH(Q$1,Jan!$A$4:$AF$4),1,1)),0)-2,1),"")</f>
        <v/>
      </c>
      <c r="R8" s="128" t="str">
        <f ca="1">IFERROR(INDEX(Jan!$A$1:$AF$80,MATCH($P8,INDIRECT("Jan!"&amp;ADDRESS(1,MATCH(R$1,Jan!$A$4:$AF$4),1,1)&amp;":"&amp;ADDRESS(80,MATCH(R$1,Jan!$A$4:$AF$4),1,1)),0)-2,1),"")</f>
        <v/>
      </c>
      <c r="S8" s="128" t="str">
        <f ca="1">IFERROR(INDEX(Jan!$A$1:$AF$80,MATCH($P8,INDIRECT("Jan!"&amp;ADDRESS(1,MATCH(S$1,Jan!$A$4:$AF$4),1,1)&amp;":"&amp;ADDRESS(80,MATCH(S$1,Jan!$A$4:$AF$4),1,1)),0)-2,1),"")</f>
        <v/>
      </c>
      <c r="T8" s="128" t="str">
        <f ca="1">IFERROR(INDEX(Jan!$A$1:$AF$80,MATCH($P8,INDIRECT("Jan!"&amp;ADDRESS(1,MATCH(T$1,Jan!$A$4:$AF$4),1,1)&amp;":"&amp;ADDRESS(80,MATCH(T$1,Jan!$A$4:$AF$4),1,1)),0)-2,1),"")</f>
        <v/>
      </c>
      <c r="U8" s="128" t="str">
        <f ca="1">IFERROR(INDEX(Jan!$A$1:$AF$80,MATCH($P8,INDIRECT("Jan!"&amp;ADDRESS(1,MATCH(U$1,Jan!$A$4:$AF$4),1,1)&amp;":"&amp;ADDRESS(80,MATCH(U$1,Jan!$A$4:$AF$4),1,1)),0)-2,1),"")</f>
        <v/>
      </c>
    </row>
    <row r="9" spans="1:33">
      <c r="A9" s="110"/>
      <c r="B9" s="110"/>
      <c r="C9" s="128" t="str">
        <f ca="1">IFERROR(INDEX(Jan!$A$1:$AF$80,MATCH($B9,INDIRECT("Jan!"&amp;ADDRESS(1,MATCH(C$1,Jan!$A$4:$AF$4),1,1)&amp;":"&amp;ADDRESS(80,MATCH(C$1,Jan!$A$4:$AF$4),1,1)),0)-2,1),"")</f>
        <v/>
      </c>
      <c r="D9" s="128" t="str">
        <f ca="1">IFERROR(INDEX(Jan!$A$1:$AF$80,MATCH($B9,INDIRECT("Jan!"&amp;ADDRESS(1,MATCH(D$1,Jan!$A$4:$AF$4),1,1)&amp;":"&amp;ADDRESS(80,MATCH(D$1,Jan!$A$4:$AF$4),1,1)),0)-2,1),"")</f>
        <v/>
      </c>
      <c r="E9" s="128" t="str">
        <f ca="1">IFERROR(INDEX(Jan!$A$1:$AF$80,MATCH($B9,INDIRECT("Jan!"&amp;ADDRESS(1,MATCH(E$1,Jan!$A$4:$AF$4),1,1)&amp;":"&amp;ADDRESS(80,MATCH(E$1,Jan!$A$4:$AF$4),1,1)),0)-2,1),"")</f>
        <v/>
      </c>
      <c r="F9" s="128" t="str">
        <f ca="1">IFERROR(INDEX(Jan!$A$1:$AF$80,MATCH($B9,INDIRECT("Jan!"&amp;ADDRESS(1,MATCH(F$1,Jan!$A$4:$AF$4),1,1)&amp;":"&amp;ADDRESS(80,MATCH(F$1,Jan!$A$4:$AF$4),1,1)),0)-2,1),"")</f>
        <v/>
      </c>
      <c r="G9" s="128" t="str">
        <f ca="1">IFERROR(INDEX(Jan!$A$1:$AF$80,MATCH($B9,INDIRECT("Jan!"&amp;ADDRESS(1,MATCH(G$1,Jan!$A$4:$AF$4),1,1)&amp;":"&amp;ADDRESS(80,MATCH(G$1,Jan!$A$4:$AF$4),1,1)),0)-2,1),"")</f>
        <v/>
      </c>
      <c r="H9" s="110"/>
      <c r="I9" s="110"/>
      <c r="J9" s="128" t="str">
        <f ca="1">IFERROR(INDEX(Jan!$A$1:$AF$80,MATCH($I9,INDIRECT("Jan!"&amp;ADDRESS(1,MATCH(J$1,Jan!$A$4:$AF$4),1,1)&amp;":"&amp;ADDRESS(80,MATCH(J$1,Jan!$A$4:$AF$4),1,1)),0)-2,1),"")</f>
        <v/>
      </c>
      <c r="K9" s="128" t="str">
        <f ca="1">IFERROR(INDEX(Jan!$A$1:$AF$80,MATCH($I9,INDIRECT("Jan!"&amp;ADDRESS(1,MATCH(K$1,Jan!$A$4:$AF$4),1,1)&amp;":"&amp;ADDRESS(80,MATCH(K$1,Jan!$A$4:$AF$4),1,1)),0)-2,1),"")</f>
        <v/>
      </c>
      <c r="L9" s="128" t="str">
        <f ca="1">IFERROR(INDEX(Jan!$A$1:$AF$80,MATCH($I9,INDIRECT("Jan!"&amp;ADDRESS(1,MATCH(L$1,Jan!$A$4:$AF$4),1,1)&amp;":"&amp;ADDRESS(80,MATCH(L$1,Jan!$A$4:$AF$4),1,1)),0)-2,1),"")</f>
        <v/>
      </c>
      <c r="M9" s="128" t="str">
        <f ca="1">IFERROR(INDEX(Jan!$A$1:$AF$80,MATCH($I9,INDIRECT("Jan!"&amp;ADDRESS(1,MATCH(M$1,Jan!$A$4:$AF$4),1,1)&amp;":"&amp;ADDRESS(80,MATCH(M$1,Jan!$A$4:$AF$4),1,1)),0)-2,1),"")</f>
        <v/>
      </c>
      <c r="N9" s="128" t="str">
        <f ca="1">IFERROR(INDEX(Jan!$A$1:$AF$80,MATCH($I9,INDIRECT("Jan!"&amp;ADDRESS(1,MATCH(N$1,Jan!$A$4:$AF$4),1,1)&amp;":"&amp;ADDRESS(80,MATCH(N$1,Jan!$A$4:$AF$4),1,1)),0)-2,1),"")</f>
        <v/>
      </c>
      <c r="O9" s="110"/>
      <c r="P9" s="110"/>
      <c r="Q9" s="128" t="str">
        <f ca="1">IFERROR(INDEX(Jan!$A$1:$AF$80,MATCH($P9,INDIRECT("Jan!"&amp;ADDRESS(1,MATCH(Q$1,Jan!$A$4:$AF$4),1,1)&amp;":"&amp;ADDRESS(80,MATCH(Q$1,Jan!$A$4:$AF$4),1,1)),0)-2,1),"")</f>
        <v/>
      </c>
      <c r="R9" s="128" t="str">
        <f ca="1">IFERROR(INDEX(Jan!$A$1:$AF$80,MATCH($P9,INDIRECT("Jan!"&amp;ADDRESS(1,MATCH(R$1,Jan!$A$4:$AF$4),1,1)&amp;":"&amp;ADDRESS(80,MATCH(R$1,Jan!$A$4:$AF$4),1,1)),0)-2,1),"")</f>
        <v/>
      </c>
      <c r="S9" s="128" t="str">
        <f ca="1">IFERROR(INDEX(Jan!$A$1:$AF$80,MATCH($P9,INDIRECT("Jan!"&amp;ADDRESS(1,MATCH(S$1,Jan!$A$4:$AF$4),1,1)&amp;":"&amp;ADDRESS(80,MATCH(S$1,Jan!$A$4:$AF$4),1,1)),0)-2,1),"")</f>
        <v/>
      </c>
      <c r="T9" s="128" t="str">
        <f ca="1">IFERROR(INDEX(Jan!$A$1:$AF$80,MATCH($P9,INDIRECT("Jan!"&amp;ADDRESS(1,MATCH(T$1,Jan!$A$4:$AF$4),1,1)&amp;":"&amp;ADDRESS(80,MATCH(T$1,Jan!$A$4:$AF$4),1,1)),0)-2,1),"")</f>
        <v/>
      </c>
      <c r="U9" s="128" t="str">
        <f ca="1">IFERROR(INDEX(Jan!$A$1:$AF$80,MATCH($P9,INDIRECT("Jan!"&amp;ADDRESS(1,MATCH(U$1,Jan!$A$4:$AF$4),1,1)&amp;":"&amp;ADDRESS(80,MATCH(U$1,Jan!$A$4:$AF$4),1,1)),0)-2,1),"")</f>
        <v/>
      </c>
    </row>
    <row r="10" spans="1:33">
      <c r="A10" s="109"/>
      <c r="B10" s="109"/>
      <c r="C10" s="128" t="str">
        <f ca="1">IFERROR(INDEX(Jan!$A$1:$AF$80,MATCH($B10,INDIRECT("Jan!"&amp;ADDRESS(1,MATCH(C$1,Jan!$A$4:$AF$4),1,1)&amp;":"&amp;ADDRESS(80,MATCH(C$1,Jan!$A$4:$AF$4),1,1)),0)-2,1),"")</f>
        <v/>
      </c>
      <c r="D10" s="128" t="str">
        <f ca="1">IFERROR(INDEX(Jan!$A$1:$AF$80,MATCH($B10,INDIRECT("Jan!"&amp;ADDRESS(1,MATCH(D$1,Jan!$A$4:$AF$4),1,1)&amp;":"&amp;ADDRESS(80,MATCH(D$1,Jan!$A$4:$AF$4),1,1)),0)-2,1),"")</f>
        <v/>
      </c>
      <c r="E10" s="128" t="str">
        <f ca="1">IFERROR(INDEX(Jan!$A$1:$AF$80,MATCH($B10,INDIRECT("Jan!"&amp;ADDRESS(1,MATCH(E$1,Jan!$A$4:$AF$4),1,1)&amp;":"&amp;ADDRESS(80,MATCH(E$1,Jan!$A$4:$AF$4),1,1)),0)-2,1),"")</f>
        <v/>
      </c>
      <c r="F10" s="128" t="str">
        <f ca="1">IFERROR(INDEX(Jan!$A$1:$AF$80,MATCH($B10,INDIRECT("Jan!"&amp;ADDRESS(1,MATCH(F$1,Jan!$A$4:$AF$4),1,1)&amp;":"&amp;ADDRESS(80,MATCH(F$1,Jan!$A$4:$AF$4),1,1)),0)-2,1),"")</f>
        <v/>
      </c>
      <c r="G10" s="128" t="str">
        <f ca="1">IFERROR(INDEX(Jan!$A$1:$AF$80,MATCH($B10,INDIRECT("Jan!"&amp;ADDRESS(1,MATCH(G$1,Jan!$A$4:$AF$4),1,1)&amp;":"&amp;ADDRESS(80,MATCH(G$1,Jan!$A$4:$AF$4),1,1)),0)-2,1),"")</f>
        <v/>
      </c>
      <c r="H10" s="109"/>
      <c r="I10" s="109"/>
      <c r="J10" s="128" t="str">
        <f ca="1">IFERROR(INDEX(Jan!$A$1:$AF$80,MATCH($I10,INDIRECT("Jan!"&amp;ADDRESS(1,MATCH(J$1,Jan!$A$4:$AF$4),1,1)&amp;":"&amp;ADDRESS(80,MATCH(J$1,Jan!$A$4:$AF$4),1,1)),0)-2,1),"")</f>
        <v/>
      </c>
      <c r="K10" s="128" t="str">
        <f ca="1">IFERROR(INDEX(Jan!$A$1:$AF$80,MATCH($I10,INDIRECT("Jan!"&amp;ADDRESS(1,MATCH(K$1,Jan!$A$4:$AF$4),1,1)&amp;":"&amp;ADDRESS(80,MATCH(K$1,Jan!$A$4:$AF$4),1,1)),0)-2,1),"")</f>
        <v/>
      </c>
      <c r="L10" s="128" t="str">
        <f ca="1">IFERROR(INDEX(Jan!$A$1:$AF$80,MATCH($I10,INDIRECT("Jan!"&amp;ADDRESS(1,MATCH(L$1,Jan!$A$4:$AF$4),1,1)&amp;":"&amp;ADDRESS(80,MATCH(L$1,Jan!$A$4:$AF$4),1,1)),0)-2,1),"")</f>
        <v/>
      </c>
      <c r="M10" s="128" t="str">
        <f ca="1">IFERROR(INDEX(Jan!$A$1:$AF$80,MATCH($I10,INDIRECT("Jan!"&amp;ADDRESS(1,MATCH(M$1,Jan!$A$4:$AF$4),1,1)&amp;":"&amp;ADDRESS(80,MATCH(M$1,Jan!$A$4:$AF$4),1,1)),0)-2,1),"")</f>
        <v/>
      </c>
      <c r="N10" s="128" t="str">
        <f ca="1">IFERROR(INDEX(Jan!$A$1:$AF$80,MATCH($I10,INDIRECT("Jan!"&amp;ADDRESS(1,MATCH(N$1,Jan!$A$4:$AF$4),1,1)&amp;":"&amp;ADDRESS(80,MATCH(N$1,Jan!$A$4:$AF$4),1,1)),0)-2,1),"")</f>
        <v/>
      </c>
      <c r="O10" s="109"/>
      <c r="P10" s="109"/>
      <c r="Q10" s="128" t="str">
        <f ca="1">IFERROR(INDEX(Jan!$A$1:$AF$80,MATCH($P10,INDIRECT("Jan!"&amp;ADDRESS(1,MATCH(Q$1,Jan!$A$4:$AF$4),1,1)&amp;":"&amp;ADDRESS(80,MATCH(Q$1,Jan!$A$4:$AF$4),1,1)),0)-2,1),"")</f>
        <v/>
      </c>
      <c r="R10" s="128" t="str">
        <f ca="1">IFERROR(INDEX(Jan!$A$1:$AF$80,MATCH($P10,INDIRECT("Jan!"&amp;ADDRESS(1,MATCH(R$1,Jan!$A$4:$AF$4),1,1)&amp;":"&amp;ADDRESS(80,MATCH(R$1,Jan!$A$4:$AF$4),1,1)),0)-2,1),"")</f>
        <v/>
      </c>
      <c r="S10" s="128" t="str">
        <f ca="1">IFERROR(INDEX(Jan!$A$1:$AF$80,MATCH($P10,INDIRECT("Jan!"&amp;ADDRESS(1,MATCH(S$1,Jan!$A$4:$AF$4),1,1)&amp;":"&amp;ADDRESS(80,MATCH(S$1,Jan!$A$4:$AF$4),1,1)),0)-2,1),"")</f>
        <v/>
      </c>
      <c r="T10" s="128" t="str">
        <f ca="1">IFERROR(INDEX(Jan!$A$1:$AF$80,MATCH($P10,INDIRECT("Jan!"&amp;ADDRESS(1,MATCH(T$1,Jan!$A$4:$AF$4),1,1)&amp;":"&amp;ADDRESS(80,MATCH(T$1,Jan!$A$4:$AF$4),1,1)),0)-2,1),"")</f>
        <v/>
      </c>
      <c r="U10" s="128" t="str">
        <f ca="1">IFERROR(INDEX(Jan!$A$1:$AF$80,MATCH($P10,INDIRECT("Jan!"&amp;ADDRESS(1,MATCH(U$1,Jan!$A$4:$AF$4),1,1)&amp;":"&amp;ADDRESS(80,MATCH(U$1,Jan!$A$4:$AF$4),1,1)),0)-2,1),"")</f>
        <v/>
      </c>
    </row>
    <row r="11" spans="1:33">
      <c r="A11" s="108" t="s">
        <v>63</v>
      </c>
      <c r="B11" s="119" t="s">
        <v>34</v>
      </c>
      <c r="C11" s="128" t="str">
        <f ca="1">IFERROR(INDEX(Jan!$A$1:$AF$80,MATCH($B11,INDIRECT("Jan!"&amp;ADDRESS(1,MATCH(C$1,Jan!$A$4:$AF$4),1,1)&amp;":"&amp;ADDRESS(80,MATCH(C$1,Jan!$A$4:$AF$4),1,1)),0)-2,1),"")</f>
        <v>J.LEC</v>
      </c>
      <c r="D11" s="128" t="str">
        <f ca="1">IFERROR(INDEX(Jan!$A$1:$AF$80,MATCH($B11,INDIRECT("Jan!"&amp;ADDRESS(1,MATCH(D$1,Jan!$A$4:$AF$4),1,1)&amp;":"&amp;ADDRESS(80,MATCH(D$1,Jan!$A$4:$AF$4),1,1)),0)-2,1),"")</f>
        <v>J.LEC</v>
      </c>
      <c r="E11" s="128" t="str">
        <f ca="1">IFERROR(INDEX(Jan!$A$1:$AF$80,MATCH($B11,INDIRECT("Jan!"&amp;ADDRESS(1,MATCH(E$1,Jan!$A$4:$AF$4),1,1)&amp;":"&amp;ADDRESS(80,MATCH(E$1,Jan!$A$4:$AF$4),1,1)),0)-2,1),"")</f>
        <v>J.LEC</v>
      </c>
      <c r="F11" s="128" t="str">
        <f ca="1">IFERROR(INDEX(Jan!$A$1:$AF$80,MATCH($B11,INDIRECT("Jan!"&amp;ADDRESS(1,MATCH(F$1,Jan!$A$4:$AF$4),1,1)&amp;":"&amp;ADDRESS(80,MATCH(F$1,Jan!$A$4:$AF$4),1,1)),0)-2,1),"")</f>
        <v>J.LEC</v>
      </c>
      <c r="G11" s="128" t="str">
        <f ca="1">IFERROR(INDEX(Jan!$A$1:$AF$80,MATCH($B11,INDIRECT("Jan!"&amp;ADDRESS(1,MATCH(G$1,Jan!$A$4:$AF$4),1,1)&amp;":"&amp;ADDRESS(80,MATCH(G$1,Jan!$A$4:$AF$4),1,1)),0)-2,1),"")</f>
        <v>J.LEC</v>
      </c>
      <c r="H11" s="108" t="s">
        <v>63</v>
      </c>
      <c r="I11" s="119" t="s">
        <v>34</v>
      </c>
      <c r="J11" s="128" t="str">
        <f ca="1">IFERROR(INDEX(Jan!$A$1:$AF$80,MATCH($I11,INDIRECT("Jan!"&amp;ADDRESS(1,MATCH(J$1,Jan!$A$4:$AF$4),1,1)&amp;":"&amp;ADDRESS(80,MATCH(J$1,Jan!$A$4:$AF$4),1,1)),0)-2,1),"")</f>
        <v/>
      </c>
      <c r="K11" s="128" t="str">
        <f ca="1">IFERROR(INDEX(Jan!$A$1:$AF$80,MATCH($I11,INDIRECT("Jan!"&amp;ADDRESS(1,MATCH(K$1,Jan!$A$4:$AF$4),1,1)&amp;":"&amp;ADDRESS(80,MATCH(K$1,Jan!$A$4:$AF$4),1,1)),0)-2,1),"")</f>
        <v/>
      </c>
      <c r="L11" s="128" t="str">
        <f ca="1">IFERROR(INDEX(Jan!$A$1:$AF$80,MATCH($I11,INDIRECT("Jan!"&amp;ADDRESS(1,MATCH(L$1,Jan!$A$4:$AF$4),1,1)&amp;":"&amp;ADDRESS(80,MATCH(L$1,Jan!$A$4:$AF$4),1,1)),0)-2,1),"")</f>
        <v/>
      </c>
      <c r="M11" s="128" t="str">
        <f ca="1">IFERROR(INDEX(Jan!$A$1:$AF$80,MATCH($I11,INDIRECT("Jan!"&amp;ADDRESS(1,MATCH(M$1,Jan!$A$4:$AF$4),1,1)&amp;":"&amp;ADDRESS(80,MATCH(M$1,Jan!$A$4:$AF$4),1,1)),0)-2,1),"")</f>
        <v/>
      </c>
      <c r="N11" s="128" t="str">
        <f ca="1">IFERROR(INDEX(Jan!$A$1:$AF$80,MATCH($I11,INDIRECT("Jan!"&amp;ADDRESS(1,MATCH(N$1,Jan!$A$4:$AF$4),1,1)&amp;":"&amp;ADDRESS(80,MATCH(N$1,Jan!$A$4:$AF$4),1,1)),0)-2,1),"")</f>
        <v/>
      </c>
      <c r="O11" s="108" t="s">
        <v>63</v>
      </c>
      <c r="P11" s="119" t="s">
        <v>34</v>
      </c>
      <c r="Q11" s="128" t="str">
        <f ca="1">IFERROR(INDEX(Jan!$A$1:$AF$80,MATCH($P11,INDIRECT("Jan!"&amp;ADDRESS(1,MATCH(Q$1,Jan!$A$4:$AF$4),1,1)&amp;":"&amp;ADDRESS(80,MATCH(Q$1,Jan!$A$4:$AF$4),1,1)),0)-2,1),"")</f>
        <v>C.COLL</v>
      </c>
      <c r="R11" s="128" t="str">
        <f ca="1">IFERROR(INDEX(Jan!$A$1:$AF$80,MATCH($P11,INDIRECT("Jan!"&amp;ADDRESS(1,MATCH(R$1,Jan!$A$4:$AF$4),1,1)&amp;":"&amp;ADDRESS(80,MATCH(R$1,Jan!$A$4:$AF$4),1,1)),0)-2,1),"")</f>
        <v>C.COLL</v>
      </c>
      <c r="S11" s="128" t="str">
        <f ca="1">IFERROR(INDEX(Jan!$A$1:$AF$80,MATCH($P11,INDIRECT("Jan!"&amp;ADDRESS(1,MATCH(S$1,Jan!$A$4:$AF$4),1,1)&amp;":"&amp;ADDRESS(80,MATCH(S$1,Jan!$A$4:$AF$4),1,1)),0)-2,1),"")</f>
        <v>C.COLL</v>
      </c>
      <c r="T11" s="128" t="str">
        <f ca="1">IFERROR(INDEX(Jan!$A$1:$AF$80,MATCH($P11,INDIRECT("Jan!"&amp;ADDRESS(1,MATCH(T$1,Jan!$A$4:$AF$4),1,1)&amp;":"&amp;ADDRESS(80,MATCH(T$1,Jan!$A$4:$AF$4),1,1)),0)-2,1),"")</f>
        <v>C.COLL</v>
      </c>
      <c r="U11" s="128" t="str">
        <f ca="1">IFERROR(INDEX(Jan!$A$1:$AF$80,MATCH($P11,INDIRECT("Jan!"&amp;ADDRESS(1,MATCH(U$1,Jan!$A$4:$AF$4),1,1)&amp;":"&amp;ADDRESS(80,MATCH(U$1,Jan!$A$4:$AF$4),1,1)),0)-2,1),"")</f>
        <v>C.COLL</v>
      </c>
    </row>
    <row r="12" spans="1:33">
      <c r="A12" s="110"/>
      <c r="B12" s="110"/>
      <c r="C12" s="128" t="str">
        <f ca="1">IFERROR(INDEX(Jan!$A$1:$AF$80,MATCH($B12,INDIRECT("Jan!"&amp;ADDRESS(1,MATCH(C$1,Jan!$A$4:$AF$4),1,1)&amp;":"&amp;ADDRESS(80,MATCH(C$1,Jan!$A$4:$AF$4),1,1)),0)-2,1),"")</f>
        <v/>
      </c>
      <c r="D12" s="128" t="str">
        <f ca="1">IFERROR(INDEX(Jan!$A$1:$AF$80,MATCH($B12,INDIRECT("Jan!"&amp;ADDRESS(1,MATCH(D$1,Jan!$A$4:$AF$4),1,1)&amp;":"&amp;ADDRESS(80,MATCH(D$1,Jan!$A$4:$AF$4),1,1)),0)-2,1),"")</f>
        <v/>
      </c>
      <c r="E12" s="128" t="str">
        <f ca="1">IFERROR(INDEX(Jan!$A$1:$AF$80,MATCH($B12,INDIRECT("Jan!"&amp;ADDRESS(1,MATCH(E$1,Jan!$A$4:$AF$4),1,1)&amp;":"&amp;ADDRESS(80,MATCH(E$1,Jan!$A$4:$AF$4),1,1)),0)-2,1),"")</f>
        <v/>
      </c>
      <c r="F12" s="128" t="str">
        <f ca="1">IFERROR(INDEX(Jan!$A$1:$AF$80,MATCH($B12,INDIRECT("Jan!"&amp;ADDRESS(1,MATCH(F$1,Jan!$A$4:$AF$4),1,1)&amp;":"&amp;ADDRESS(80,MATCH(F$1,Jan!$A$4:$AF$4),1,1)),0)-2,1),"")</f>
        <v/>
      </c>
      <c r="G12" s="128" t="str">
        <f ca="1">IFERROR(INDEX(Jan!$A$1:$AF$80,MATCH($B12,INDIRECT("Jan!"&amp;ADDRESS(1,MATCH(G$1,Jan!$A$4:$AF$4),1,1)&amp;":"&amp;ADDRESS(80,MATCH(G$1,Jan!$A$4:$AF$4),1,1)),0)-2,1),"")</f>
        <v/>
      </c>
      <c r="H12" s="110"/>
      <c r="I12" s="110"/>
      <c r="J12" s="128" t="str">
        <f ca="1">IFERROR(INDEX(Jan!$A$1:$AF$80,MATCH($I12,INDIRECT("Jan!"&amp;ADDRESS(1,MATCH(J$1,Jan!$A$4:$AF$4),1,1)&amp;":"&amp;ADDRESS(80,MATCH(J$1,Jan!$A$4:$AF$4),1,1)),0)-2,1),"")</f>
        <v/>
      </c>
      <c r="K12" s="128" t="str">
        <f ca="1">IFERROR(INDEX(Jan!$A$1:$AF$80,MATCH($I12,INDIRECT("Jan!"&amp;ADDRESS(1,MATCH(K$1,Jan!$A$4:$AF$4),1,1)&amp;":"&amp;ADDRESS(80,MATCH(K$1,Jan!$A$4:$AF$4),1,1)),0)-2,1),"")</f>
        <v/>
      </c>
      <c r="L12" s="128" t="str">
        <f ca="1">IFERROR(INDEX(Jan!$A$1:$AF$80,MATCH($I12,INDIRECT("Jan!"&amp;ADDRESS(1,MATCH(L$1,Jan!$A$4:$AF$4),1,1)&amp;":"&amp;ADDRESS(80,MATCH(L$1,Jan!$A$4:$AF$4),1,1)),0)-2,1),"")</f>
        <v/>
      </c>
      <c r="M12" s="128" t="str">
        <f ca="1">IFERROR(INDEX(Jan!$A$1:$AF$80,MATCH($I12,INDIRECT("Jan!"&amp;ADDRESS(1,MATCH(M$1,Jan!$A$4:$AF$4),1,1)&amp;":"&amp;ADDRESS(80,MATCH(M$1,Jan!$A$4:$AF$4),1,1)),0)-2,1),"")</f>
        <v/>
      </c>
      <c r="N12" s="128" t="str">
        <f ca="1">IFERROR(INDEX(Jan!$A$1:$AF$80,MATCH($I12,INDIRECT("Jan!"&amp;ADDRESS(1,MATCH(N$1,Jan!$A$4:$AF$4),1,1)&amp;":"&amp;ADDRESS(80,MATCH(N$1,Jan!$A$4:$AF$4),1,1)),0)-2,1),"")</f>
        <v/>
      </c>
      <c r="O12" s="110"/>
      <c r="P12" s="110"/>
      <c r="Q12" s="128" t="str">
        <f ca="1">IFERROR(INDEX(Jan!$A$1:$AF$80,MATCH($P12,INDIRECT("Jan!"&amp;ADDRESS(1,MATCH(Q$1,Jan!$A$4:$AF$4),1,1)&amp;":"&amp;ADDRESS(80,MATCH(Q$1,Jan!$A$4:$AF$4),1,1)),0)-2,1),"")</f>
        <v/>
      </c>
      <c r="R12" s="128" t="str">
        <f ca="1">IFERROR(INDEX(Jan!$A$1:$AF$80,MATCH($P12,INDIRECT("Jan!"&amp;ADDRESS(1,MATCH(R$1,Jan!$A$4:$AF$4),1,1)&amp;":"&amp;ADDRESS(80,MATCH(R$1,Jan!$A$4:$AF$4),1,1)),0)-2,1),"")</f>
        <v/>
      </c>
      <c r="S12" s="128" t="str">
        <f ca="1">IFERROR(INDEX(Jan!$A$1:$AF$80,MATCH($P12,INDIRECT("Jan!"&amp;ADDRESS(1,MATCH(S$1,Jan!$A$4:$AF$4),1,1)&amp;":"&amp;ADDRESS(80,MATCH(S$1,Jan!$A$4:$AF$4),1,1)),0)-2,1),"")</f>
        <v/>
      </c>
      <c r="T12" s="128" t="str">
        <f ca="1">IFERROR(INDEX(Jan!$A$1:$AF$80,MATCH($P12,INDIRECT("Jan!"&amp;ADDRESS(1,MATCH(T$1,Jan!$A$4:$AF$4),1,1)&amp;":"&amp;ADDRESS(80,MATCH(T$1,Jan!$A$4:$AF$4),1,1)),0)-2,1),"")</f>
        <v/>
      </c>
      <c r="U12" s="128" t="str">
        <f ca="1">IFERROR(INDEX(Jan!$A$1:$AF$80,MATCH($P12,INDIRECT("Jan!"&amp;ADDRESS(1,MATCH(U$1,Jan!$A$4:$AF$4),1,1)&amp;":"&amp;ADDRESS(80,MATCH(U$1,Jan!$A$4:$AF$4),1,1)),0)-2,1),"")</f>
        <v/>
      </c>
    </row>
    <row r="13" spans="1:33">
      <c r="A13" s="109"/>
      <c r="B13" s="109"/>
      <c r="C13" s="128" t="str">
        <f ca="1">IFERROR(INDEX(Jan!$A$1:$AF$80,MATCH($B13,INDIRECT("Jan!"&amp;ADDRESS(1,MATCH(C$1,Jan!$A$4:$AF$4),1,1)&amp;":"&amp;ADDRESS(80,MATCH(C$1,Jan!$A$4:$AF$4),1,1)),0)-2,1),"")</f>
        <v/>
      </c>
      <c r="D13" s="128" t="str">
        <f ca="1">IFERROR(INDEX(Jan!$A$1:$AF$80,MATCH($B13,INDIRECT("Jan!"&amp;ADDRESS(1,MATCH(D$1,Jan!$A$4:$AF$4),1,1)&amp;":"&amp;ADDRESS(80,MATCH(D$1,Jan!$A$4:$AF$4),1,1)),0)-2,1),"")</f>
        <v/>
      </c>
      <c r="E13" s="128" t="str">
        <f ca="1">IFERROR(INDEX(Jan!$A$1:$AF$80,MATCH($B13,INDIRECT("Jan!"&amp;ADDRESS(1,MATCH(E$1,Jan!$A$4:$AF$4),1,1)&amp;":"&amp;ADDRESS(80,MATCH(E$1,Jan!$A$4:$AF$4),1,1)),0)-2,1),"")</f>
        <v/>
      </c>
      <c r="F13" s="128" t="str">
        <f ca="1">IFERROR(INDEX(Jan!$A$1:$AF$80,MATCH($B13,INDIRECT("Jan!"&amp;ADDRESS(1,MATCH(F$1,Jan!$A$4:$AF$4),1,1)&amp;":"&amp;ADDRESS(80,MATCH(F$1,Jan!$A$4:$AF$4),1,1)),0)-2,1),"")</f>
        <v/>
      </c>
      <c r="G13" s="128" t="str">
        <f ca="1">IFERROR(INDEX(Jan!$A$1:$AF$80,MATCH($B13,INDIRECT("Jan!"&amp;ADDRESS(1,MATCH(G$1,Jan!$A$4:$AF$4),1,1)&amp;":"&amp;ADDRESS(80,MATCH(G$1,Jan!$A$4:$AF$4),1,1)),0)-2,1),"")</f>
        <v/>
      </c>
      <c r="H13" s="109"/>
      <c r="I13" s="109"/>
      <c r="J13" s="128" t="str">
        <f ca="1">IFERROR(INDEX(Jan!$A$1:$AF$80,MATCH($I13,INDIRECT("Jan!"&amp;ADDRESS(1,MATCH(J$1,Jan!$A$4:$AF$4),1,1)&amp;":"&amp;ADDRESS(80,MATCH(J$1,Jan!$A$4:$AF$4),1,1)),0)-2,1),"")</f>
        <v/>
      </c>
      <c r="K13" s="128" t="str">
        <f ca="1">IFERROR(INDEX(Jan!$A$1:$AF$80,MATCH($I13,INDIRECT("Jan!"&amp;ADDRESS(1,MATCH(K$1,Jan!$A$4:$AF$4),1,1)&amp;":"&amp;ADDRESS(80,MATCH(K$1,Jan!$A$4:$AF$4),1,1)),0)-2,1),"")</f>
        <v/>
      </c>
      <c r="L13" s="128" t="str">
        <f ca="1">IFERROR(INDEX(Jan!$A$1:$AF$80,MATCH($I13,INDIRECT("Jan!"&amp;ADDRESS(1,MATCH(L$1,Jan!$A$4:$AF$4),1,1)&amp;":"&amp;ADDRESS(80,MATCH(L$1,Jan!$A$4:$AF$4),1,1)),0)-2,1),"")</f>
        <v/>
      </c>
      <c r="M13" s="128" t="str">
        <f ca="1">IFERROR(INDEX(Jan!$A$1:$AF$80,MATCH($I13,INDIRECT("Jan!"&amp;ADDRESS(1,MATCH(M$1,Jan!$A$4:$AF$4),1,1)&amp;":"&amp;ADDRESS(80,MATCH(M$1,Jan!$A$4:$AF$4),1,1)),0)-2,1),"")</f>
        <v/>
      </c>
      <c r="N13" s="128" t="str">
        <f ca="1">IFERROR(INDEX(Jan!$A$1:$AF$80,MATCH($I13,INDIRECT("Jan!"&amp;ADDRESS(1,MATCH(N$1,Jan!$A$4:$AF$4),1,1)&amp;":"&amp;ADDRESS(80,MATCH(N$1,Jan!$A$4:$AF$4),1,1)),0)-2,1),"")</f>
        <v/>
      </c>
      <c r="O13" s="109"/>
      <c r="P13" s="109"/>
      <c r="Q13" s="128" t="str">
        <f ca="1">IFERROR(INDEX(Jan!$A$1:$AF$80,MATCH($P13,INDIRECT("Jan!"&amp;ADDRESS(1,MATCH(Q$1,Jan!$A$4:$AF$4),1,1)&amp;":"&amp;ADDRESS(80,MATCH(Q$1,Jan!$A$4:$AF$4),1,1)),0)-2,1),"")</f>
        <v/>
      </c>
      <c r="R13" s="128" t="str">
        <f ca="1">IFERROR(INDEX(Jan!$A$1:$AF$80,MATCH($P13,INDIRECT("Jan!"&amp;ADDRESS(1,MATCH(R$1,Jan!$A$4:$AF$4),1,1)&amp;":"&amp;ADDRESS(80,MATCH(R$1,Jan!$A$4:$AF$4),1,1)),0)-2,1),"")</f>
        <v/>
      </c>
      <c r="S13" s="128" t="str">
        <f ca="1">IFERROR(INDEX(Jan!$A$1:$AF$80,MATCH($P13,INDIRECT("Jan!"&amp;ADDRESS(1,MATCH(S$1,Jan!$A$4:$AF$4),1,1)&amp;":"&amp;ADDRESS(80,MATCH(S$1,Jan!$A$4:$AF$4),1,1)),0)-2,1),"")</f>
        <v/>
      </c>
      <c r="T13" s="128" t="str">
        <f ca="1">IFERROR(INDEX(Jan!$A$1:$AF$80,MATCH($P13,INDIRECT("Jan!"&amp;ADDRESS(1,MATCH(T$1,Jan!$A$4:$AF$4),1,1)&amp;":"&amp;ADDRESS(80,MATCH(T$1,Jan!$A$4:$AF$4),1,1)),0)-2,1),"")</f>
        <v/>
      </c>
      <c r="U13" s="128" t="str">
        <f ca="1">IFERROR(INDEX(Jan!$A$1:$AF$80,MATCH($P13,INDIRECT("Jan!"&amp;ADDRESS(1,MATCH(U$1,Jan!$A$4:$AF$4),1,1)&amp;":"&amp;ADDRESS(80,MATCH(U$1,Jan!$A$4:$AF$4),1,1)),0)-2,1),"")</f>
        <v/>
      </c>
    </row>
    <row r="14" spans="1:33">
      <c r="A14" s="108" t="s">
        <v>64</v>
      </c>
      <c r="B14" s="45" t="s">
        <v>35</v>
      </c>
      <c r="C14" s="128" t="str">
        <f ca="1">IFERROR(INDEX(Jan!$A$1:$AF$80,MATCH($B14,INDIRECT("Jan!"&amp;ADDRESS(1,MATCH(C$1,Jan!$A$4:$AF$4),1,1)&amp;":"&amp;ADDRESS(80,MATCH(C$1,Jan!$A$4:$AF$4),1,1)),0)-2,1),"")</f>
        <v>P.</v>
      </c>
      <c r="D14" s="128" t="str">
        <f ca="1">IFERROR(INDEX(Jan!$A$1:$AF$80,MATCH($B14,INDIRECT("Jan!"&amp;ADDRESS(1,MATCH(D$1,Jan!$A$4:$AF$4),1,1)&amp;":"&amp;ADDRESS(80,MATCH(D$1,Jan!$A$4:$AF$4),1,1)),0)-2,1),"")</f>
        <v>P.</v>
      </c>
      <c r="E14" s="128" t="str">
        <f ca="1">IFERROR(INDEX(Jan!$A$1:$AF$80,MATCH($B14,INDIRECT("Jan!"&amp;ADDRESS(1,MATCH(E$1,Jan!$A$4:$AF$4),1,1)&amp;":"&amp;ADDRESS(80,MATCH(E$1,Jan!$A$4:$AF$4),1,1)),0)-2,1),"")</f>
        <v>P.</v>
      </c>
      <c r="F14" s="128" t="str">
        <f ca="1">IFERROR(INDEX(Jan!$A$1:$AF$80,MATCH($B14,INDIRECT("Jan!"&amp;ADDRESS(1,MATCH(F$1,Jan!$A$4:$AF$4),1,1)&amp;":"&amp;ADDRESS(80,MATCH(F$1,Jan!$A$4:$AF$4),1,1)),0)-2,1),"")</f>
        <v>P.</v>
      </c>
      <c r="G14" s="128" t="str">
        <f ca="1">IFERROR(INDEX(Jan!$A$1:$AF$80,MATCH($B14,INDIRECT("Jan!"&amp;ADDRESS(1,MATCH(G$1,Jan!$A$4:$AF$4),1,1)&amp;":"&amp;ADDRESS(80,MATCH(G$1,Jan!$A$4:$AF$4),1,1)),0)-2,1),"")</f>
        <v>P.</v>
      </c>
      <c r="H14" s="108" t="s">
        <v>64</v>
      </c>
      <c r="I14" s="45" t="s">
        <v>35</v>
      </c>
      <c r="J14" s="128" t="str">
        <f ca="1">IFERROR(INDEX(Jan!$A$1:$AF$80,MATCH($I14,INDIRECT("Jan!"&amp;ADDRESS(1,MATCH(J$1,Jan!$A$4:$AF$4),1,1)&amp;":"&amp;ADDRESS(80,MATCH(J$1,Jan!$A$4:$AF$4),1,1)),0)-2,1),"")</f>
        <v/>
      </c>
      <c r="K14" s="128" t="str">
        <f ca="1">IFERROR(INDEX(Jan!$A$1:$AF$80,MATCH($I14,INDIRECT("Jan!"&amp;ADDRESS(1,MATCH(K$1,Jan!$A$4:$AF$4),1,1)&amp;":"&amp;ADDRESS(80,MATCH(K$1,Jan!$A$4:$AF$4),1,1)),0)-2,1),"")</f>
        <v/>
      </c>
      <c r="L14" s="128" t="str">
        <f ca="1">IFERROR(INDEX(Jan!$A$1:$AF$80,MATCH($I14,INDIRECT("Jan!"&amp;ADDRESS(1,MATCH(L$1,Jan!$A$4:$AF$4),1,1)&amp;":"&amp;ADDRESS(80,MATCH(L$1,Jan!$A$4:$AF$4),1,1)),0)-2,1),"")</f>
        <v/>
      </c>
      <c r="M14" s="128" t="str">
        <f ca="1">IFERROR(INDEX(Jan!$A$1:$AF$80,MATCH($I14,INDIRECT("Jan!"&amp;ADDRESS(1,MATCH(M$1,Jan!$A$4:$AF$4),1,1)&amp;":"&amp;ADDRESS(80,MATCH(M$1,Jan!$A$4:$AF$4),1,1)),0)-2,1),"")</f>
        <v/>
      </c>
      <c r="N14" s="128" t="str">
        <f ca="1">IFERROR(INDEX(Jan!$A$1:$AF$80,MATCH($I14,INDIRECT("Jan!"&amp;ADDRESS(1,MATCH(N$1,Jan!$A$4:$AF$4),1,1)&amp;":"&amp;ADDRESS(80,MATCH(N$1,Jan!$A$4:$AF$4),1,1)),0)-2,1),"")</f>
        <v/>
      </c>
      <c r="O14" s="108" t="s">
        <v>64</v>
      </c>
      <c r="P14" s="45" t="s">
        <v>35</v>
      </c>
      <c r="Q14" s="128" t="str">
        <f ca="1">IFERROR(INDEX(Jan!$A$1:$AF$80,MATCH($P14,INDIRECT("Jan!"&amp;ADDRESS(1,MATCH(Q$1,Jan!$A$4:$AF$4),1,1)&amp;":"&amp;ADDRESS(80,MATCH(Q$1,Jan!$A$4:$AF$4),1,1)),0)-2,1),"")</f>
        <v/>
      </c>
      <c r="R14" s="128" t="str">
        <f ca="1">IFERROR(INDEX(Jan!$A$1:$AF$80,MATCH($P14,INDIRECT("Jan!"&amp;ADDRESS(1,MATCH(R$1,Jan!$A$4:$AF$4),1,1)&amp;":"&amp;ADDRESS(80,MATCH(R$1,Jan!$A$4:$AF$4),1,1)),0)-2,1),"")</f>
        <v/>
      </c>
      <c r="S14" s="128" t="str">
        <f ca="1">IFERROR(INDEX(Jan!$A$1:$AF$80,MATCH($P14,INDIRECT("Jan!"&amp;ADDRESS(1,MATCH(S$1,Jan!$A$4:$AF$4),1,1)&amp;":"&amp;ADDRESS(80,MATCH(S$1,Jan!$A$4:$AF$4),1,1)),0)-2,1),"")</f>
        <v/>
      </c>
      <c r="T14" s="128" t="str">
        <f ca="1">IFERROR(INDEX(Jan!$A$1:$AF$80,MATCH($P14,INDIRECT("Jan!"&amp;ADDRESS(1,MATCH(T$1,Jan!$A$4:$AF$4),1,1)&amp;":"&amp;ADDRESS(80,MATCH(T$1,Jan!$A$4:$AF$4),1,1)),0)-2,1),"")</f>
        <v/>
      </c>
      <c r="U14" s="128" t="str">
        <f ca="1">IFERROR(INDEX(Jan!$A$1:$AF$80,MATCH($P14,INDIRECT("Jan!"&amp;ADDRESS(1,MATCH(U$1,Jan!$A$4:$AF$4),1,1)&amp;":"&amp;ADDRESS(80,MATCH(U$1,Jan!$A$4:$AF$4),1,1)),0)-2,1),"")</f>
        <v/>
      </c>
    </row>
    <row r="15" spans="1:33">
      <c r="A15" s="109" t="s">
        <v>65</v>
      </c>
      <c r="B15" s="46" t="s">
        <v>36</v>
      </c>
      <c r="C15" s="128" t="str">
        <f ca="1">IFERROR(INDEX(Jan!$A$1:$AF$80,MATCH($B15,INDIRECT("Jan!"&amp;ADDRESS(1,MATCH(C$1,Jan!$A$4:$AF$4),1,1)&amp;":"&amp;ADDRESS(80,MATCH(C$1,Jan!$A$4:$AF$4),1,1)),0)-2,1),"")</f>
        <v/>
      </c>
      <c r="D15" s="128" t="str">
        <f ca="1">IFERROR(INDEX(Jan!$A$1:$AF$80,MATCH($B15,INDIRECT("Jan!"&amp;ADDRESS(1,MATCH(D$1,Jan!$A$4:$AF$4),1,1)&amp;":"&amp;ADDRESS(80,MATCH(D$1,Jan!$A$4:$AF$4),1,1)),0)-2,1),"")</f>
        <v/>
      </c>
      <c r="E15" s="128" t="str">
        <f ca="1">IFERROR(INDEX(Jan!$A$1:$AF$80,MATCH($B15,INDIRECT("Jan!"&amp;ADDRESS(1,MATCH(E$1,Jan!$A$4:$AF$4),1,1)&amp;":"&amp;ADDRESS(80,MATCH(E$1,Jan!$A$4:$AF$4),1,1)),0)-2,1),"")</f>
        <v/>
      </c>
      <c r="F15" s="128" t="str">
        <f ca="1">IFERROR(INDEX(Jan!$A$1:$AF$80,MATCH($B15,INDIRECT("Jan!"&amp;ADDRESS(1,MATCH(F$1,Jan!$A$4:$AF$4),1,1)&amp;":"&amp;ADDRESS(80,MATCH(F$1,Jan!$A$4:$AF$4),1,1)),0)-2,1),"")</f>
        <v/>
      </c>
      <c r="G15" s="128" t="str">
        <f ca="1">IFERROR(INDEX(Jan!$A$1:$AF$80,MATCH($B15,INDIRECT("Jan!"&amp;ADDRESS(1,MATCH(G$1,Jan!$A$4:$AF$4),1,1)&amp;":"&amp;ADDRESS(80,MATCH(G$1,Jan!$A$4:$AF$4),1,1)),0)-2,1),"")</f>
        <v/>
      </c>
      <c r="H15" s="109" t="s">
        <v>65</v>
      </c>
      <c r="I15" s="46" t="s">
        <v>36</v>
      </c>
      <c r="J15" s="128" t="str">
        <f ca="1">IFERROR(INDEX(Jan!$A$1:$AF$80,MATCH($I15,INDIRECT("Jan!"&amp;ADDRESS(1,MATCH(J$1,Jan!$A$4:$AF$4),1,1)&amp;":"&amp;ADDRESS(80,MATCH(J$1,Jan!$A$4:$AF$4),1,1)),0)-2,1),"")</f>
        <v/>
      </c>
      <c r="K15" s="128" t="str">
        <f ca="1">IFERROR(INDEX(Jan!$A$1:$AF$80,MATCH($I15,INDIRECT("Jan!"&amp;ADDRESS(1,MATCH(K$1,Jan!$A$4:$AF$4),1,1)&amp;":"&amp;ADDRESS(80,MATCH(K$1,Jan!$A$4:$AF$4),1,1)),0)-2,1),"")</f>
        <v/>
      </c>
      <c r="L15" s="128" t="str">
        <f ca="1">IFERROR(INDEX(Jan!$A$1:$AF$80,MATCH($I15,INDIRECT("Jan!"&amp;ADDRESS(1,MATCH(L$1,Jan!$A$4:$AF$4),1,1)&amp;":"&amp;ADDRESS(80,MATCH(L$1,Jan!$A$4:$AF$4),1,1)),0)-2,1),"")</f>
        <v/>
      </c>
      <c r="M15" s="128" t="str">
        <f ca="1">IFERROR(INDEX(Jan!$A$1:$AF$80,MATCH($I15,INDIRECT("Jan!"&amp;ADDRESS(1,MATCH(M$1,Jan!$A$4:$AF$4),1,1)&amp;":"&amp;ADDRESS(80,MATCH(M$1,Jan!$A$4:$AF$4),1,1)),0)-2,1),"")</f>
        <v/>
      </c>
      <c r="N15" s="128" t="str">
        <f ca="1">IFERROR(INDEX(Jan!$A$1:$AF$80,MATCH($I15,INDIRECT("Jan!"&amp;ADDRESS(1,MATCH(N$1,Jan!$A$4:$AF$4),1,1)&amp;":"&amp;ADDRESS(80,MATCH(N$1,Jan!$A$4:$AF$4),1,1)),0)-2,1),"")</f>
        <v/>
      </c>
      <c r="O15" s="109" t="s">
        <v>65</v>
      </c>
      <c r="P15" s="46" t="s">
        <v>36</v>
      </c>
      <c r="Q15" s="128" t="str">
        <f ca="1">IFERROR(INDEX(Jan!$A$1:$AF$80,MATCH($P15,INDIRECT("Jan!"&amp;ADDRESS(1,MATCH(Q$1,Jan!$A$4:$AF$4),1,1)&amp;":"&amp;ADDRESS(80,MATCH(Q$1,Jan!$A$4:$AF$4),1,1)),0)-2,1),"")</f>
        <v>J.LEC</v>
      </c>
      <c r="R15" s="131" t="str">
        <f ca="1">IFERROR(INDEX(Jan!$A$1:$AF$80,MATCH($P15,INDIRECT("Jan!"&amp;ADDRESS(1,MATCH(R$1,Jan!$A$4:$AF$4),1,1)&amp;":"&amp;ADDRESS(80,MATCH(R$1,Jan!$A$4:$AF$4),1,1)),0)-2,1),"")</f>
        <v/>
      </c>
      <c r="S15" s="128" t="str">
        <f ca="1">IFERROR(INDEX(Jan!$A$1:$AF$80,MATCH($P15,INDIRECT("Jan!"&amp;ADDRESS(1,MATCH(S$1,Jan!$A$4:$AF$4),1,1)&amp;":"&amp;ADDRESS(80,MATCH(S$1,Jan!$A$4:$AF$4),1,1)),0)-2,1),"")</f>
        <v>J.LEC</v>
      </c>
      <c r="T15" s="128" t="str">
        <f ca="1">IFERROR(INDEX(Jan!$A$1:$AF$80,MATCH($P15,INDIRECT("Jan!"&amp;ADDRESS(1,MATCH(T$1,Jan!$A$4:$AF$4),1,1)&amp;":"&amp;ADDRESS(80,MATCH(T$1,Jan!$A$4:$AF$4),1,1)),0)-2,1),"")</f>
        <v>J.LEC</v>
      </c>
      <c r="U15" s="128" t="str">
        <f ca="1">IFERROR(INDEX(Jan!$A$1:$AF$80,MATCH($P15,INDIRECT("Jan!"&amp;ADDRESS(1,MATCH(U$1,Jan!$A$4:$AF$4),1,1)&amp;":"&amp;ADDRESS(80,MATCH(U$1,Jan!$A$4:$AF$4),1,1)),0)-2,1),"")</f>
        <v>J.LEC</v>
      </c>
    </row>
    <row r="16" spans="1:33">
      <c r="A16" s="110" t="s">
        <v>66</v>
      </c>
      <c r="B16" s="120" t="s">
        <v>37</v>
      </c>
      <c r="C16" s="128" t="str">
        <f ca="1">IFERROR(INDEX(Jan!$A$1:$AF$80,MATCH($B16,INDIRECT("Jan!"&amp;ADDRESS(1,MATCH(C$1,Jan!$A$4:$AF$4),1,1)&amp;":"&amp;ADDRESS(80,MATCH(C$1,Jan!$A$4:$AF$4),1,1)),0)-2,1),"")</f>
        <v/>
      </c>
      <c r="D16" s="128" t="str">
        <f ca="1">IFERROR(INDEX(Jan!$A$1:$AF$80,MATCH($B16,INDIRECT("Jan!"&amp;ADDRESS(1,MATCH(D$1,Jan!$A$4:$AF$4),1,1)&amp;":"&amp;ADDRESS(80,MATCH(D$1,Jan!$A$4:$AF$4),1,1)),0)-2,1),"")</f>
        <v/>
      </c>
      <c r="E16" s="128" t="str">
        <f ca="1">IFERROR(INDEX(Jan!$A$1:$AF$80,MATCH($B16,INDIRECT("Jan!"&amp;ADDRESS(1,MATCH(E$1,Jan!$A$4:$AF$4),1,1)&amp;":"&amp;ADDRESS(80,MATCH(E$1,Jan!$A$4:$AF$4),1,1)),0)-2,1),"")</f>
        <v/>
      </c>
      <c r="F16" s="128" t="str">
        <f ca="1">IFERROR(INDEX(Jan!$A$1:$AF$80,MATCH($B16,INDIRECT("Jan!"&amp;ADDRESS(1,MATCH(F$1,Jan!$A$4:$AF$4),1,1)&amp;":"&amp;ADDRESS(80,MATCH(F$1,Jan!$A$4:$AF$4),1,1)),0)-2,1),"")</f>
        <v/>
      </c>
      <c r="G16" s="128" t="str">
        <f ca="1">IFERROR(INDEX(Jan!$A$1:$AF$80,MATCH($B16,INDIRECT("Jan!"&amp;ADDRESS(1,MATCH(G$1,Jan!$A$4:$AF$4),1,1)&amp;":"&amp;ADDRESS(80,MATCH(G$1,Jan!$A$4:$AF$4),1,1)),0)-2,1),"")</f>
        <v/>
      </c>
      <c r="H16" s="110" t="s">
        <v>66</v>
      </c>
      <c r="I16" s="120" t="s">
        <v>37</v>
      </c>
      <c r="J16" s="128" t="str">
        <f ca="1">IFERROR(INDEX(Jan!$A$1:$AF$80,MATCH($I16,INDIRECT("Jan!"&amp;ADDRESS(1,MATCH(J$1,Jan!$A$4:$AF$4),1,1)&amp;":"&amp;ADDRESS(80,MATCH(J$1,Jan!$A$4:$AF$4),1,1)),0)-2,1),"")</f>
        <v/>
      </c>
      <c r="K16" s="128" t="str">
        <f ca="1">IFERROR(INDEX(Jan!$A$1:$AF$80,MATCH($I16,INDIRECT("Jan!"&amp;ADDRESS(1,MATCH(K$1,Jan!$A$4:$AF$4),1,1)&amp;":"&amp;ADDRESS(80,MATCH(K$1,Jan!$A$4:$AF$4),1,1)),0)-2,1),"")</f>
        <v/>
      </c>
      <c r="L16" s="128" t="str">
        <f ca="1">IFERROR(INDEX(Jan!$A$1:$AF$80,MATCH($I16,INDIRECT("Jan!"&amp;ADDRESS(1,MATCH(L$1,Jan!$A$4:$AF$4),1,1)&amp;":"&amp;ADDRESS(80,MATCH(L$1,Jan!$A$4:$AF$4),1,1)),0)-2,1),"")</f>
        <v/>
      </c>
      <c r="M16" s="128" t="str">
        <f ca="1">IFERROR(INDEX(Jan!$A$1:$AF$80,MATCH($I16,INDIRECT("Jan!"&amp;ADDRESS(1,MATCH(M$1,Jan!$A$4:$AF$4),1,1)&amp;":"&amp;ADDRESS(80,MATCH(M$1,Jan!$A$4:$AF$4),1,1)),0)-2,1),"")</f>
        <v/>
      </c>
      <c r="N16" s="128" t="str">
        <f ca="1">IFERROR(INDEX(Jan!$A$1:$AF$80,MATCH($I16,INDIRECT("Jan!"&amp;ADDRESS(1,MATCH(N$1,Jan!$A$4:$AF$4),1,1)&amp;":"&amp;ADDRESS(80,MATCH(N$1,Jan!$A$4:$AF$4),1,1)),0)-2,1),"")</f>
        <v/>
      </c>
      <c r="O16" s="110" t="s">
        <v>66</v>
      </c>
      <c r="P16" s="120" t="s">
        <v>37</v>
      </c>
      <c r="Q16" s="128" t="str">
        <f ca="1">IFERROR(INDEX(Jan!$A$1:$AF$80,MATCH($P16,INDIRECT("Jan!"&amp;ADDRESS(1,MATCH(Q$1,Jan!$A$4:$AF$4),1,1)&amp;":"&amp;ADDRESS(80,MATCH(Q$1,Jan!$A$4:$AF$4),1,1)),0)-2,1),"")</f>
        <v/>
      </c>
      <c r="R16" s="128" t="str">
        <f ca="1">IFERROR(INDEX(Jan!$A$1:$AF$80,MATCH($P16,INDIRECT("Jan!"&amp;ADDRESS(1,MATCH(R$1,Jan!$A$4:$AF$4),1,1)&amp;":"&amp;ADDRESS(80,MATCH(R$1,Jan!$A$4:$AF$4),1,1)),0)-2,1),"")</f>
        <v/>
      </c>
      <c r="S16" s="128" t="str">
        <f ca="1">IFERROR(INDEX(Jan!$A$1:$AF$80,MATCH($P16,INDIRECT("Jan!"&amp;ADDRESS(1,MATCH(S$1,Jan!$A$4:$AF$4),1,1)&amp;":"&amp;ADDRESS(80,MATCH(S$1,Jan!$A$4:$AF$4),1,1)),0)-2,1),"")</f>
        <v/>
      </c>
      <c r="T16" s="128" t="str">
        <f ca="1">IFERROR(INDEX(Jan!$A$1:$AF$80,MATCH($P16,INDIRECT("Jan!"&amp;ADDRESS(1,MATCH(T$1,Jan!$A$4:$AF$4),1,1)&amp;":"&amp;ADDRESS(80,MATCH(T$1,Jan!$A$4:$AF$4),1,1)),0)-2,1),"")</f>
        <v/>
      </c>
      <c r="U16" s="128" t="str">
        <f ca="1">IFERROR(INDEX(Jan!$A$1:$AF$80,MATCH($P16,INDIRECT("Jan!"&amp;ADDRESS(1,MATCH(U$1,Jan!$A$4:$AF$4),1,1)&amp;":"&amp;ADDRESS(80,MATCH(U$1,Jan!$A$4:$AF$4),1,1)),0)-2,1),"")</f>
        <v/>
      </c>
    </row>
    <row r="17" spans="1:21">
      <c r="A17" s="110"/>
      <c r="B17" s="110"/>
      <c r="C17" s="128" t="str">
        <f ca="1">IFERROR(INDEX(Jan!$A$1:$AF$80,MATCH($B17,INDIRECT("Jan!"&amp;ADDRESS(1,MATCH(C$1,Jan!$A$4:$AF$4),1,1)&amp;":"&amp;ADDRESS(80,MATCH(C$1,Jan!$A$4:$AF$4),1,1)),0)-2,1),"")</f>
        <v/>
      </c>
      <c r="D17" s="128" t="str">
        <f ca="1">IFERROR(INDEX(Jan!$A$1:$AF$80,MATCH($B17,INDIRECT("Jan!"&amp;ADDRESS(1,MATCH(D$1,Jan!$A$4:$AF$4),1,1)&amp;":"&amp;ADDRESS(80,MATCH(D$1,Jan!$A$4:$AF$4),1,1)),0)-2,1),"")</f>
        <v/>
      </c>
      <c r="E17" s="128" t="str">
        <f ca="1">IFERROR(INDEX(Jan!$A$1:$AF$80,MATCH($B17,INDIRECT("Jan!"&amp;ADDRESS(1,MATCH(E$1,Jan!$A$4:$AF$4),1,1)&amp;":"&amp;ADDRESS(80,MATCH(E$1,Jan!$A$4:$AF$4),1,1)),0)-2,1),"")</f>
        <v/>
      </c>
      <c r="F17" s="128" t="str">
        <f ca="1">IFERROR(INDEX(Jan!$A$1:$AF$80,MATCH($B17,INDIRECT("Jan!"&amp;ADDRESS(1,MATCH(F$1,Jan!$A$4:$AF$4),1,1)&amp;":"&amp;ADDRESS(80,MATCH(F$1,Jan!$A$4:$AF$4),1,1)),0)-2,1),"")</f>
        <v/>
      </c>
      <c r="G17" s="128" t="str">
        <f ca="1">IFERROR(INDEX(Jan!$A$1:$AF$80,MATCH($B17,INDIRECT("Jan!"&amp;ADDRESS(1,MATCH(G$1,Jan!$A$4:$AF$4),1,1)&amp;":"&amp;ADDRESS(80,MATCH(G$1,Jan!$A$4:$AF$4),1,1)),0)-2,1),"")</f>
        <v/>
      </c>
      <c r="H17" s="110"/>
      <c r="I17" s="110"/>
      <c r="J17" s="128" t="str">
        <f ca="1">IFERROR(INDEX(Jan!$A$1:$AF$80,MATCH($I17,INDIRECT("Jan!"&amp;ADDRESS(1,MATCH(J$1,Jan!$A$4:$AF$4),1,1)&amp;":"&amp;ADDRESS(80,MATCH(J$1,Jan!$A$4:$AF$4),1,1)),0)-2,1),"")</f>
        <v/>
      </c>
      <c r="K17" s="128" t="str">
        <f ca="1">IFERROR(INDEX(Jan!$A$1:$AF$80,MATCH($I17,INDIRECT("Jan!"&amp;ADDRESS(1,MATCH(K$1,Jan!$A$4:$AF$4),1,1)&amp;":"&amp;ADDRESS(80,MATCH(K$1,Jan!$A$4:$AF$4),1,1)),0)-2,1),"")</f>
        <v/>
      </c>
      <c r="L17" s="128" t="str">
        <f ca="1">IFERROR(INDEX(Jan!$A$1:$AF$80,MATCH($I17,INDIRECT("Jan!"&amp;ADDRESS(1,MATCH(L$1,Jan!$A$4:$AF$4),1,1)&amp;":"&amp;ADDRESS(80,MATCH(L$1,Jan!$A$4:$AF$4),1,1)),0)-2,1),"")</f>
        <v/>
      </c>
      <c r="M17" s="128" t="str">
        <f ca="1">IFERROR(INDEX(Jan!$A$1:$AF$80,MATCH($I17,INDIRECT("Jan!"&amp;ADDRESS(1,MATCH(M$1,Jan!$A$4:$AF$4),1,1)&amp;":"&amp;ADDRESS(80,MATCH(M$1,Jan!$A$4:$AF$4),1,1)),0)-2,1),"")</f>
        <v/>
      </c>
      <c r="N17" s="128" t="str">
        <f ca="1">IFERROR(INDEX(Jan!$A$1:$AF$80,MATCH($I17,INDIRECT("Jan!"&amp;ADDRESS(1,MATCH(N$1,Jan!$A$4:$AF$4),1,1)&amp;":"&amp;ADDRESS(80,MATCH(N$1,Jan!$A$4:$AF$4),1,1)),0)-2,1),"")</f>
        <v/>
      </c>
      <c r="O17" s="110"/>
      <c r="P17" s="110"/>
      <c r="Q17" s="128" t="str">
        <f ca="1">IFERROR(INDEX(Jan!$A$1:$AF$80,MATCH($P17,INDIRECT("Jan!"&amp;ADDRESS(1,MATCH(Q$1,Jan!$A$4:$AF$4),1,1)&amp;":"&amp;ADDRESS(80,MATCH(Q$1,Jan!$A$4:$AF$4),1,1)),0)-2,1),"")</f>
        <v/>
      </c>
      <c r="R17" s="128" t="str">
        <f ca="1">IFERROR(INDEX(Jan!$A$1:$AF$80,MATCH($P17,INDIRECT("Jan!"&amp;ADDRESS(1,MATCH(R$1,Jan!$A$4:$AF$4),1,1)&amp;":"&amp;ADDRESS(80,MATCH(R$1,Jan!$A$4:$AF$4),1,1)),0)-2,1),"")</f>
        <v/>
      </c>
      <c r="S17" s="128" t="str">
        <f ca="1">IFERROR(INDEX(Jan!$A$1:$AF$80,MATCH($P17,INDIRECT("Jan!"&amp;ADDRESS(1,MATCH(S$1,Jan!$A$4:$AF$4),1,1)&amp;":"&amp;ADDRESS(80,MATCH(S$1,Jan!$A$4:$AF$4),1,1)),0)-2,1),"")</f>
        <v/>
      </c>
      <c r="T17" s="128" t="str">
        <f ca="1">IFERROR(INDEX(Jan!$A$1:$AF$80,MATCH($P17,INDIRECT("Jan!"&amp;ADDRESS(1,MATCH(T$1,Jan!$A$4:$AF$4),1,1)&amp;":"&amp;ADDRESS(80,MATCH(T$1,Jan!$A$4:$AF$4),1,1)),0)-2,1),"")</f>
        <v/>
      </c>
      <c r="U17" s="128" t="str">
        <f ca="1">IFERROR(INDEX(Jan!$A$1:$AF$80,MATCH($P17,INDIRECT("Jan!"&amp;ADDRESS(1,MATCH(U$1,Jan!$A$4:$AF$4),1,1)&amp;":"&amp;ADDRESS(80,MATCH(U$1,Jan!$A$4:$AF$4),1,1)),0)-2,1),"")</f>
        <v/>
      </c>
    </row>
    <row r="18" spans="1:21">
      <c r="A18" s="109"/>
      <c r="B18" s="109"/>
      <c r="C18" s="128" t="str">
        <f ca="1">IFERROR(INDEX(Jan!$A$1:$AF$80,MATCH($B18,INDIRECT("Jan!"&amp;ADDRESS(1,MATCH(C$1,Jan!$A$4:$AF$4),1,1)&amp;":"&amp;ADDRESS(80,MATCH(C$1,Jan!$A$4:$AF$4),1,1)),0)-2,1),"")</f>
        <v/>
      </c>
      <c r="D18" s="128" t="str">
        <f ca="1">IFERROR(INDEX(Jan!$A$1:$AF$80,MATCH($B18,INDIRECT("Jan!"&amp;ADDRESS(1,MATCH(D$1,Jan!$A$4:$AF$4),1,1)&amp;":"&amp;ADDRESS(80,MATCH(D$1,Jan!$A$4:$AF$4),1,1)),0)-2,1),"")</f>
        <v/>
      </c>
      <c r="E18" s="128" t="str">
        <f ca="1">IFERROR(INDEX(Jan!$A$1:$AF$80,MATCH($B18,INDIRECT("Jan!"&amp;ADDRESS(1,MATCH(E$1,Jan!$A$4:$AF$4),1,1)&amp;":"&amp;ADDRESS(80,MATCH(E$1,Jan!$A$4:$AF$4),1,1)),0)-2,1),"")</f>
        <v/>
      </c>
      <c r="F18" s="128" t="str">
        <f ca="1">IFERROR(INDEX(Jan!$A$1:$AF$80,MATCH($B18,INDIRECT("Jan!"&amp;ADDRESS(1,MATCH(F$1,Jan!$A$4:$AF$4),1,1)&amp;":"&amp;ADDRESS(80,MATCH(F$1,Jan!$A$4:$AF$4),1,1)),0)-2,1),"")</f>
        <v/>
      </c>
      <c r="G18" s="128" t="str">
        <f ca="1">IFERROR(INDEX(Jan!$A$1:$AF$80,MATCH($B18,INDIRECT("Jan!"&amp;ADDRESS(1,MATCH(G$1,Jan!$A$4:$AF$4),1,1)&amp;":"&amp;ADDRESS(80,MATCH(G$1,Jan!$A$4:$AF$4),1,1)),0)-2,1),"")</f>
        <v/>
      </c>
      <c r="H18" s="109"/>
      <c r="I18" s="109"/>
      <c r="J18" s="128" t="str">
        <f ca="1">IFERROR(INDEX(Jan!$A$1:$AF$80,MATCH($I18,INDIRECT("Jan!"&amp;ADDRESS(1,MATCH(J$1,Jan!$A$4:$AF$4),1,1)&amp;":"&amp;ADDRESS(80,MATCH(J$1,Jan!$A$4:$AF$4),1,1)),0)-2,1),"")</f>
        <v/>
      </c>
      <c r="K18" s="128" t="str">
        <f ca="1">IFERROR(INDEX(Jan!$A$1:$AF$80,MATCH($I18,INDIRECT("Jan!"&amp;ADDRESS(1,MATCH(K$1,Jan!$A$4:$AF$4),1,1)&amp;":"&amp;ADDRESS(80,MATCH(K$1,Jan!$A$4:$AF$4),1,1)),0)-2,1),"")</f>
        <v/>
      </c>
      <c r="L18" s="128" t="str">
        <f ca="1">IFERROR(INDEX(Jan!$A$1:$AF$80,MATCH($I18,INDIRECT("Jan!"&amp;ADDRESS(1,MATCH(L$1,Jan!$A$4:$AF$4),1,1)&amp;":"&amp;ADDRESS(80,MATCH(L$1,Jan!$A$4:$AF$4),1,1)),0)-2,1),"")</f>
        <v/>
      </c>
      <c r="M18" s="128" t="str">
        <f ca="1">IFERROR(INDEX(Jan!$A$1:$AF$80,MATCH($I18,INDIRECT("Jan!"&amp;ADDRESS(1,MATCH(M$1,Jan!$A$4:$AF$4),1,1)&amp;":"&amp;ADDRESS(80,MATCH(M$1,Jan!$A$4:$AF$4),1,1)),0)-2,1),"")</f>
        <v/>
      </c>
      <c r="N18" s="128" t="str">
        <f ca="1">IFERROR(INDEX(Jan!$A$1:$AF$80,MATCH($I18,INDIRECT("Jan!"&amp;ADDRESS(1,MATCH(N$1,Jan!$A$4:$AF$4),1,1)&amp;":"&amp;ADDRESS(80,MATCH(N$1,Jan!$A$4:$AF$4),1,1)),0)-2,1),"")</f>
        <v/>
      </c>
      <c r="O18" s="109"/>
      <c r="P18" s="109"/>
      <c r="Q18" s="128" t="str">
        <f ca="1">IFERROR(INDEX(Jan!$A$1:$AF$80,MATCH($P18,INDIRECT("Jan!"&amp;ADDRESS(1,MATCH(Q$1,Jan!$A$4:$AF$4),1,1)&amp;":"&amp;ADDRESS(80,MATCH(Q$1,Jan!$A$4:$AF$4),1,1)),0)-2,1),"")</f>
        <v/>
      </c>
      <c r="R18" s="128" t="str">
        <f ca="1">IFERROR(INDEX(Jan!$A$1:$AF$80,MATCH($P18,INDIRECT("Jan!"&amp;ADDRESS(1,MATCH(R$1,Jan!$A$4:$AF$4),1,1)&amp;":"&amp;ADDRESS(80,MATCH(R$1,Jan!$A$4:$AF$4),1,1)),0)-2,1),"")</f>
        <v/>
      </c>
      <c r="S18" s="128" t="str">
        <f ca="1">IFERROR(INDEX(Jan!$A$1:$AF$80,MATCH($P18,INDIRECT("Jan!"&amp;ADDRESS(1,MATCH(S$1,Jan!$A$4:$AF$4),1,1)&amp;":"&amp;ADDRESS(80,MATCH(S$1,Jan!$A$4:$AF$4),1,1)),0)-2,1),"")</f>
        <v/>
      </c>
      <c r="T18" s="128" t="str">
        <f ca="1">IFERROR(INDEX(Jan!$A$1:$AF$80,MATCH($P18,INDIRECT("Jan!"&amp;ADDRESS(1,MATCH(T$1,Jan!$A$4:$AF$4),1,1)&amp;":"&amp;ADDRESS(80,MATCH(T$1,Jan!$A$4:$AF$4),1,1)),0)-2,1),"")</f>
        <v/>
      </c>
      <c r="U18" s="128" t="str">
        <f ca="1">IFERROR(INDEX(Jan!$A$1:$AF$80,MATCH($P18,INDIRECT("Jan!"&amp;ADDRESS(1,MATCH(U$1,Jan!$A$4:$AF$4),1,1)&amp;":"&amp;ADDRESS(80,MATCH(U$1,Jan!$A$4:$AF$4),1,1)),0)-2,1),"")</f>
        <v/>
      </c>
    </row>
    <row r="19" spans="1:21">
      <c r="A19" s="108" t="s">
        <v>67</v>
      </c>
      <c r="B19" s="121" t="s">
        <v>33</v>
      </c>
      <c r="C19" s="128" t="str">
        <f ca="1">IFERROR(INDEX(Jan!$A$1:$AF$80,MATCH($B19,INDIRECT("Jan!"&amp;ADDRESS(1,MATCH(C$1,Jan!$A$4:$AF$4),1,1)&amp;":"&amp;ADDRESS(80,MATCH(C$1,Jan!$A$4:$AF$4),1,1)),0)-2,1),"")</f>
        <v>F.FAN</v>
      </c>
      <c r="D19" s="128" t="str">
        <f ca="1">IFERROR(INDEX(Jan!$A$1:$AF$80,MATCH($B19,INDIRECT("Jan!"&amp;ADDRESS(1,MATCH(D$1,Jan!$A$4:$AF$4),1,1)&amp;":"&amp;ADDRESS(80,MATCH(D$1,Jan!$A$4:$AF$4),1,1)),0)-2,1),"")</f>
        <v>F.FAN</v>
      </c>
      <c r="E19" s="128" t="str">
        <f ca="1">IFERROR(INDEX(Jan!$A$1:$AF$80,MATCH($B19,INDIRECT("Jan!"&amp;ADDRESS(1,MATCH(E$1,Jan!$A$4:$AF$4),1,1)&amp;":"&amp;ADDRESS(80,MATCH(E$1,Jan!$A$4:$AF$4),1,1)),0)-2,1),"")</f>
        <v>F.FAN</v>
      </c>
      <c r="F19" s="128" t="str">
        <f ca="1">IFERROR(INDEX(Jan!$A$1:$AF$80,MATCH($B19,INDIRECT("Jan!"&amp;ADDRESS(1,MATCH(F$1,Jan!$A$4:$AF$4),1,1)&amp;":"&amp;ADDRESS(80,MATCH(F$1,Jan!$A$4:$AF$4),1,1)),0)-2,1),"")</f>
        <v>F.FAN</v>
      </c>
      <c r="G19" s="128" t="str">
        <f ca="1">IFERROR(INDEX(Jan!$A$1:$AF$80,MATCH($B19,INDIRECT("Jan!"&amp;ADDRESS(1,MATCH(G$1,Jan!$A$4:$AF$4),1,1)&amp;":"&amp;ADDRESS(80,MATCH(G$1,Jan!$A$4:$AF$4),1,1)),0)-2,1),"")</f>
        <v>F.FAN</v>
      </c>
      <c r="H19" s="108" t="s">
        <v>67</v>
      </c>
      <c r="I19" s="121" t="s">
        <v>33</v>
      </c>
      <c r="J19" s="128" t="str">
        <f ca="1">IFERROR(INDEX(Jan!$A$1:$AF$80,MATCH($I19,INDIRECT("Jan!"&amp;ADDRESS(1,MATCH(J$1,Jan!$A$4:$AF$4),1,1)&amp;":"&amp;ADDRESS(80,MATCH(J$1,Jan!$A$4:$AF$4),1,1)),0)-2,1),"")</f>
        <v/>
      </c>
      <c r="K19" s="128" t="str">
        <f ca="1">IFERROR(INDEX(Jan!$A$1:$AF$80,MATCH($I19,INDIRECT("Jan!"&amp;ADDRESS(1,MATCH(K$1,Jan!$A$4:$AF$4),1,1)&amp;":"&amp;ADDRESS(80,MATCH(K$1,Jan!$A$4:$AF$4),1,1)),0)-2,1),"")</f>
        <v/>
      </c>
      <c r="L19" s="128" t="str">
        <f ca="1">IFERROR(INDEX(Jan!$A$1:$AF$80,MATCH($I19,INDIRECT("Jan!"&amp;ADDRESS(1,MATCH(L$1,Jan!$A$4:$AF$4),1,1)&amp;":"&amp;ADDRESS(80,MATCH(L$1,Jan!$A$4:$AF$4),1,1)),0)-2,1),"")</f>
        <v/>
      </c>
      <c r="M19" s="128" t="str">
        <f ca="1">IFERROR(INDEX(Jan!$A$1:$AF$80,MATCH($I19,INDIRECT("Jan!"&amp;ADDRESS(1,MATCH(M$1,Jan!$A$4:$AF$4),1,1)&amp;":"&amp;ADDRESS(80,MATCH(M$1,Jan!$A$4:$AF$4),1,1)),0)-2,1),"")</f>
        <v/>
      </c>
      <c r="N19" s="128" t="str">
        <f ca="1">IFERROR(INDEX(Jan!$A$1:$AF$80,MATCH($I19,INDIRECT("Jan!"&amp;ADDRESS(1,MATCH(N$1,Jan!$A$4:$AF$4),1,1)&amp;":"&amp;ADDRESS(80,MATCH(N$1,Jan!$A$4:$AF$4),1,1)),0)-2,1),"")</f>
        <v/>
      </c>
      <c r="O19" s="108" t="s">
        <v>67</v>
      </c>
      <c r="P19" s="121" t="s">
        <v>33</v>
      </c>
      <c r="Q19" s="128" t="str">
        <f ca="1">IFERROR(INDEX(Jan!$A$1:$AF$80,MATCH($P19,INDIRECT("Jan!"&amp;ADDRESS(1,MATCH(Q$1,Jan!$A$4:$AF$4),1,1)&amp;":"&amp;ADDRESS(80,MATCH(Q$1,Jan!$A$4:$AF$4),1,1)),0)-2,1),"")</f>
        <v/>
      </c>
      <c r="R19" s="128" t="str">
        <f ca="1">IFERROR(INDEX(Jan!$A$1:$AF$80,MATCH($P19,INDIRECT("Jan!"&amp;ADDRESS(1,MATCH(R$1,Jan!$A$4:$AF$4),1,1)&amp;":"&amp;ADDRESS(80,MATCH(R$1,Jan!$A$4:$AF$4),1,1)),0)-2,1),"")</f>
        <v/>
      </c>
      <c r="S19" s="128" t="str">
        <f ca="1">IFERROR(INDEX(Jan!$A$1:$AF$80,MATCH($P19,INDIRECT("Jan!"&amp;ADDRESS(1,MATCH(S$1,Jan!$A$4:$AF$4),1,1)&amp;":"&amp;ADDRESS(80,MATCH(S$1,Jan!$A$4:$AF$4),1,1)),0)-2,1),"")</f>
        <v/>
      </c>
      <c r="T19" s="128" t="str">
        <f ca="1">IFERROR(INDEX(Jan!$A$1:$AF$80,MATCH($P19,INDIRECT("Jan!"&amp;ADDRESS(1,MATCH(T$1,Jan!$A$4:$AF$4),1,1)&amp;":"&amp;ADDRESS(80,MATCH(T$1,Jan!$A$4:$AF$4),1,1)),0)-2,1),"")</f>
        <v/>
      </c>
      <c r="U19" s="128" t="str">
        <f ca="1">IFERROR(INDEX(Jan!$A$1:$AF$80,MATCH($P19,INDIRECT("Jan!"&amp;ADDRESS(1,MATCH(U$1,Jan!$A$4:$AF$4),1,1)&amp;":"&amp;ADDRESS(80,MATCH(U$1,Jan!$A$4:$AF$4),1,1)),0)-2,1),"")</f>
        <v/>
      </c>
    </row>
    <row r="20" spans="1:21">
      <c r="A20" s="110"/>
      <c r="B20" s="110"/>
      <c r="C20" s="128" t="str">
        <f ca="1">IFERROR(INDEX(Jan!$A$1:$AF$80,MATCH($B20,INDIRECT("Jan!"&amp;ADDRESS(1,MATCH(C$1,Jan!$A$4:$AF$4),1,1)&amp;":"&amp;ADDRESS(80,MATCH(C$1,Jan!$A$4:$AF$4),1,1)),0)-2,1),"")</f>
        <v/>
      </c>
      <c r="D20" s="128" t="str">
        <f ca="1">IFERROR(INDEX(Jan!$A$1:$AF$80,MATCH($B20,INDIRECT("Jan!"&amp;ADDRESS(1,MATCH(D$1,Jan!$A$4:$AF$4),1,1)&amp;":"&amp;ADDRESS(80,MATCH(D$1,Jan!$A$4:$AF$4),1,1)),0)-2,1),"")</f>
        <v/>
      </c>
      <c r="E20" s="128" t="str">
        <f ca="1">IFERROR(INDEX(Jan!$A$1:$AF$80,MATCH($B20,INDIRECT("Jan!"&amp;ADDRESS(1,MATCH(E$1,Jan!$A$4:$AF$4),1,1)&amp;":"&amp;ADDRESS(80,MATCH(E$1,Jan!$A$4:$AF$4),1,1)),0)-2,1),"")</f>
        <v/>
      </c>
      <c r="F20" s="128" t="str">
        <f ca="1">IFERROR(INDEX(Jan!$A$1:$AF$80,MATCH($B20,INDIRECT("Jan!"&amp;ADDRESS(1,MATCH(F$1,Jan!$A$4:$AF$4),1,1)&amp;":"&amp;ADDRESS(80,MATCH(F$1,Jan!$A$4:$AF$4),1,1)),0)-2,1),"")</f>
        <v/>
      </c>
      <c r="G20" s="128" t="str">
        <f ca="1">IFERROR(INDEX(Jan!$A$1:$AF$80,MATCH($B20,INDIRECT("Jan!"&amp;ADDRESS(1,MATCH(G$1,Jan!$A$4:$AF$4),1,1)&amp;":"&amp;ADDRESS(80,MATCH(G$1,Jan!$A$4:$AF$4),1,1)),0)-2,1),"")</f>
        <v/>
      </c>
      <c r="H20" s="110"/>
      <c r="I20" s="110"/>
      <c r="J20" s="128" t="str">
        <f ca="1">IFERROR(INDEX(Jan!$A$1:$AF$80,MATCH($I20,INDIRECT("Jan!"&amp;ADDRESS(1,MATCH(J$1,Jan!$A$4:$AF$4),1,1)&amp;":"&amp;ADDRESS(80,MATCH(J$1,Jan!$A$4:$AF$4),1,1)),0)-2,1),"")</f>
        <v/>
      </c>
      <c r="K20" s="128" t="str">
        <f ca="1">IFERROR(INDEX(Jan!$A$1:$AF$80,MATCH($I20,INDIRECT("Jan!"&amp;ADDRESS(1,MATCH(K$1,Jan!$A$4:$AF$4),1,1)&amp;":"&amp;ADDRESS(80,MATCH(K$1,Jan!$A$4:$AF$4),1,1)),0)-2,1),"")</f>
        <v/>
      </c>
      <c r="L20" s="128" t="str">
        <f ca="1">IFERROR(INDEX(Jan!$A$1:$AF$80,MATCH($I20,INDIRECT("Jan!"&amp;ADDRESS(1,MATCH(L$1,Jan!$A$4:$AF$4),1,1)&amp;":"&amp;ADDRESS(80,MATCH(L$1,Jan!$A$4:$AF$4),1,1)),0)-2,1),"")</f>
        <v/>
      </c>
      <c r="M20" s="128" t="str">
        <f ca="1">IFERROR(INDEX(Jan!$A$1:$AF$80,MATCH($I20,INDIRECT("Jan!"&amp;ADDRESS(1,MATCH(M$1,Jan!$A$4:$AF$4),1,1)&amp;":"&amp;ADDRESS(80,MATCH(M$1,Jan!$A$4:$AF$4),1,1)),0)-2,1),"")</f>
        <v/>
      </c>
      <c r="N20" s="128" t="str">
        <f ca="1">IFERROR(INDEX(Jan!$A$1:$AF$80,MATCH($I20,INDIRECT("Jan!"&amp;ADDRESS(1,MATCH(N$1,Jan!$A$4:$AF$4),1,1)&amp;":"&amp;ADDRESS(80,MATCH(N$1,Jan!$A$4:$AF$4),1,1)),0)-2,1),"")</f>
        <v/>
      </c>
      <c r="O20" s="110"/>
      <c r="P20" s="110"/>
      <c r="Q20" s="128" t="str">
        <f ca="1">IFERROR(INDEX(Jan!$A$1:$AF$80,MATCH($P20,INDIRECT("Jan!"&amp;ADDRESS(1,MATCH(Q$1,Jan!$A$4:$AF$4),1,1)&amp;":"&amp;ADDRESS(80,MATCH(Q$1,Jan!$A$4:$AF$4),1,1)),0)-2,1),"")</f>
        <v/>
      </c>
      <c r="R20" s="128" t="str">
        <f ca="1">IFERROR(INDEX(Jan!$A$1:$AF$80,MATCH($P20,INDIRECT("Jan!"&amp;ADDRESS(1,MATCH(R$1,Jan!$A$4:$AF$4),1,1)&amp;":"&amp;ADDRESS(80,MATCH(R$1,Jan!$A$4:$AF$4),1,1)),0)-2,1),"")</f>
        <v/>
      </c>
      <c r="S20" s="128" t="str">
        <f ca="1">IFERROR(INDEX(Jan!$A$1:$AF$80,MATCH($P20,INDIRECT("Jan!"&amp;ADDRESS(1,MATCH(S$1,Jan!$A$4:$AF$4),1,1)&amp;":"&amp;ADDRESS(80,MATCH(S$1,Jan!$A$4:$AF$4),1,1)),0)-2,1),"")</f>
        <v/>
      </c>
      <c r="T20" s="128" t="str">
        <f ca="1">IFERROR(INDEX(Jan!$A$1:$AF$80,MATCH($P20,INDIRECT("Jan!"&amp;ADDRESS(1,MATCH(T$1,Jan!$A$4:$AF$4),1,1)&amp;":"&amp;ADDRESS(80,MATCH(T$1,Jan!$A$4:$AF$4),1,1)),0)-2,1),"")</f>
        <v/>
      </c>
      <c r="U20" s="128" t="str">
        <f ca="1">IFERROR(INDEX(Jan!$A$1:$AF$80,MATCH($P20,INDIRECT("Jan!"&amp;ADDRESS(1,MATCH(U$1,Jan!$A$4:$AF$4),1,1)&amp;":"&amp;ADDRESS(80,MATCH(U$1,Jan!$A$4:$AF$4),1,1)),0)-2,1),"")</f>
        <v/>
      </c>
    </row>
    <row r="21" spans="1:21" s="18" customFormat="1">
      <c r="A21" s="109"/>
      <c r="B21" s="109"/>
      <c r="C21" s="128" t="str">
        <f ca="1">IFERROR(INDEX(Jan!$A$1:$AF$80,MATCH($B21,INDIRECT("Jan!"&amp;ADDRESS(1,MATCH(C$1,Jan!$A$4:$AF$4),1,1)&amp;":"&amp;ADDRESS(80,MATCH(C$1,Jan!$A$4:$AF$4),1,1)),0)-2,1),"")</f>
        <v/>
      </c>
      <c r="D21" s="128" t="str">
        <f ca="1">IFERROR(INDEX(Jan!$A$1:$AF$80,MATCH($B21,INDIRECT("Jan!"&amp;ADDRESS(1,MATCH(D$1,Jan!$A$4:$AF$4),1,1)&amp;":"&amp;ADDRESS(80,MATCH(D$1,Jan!$A$4:$AF$4),1,1)),0)-2,1),"")</f>
        <v/>
      </c>
      <c r="E21" s="128" t="str">
        <f ca="1">IFERROR(INDEX(Jan!$A$1:$AF$80,MATCH($B21,INDIRECT("Jan!"&amp;ADDRESS(1,MATCH(E$1,Jan!$A$4:$AF$4),1,1)&amp;":"&amp;ADDRESS(80,MATCH(E$1,Jan!$A$4:$AF$4),1,1)),0)-2,1),"")</f>
        <v/>
      </c>
      <c r="F21" s="128" t="str">
        <f ca="1">IFERROR(INDEX(Jan!$A$1:$AF$80,MATCH($B21,INDIRECT("Jan!"&amp;ADDRESS(1,MATCH(F$1,Jan!$A$4:$AF$4),1,1)&amp;":"&amp;ADDRESS(80,MATCH(F$1,Jan!$A$4:$AF$4),1,1)),0)-2,1),"")</f>
        <v/>
      </c>
      <c r="G21" s="128" t="str">
        <f ca="1">IFERROR(INDEX(Jan!$A$1:$AF$80,MATCH($B21,INDIRECT("Jan!"&amp;ADDRESS(1,MATCH(G$1,Jan!$A$4:$AF$4),1,1)&amp;":"&amp;ADDRESS(80,MATCH(G$1,Jan!$A$4:$AF$4),1,1)),0)-2,1),"")</f>
        <v/>
      </c>
      <c r="H21" s="109"/>
      <c r="I21" s="109"/>
      <c r="J21" s="128" t="str">
        <f ca="1">IFERROR(INDEX(Jan!$A$1:$AF$80,MATCH($I21,INDIRECT("Jan!"&amp;ADDRESS(1,MATCH(J$1,Jan!$A$4:$AF$4),1,1)&amp;":"&amp;ADDRESS(80,MATCH(J$1,Jan!$A$4:$AF$4),1,1)),0)-2,1),"")</f>
        <v/>
      </c>
      <c r="K21" s="128" t="str">
        <f ca="1">IFERROR(INDEX(Jan!$A$1:$AF$80,MATCH($I21,INDIRECT("Jan!"&amp;ADDRESS(1,MATCH(K$1,Jan!$A$4:$AF$4),1,1)&amp;":"&amp;ADDRESS(80,MATCH(K$1,Jan!$A$4:$AF$4),1,1)),0)-2,1),"")</f>
        <v/>
      </c>
      <c r="L21" s="128" t="str">
        <f ca="1">IFERROR(INDEX(Jan!$A$1:$AF$80,MATCH($I21,INDIRECT("Jan!"&amp;ADDRESS(1,MATCH(L$1,Jan!$A$4:$AF$4),1,1)&amp;":"&amp;ADDRESS(80,MATCH(L$1,Jan!$A$4:$AF$4),1,1)),0)-2,1),"")</f>
        <v/>
      </c>
      <c r="M21" s="128" t="str">
        <f ca="1">IFERROR(INDEX(Jan!$A$1:$AF$80,MATCH($I21,INDIRECT("Jan!"&amp;ADDRESS(1,MATCH(M$1,Jan!$A$4:$AF$4),1,1)&amp;":"&amp;ADDRESS(80,MATCH(M$1,Jan!$A$4:$AF$4),1,1)),0)-2,1),"")</f>
        <v/>
      </c>
      <c r="N21" s="128" t="str">
        <f ca="1">IFERROR(INDEX(Jan!$A$1:$AF$80,MATCH($I21,INDIRECT("Jan!"&amp;ADDRESS(1,MATCH(N$1,Jan!$A$4:$AF$4),1,1)&amp;":"&amp;ADDRESS(80,MATCH(N$1,Jan!$A$4:$AF$4),1,1)),0)-2,1),"")</f>
        <v/>
      </c>
      <c r="O21" s="109"/>
      <c r="P21" s="109"/>
      <c r="Q21" s="128" t="str">
        <f ca="1">IFERROR(INDEX(Jan!$A$1:$AF$80,MATCH($P21,INDIRECT("Jan!"&amp;ADDRESS(1,MATCH(Q$1,Jan!$A$4:$AF$4),1,1)&amp;":"&amp;ADDRESS(80,MATCH(Q$1,Jan!$A$4:$AF$4),1,1)),0)-2,1),"")</f>
        <v/>
      </c>
      <c r="R21" s="128" t="str">
        <f ca="1">IFERROR(INDEX(Jan!$A$1:$AF$80,MATCH($P21,INDIRECT("Jan!"&amp;ADDRESS(1,MATCH(R$1,Jan!$A$4:$AF$4),1,1)&amp;":"&amp;ADDRESS(80,MATCH(R$1,Jan!$A$4:$AF$4),1,1)),0)-2,1),"")</f>
        <v/>
      </c>
      <c r="S21" s="128" t="str">
        <f ca="1">IFERROR(INDEX(Jan!$A$1:$AF$80,MATCH($P21,INDIRECT("Jan!"&amp;ADDRESS(1,MATCH(S$1,Jan!$A$4:$AF$4),1,1)&amp;":"&amp;ADDRESS(80,MATCH(S$1,Jan!$A$4:$AF$4),1,1)),0)-2,1),"")</f>
        <v/>
      </c>
      <c r="T21" s="128" t="str">
        <f ca="1">IFERROR(INDEX(Jan!$A$1:$AF$80,MATCH($P21,INDIRECT("Jan!"&amp;ADDRESS(1,MATCH(T$1,Jan!$A$4:$AF$4),1,1)&amp;":"&amp;ADDRESS(80,MATCH(T$1,Jan!$A$4:$AF$4),1,1)),0)-2,1),"")</f>
        <v/>
      </c>
      <c r="U21" s="128" t="str">
        <f ca="1">IFERROR(INDEX(Jan!$A$1:$AF$80,MATCH($P21,INDIRECT("Jan!"&amp;ADDRESS(1,MATCH(U$1,Jan!$A$4:$AF$4),1,1)&amp;":"&amp;ADDRESS(80,MATCH(U$1,Jan!$A$4:$AF$4),1,1)),0)-2,1),"")</f>
        <v/>
      </c>
    </row>
    <row r="22" spans="1:21">
      <c r="A22" s="110" t="s">
        <v>73</v>
      </c>
      <c r="B22" s="50" t="s">
        <v>40</v>
      </c>
      <c r="C22" s="128" t="str">
        <f ca="1">IFERROR(INDEX(Jan!$A$1:$AF$80,MATCH($B22,INDIRECT("Jan!"&amp;ADDRESS(1,MATCH(C$1,Jan!$A$4:$AF$4),1,1)&amp;":"&amp;ADDRESS(80,MATCH(C$1,Jan!$A$4:$AF$4),1,1)),0)-2,1),"")</f>
        <v/>
      </c>
      <c r="D22" s="128" t="str">
        <f ca="1">IFERROR(INDEX(Jan!$A$1:$AF$80,MATCH($B22,INDIRECT("Jan!"&amp;ADDRESS(1,MATCH(D$1,Jan!$A$4:$AF$4),1,1)&amp;":"&amp;ADDRESS(80,MATCH(D$1,Jan!$A$4:$AF$4),1,1)),0)-2,1),"")</f>
        <v/>
      </c>
      <c r="E22" s="128" t="str">
        <f ca="1">IFERROR(INDEX(Jan!$A$1:$AF$80,MATCH($B22,INDIRECT("Jan!"&amp;ADDRESS(1,MATCH(E$1,Jan!$A$4:$AF$4),1,1)&amp;":"&amp;ADDRESS(80,MATCH(E$1,Jan!$A$4:$AF$4),1,1)),0)-2,1),"")</f>
        <v/>
      </c>
      <c r="F22" s="128" t="str">
        <f ca="1">IFERROR(INDEX(Jan!$A$1:$AF$80,MATCH($B22,INDIRECT("Jan!"&amp;ADDRESS(1,MATCH(F$1,Jan!$A$4:$AF$4),1,1)&amp;":"&amp;ADDRESS(80,MATCH(F$1,Jan!$A$4:$AF$4),1,1)),0)-2,1),"")</f>
        <v/>
      </c>
      <c r="G22" s="128" t="str">
        <f ca="1">IFERROR(INDEX(Jan!$A$1:$AF$80,MATCH($B22,INDIRECT("Jan!"&amp;ADDRESS(1,MATCH(G$1,Jan!$A$4:$AF$4),1,1)&amp;":"&amp;ADDRESS(80,MATCH(G$1,Jan!$A$4:$AF$4),1,1)),0)-2,1),"")</f>
        <v/>
      </c>
      <c r="H22" s="110" t="s">
        <v>73</v>
      </c>
      <c r="I22" s="50" t="s">
        <v>40</v>
      </c>
      <c r="J22" s="128" t="str">
        <f ca="1">IFERROR(INDEX(Jan!$A$1:$AF$80,MATCH($I22,INDIRECT("Jan!"&amp;ADDRESS(1,MATCH(J$1,Jan!$A$4:$AF$4),1,1)&amp;":"&amp;ADDRESS(80,MATCH(J$1,Jan!$A$4:$AF$4),1,1)),0)-2,1),"")</f>
        <v/>
      </c>
      <c r="K22" s="128" t="str">
        <f ca="1">IFERROR(INDEX(Jan!$A$1:$AF$80,MATCH($I22,INDIRECT("Jan!"&amp;ADDRESS(1,MATCH(K$1,Jan!$A$4:$AF$4),1,1)&amp;":"&amp;ADDRESS(80,MATCH(K$1,Jan!$A$4:$AF$4),1,1)),0)-2,1),"")</f>
        <v/>
      </c>
      <c r="L22" s="128" t="str">
        <f ca="1">IFERROR(INDEX(Jan!$A$1:$AF$80,MATCH($I22,INDIRECT("Jan!"&amp;ADDRESS(1,MATCH(L$1,Jan!$A$4:$AF$4),1,1)&amp;":"&amp;ADDRESS(80,MATCH(L$1,Jan!$A$4:$AF$4),1,1)),0)-2,1),"")</f>
        <v/>
      </c>
      <c r="M22" s="128" t="str">
        <f ca="1">IFERROR(INDEX(Jan!$A$1:$AF$80,MATCH($I22,INDIRECT("Jan!"&amp;ADDRESS(1,MATCH(M$1,Jan!$A$4:$AF$4),1,1)&amp;":"&amp;ADDRESS(80,MATCH(M$1,Jan!$A$4:$AF$4),1,1)),0)-2,1),"")</f>
        <v/>
      </c>
      <c r="N22" s="128" t="str">
        <f ca="1">IFERROR(INDEX(Jan!$A$1:$AF$80,MATCH($I22,INDIRECT("Jan!"&amp;ADDRESS(1,MATCH(N$1,Jan!$A$4:$AF$4),1,1)&amp;":"&amp;ADDRESS(80,MATCH(N$1,Jan!$A$4:$AF$4),1,1)),0)-2,1),"")</f>
        <v/>
      </c>
      <c r="O22" s="110" t="s">
        <v>73</v>
      </c>
      <c r="P22" s="50" t="s">
        <v>40</v>
      </c>
      <c r="Q22" s="128" t="str">
        <f ca="1">IFERROR(INDEX(Jan!$A$1:$AF$80,MATCH($P22,INDIRECT("Jan!"&amp;ADDRESS(1,MATCH(Q$1,Jan!$A$4:$AF$4),1,1)&amp;":"&amp;ADDRESS(80,MATCH(Q$1,Jan!$A$4:$AF$4),1,1)),0)-2,1),"")</f>
        <v/>
      </c>
      <c r="R22" s="128" t="str">
        <f ca="1">IFERROR(INDEX(Jan!$A$1:$AF$80,MATCH($P22,INDIRECT("Jan!"&amp;ADDRESS(1,MATCH(R$1,Jan!$A$4:$AF$4),1,1)&amp;":"&amp;ADDRESS(80,MATCH(R$1,Jan!$A$4:$AF$4),1,1)),0)-2,1),"")</f>
        <v/>
      </c>
      <c r="S22" s="128" t="str">
        <f ca="1">IFERROR(INDEX(Jan!$A$1:$AF$80,MATCH($P22,INDIRECT("Jan!"&amp;ADDRESS(1,MATCH(S$1,Jan!$A$4:$AF$4),1,1)&amp;":"&amp;ADDRESS(80,MATCH(S$1,Jan!$A$4:$AF$4),1,1)),0)-2,1),"")</f>
        <v/>
      </c>
      <c r="T22" s="128" t="str">
        <f ca="1">IFERROR(INDEX(Jan!$A$1:$AF$80,MATCH($P22,INDIRECT("Jan!"&amp;ADDRESS(1,MATCH(T$1,Jan!$A$4:$AF$4),1,1)&amp;":"&amp;ADDRESS(80,MATCH(T$1,Jan!$A$4:$AF$4),1,1)),0)-2,1),"")</f>
        <v/>
      </c>
      <c r="U22" s="128" t="str">
        <f ca="1">IFERROR(INDEX(Jan!$A$1:$AF$80,MATCH($P22,INDIRECT("Jan!"&amp;ADDRESS(1,MATCH(U$1,Jan!$A$4:$AF$4),1,1)&amp;":"&amp;ADDRESS(80,MATCH(U$1,Jan!$A$4:$AF$4),1,1)),0)-2,1),"")</f>
        <v/>
      </c>
    </row>
    <row r="23" spans="1:21">
      <c r="A23" s="65" t="s">
        <v>68</v>
      </c>
      <c r="B23" s="48" t="s">
        <v>38</v>
      </c>
      <c r="C23" s="128" t="str">
        <f ca="1">IFERROR(INDEX(Jan!$A$1:$AF$80,MATCH($B23,INDIRECT("Jan!"&amp;ADDRESS(1,MATCH(C$1,Jan!$A$4:$AF$4),1,1)&amp;":"&amp;ADDRESS(80,MATCH(C$1,Jan!$A$4:$AF$4),1,1)),0)-2,1),"")</f>
        <v/>
      </c>
      <c r="D23" s="128" t="str">
        <f ca="1">IFERROR(INDEX(Jan!$A$1:$AF$80,MATCH($B23,INDIRECT("Jan!"&amp;ADDRESS(1,MATCH(D$1,Jan!$A$4:$AF$4),1,1)&amp;":"&amp;ADDRESS(80,MATCH(D$1,Jan!$A$4:$AF$4),1,1)),0)-2,1),"")</f>
        <v/>
      </c>
      <c r="E23" s="128" t="str">
        <f ca="1">IFERROR(INDEX(Jan!$A$1:$AF$80,MATCH($B23,INDIRECT("Jan!"&amp;ADDRESS(1,MATCH(E$1,Jan!$A$4:$AF$4),1,1)&amp;":"&amp;ADDRESS(80,MATCH(E$1,Jan!$A$4:$AF$4),1,1)),0)-2,1),"")</f>
        <v/>
      </c>
      <c r="F23" s="128" t="str">
        <f ca="1">IFERROR(INDEX(Jan!$A$1:$AF$80,MATCH($B23,INDIRECT("Jan!"&amp;ADDRESS(1,MATCH(F$1,Jan!$A$4:$AF$4),1,1)&amp;":"&amp;ADDRESS(80,MATCH(F$1,Jan!$A$4:$AF$4),1,1)),0)-2,1),"")</f>
        <v/>
      </c>
      <c r="G23" s="128" t="str">
        <f ca="1">IFERROR(INDEX(Jan!$A$1:$AF$80,MATCH($B23,INDIRECT("Jan!"&amp;ADDRESS(1,MATCH(G$1,Jan!$A$4:$AF$4),1,1)&amp;":"&amp;ADDRESS(80,MATCH(G$1,Jan!$A$4:$AF$4),1,1)),0)-2,1),"")</f>
        <v/>
      </c>
      <c r="H23" s="107" t="s">
        <v>68</v>
      </c>
      <c r="I23" s="48" t="s">
        <v>38</v>
      </c>
      <c r="J23" s="128" t="str">
        <f ca="1">IFERROR(INDEX(Jan!$A$1:$AF$80,MATCH($I23,INDIRECT("Jan!"&amp;ADDRESS(1,MATCH(J$1,Jan!$A$4:$AF$4),1,1)&amp;":"&amp;ADDRESS(80,MATCH(J$1,Jan!$A$4:$AF$4),1,1)),0)-2,1),"")</f>
        <v/>
      </c>
      <c r="K23" s="128" t="str">
        <f ca="1">IFERROR(INDEX(Jan!$A$1:$AF$80,MATCH($I23,INDIRECT("Jan!"&amp;ADDRESS(1,MATCH(K$1,Jan!$A$4:$AF$4),1,1)&amp;":"&amp;ADDRESS(80,MATCH(K$1,Jan!$A$4:$AF$4),1,1)),0)-2,1),"")</f>
        <v/>
      </c>
      <c r="L23" s="128" t="str">
        <f ca="1">IFERROR(INDEX(Jan!$A$1:$AF$80,MATCH($I23,INDIRECT("Jan!"&amp;ADDRESS(1,MATCH(L$1,Jan!$A$4:$AF$4),1,1)&amp;":"&amp;ADDRESS(80,MATCH(L$1,Jan!$A$4:$AF$4),1,1)),0)-2,1),"")</f>
        <v/>
      </c>
      <c r="M23" s="128" t="str">
        <f ca="1">IFERROR(INDEX(Jan!$A$1:$AF$80,MATCH($I23,INDIRECT("Jan!"&amp;ADDRESS(1,MATCH(M$1,Jan!$A$4:$AF$4),1,1)&amp;":"&amp;ADDRESS(80,MATCH(M$1,Jan!$A$4:$AF$4),1,1)),0)-2,1),"")</f>
        <v/>
      </c>
      <c r="N23" s="128" t="str">
        <f ca="1">IFERROR(INDEX(Jan!$A$1:$AF$80,MATCH($I23,INDIRECT("Jan!"&amp;ADDRESS(1,MATCH(N$1,Jan!$A$4:$AF$4),1,1)&amp;":"&amp;ADDRESS(80,MATCH(N$1,Jan!$A$4:$AF$4),1,1)),0)-2,1),"")</f>
        <v/>
      </c>
      <c r="O23" s="107" t="s">
        <v>68</v>
      </c>
      <c r="P23" s="48" t="s">
        <v>38</v>
      </c>
      <c r="Q23" s="128" t="str">
        <f ca="1">IFERROR(INDEX(Jan!$A$1:$AF$80,MATCH($P23,INDIRECT("Jan!"&amp;ADDRESS(1,MATCH(Q$1,Jan!$A$4:$AF$4),1,1)&amp;":"&amp;ADDRESS(80,MATCH(Q$1,Jan!$A$4:$AF$4),1,1)),0)-2,1),"")</f>
        <v/>
      </c>
      <c r="R23" s="128" t="str">
        <f ca="1">IFERROR(INDEX(Jan!$A$1:$AF$80,MATCH($P23,INDIRECT("Jan!"&amp;ADDRESS(1,MATCH(R$1,Jan!$A$4:$AF$4),1,1)&amp;":"&amp;ADDRESS(80,MATCH(R$1,Jan!$A$4:$AF$4),1,1)),0)-2,1),"")</f>
        <v/>
      </c>
      <c r="S23" s="128" t="str">
        <f ca="1">IFERROR(INDEX(Jan!$A$1:$AF$80,MATCH($P23,INDIRECT("Jan!"&amp;ADDRESS(1,MATCH(S$1,Jan!$A$4:$AF$4),1,1)&amp;":"&amp;ADDRESS(80,MATCH(S$1,Jan!$A$4:$AF$4),1,1)),0)-2,1),"")</f>
        <v/>
      </c>
      <c r="T23" s="128" t="str">
        <f ca="1">IFERROR(INDEX(Jan!$A$1:$AF$80,MATCH($P23,INDIRECT("Jan!"&amp;ADDRESS(1,MATCH(T$1,Jan!$A$4:$AF$4),1,1)&amp;":"&amp;ADDRESS(80,MATCH(T$1,Jan!$A$4:$AF$4),1,1)),0)-2,1),"")</f>
        <v/>
      </c>
      <c r="U23" s="128" t="str">
        <f ca="1">IFERROR(INDEX(Jan!$A$1:$AF$80,MATCH($P23,INDIRECT("Jan!"&amp;ADDRESS(1,MATCH(U$1,Jan!$A$4:$AF$4),1,1)&amp;":"&amp;ADDRESS(80,MATCH(U$1,Jan!$A$4:$AF$4),1,1)),0)-2,1),"")</f>
        <v/>
      </c>
    </row>
    <row r="24" spans="1:21">
      <c r="A24" s="65" t="s">
        <v>69</v>
      </c>
      <c r="B24" s="115" t="s">
        <v>58</v>
      </c>
      <c r="C24" s="128" t="str">
        <f ca="1">IFERROR(INDEX(Jan!$A$1:$AF$80,MATCH($B24,INDIRECT("Jan!"&amp;ADDRESS(1,MATCH(C$1,Jan!$A$4:$AF$4),1,1)&amp;":"&amp;ADDRESS(80,MATCH(C$1,Jan!$A$4:$AF$4),1,1)),0)-2,1),"")</f>
        <v>C.</v>
      </c>
      <c r="D24" s="128" t="str">
        <f ca="1">IFERROR(INDEX(Jan!$A$1:$AF$80,MATCH($B24,INDIRECT("Jan!"&amp;ADDRESS(1,MATCH(D$1,Jan!$A$4:$AF$4),1,1)&amp;":"&amp;ADDRESS(80,MATCH(D$1,Jan!$A$4:$AF$4),1,1)),0)-2,1),"")</f>
        <v>C.</v>
      </c>
      <c r="E24" s="128" t="str">
        <f ca="1">IFERROR(INDEX(Jan!$A$1:$AF$80,MATCH($B24,INDIRECT("Jan!"&amp;ADDRESS(1,MATCH(E$1,Jan!$A$4:$AF$4),1,1)&amp;":"&amp;ADDRESS(80,MATCH(E$1,Jan!$A$4:$AF$4),1,1)),0)-2,1),"")</f>
        <v>C.</v>
      </c>
      <c r="F24" s="128" t="str">
        <f ca="1">IFERROR(INDEX(Jan!$A$1:$AF$80,MATCH($B24,INDIRECT("Jan!"&amp;ADDRESS(1,MATCH(F$1,Jan!$A$4:$AF$4),1,1)&amp;":"&amp;ADDRESS(80,MATCH(F$1,Jan!$A$4:$AF$4),1,1)),0)-2,1),"")</f>
        <v>C.</v>
      </c>
      <c r="G24" s="128" t="str">
        <f ca="1">IFERROR(INDEX(Jan!$A$1:$AF$80,MATCH($B24,INDIRECT("Jan!"&amp;ADDRESS(1,MATCH(G$1,Jan!$A$4:$AF$4),1,1)&amp;":"&amp;ADDRESS(80,MATCH(G$1,Jan!$A$4:$AF$4),1,1)),0)-2,1),"")</f>
        <v>C.</v>
      </c>
      <c r="H24" s="107" t="s">
        <v>69</v>
      </c>
      <c r="I24" s="115" t="s">
        <v>58</v>
      </c>
      <c r="J24" s="128" t="str">
        <f ca="1">IFERROR(INDEX(Jan!$A$1:$AF$80,MATCH($I24,INDIRECT("Jan!"&amp;ADDRESS(1,MATCH(J$1,Jan!$A$4:$AF$4),1,1)&amp;":"&amp;ADDRESS(80,MATCH(J$1,Jan!$A$4:$AF$4),1,1)),0)-2,1),"")</f>
        <v/>
      </c>
      <c r="K24" s="128" t="str">
        <f ca="1">IFERROR(INDEX(Jan!$A$1:$AF$80,MATCH($I24,INDIRECT("Jan!"&amp;ADDRESS(1,MATCH(K$1,Jan!$A$4:$AF$4),1,1)&amp;":"&amp;ADDRESS(80,MATCH(K$1,Jan!$A$4:$AF$4),1,1)),0)-2,1),"")</f>
        <v/>
      </c>
      <c r="L24" s="128" t="str">
        <f ca="1">IFERROR(INDEX(Jan!$A$1:$AF$80,MATCH($I24,INDIRECT("Jan!"&amp;ADDRESS(1,MATCH(L$1,Jan!$A$4:$AF$4),1,1)&amp;":"&amp;ADDRESS(80,MATCH(L$1,Jan!$A$4:$AF$4),1,1)),0)-2,1),"")</f>
        <v/>
      </c>
      <c r="M24" s="128" t="str">
        <f ca="1">IFERROR(INDEX(Jan!$A$1:$AF$80,MATCH($I24,INDIRECT("Jan!"&amp;ADDRESS(1,MATCH(M$1,Jan!$A$4:$AF$4),1,1)&amp;":"&amp;ADDRESS(80,MATCH(M$1,Jan!$A$4:$AF$4),1,1)),0)-2,1),"")</f>
        <v/>
      </c>
      <c r="N24" s="128" t="str">
        <f ca="1">IFERROR(INDEX(Jan!$A$1:$AF$80,MATCH($I24,INDIRECT("Jan!"&amp;ADDRESS(1,MATCH(N$1,Jan!$A$4:$AF$4),1,1)&amp;":"&amp;ADDRESS(80,MATCH(N$1,Jan!$A$4:$AF$4),1,1)),0)-2,1),"")</f>
        <v/>
      </c>
      <c r="O24" s="107" t="s">
        <v>69</v>
      </c>
      <c r="P24" s="115" t="s">
        <v>58</v>
      </c>
      <c r="Q24" s="128" t="str">
        <f ca="1">IFERROR(INDEX(Jan!$A$1:$AF$80,MATCH($P24,INDIRECT("Jan!"&amp;ADDRESS(1,MATCH(Q$1,Jan!$A$4:$AF$4),1,1)&amp;":"&amp;ADDRESS(80,MATCH(Q$1,Jan!$A$4:$AF$4),1,1)),0)-2,1),"")</f>
        <v/>
      </c>
      <c r="R24" s="128" t="str">
        <f ca="1">IFERROR(INDEX(Jan!$A$1:$AF$80,MATCH($P24,INDIRECT("Jan!"&amp;ADDRESS(1,MATCH(R$1,Jan!$A$4:$AF$4),1,1)&amp;":"&amp;ADDRESS(80,MATCH(R$1,Jan!$A$4:$AF$4),1,1)),0)-2,1),"")</f>
        <v/>
      </c>
      <c r="S24" s="128" t="str">
        <f ca="1">IFERROR(INDEX(Jan!$A$1:$AF$80,MATCH($P24,INDIRECT("Jan!"&amp;ADDRESS(1,MATCH(S$1,Jan!$A$4:$AF$4),1,1)&amp;":"&amp;ADDRESS(80,MATCH(S$1,Jan!$A$4:$AF$4),1,1)),0)-2,1),"")</f>
        <v/>
      </c>
      <c r="T24" s="128" t="str">
        <f ca="1">IFERROR(INDEX(Jan!$A$1:$AF$80,MATCH($P24,INDIRECT("Jan!"&amp;ADDRESS(1,MATCH(T$1,Jan!$A$4:$AF$4),1,1)&amp;":"&amp;ADDRESS(80,MATCH(T$1,Jan!$A$4:$AF$4),1,1)),0)-2,1),"")</f>
        <v/>
      </c>
      <c r="U24" s="128" t="str">
        <f ca="1">IFERROR(INDEX(Jan!$A$1:$AF$80,MATCH($P24,INDIRECT("Jan!"&amp;ADDRESS(1,MATCH(U$1,Jan!$A$4:$AF$4),1,1)&amp;":"&amp;ADDRESS(80,MATCH(U$1,Jan!$A$4:$AF$4),1,1)),0)-2,1),"")</f>
        <v/>
      </c>
    </row>
    <row r="25" spans="1:21">
      <c r="A25" s="108" t="s">
        <v>29</v>
      </c>
      <c r="B25" s="52" t="s">
        <v>29</v>
      </c>
      <c r="C25" s="128" t="str">
        <f ca="1">IFERROR(INDEX(Jan!$A$1:$AF$80,MATCH($B25,INDIRECT("Jan!"&amp;ADDRESS(1,MATCH(C$1,Jan!$A$4:$AF$4),1,1)&amp;":"&amp;ADDRESS(80,MATCH(C$1,Jan!$A$4:$AF$4),1,1)),0)-2,1),"")</f>
        <v/>
      </c>
      <c r="D25" s="128" t="str">
        <f ca="1">IFERROR(INDEX(Jan!$A$1:$AF$80,MATCH($B25,INDIRECT("Jan!"&amp;ADDRESS(1,MATCH(D$1,Jan!$A$4:$AF$4),1,1)&amp;":"&amp;ADDRESS(80,MATCH(D$1,Jan!$A$4:$AF$4),1,1)),0)-2,1),"")</f>
        <v/>
      </c>
      <c r="E25" s="128" t="str">
        <f ca="1">IFERROR(INDEX(Jan!$A$1:$AF$80,MATCH($B25,INDIRECT("Jan!"&amp;ADDRESS(1,MATCH(E$1,Jan!$A$4:$AF$4),1,1)&amp;":"&amp;ADDRESS(80,MATCH(E$1,Jan!$A$4:$AF$4),1,1)),0)-2,1),"")</f>
        <v/>
      </c>
      <c r="F25" s="128" t="str">
        <f ca="1">IFERROR(INDEX(Jan!$A$1:$AF$80,MATCH($B25,INDIRECT("Jan!"&amp;ADDRESS(1,MATCH(F$1,Jan!$A$4:$AF$4),1,1)&amp;":"&amp;ADDRESS(80,MATCH(F$1,Jan!$A$4:$AF$4),1,1)),0)-2,1),"")</f>
        <v/>
      </c>
      <c r="G25" s="128" t="str">
        <f ca="1">IFERROR(INDEX(Jan!$A$1:$AF$80,MATCH($B25,INDIRECT("Jan!"&amp;ADDRESS(1,MATCH(G$1,Jan!$A$4:$AF$4),1,1)&amp;":"&amp;ADDRESS(80,MATCH(G$1,Jan!$A$4:$AF$4),1,1)),0)-2,1),"")</f>
        <v/>
      </c>
      <c r="H25" s="108" t="s">
        <v>29</v>
      </c>
      <c r="I25" s="52" t="s">
        <v>29</v>
      </c>
      <c r="J25" s="131">
        <f ca="1">IFERROR(INDEX(Jan!$A$1:$AF$80,MATCH($I25,INDIRECT("Jan!"&amp;ADDRESS(1,MATCH(J$1,Jan!$A$4:$AF$4),1,1)&amp;":"&amp;ADDRESS(80,MATCH(J$1,Jan!$A$4:$AF$4),1,1)),0)-2,1),"")</f>
        <v>0</v>
      </c>
      <c r="K25" s="131">
        <f ca="1">IFERROR(INDEX(Jan!$A$1:$AF$80,MATCH($I25,INDIRECT("Jan!"&amp;ADDRESS(1,MATCH(K$1,Jan!$A$4:$AF$4),1,1)&amp;":"&amp;ADDRESS(80,MATCH(K$1,Jan!$A$4:$AF$4),1,1)),0)-2,1),"")</f>
        <v>0</v>
      </c>
      <c r="L25" s="131">
        <f ca="1">IFERROR(INDEX(Jan!$A$1:$AF$80,MATCH($I25,INDIRECT("Jan!"&amp;ADDRESS(1,MATCH(L$1,Jan!$A$4:$AF$4),1,1)&amp;":"&amp;ADDRESS(80,MATCH(L$1,Jan!$A$4:$AF$4),1,1)),0)-2,1),"")</f>
        <v>0</v>
      </c>
      <c r="M25" s="131">
        <f ca="1">IFERROR(INDEX(Jan!$A$1:$AF$80,MATCH($I25,INDIRECT("Jan!"&amp;ADDRESS(1,MATCH(M$1,Jan!$A$4:$AF$4),1,1)&amp;":"&amp;ADDRESS(80,MATCH(M$1,Jan!$A$4:$AF$4),1,1)),0)-2,1),"")</f>
        <v>0</v>
      </c>
      <c r="N25" s="131">
        <f ca="1">IFERROR(INDEX(Jan!$A$1:$AF$80,MATCH($I25,INDIRECT("Jan!"&amp;ADDRESS(1,MATCH(N$1,Jan!$A$4:$AF$4),1,1)&amp;":"&amp;ADDRESS(80,MATCH(N$1,Jan!$A$4:$AF$4),1,1)),0)-2,1),"")</f>
        <v>0</v>
      </c>
      <c r="O25" s="108" t="s">
        <v>29</v>
      </c>
      <c r="P25" s="52" t="s">
        <v>29</v>
      </c>
      <c r="Q25" s="131">
        <f ca="1">IFERROR(INDEX(Jan!$A$1:$AF$80,MATCH($P25,INDIRECT("Jan!"&amp;ADDRESS(1,MATCH(Q$1,Jan!$A$4:$AF$4),1,1)&amp;":"&amp;ADDRESS(80,MATCH(Q$1,Jan!$A$4:$AF$4),1,1)),0)-2,1),"")</f>
        <v>0</v>
      </c>
      <c r="R25" s="131">
        <f ca="1">IFERROR(INDEX(Jan!$A$1:$AF$80,MATCH($P25,INDIRECT("Jan!"&amp;ADDRESS(1,MATCH(R$1,Jan!$A$4:$AF$4),1,1)&amp;":"&amp;ADDRESS(80,MATCH(R$1,Jan!$A$4:$AF$4),1,1)),0)-2,1),"")</f>
        <v>0</v>
      </c>
      <c r="S25" s="131">
        <f ca="1">IFERROR(INDEX(Jan!$A$1:$AF$80,MATCH($P25,INDIRECT("Jan!"&amp;ADDRESS(1,MATCH(S$1,Jan!$A$4:$AF$4),1,1)&amp;":"&amp;ADDRESS(80,MATCH(S$1,Jan!$A$4:$AF$4),1,1)),0)-2,1),"")</f>
        <v>0</v>
      </c>
      <c r="T25" s="131">
        <f ca="1">IFERROR(INDEX(Jan!$A$1:$AF$80,MATCH($P25,INDIRECT("Jan!"&amp;ADDRESS(1,MATCH(T$1,Jan!$A$4:$AF$4),1,1)&amp;":"&amp;ADDRESS(80,MATCH(T$1,Jan!$A$4:$AF$4),1,1)),0)-2,1),"")</f>
        <v>0</v>
      </c>
      <c r="U25" s="131">
        <f ca="1">IFERROR(INDEX(Jan!$A$1:$AF$80,MATCH($P25,INDIRECT("Jan!"&amp;ADDRESS(1,MATCH(U$1,Jan!$A$4:$AF$4),1,1)&amp;":"&amp;ADDRESS(80,MATCH(U$1,Jan!$A$4:$AF$4),1,1)),0)-2,1),"")</f>
        <v>0</v>
      </c>
    </row>
    <row r="26" spans="1:21">
      <c r="A26" s="110" t="s">
        <v>70</v>
      </c>
      <c r="B26" s="54" t="s">
        <v>41</v>
      </c>
      <c r="C26" s="128" t="str">
        <f ca="1">IFERROR(INDEX(Jan!$A$1:$AF$80,MATCH($B26,INDIRECT("Jan!"&amp;ADDRESS(1,MATCH(C$1,Jan!$A$4:$AF$4),1,1)&amp;":"&amp;ADDRESS(80,MATCH(C$1,Jan!$A$4:$AF$4),1,1)),0)-2,1),"")</f>
        <v/>
      </c>
      <c r="D26" s="128" t="str">
        <f ca="1">IFERROR(INDEX(Jan!$A$1:$AF$80,MATCH($B26,INDIRECT("Jan!"&amp;ADDRESS(1,MATCH(D$1,Jan!$A$4:$AF$4),1,1)&amp;":"&amp;ADDRESS(80,MATCH(D$1,Jan!$A$4:$AF$4),1,1)),0)-2,1),"")</f>
        <v/>
      </c>
      <c r="E26" s="128" t="str">
        <f ca="1">IFERROR(INDEX(Jan!$A$1:$AF$80,MATCH($B26,INDIRECT("Jan!"&amp;ADDRESS(1,MATCH(E$1,Jan!$A$4:$AF$4),1,1)&amp;":"&amp;ADDRESS(80,MATCH(E$1,Jan!$A$4:$AF$4),1,1)),0)-2,1),"")</f>
        <v/>
      </c>
      <c r="F26" s="128" t="str">
        <f ca="1">IFERROR(INDEX(Jan!$A$1:$AF$80,MATCH($B26,INDIRECT("Jan!"&amp;ADDRESS(1,MATCH(F$1,Jan!$A$4:$AF$4),1,1)&amp;":"&amp;ADDRESS(80,MATCH(F$1,Jan!$A$4:$AF$4),1,1)),0)-2,1),"")</f>
        <v/>
      </c>
      <c r="G26" s="128" t="str">
        <f ca="1">IFERROR(INDEX(Jan!$A$1:$AF$80,MATCH($B26,INDIRECT("Jan!"&amp;ADDRESS(1,MATCH(G$1,Jan!$A$4:$AF$4),1,1)&amp;":"&amp;ADDRESS(80,MATCH(G$1,Jan!$A$4:$AF$4),1,1)),0)-2,1),"")</f>
        <v/>
      </c>
      <c r="H26" s="110" t="s">
        <v>70</v>
      </c>
      <c r="I26" s="54" t="s">
        <v>41</v>
      </c>
      <c r="J26" s="128" t="str">
        <f ca="1">IFERROR(INDEX(Jan!$A$1:$AF$80,MATCH($I26,INDIRECT("Jan!"&amp;ADDRESS(1,MATCH(J$1,Jan!$A$4:$AF$4),1,1)&amp;":"&amp;ADDRESS(80,MATCH(J$1,Jan!$A$4:$AF$4),1,1)),0)-2,1),"")</f>
        <v/>
      </c>
      <c r="K26" s="128" t="str">
        <f ca="1">IFERROR(INDEX(Jan!$A$1:$AF$80,MATCH($I26,INDIRECT("Jan!"&amp;ADDRESS(1,MATCH(K$1,Jan!$A$4:$AF$4),1,1)&amp;":"&amp;ADDRESS(80,MATCH(K$1,Jan!$A$4:$AF$4),1,1)),0)-2,1),"")</f>
        <v/>
      </c>
      <c r="L26" s="128" t="str">
        <f ca="1">IFERROR(INDEX(Jan!$A$1:$AF$80,MATCH($I26,INDIRECT("Jan!"&amp;ADDRESS(1,MATCH(L$1,Jan!$A$4:$AF$4),1,1)&amp;":"&amp;ADDRESS(80,MATCH(L$1,Jan!$A$4:$AF$4),1,1)),0)-2,1),"")</f>
        <v/>
      </c>
      <c r="M26" s="128" t="str">
        <f ca="1">IFERROR(INDEX(Jan!$A$1:$AF$80,MATCH($I26,INDIRECT("Jan!"&amp;ADDRESS(1,MATCH(M$1,Jan!$A$4:$AF$4),1,1)&amp;":"&amp;ADDRESS(80,MATCH(M$1,Jan!$A$4:$AF$4),1,1)),0)-2,1),"")</f>
        <v/>
      </c>
      <c r="N26" s="128" t="str">
        <f ca="1">IFERROR(INDEX(Jan!$A$1:$AF$80,MATCH($I26,INDIRECT("Jan!"&amp;ADDRESS(1,MATCH(N$1,Jan!$A$4:$AF$4),1,1)&amp;":"&amp;ADDRESS(80,MATCH(N$1,Jan!$A$4:$AF$4),1,1)),0)-2,1),"")</f>
        <v/>
      </c>
      <c r="O26" s="110" t="s">
        <v>70</v>
      </c>
      <c r="P26" s="54" t="s">
        <v>41</v>
      </c>
      <c r="Q26" s="128" t="str">
        <f ca="1">IFERROR(INDEX(Jan!$A$1:$AF$80,MATCH($P26,INDIRECT("Jan!"&amp;ADDRESS(1,MATCH(Q$1,Jan!$A$4:$AF$4),1,1)&amp;":"&amp;ADDRESS(80,MATCH(Q$1,Jan!$A$4:$AF$4),1,1)),0)-2,1),"")</f>
        <v/>
      </c>
      <c r="R26" s="128" t="str">
        <f ca="1">IFERROR(INDEX(Jan!$A$1:$AF$80,MATCH($P26,INDIRECT("Jan!"&amp;ADDRESS(1,MATCH(R$1,Jan!$A$4:$AF$4),1,1)&amp;":"&amp;ADDRESS(80,MATCH(R$1,Jan!$A$4:$AF$4),1,1)),0)-2,1),"")</f>
        <v/>
      </c>
      <c r="S26" s="128" t="str">
        <f ca="1">IFERROR(INDEX(Jan!$A$1:$AF$80,MATCH($P26,INDIRECT("Jan!"&amp;ADDRESS(1,MATCH(S$1,Jan!$A$4:$AF$4),1,1)&amp;":"&amp;ADDRESS(80,MATCH(S$1,Jan!$A$4:$AF$4),1,1)),0)-2,1),"")</f>
        <v/>
      </c>
      <c r="T26" s="128" t="str">
        <f ca="1">IFERROR(INDEX(Jan!$A$1:$AF$80,MATCH($P26,INDIRECT("Jan!"&amp;ADDRESS(1,MATCH(T$1,Jan!$A$4:$AF$4),1,1)&amp;":"&amp;ADDRESS(80,MATCH(T$1,Jan!$A$4:$AF$4),1,1)),0)-2,1),"")</f>
        <v/>
      </c>
      <c r="U26" s="128" t="str">
        <f ca="1">IFERROR(INDEX(Jan!$A$1:$AF$80,MATCH($P26,INDIRECT("Jan!"&amp;ADDRESS(1,MATCH(U$1,Jan!$A$4:$AF$4),1,1)&amp;":"&amp;ADDRESS(80,MATCH(U$1,Jan!$A$4:$AF$4),1,1)),0)-2,1),"")</f>
        <v/>
      </c>
    </row>
    <row r="27" spans="1:21">
      <c r="A27" s="110" t="s">
        <v>71</v>
      </c>
      <c r="B27" s="53" t="s">
        <v>42</v>
      </c>
      <c r="C27" s="128" t="str">
        <f ca="1">IFERROR(INDEX(Jan!$A$1:$AF$80,MATCH($B27,INDIRECT("Jan!"&amp;ADDRESS(1,MATCH(C$1,Jan!$A$4:$AF$4),1,1)&amp;":"&amp;ADDRESS(80,MATCH(C$1,Jan!$A$4:$AF$4),1,1)),0)-2,1),"")</f>
        <v/>
      </c>
      <c r="D27" s="128" t="str">
        <f ca="1">IFERROR(INDEX(Jan!$A$1:$AF$80,MATCH($B27,INDIRECT("Jan!"&amp;ADDRESS(1,MATCH(D$1,Jan!$A$4:$AF$4),1,1)&amp;":"&amp;ADDRESS(80,MATCH(D$1,Jan!$A$4:$AF$4),1,1)),0)-2,1),"")</f>
        <v/>
      </c>
      <c r="E27" s="128" t="str">
        <f ca="1">IFERROR(INDEX(Jan!$A$1:$AF$80,MATCH($B27,INDIRECT("Jan!"&amp;ADDRESS(1,MATCH(E$1,Jan!$A$4:$AF$4),1,1)&amp;":"&amp;ADDRESS(80,MATCH(E$1,Jan!$A$4:$AF$4),1,1)),0)-2,1),"")</f>
        <v/>
      </c>
      <c r="F27" s="128" t="str">
        <f ca="1">IFERROR(INDEX(Jan!$A$1:$AF$80,MATCH($B27,INDIRECT("Jan!"&amp;ADDRESS(1,MATCH(F$1,Jan!$A$4:$AF$4),1,1)&amp;":"&amp;ADDRESS(80,MATCH(F$1,Jan!$A$4:$AF$4),1,1)),0)-2,1),"")</f>
        <v/>
      </c>
      <c r="G27" s="128" t="str">
        <f ca="1">IFERROR(INDEX(Jan!$A$1:$AF$80,MATCH($B27,INDIRECT("Jan!"&amp;ADDRESS(1,MATCH(G$1,Jan!$A$4:$AF$4),1,1)&amp;":"&amp;ADDRESS(80,MATCH(G$1,Jan!$A$4:$AF$4),1,1)),0)-2,1),"")</f>
        <v/>
      </c>
      <c r="H27" s="110" t="s">
        <v>71</v>
      </c>
      <c r="I27" s="53" t="s">
        <v>42</v>
      </c>
      <c r="J27" s="128">
        <f ca="1">IFERROR(INDEX(Jan!$A$1:$AF$80,MATCH($I27,INDIRECT("Jan!"&amp;ADDRESS(1,MATCH(J$1,Jan!$A$4:$AF$4),1,1)&amp;":"&amp;ADDRESS(80,MATCH(J$1,Jan!$A$4:$AF$4),1,1)),0)-2,1),"")</f>
        <v>0</v>
      </c>
      <c r="K27" s="128">
        <f ca="1">IFERROR(INDEX(Jan!$A$1:$AF$80,MATCH($I27,INDIRECT("Jan!"&amp;ADDRESS(1,MATCH(K$1,Jan!$A$4:$AF$4),1,1)&amp;":"&amp;ADDRESS(80,MATCH(K$1,Jan!$A$4:$AF$4),1,1)),0)-2,1),"")</f>
        <v>0</v>
      </c>
      <c r="L27" s="128">
        <f ca="1">IFERROR(INDEX(Jan!$A$1:$AF$80,MATCH($I27,INDIRECT("Jan!"&amp;ADDRESS(1,MATCH(L$1,Jan!$A$4:$AF$4),1,1)&amp;":"&amp;ADDRESS(80,MATCH(L$1,Jan!$A$4:$AF$4),1,1)),0)-2,1),"")</f>
        <v>0</v>
      </c>
      <c r="M27" s="128">
        <f ca="1">IFERROR(INDEX(Jan!$A$1:$AF$80,MATCH($I27,INDIRECT("Jan!"&amp;ADDRESS(1,MATCH(M$1,Jan!$A$4:$AF$4),1,1)&amp;":"&amp;ADDRESS(80,MATCH(M$1,Jan!$A$4:$AF$4),1,1)),0)-2,1),"")</f>
        <v>0</v>
      </c>
      <c r="N27" s="128">
        <f ca="1">IFERROR(INDEX(Jan!$A$1:$AF$80,MATCH($I27,INDIRECT("Jan!"&amp;ADDRESS(1,MATCH(N$1,Jan!$A$4:$AF$4),1,1)&amp;":"&amp;ADDRESS(80,MATCH(N$1,Jan!$A$4:$AF$4),1,1)),0)-2,1),"")</f>
        <v>0</v>
      </c>
      <c r="O27" s="110" t="s">
        <v>71</v>
      </c>
      <c r="P27" s="53" t="s">
        <v>42</v>
      </c>
      <c r="Q27" s="128" t="str">
        <f ca="1">IFERROR(INDEX(Jan!$A$1:$AF$80,MATCH($P27,INDIRECT("Jan!"&amp;ADDRESS(1,MATCH(Q$1,Jan!$A$4:$AF$4),1,1)&amp;":"&amp;ADDRESS(80,MATCH(Q$1,Jan!$A$4:$AF$4),1,1)),0)-2,1),"")</f>
        <v/>
      </c>
      <c r="R27" s="128" t="str">
        <f ca="1">IFERROR(INDEX(Jan!$A$1:$AF$80,MATCH($P27,INDIRECT("Jan!"&amp;ADDRESS(1,MATCH(R$1,Jan!$A$4:$AF$4),1,1)&amp;":"&amp;ADDRESS(80,MATCH(R$1,Jan!$A$4:$AF$4),1,1)),0)-2,1),"")</f>
        <v/>
      </c>
      <c r="S27" s="128" t="str">
        <f ca="1">IFERROR(INDEX(Jan!$A$1:$AF$80,MATCH($P27,INDIRECT("Jan!"&amp;ADDRESS(1,MATCH(S$1,Jan!$A$4:$AF$4),1,1)&amp;":"&amp;ADDRESS(80,MATCH(S$1,Jan!$A$4:$AF$4),1,1)),0)-2,1),"")</f>
        <v/>
      </c>
      <c r="T27" s="128" t="str">
        <f ca="1">IFERROR(INDEX(Jan!$A$1:$AF$80,MATCH($P27,INDIRECT("Jan!"&amp;ADDRESS(1,MATCH(T$1,Jan!$A$4:$AF$4),1,1)&amp;":"&amp;ADDRESS(80,MATCH(T$1,Jan!$A$4:$AF$4),1,1)),0)-2,1),"")</f>
        <v/>
      </c>
      <c r="U27" s="128" t="str">
        <f ca="1">IFERROR(INDEX(Jan!$A$1:$AF$80,MATCH($P27,INDIRECT("Jan!"&amp;ADDRESS(1,MATCH(U$1,Jan!$A$4:$AF$4),1,1)&amp;":"&amp;ADDRESS(80,MATCH(U$1,Jan!$A$4:$AF$4),1,1)),0)-2,1),"")</f>
        <v/>
      </c>
    </row>
    <row r="28" spans="1:21">
      <c r="A28" s="109" t="s">
        <v>72</v>
      </c>
      <c r="B28" s="116" t="s">
        <v>43</v>
      </c>
      <c r="C28" s="128" t="str">
        <f ca="1">IFERROR(INDEX(Jan!$A$1:$AF$80,MATCH($B28,INDIRECT("Jan!"&amp;ADDRESS(1,MATCH(C$1,Jan!$A$4:$AF$4),1,1)&amp;":"&amp;ADDRESS(80,MATCH(C$1,Jan!$A$4:$AF$4),1,1)),0)-2,1),"")</f>
        <v/>
      </c>
      <c r="D28" s="128" t="str">
        <f ca="1">IFERROR(INDEX(Jan!$A$1:$AF$80,MATCH($B28,INDIRECT("Jan!"&amp;ADDRESS(1,MATCH(D$1,Jan!$A$4:$AF$4),1,1)&amp;":"&amp;ADDRESS(80,MATCH(D$1,Jan!$A$4:$AF$4),1,1)),0)-2,1),"")</f>
        <v/>
      </c>
      <c r="E28" s="128" t="str">
        <f ca="1">IFERROR(INDEX(Jan!$A$1:$AF$80,MATCH($B28,INDIRECT("Jan!"&amp;ADDRESS(1,MATCH(E$1,Jan!$A$4:$AF$4),1,1)&amp;":"&amp;ADDRESS(80,MATCH(E$1,Jan!$A$4:$AF$4),1,1)),0)-2,1),"")</f>
        <v/>
      </c>
      <c r="F28" s="128" t="str">
        <f ca="1">IFERROR(INDEX(Jan!$A$1:$AF$80,MATCH($B28,INDIRECT("Jan!"&amp;ADDRESS(1,MATCH(F$1,Jan!$A$4:$AF$4),1,1)&amp;":"&amp;ADDRESS(80,MATCH(F$1,Jan!$A$4:$AF$4),1,1)),0)-2,1),"")</f>
        <v/>
      </c>
      <c r="G28" s="128" t="str">
        <f ca="1">IFERROR(INDEX(Jan!$A$1:$AF$80,MATCH($B28,INDIRECT("Jan!"&amp;ADDRESS(1,MATCH(G$1,Jan!$A$4:$AF$4),1,1)&amp;":"&amp;ADDRESS(80,MATCH(G$1,Jan!$A$4:$AF$4),1,1)),0)-2,1),"")</f>
        <v/>
      </c>
      <c r="H28" s="109" t="s">
        <v>72</v>
      </c>
      <c r="I28" s="116" t="s">
        <v>43</v>
      </c>
      <c r="J28" s="128" t="str">
        <f ca="1">IFERROR(INDEX(Jan!$A$1:$AF$80,MATCH($I28,INDIRECT("Jan!"&amp;ADDRESS(1,MATCH(J$1,Jan!$A$4:$AF$4),1,1)&amp;":"&amp;ADDRESS(80,MATCH(J$1,Jan!$A$4:$AF$4),1,1)),0)-2,1),"")</f>
        <v/>
      </c>
      <c r="K28" s="128" t="str">
        <f ca="1">IFERROR(INDEX(Jan!$A$1:$AF$80,MATCH($I28,INDIRECT("Jan!"&amp;ADDRESS(1,MATCH(K$1,Jan!$A$4:$AF$4),1,1)&amp;":"&amp;ADDRESS(80,MATCH(K$1,Jan!$A$4:$AF$4),1,1)),0)-2,1),"")</f>
        <v/>
      </c>
      <c r="L28" s="128" t="str">
        <f ca="1">IFERROR(INDEX(Jan!$A$1:$AF$80,MATCH($I28,INDIRECT("Jan!"&amp;ADDRESS(1,MATCH(L$1,Jan!$A$4:$AF$4),1,1)&amp;":"&amp;ADDRESS(80,MATCH(L$1,Jan!$A$4:$AF$4),1,1)),0)-2,1),"")</f>
        <v/>
      </c>
      <c r="M28" s="128" t="str">
        <f ca="1">IFERROR(INDEX(Jan!$A$1:$AF$80,MATCH($I28,INDIRECT("Jan!"&amp;ADDRESS(1,MATCH(M$1,Jan!$A$4:$AF$4),1,1)&amp;":"&amp;ADDRESS(80,MATCH(M$1,Jan!$A$4:$AF$4),1,1)),0)-2,1),"")</f>
        <v/>
      </c>
      <c r="N28" s="128" t="str">
        <f ca="1">IFERROR(INDEX(Jan!$A$1:$AF$80,MATCH($I28,INDIRECT("Jan!"&amp;ADDRESS(1,MATCH(N$1,Jan!$A$4:$AF$4),1,1)&amp;":"&amp;ADDRESS(80,MATCH(N$1,Jan!$A$4:$AF$4),1,1)),0)-2,1),"")</f>
        <v/>
      </c>
      <c r="O28" s="109" t="s">
        <v>72</v>
      </c>
      <c r="P28" s="116" t="s">
        <v>43</v>
      </c>
      <c r="Q28" s="128" t="str">
        <f ca="1">IFERROR(INDEX(Jan!$A$1:$AF$80,MATCH($P28,INDIRECT("Jan!"&amp;ADDRESS(1,MATCH(Q$1,Jan!$A$4:$AF$4),1,1)&amp;":"&amp;ADDRESS(80,MATCH(Q$1,Jan!$A$4:$AF$4),1,1)),0)-2,1),"")</f>
        <v/>
      </c>
      <c r="R28" s="128" t="str">
        <f ca="1">IFERROR(INDEX(Jan!$A$1:$AF$80,MATCH($P28,INDIRECT("Jan!"&amp;ADDRESS(1,MATCH(R$1,Jan!$A$4:$AF$4),1,1)&amp;":"&amp;ADDRESS(80,MATCH(R$1,Jan!$A$4:$AF$4),1,1)),0)-2,1),"")</f>
        <v/>
      </c>
      <c r="S28" s="128" t="str">
        <f ca="1">IFERROR(INDEX(Jan!$A$1:$AF$80,MATCH($P28,INDIRECT("Jan!"&amp;ADDRESS(1,MATCH(S$1,Jan!$A$4:$AF$4),1,1)&amp;":"&amp;ADDRESS(80,MATCH(S$1,Jan!$A$4:$AF$4),1,1)),0)-2,1),"")</f>
        <v/>
      </c>
      <c r="T28" s="128" t="str">
        <f ca="1">IFERROR(INDEX(Jan!$A$1:$AF$80,MATCH($P28,INDIRECT("Jan!"&amp;ADDRESS(1,MATCH(T$1,Jan!$A$4:$AF$4),1,1)&amp;":"&amp;ADDRESS(80,MATCH(T$1,Jan!$A$4:$AF$4),1,1)),0)-2,1),"")</f>
        <v/>
      </c>
      <c r="U28" s="128" t="str">
        <f ca="1">IFERROR(INDEX(Jan!$A$1:$AF$80,MATCH($P28,INDIRECT("Jan!"&amp;ADDRESS(1,MATCH(U$1,Jan!$A$4:$AF$4),1,1)&amp;":"&amp;ADDRESS(80,MATCH(U$1,Jan!$A$4:$AF$4),1,1)),0)-2,1),"")</f>
        <v/>
      </c>
    </row>
    <row r="29" spans="1:21">
      <c r="G29" s="127" t="str">
        <f ca="1">IFERROR(INDEX(Jan!$A$1:$AF$80,MATCH($B29,INDIRECT("Jan!"&amp;ADDRESS(1,MATCH(G$1,Jan!$A$4:$AF$4),1,1)&amp;":"&amp;ADDRESS(80,MATCH(G$1,Jan!$A$4:$AF$4),1,1)),0)-2,1),"")</f>
        <v/>
      </c>
      <c r="H29" s="127" t="str">
        <f ca="1">IFERROR(INDEX(Jan!$A$1:$AF$80,MATCH($B29,INDIRECT("Jan!"&amp;ADDRESS(1,MATCH(H$1,Jan!$A$4:$AF$4),1,1)&amp;":"&amp;ADDRESS(80,MATCH(H$1,Jan!$A$4:$AF$4),1,1)),0)-2,1),"")</f>
        <v/>
      </c>
      <c r="I29" s="127" t="str">
        <f ca="1">IFERROR(INDEX(Jan!$A$1:$AF$80,MATCH($B29,INDIRECT("Jan!"&amp;ADDRESS(1,MATCH(I$1,Jan!$A$4:$AF$4),1,1)&amp;":"&amp;ADDRESS(80,MATCH(I$1,Jan!$A$4:$AF$4),1,1)),0)-2,1),"")</f>
        <v/>
      </c>
      <c r="J29" s="127" t="str">
        <f ca="1">IFERROR(INDEX(Jan!$A$1:$AF$80,MATCH($B29,INDIRECT("Jan!"&amp;ADDRESS(1,MATCH(J$1,Jan!$A$4:$AF$4),1,1)&amp;":"&amp;ADDRESS(80,MATCH(J$1,Jan!$A$4:$AF$4),1,1)),0)-2,1),"")</f>
        <v/>
      </c>
      <c r="K29" s="127" t="str">
        <f ca="1">IFERROR(INDEX(Jan!$A$1:$AF$80,MATCH($B29,INDIRECT("Jan!"&amp;ADDRESS(1,MATCH(K$1,Jan!$A$4:$AF$4),1,1)&amp;":"&amp;ADDRESS(80,MATCH(K$1,Jan!$A$4:$AF$4),1,1)),0)-2,1),"")</f>
        <v/>
      </c>
      <c r="L29" s="127" t="str">
        <f ca="1">IFERROR(INDEX(Jan!$A$1:$AF$80,MATCH($B29,INDIRECT("Jan!"&amp;ADDRESS(1,MATCH(L$1,Jan!$A$4:$AF$4),1,1)&amp;":"&amp;ADDRESS(80,MATCH(L$1,Jan!$A$4:$AF$4),1,1)),0)-2,1),"")</f>
        <v/>
      </c>
      <c r="M29" s="127" t="str">
        <f ca="1">IFERROR(INDEX(Jan!$A$1:$AF$80,MATCH($B29,INDIRECT("Jan!"&amp;ADDRESS(1,MATCH(M$1,Jan!$A$4:$AF$4),1,1)&amp;":"&amp;ADDRESS(80,MATCH(M$1,Jan!$A$4:$AF$4),1,1)),0)-2,1),"")</f>
        <v/>
      </c>
      <c r="N29" s="127" t="str">
        <f ca="1">IFERROR(INDEX(Jan!$A$1:$AF$80,MATCH($B29,INDIRECT("Jan!"&amp;ADDRESS(1,MATCH(N$1,Jan!$A$4:$AF$4),1,1)&amp;":"&amp;ADDRESS(80,MATCH(N$1,Jan!$A$4:$AF$4),1,1)),0)-2,1),"")</f>
        <v/>
      </c>
      <c r="O29" s="127" t="str">
        <f ca="1">IFERROR(INDEX(Jan!$A$1:$AF$80,MATCH($B29,INDIRECT("Jan!"&amp;ADDRESS(1,MATCH(O$1,Jan!$A$4:$AF$4),1,1)&amp;":"&amp;ADDRESS(80,MATCH(O$1,Jan!$A$4:$AF$4),1,1)),0)-2,1),"")</f>
        <v/>
      </c>
      <c r="P29" s="127" t="str">
        <f ca="1">IFERROR(INDEX(Jan!$A$1:$AF$80,MATCH($B29,INDIRECT("Jan!"&amp;ADDRESS(1,MATCH(P$1,Jan!$A$4:$AF$4),1,1)&amp;":"&amp;ADDRESS(80,MATCH(P$1,Jan!$A$4:$AF$4),1,1)),0)-2,1),"")</f>
        <v/>
      </c>
      <c r="Q29" s="127" t="str">
        <f ca="1">IFERROR(INDEX(Jan!$A$1:$AF$80,MATCH($B29,INDIRECT("Jan!"&amp;ADDRESS(1,MATCH(Q$1,Jan!$A$4:$AF$4),1,1)&amp;":"&amp;ADDRESS(80,MATCH(Q$1,Jan!$A$4:$AF$4),1,1)),0)-2,1),"")</f>
        <v/>
      </c>
    </row>
    <row r="30" spans="1:21">
      <c r="C30" s="18"/>
      <c r="D30" s="18"/>
      <c r="E30" s="18"/>
      <c r="F30" s="18"/>
      <c r="G30" s="127" t="str">
        <f ca="1">IFERROR(INDEX(Jan!$A$1:$AF$80,MATCH($B30,INDIRECT("Jan!"&amp;ADDRESS(1,MATCH(G$1,Jan!$A$4:$AF$4),1,1)&amp;":"&amp;ADDRESS(80,MATCH(G$1,Jan!$A$4:$AF$4),1,1)),0)-2,1),"")</f>
        <v/>
      </c>
      <c r="H30" s="127" t="str">
        <f ca="1">IFERROR(INDEX(Jan!$A$1:$AF$80,MATCH($B30,INDIRECT("Jan!"&amp;ADDRESS(1,MATCH(H$1,Jan!$A$4:$AF$4),1,1)&amp;":"&amp;ADDRESS(80,MATCH(H$1,Jan!$A$4:$AF$4),1,1)),0)-2,1),"")</f>
        <v/>
      </c>
      <c r="I30" s="127" t="str">
        <f ca="1">IFERROR(INDEX(Jan!$A$1:$AF$80,MATCH($B30,INDIRECT("Jan!"&amp;ADDRESS(1,MATCH(I$1,Jan!$A$4:$AF$4),1,1)&amp;":"&amp;ADDRESS(80,MATCH(I$1,Jan!$A$4:$AF$4),1,1)),0)-2,1),"")</f>
        <v/>
      </c>
      <c r="J30" s="127" t="str">
        <f ca="1">IFERROR(INDEX(Jan!$A$1:$AF$80,MATCH($B30,INDIRECT("Jan!"&amp;ADDRESS(1,MATCH(J$1,Jan!$A$4:$AF$4),1,1)&amp;":"&amp;ADDRESS(80,MATCH(J$1,Jan!$A$4:$AF$4),1,1)),0)-2,1),"")</f>
        <v/>
      </c>
      <c r="K30" s="127" t="str">
        <f ca="1">IFERROR(INDEX(Jan!$A$1:$AF$80,MATCH($B30,INDIRECT("Jan!"&amp;ADDRESS(1,MATCH(K$1,Jan!$A$4:$AF$4),1,1)&amp;":"&amp;ADDRESS(80,MATCH(K$1,Jan!$A$4:$AF$4),1,1)),0)-2,1),"")</f>
        <v/>
      </c>
      <c r="L30" s="127" t="str">
        <f ca="1">IFERROR(INDEX(Jan!$A$1:$AF$80,MATCH($B30,INDIRECT("Jan!"&amp;ADDRESS(1,MATCH(L$1,Jan!$A$4:$AF$4),1,1)&amp;":"&amp;ADDRESS(80,MATCH(L$1,Jan!$A$4:$AF$4),1,1)),0)-2,1),"")</f>
        <v/>
      </c>
      <c r="M30" s="127" t="str">
        <f ca="1">IFERROR(INDEX(Jan!$A$1:$AF$80,MATCH($B30,INDIRECT("Jan!"&amp;ADDRESS(1,MATCH(M$1,Jan!$A$4:$AF$4),1,1)&amp;":"&amp;ADDRESS(80,MATCH(M$1,Jan!$A$4:$AF$4),1,1)),0)-2,1),"")</f>
        <v/>
      </c>
      <c r="N30" s="127" t="str">
        <f ca="1">IFERROR(INDEX(Jan!$A$1:$AF$80,MATCH($B30,INDIRECT("Jan!"&amp;ADDRESS(1,MATCH(N$1,Jan!$A$4:$AF$4),1,1)&amp;":"&amp;ADDRESS(80,MATCH(N$1,Jan!$A$4:$AF$4),1,1)),0)-2,1),"")</f>
        <v/>
      </c>
      <c r="O30" s="127" t="str">
        <f ca="1">IFERROR(INDEX(Jan!$A$1:$AF$80,MATCH($B30,INDIRECT("Jan!"&amp;ADDRESS(1,MATCH(O$1,Jan!$A$4:$AF$4),1,1)&amp;":"&amp;ADDRESS(80,MATCH(O$1,Jan!$A$4:$AF$4),1,1)),0)-2,1),"")</f>
        <v/>
      </c>
      <c r="P30" s="127" t="str">
        <f ca="1">IFERROR(INDEX(Jan!$A$1:$AF$80,MATCH($B30,INDIRECT("Jan!"&amp;ADDRESS(1,MATCH(P$1,Jan!$A$4:$AF$4),1,1)&amp;":"&amp;ADDRESS(80,MATCH(P$1,Jan!$A$4:$AF$4),1,1)),0)-2,1),"")</f>
        <v/>
      </c>
      <c r="Q30" s="127" t="str">
        <f ca="1">IFERROR(INDEX(Jan!$A$1:$AF$80,MATCH($B30,INDIRECT("Jan!"&amp;ADDRESS(1,MATCH(Q$1,Jan!$A$4:$AF$4),1,1)&amp;":"&amp;ADDRESS(80,MATCH(Q$1,Jan!$A$4:$AF$4),1,1)),0)-2,1),"")</f>
        <v/>
      </c>
    </row>
    <row r="31" spans="1:21">
      <c r="J31" s="127" t="str">
        <f ca="1">IFERROR(INDEX(Jan!$A$1:$AF$80,MATCH($B31,INDIRECT("Jan!"&amp;ADDRESS(1,MATCH(J$1,Jan!$A$4:$AF$4),1,1)&amp;":"&amp;ADDRESS(80,MATCH(J$1,Jan!$A$4:$AF$4),1,1)),0)-2,1),"")</f>
        <v/>
      </c>
      <c r="K31" s="127" t="str">
        <f ca="1">IFERROR(INDEX(Jan!$A$1:$AF$80,MATCH($B31,INDIRECT("Jan!"&amp;ADDRESS(1,MATCH(K$1,Jan!$A$4:$AF$4),1,1)&amp;":"&amp;ADDRESS(80,MATCH(K$1,Jan!$A$4:$AF$4),1,1)),0)-2,1),"")</f>
        <v/>
      </c>
      <c r="L31" s="127" t="str">
        <f ca="1">IFERROR(INDEX(Jan!$A$1:$AF$80,MATCH($B31,INDIRECT("Jan!"&amp;ADDRESS(1,MATCH(L$1,Jan!$A$4:$AF$4),1,1)&amp;":"&amp;ADDRESS(80,MATCH(L$1,Jan!$A$4:$AF$4),1,1)),0)-2,1),"")</f>
        <v/>
      </c>
      <c r="M31" s="127" t="str">
        <f ca="1">IFERROR(INDEX(Jan!$A$1:$AF$80,MATCH($B31,INDIRECT("Jan!"&amp;ADDRESS(1,MATCH(M$1,Jan!$A$4:$AF$4),1,1)&amp;":"&amp;ADDRESS(80,MATCH(M$1,Jan!$A$4:$AF$4),1,1)),0)-2,1),"")</f>
        <v/>
      </c>
      <c r="N31" s="127" t="str">
        <f ca="1">IFERROR(INDEX(Jan!$A$1:$AF$80,MATCH($B31,INDIRECT("Jan!"&amp;ADDRESS(1,MATCH(N$1,Jan!$A$4:$AF$4),1,1)&amp;":"&amp;ADDRESS(80,MATCH(N$1,Jan!$A$4:$AF$4),1,1)),0)-2,1),"")</f>
        <v/>
      </c>
    </row>
    <row r="32" spans="1:21">
      <c r="J32" s="127" t="str">
        <f ca="1">IFERROR(INDEX(Jan!$A$1:$AF$80,MATCH($B32,INDIRECT("Jan!"&amp;ADDRESS(1,MATCH(J$1,Jan!$A$4:$AF$4),1,1)&amp;":"&amp;ADDRESS(80,MATCH(J$1,Jan!$A$4:$AF$4),1,1)),0)-2,1),"")</f>
        <v/>
      </c>
      <c r="K32" s="127" t="str">
        <f ca="1">IFERROR(INDEX(Jan!$A$1:$AF$80,MATCH($B32,INDIRECT("Jan!"&amp;ADDRESS(1,MATCH(K$1,Jan!$A$4:$AF$4),1,1)&amp;":"&amp;ADDRESS(80,MATCH(K$1,Jan!$A$4:$AF$4),1,1)),0)-2,1),"")</f>
        <v/>
      </c>
      <c r="L32" s="127" t="str">
        <f ca="1">IFERROR(INDEX(Jan!$A$1:$AF$80,MATCH($B32,INDIRECT("Jan!"&amp;ADDRESS(1,MATCH(L$1,Jan!$A$4:$AF$4),1,1)&amp;":"&amp;ADDRESS(80,MATCH(L$1,Jan!$A$4:$AF$4),1,1)),0)-2,1),"")</f>
        <v/>
      </c>
      <c r="M32" s="127" t="str">
        <f ca="1">IFERROR(INDEX(Jan!$A$1:$AF$80,MATCH($B32,INDIRECT("Jan!"&amp;ADDRESS(1,MATCH(M$1,Jan!$A$4:$AF$4),1,1)&amp;":"&amp;ADDRESS(80,MATCH(M$1,Jan!$A$4:$AF$4),1,1)),0)-2,1),"")</f>
        <v/>
      </c>
      <c r="N32" s="127" t="str">
        <f ca="1">IFERROR(INDEX(Jan!$A$1:$AF$80,MATCH($B32,INDIRECT("Jan!"&amp;ADDRESS(1,MATCH(N$1,Jan!$A$4:$AF$4),1,1)&amp;":"&amp;ADDRESS(80,MATCH(N$1,Jan!$A$4:$AF$4),1,1)),0)-2,1),"")</f>
        <v/>
      </c>
    </row>
    <row r="33" spans="10:14">
      <c r="J33" s="127" t="str">
        <f ca="1">IFERROR(INDEX(Jan!$A$1:$AF$80,MATCH($B33,INDIRECT("Jan!"&amp;ADDRESS(1,MATCH(J$1,Jan!$A$4:$AF$4),1,1)&amp;":"&amp;ADDRESS(80,MATCH(J$1,Jan!$A$4:$AF$4),1,1)),0)-2,1),"")</f>
        <v/>
      </c>
      <c r="K33" s="127" t="str">
        <f ca="1">IFERROR(INDEX(Jan!$A$1:$AF$80,MATCH($B33,INDIRECT("Jan!"&amp;ADDRESS(1,MATCH(K$1,Jan!$A$4:$AF$4),1,1)&amp;":"&amp;ADDRESS(80,MATCH(K$1,Jan!$A$4:$AF$4),1,1)),0)-2,1),"")</f>
        <v/>
      </c>
      <c r="L33" s="127" t="str">
        <f ca="1">IFERROR(INDEX(Jan!$A$1:$AF$80,MATCH($B33,INDIRECT("Jan!"&amp;ADDRESS(1,MATCH(L$1,Jan!$A$4:$AF$4),1,1)&amp;":"&amp;ADDRESS(80,MATCH(L$1,Jan!$A$4:$AF$4),1,1)),0)-2,1),"")</f>
        <v/>
      </c>
      <c r="M33" s="127" t="str">
        <f ca="1">IFERROR(INDEX(Jan!$A$1:$AF$80,MATCH($B33,INDIRECT("Jan!"&amp;ADDRESS(1,MATCH(M$1,Jan!$A$4:$AF$4),1,1)&amp;":"&amp;ADDRESS(80,MATCH(M$1,Jan!$A$4:$AF$4),1,1)),0)-2,1),"")</f>
        <v/>
      </c>
      <c r="N33" s="127" t="str">
        <f ca="1">IFERROR(INDEX(Jan!$A$1:$AF$80,MATCH($B33,INDIRECT("Jan!"&amp;ADDRESS(1,MATCH(N$1,Jan!$A$4:$AF$4),1,1)&amp;":"&amp;ADDRESS(80,MATCH(N$1,Jan!$A$4:$AF$4),1,1)),0)-2,1),"")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</vt:lpstr>
      <vt:lpstr>Jan</vt:lpstr>
      <vt:lpstr>Planning Jan</vt:lpstr>
      <vt:lpstr>An</vt:lpstr>
      <vt:lpstr>Feries</vt:lpstr>
      <vt:lpstr>Jan!Zone_d_impression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julien</cp:lastModifiedBy>
  <cp:lastPrinted>2021-02-26T18:59:07Z</cp:lastPrinted>
  <dcterms:created xsi:type="dcterms:W3CDTF">2021-02-23T15:58:19Z</dcterms:created>
  <dcterms:modified xsi:type="dcterms:W3CDTF">2021-02-27T18:48:57Z</dcterms:modified>
</cp:coreProperties>
</file>