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vsauvage\Desktop\"/>
    </mc:Choice>
  </mc:AlternateContent>
  <bookViews>
    <workbookView xWindow="0" yWindow="0" windowWidth="20490" windowHeight="6720"/>
  </bookViews>
  <sheets>
    <sheet name="Feuil1" sheetId="1" r:id="rId1"/>
  </sheets>
  <externalReferences>
    <externalReference r:id="rId2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7" i="1" l="1"/>
  <c r="D7" i="1"/>
  <c r="E6" i="1"/>
  <c r="D6" i="1"/>
  <c r="E5" i="1"/>
  <c r="D5" i="1"/>
  <c r="E4" i="1"/>
  <c r="D4" i="1"/>
  <c r="E3" i="1"/>
  <c r="D3" i="1"/>
  <c r="J3" i="1" l="1"/>
  <c r="J7" i="1"/>
  <c r="K3" i="1"/>
  <c r="K7" i="1"/>
  <c r="K4" i="1"/>
  <c r="K5" i="1"/>
  <c r="J5" i="1"/>
  <c r="I5" i="1"/>
  <c r="I4" i="1"/>
  <c r="J4" i="1"/>
  <c r="K6" i="1"/>
  <c r="J6" i="1"/>
  <c r="I6" i="1"/>
  <c r="I3" i="1"/>
  <c r="I7" i="1"/>
</calcChain>
</file>

<file path=xl/comments1.xml><?xml version="1.0" encoding="utf-8"?>
<comments xmlns="http://schemas.openxmlformats.org/spreadsheetml/2006/main">
  <authors>
    <author>SAUVAGE Valerie</author>
  </authors>
  <commentList>
    <comment ref="B2" authorId="0" shapeId="0">
      <text>
        <r>
          <rPr>
            <b/>
            <sz val="9"/>
            <color indexed="81"/>
            <rFont val="Tahoma"/>
            <family val="2"/>
          </rPr>
          <t>SAUVAGE Valerie:</t>
        </r>
        <r>
          <rPr>
            <sz val="9"/>
            <color indexed="81"/>
            <rFont val="Tahoma"/>
            <family val="2"/>
          </rPr>
          <t xml:space="preserve">
uniquement pour info</t>
        </r>
      </text>
    </comment>
    <comment ref="C2" authorId="0" shapeId="0">
      <text>
        <r>
          <rPr>
            <b/>
            <sz val="9"/>
            <color indexed="81"/>
            <rFont val="Tahoma"/>
            <family val="2"/>
          </rPr>
          <t>SAUVAGE Valerie:</t>
        </r>
        <r>
          <rPr>
            <sz val="9"/>
            <color indexed="81"/>
            <rFont val="Tahoma"/>
            <family val="2"/>
          </rPr>
          <t xml:space="preserve">
Uniquement pour info</t>
        </r>
      </text>
    </comment>
  </commentList>
</comments>
</file>

<file path=xl/sharedStrings.xml><?xml version="1.0" encoding="utf-8"?>
<sst xmlns="http://schemas.openxmlformats.org/spreadsheetml/2006/main" count="54" uniqueCount="29">
  <si>
    <t>Budget</t>
  </si>
  <si>
    <t>Fonction</t>
  </si>
  <si>
    <t>Date d'entrée budgétée</t>
  </si>
  <si>
    <t>Date de sortie budgétée</t>
  </si>
  <si>
    <t xml:space="preserve">Calc budget </t>
  </si>
  <si>
    <t>Calc budget 2</t>
  </si>
  <si>
    <t>Taux travaillé N</t>
  </si>
  <si>
    <t>Taux travaillé N+1</t>
  </si>
  <si>
    <t>Taux travaillé N+2</t>
  </si>
  <si>
    <t>Estimé budget N</t>
  </si>
  <si>
    <t>Effectif budget N+1</t>
  </si>
  <si>
    <t>Effectif Budget N+2</t>
  </si>
  <si>
    <t>Janvier</t>
  </si>
  <si>
    <t>Février</t>
  </si>
  <si>
    <t>Mars</t>
  </si>
  <si>
    <t>Avr</t>
  </si>
  <si>
    <t>Mai</t>
  </si>
  <si>
    <t>Juin</t>
  </si>
  <si>
    <t>Juil</t>
  </si>
  <si>
    <t>Août</t>
  </si>
  <si>
    <t>Sept</t>
  </si>
  <si>
    <t>Oct</t>
  </si>
  <si>
    <t>Nov</t>
  </si>
  <si>
    <t>Déc</t>
  </si>
  <si>
    <t>Chargée de mission</t>
  </si>
  <si>
    <t>Directeur</t>
  </si>
  <si>
    <t>Expert</t>
  </si>
  <si>
    <t>Consultant 1</t>
  </si>
  <si>
    <t>Consultant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</si>
</sst>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65" formatCode="_-* #,##0\ _€_-;\-* #,##0\ _€_-;_-* &quot;-&quot;??\ _€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2">
    <xf numFmtId="0" fontId="0" fillId="0" borderId="0" xfId="0"/>
    <xf numFmtId="14" fontId="0" fillId="2" borderId="0" xfId="0" applyNumberFormat="1" applyFill="1" applyAlignment="1">
      <alignment horizontal="center" vertical="center"/>
    </xf>
    <xf numFmtId="14" fontId="0" fillId="3" borderId="0" xfId="0" applyNumberFormat="1" applyFill="1" applyAlignment="1">
      <alignment horizontal="center" vertical="center"/>
    </xf>
    <xf numFmtId="9" fontId="0" fillId="0" borderId="0" xfId="2" applyFont="1" applyFill="1"/>
    <xf numFmtId="165" fontId="3" fillId="2" borderId="0" xfId="1" applyNumberFormat="1" applyFont="1" applyFill="1" applyAlignment="1">
      <alignment horizontal="center" vertical="center" wrapText="1"/>
    </xf>
    <xf numFmtId="165" fontId="3" fillId="2" borderId="0" xfId="1" applyNumberFormat="1" applyFont="1" applyFill="1" applyBorder="1" applyAlignment="1">
      <alignment horizontal="center" vertical="center" wrapText="1"/>
    </xf>
    <xf numFmtId="0" fontId="0" fillId="4" borderId="1" xfId="0" applyFont="1" applyFill="1" applyBorder="1" applyAlignment="1">
      <alignment horizontal="center" vertical="center" wrapText="1"/>
    </xf>
    <xf numFmtId="14" fontId="0" fillId="2" borderId="1" xfId="0" applyNumberFormat="1" applyFont="1" applyFill="1" applyBorder="1" applyAlignment="1">
      <alignment horizontal="center" vertical="center" wrapText="1"/>
    </xf>
    <xf numFmtId="9" fontId="2" fillId="0" borderId="1" xfId="2" applyFont="1" applyFill="1" applyBorder="1" applyAlignment="1">
      <alignment horizontal="center" vertical="center" wrapText="1"/>
    </xf>
    <xf numFmtId="165" fontId="3" fillId="0" borderId="1" xfId="1" applyNumberFormat="1" applyFont="1" applyFill="1" applyBorder="1" applyAlignment="1">
      <alignment horizontal="center" vertical="center" wrapText="1"/>
    </xf>
    <xf numFmtId="165" fontId="3" fillId="2" borderId="1" xfId="1" applyNumberFormat="1" applyFont="1" applyFill="1" applyBorder="1" applyAlignment="1">
      <alignment horizontal="center" vertical="center" wrapText="1"/>
    </xf>
    <xf numFmtId="0" fontId="0" fillId="0" borderId="0" xfId="0" applyFont="1"/>
    <xf numFmtId="0" fontId="0" fillId="3" borderId="0" xfId="0" applyFont="1" applyFill="1"/>
    <xf numFmtId="14" fontId="0" fillId="2" borderId="0" xfId="0" applyNumberFormat="1" applyFont="1" applyFill="1" applyAlignment="1">
      <alignment horizontal="right"/>
    </xf>
    <xf numFmtId="14" fontId="0" fillId="2" borderId="0" xfId="0" applyNumberFormat="1" applyFont="1" applyFill="1"/>
    <xf numFmtId="14" fontId="0" fillId="3" borderId="0" xfId="0" applyNumberFormat="1" applyFill="1" applyAlignment="1">
      <alignment horizontal="right" vertical="center"/>
    </xf>
    <xf numFmtId="43" fontId="0" fillId="2" borderId="0" xfId="1" applyFont="1" applyFill="1"/>
    <xf numFmtId="0" fontId="2" fillId="0" borderId="0" xfId="0" applyFont="1" applyAlignment="1">
      <alignment textRotation="90"/>
    </xf>
    <xf numFmtId="0" fontId="2" fillId="0" borderId="0" xfId="0" applyFont="1" applyAlignment="1">
      <alignment horizontal="center" vertical="center" textRotation="90" wrapText="1"/>
    </xf>
    <xf numFmtId="0" fontId="0" fillId="5" borderId="0" xfId="0" applyFill="1"/>
    <xf numFmtId="43" fontId="0" fillId="3" borderId="0" xfId="1" applyFont="1" applyFill="1"/>
    <xf numFmtId="0" fontId="0" fillId="3" borderId="0" xfId="0" applyFill="1"/>
  </cellXfs>
  <cellStyles count="3">
    <cellStyle name="Milliers" xfId="1" builtinId="3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Elaboration%20Budg&#233;taire\2020\50_Budget%20arbitr&#233;\Budget%20arbitr&#233;%20V2%20-%20envoy&#233;%20au%20groupe\Base%20RH_Projection%20BP%202020-2023%20-%20arbitr&#233;e%20V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RH mensualisé"/>
      <sheetName val="MODOP"/>
      <sheetName val="diff V2_V1"/>
      <sheetName val="Paramètres"/>
      <sheetName val="Feuil1"/>
      <sheetName val="base RH"/>
      <sheetName val="B2020 conso ETP"/>
      <sheetName val="B2020 conso MS"/>
      <sheetName val="CDD SURCROIT"/>
      <sheetName val="Référentiel"/>
      <sheetName val="ctrl par rapport au budget 2019"/>
      <sheetName val="Compléments Masse salariale"/>
      <sheetName val="Contrôles"/>
      <sheetName val="Plan de recrutement"/>
    </sheetNames>
    <sheetDataSet>
      <sheetData sheetId="0"/>
      <sheetData sheetId="1"/>
      <sheetData sheetId="2"/>
      <sheetData sheetId="3">
        <row r="2">
          <cell r="D2">
            <v>43466</v>
          </cell>
        </row>
        <row r="4">
          <cell r="F4">
            <v>44561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U7"/>
  <sheetViews>
    <sheetView tabSelected="1" zoomScale="70" zoomScaleNormal="70" workbookViewId="0">
      <selection activeCell="N20" sqref="N20"/>
    </sheetView>
  </sheetViews>
  <sheetFormatPr baseColWidth="10" defaultRowHeight="15" x14ac:dyDescent="0.25"/>
  <cols>
    <col min="1" max="1" width="27.85546875" bestFit="1" customWidth="1"/>
    <col min="2" max="2" width="12" customWidth="1"/>
    <col min="4" max="4" width="13.140625" bestFit="1" customWidth="1"/>
    <col min="12" max="47" width="5.85546875" customWidth="1"/>
  </cols>
  <sheetData>
    <row r="1" spans="1:47" x14ac:dyDescent="0.25">
      <c r="B1" s="1" t="s">
        <v>0</v>
      </c>
      <c r="C1" s="1" t="s">
        <v>0</v>
      </c>
      <c r="D1" s="2"/>
      <c r="E1" s="2"/>
      <c r="F1" s="3"/>
      <c r="G1" s="3"/>
      <c r="H1" s="3"/>
      <c r="I1" s="4">
        <v>2019</v>
      </c>
      <c r="J1" s="5">
        <v>2020</v>
      </c>
      <c r="K1" s="5">
        <v>2021</v>
      </c>
      <c r="L1" s="19">
        <v>2019</v>
      </c>
      <c r="M1" s="19">
        <v>2019</v>
      </c>
      <c r="N1" s="19">
        <v>2019</v>
      </c>
      <c r="O1" s="19">
        <v>2019</v>
      </c>
      <c r="P1" s="19">
        <v>2019</v>
      </c>
      <c r="Q1" s="19">
        <v>2019</v>
      </c>
      <c r="R1" s="19">
        <v>2019</v>
      </c>
      <c r="S1" s="19">
        <v>2019</v>
      </c>
      <c r="T1" s="19">
        <v>2019</v>
      </c>
      <c r="U1" s="19">
        <v>2019</v>
      </c>
      <c r="V1" s="19">
        <v>2019</v>
      </c>
      <c r="W1" s="19">
        <v>2019</v>
      </c>
      <c r="X1" s="19">
        <v>2020</v>
      </c>
      <c r="Y1" s="19">
        <v>2020</v>
      </c>
      <c r="Z1" s="19">
        <v>2020</v>
      </c>
      <c r="AA1" s="19">
        <v>2020</v>
      </c>
      <c r="AB1" s="19">
        <v>2020</v>
      </c>
      <c r="AC1" s="19">
        <v>2020</v>
      </c>
      <c r="AD1" s="19">
        <v>2020</v>
      </c>
      <c r="AE1" s="19">
        <v>2020</v>
      </c>
      <c r="AF1" s="19">
        <v>2020</v>
      </c>
      <c r="AG1" s="19">
        <v>2020</v>
      </c>
      <c r="AH1" s="19">
        <v>2020</v>
      </c>
      <c r="AI1" s="19">
        <v>2020</v>
      </c>
      <c r="AJ1" s="19">
        <v>2021</v>
      </c>
      <c r="AK1" s="19">
        <v>2021</v>
      </c>
      <c r="AL1" s="19">
        <v>2021</v>
      </c>
      <c r="AM1" s="19">
        <v>2021</v>
      </c>
      <c r="AN1" s="19">
        <v>2021</v>
      </c>
      <c r="AO1" s="19">
        <v>2021</v>
      </c>
      <c r="AP1" s="19">
        <v>2021</v>
      </c>
      <c r="AQ1" s="19">
        <v>2021</v>
      </c>
      <c r="AR1" s="19">
        <v>2021</v>
      </c>
      <c r="AS1" s="19">
        <v>2021</v>
      </c>
      <c r="AT1" s="19">
        <v>2021</v>
      </c>
      <c r="AU1" s="19">
        <v>2021</v>
      </c>
    </row>
    <row r="2" spans="1:47" ht="53.25" customHeight="1" thickBot="1" x14ac:dyDescent="0.3">
      <c r="A2" s="6" t="s">
        <v>1</v>
      </c>
      <c r="B2" s="7" t="s">
        <v>2</v>
      </c>
      <c r="C2" s="7" t="s">
        <v>3</v>
      </c>
      <c r="D2" s="2" t="s">
        <v>4</v>
      </c>
      <c r="E2" s="2" t="s">
        <v>5</v>
      </c>
      <c r="F2" s="8" t="s">
        <v>6</v>
      </c>
      <c r="G2" s="9" t="s">
        <v>7</v>
      </c>
      <c r="H2" s="9" t="s">
        <v>8</v>
      </c>
      <c r="I2" s="10" t="s">
        <v>9</v>
      </c>
      <c r="J2" s="10" t="s">
        <v>10</v>
      </c>
      <c r="K2" s="10" t="s">
        <v>11</v>
      </c>
      <c r="L2" s="17" t="s">
        <v>12</v>
      </c>
      <c r="M2" s="17" t="s">
        <v>13</v>
      </c>
      <c r="N2" s="17" t="s">
        <v>14</v>
      </c>
      <c r="O2" s="17" t="s">
        <v>15</v>
      </c>
      <c r="P2" s="17" t="s">
        <v>16</v>
      </c>
      <c r="Q2" s="17" t="s">
        <v>17</v>
      </c>
      <c r="R2" s="17" t="s">
        <v>18</v>
      </c>
      <c r="S2" s="17" t="s">
        <v>19</v>
      </c>
      <c r="T2" s="17" t="s">
        <v>20</v>
      </c>
      <c r="U2" s="17" t="s">
        <v>21</v>
      </c>
      <c r="V2" s="17" t="s">
        <v>22</v>
      </c>
      <c r="W2" s="17" t="s">
        <v>23</v>
      </c>
      <c r="X2" s="18" t="s">
        <v>12</v>
      </c>
      <c r="Y2" s="18" t="s">
        <v>13</v>
      </c>
      <c r="Z2" s="18" t="s">
        <v>14</v>
      </c>
      <c r="AA2" s="18" t="s">
        <v>15</v>
      </c>
      <c r="AB2" s="18" t="s">
        <v>16</v>
      </c>
      <c r="AC2" s="18" t="s">
        <v>17</v>
      </c>
      <c r="AD2" s="18" t="s">
        <v>18</v>
      </c>
      <c r="AE2" s="18" t="s">
        <v>19</v>
      </c>
      <c r="AF2" s="18" t="s">
        <v>20</v>
      </c>
      <c r="AG2" s="18" t="s">
        <v>21</v>
      </c>
      <c r="AH2" s="18" t="s">
        <v>22</v>
      </c>
      <c r="AI2" s="18" t="s">
        <v>23</v>
      </c>
      <c r="AJ2" s="18" t="s">
        <v>12</v>
      </c>
      <c r="AK2" s="18" t="s">
        <v>13</v>
      </c>
      <c r="AL2" s="18" t="s">
        <v>14</v>
      </c>
      <c r="AM2" s="18" t="s">
        <v>15</v>
      </c>
      <c r="AN2" s="18" t="s">
        <v>16</v>
      </c>
      <c r="AO2" s="18" t="s">
        <v>17</v>
      </c>
      <c r="AP2" s="18" t="s">
        <v>18</v>
      </c>
      <c r="AQ2" s="18" t="s">
        <v>19</v>
      </c>
      <c r="AR2" s="18" t="s">
        <v>20</v>
      </c>
      <c r="AS2" s="18" t="s">
        <v>21</v>
      </c>
      <c r="AT2" s="18" t="s">
        <v>22</v>
      </c>
      <c r="AU2" s="18" t="s">
        <v>23</v>
      </c>
    </row>
    <row r="3" spans="1:47" x14ac:dyDescent="0.25">
      <c r="A3" s="11" t="s">
        <v>24</v>
      </c>
      <c r="B3" s="13">
        <v>43647</v>
      </c>
      <c r="C3" s="14"/>
      <c r="D3" s="15">
        <f>IF(ISBLANK(B3),[1]Paramètres!$D$2,B3)</f>
        <v>43647</v>
      </c>
      <c r="E3" s="15">
        <f>IF(ISBLANK(C3),[1]Paramètres!$F$4,C3)</f>
        <v>44561</v>
      </c>
      <c r="F3" s="3">
        <v>1</v>
      </c>
      <c r="G3" s="3">
        <v>1</v>
      </c>
      <c r="H3" s="3">
        <v>1</v>
      </c>
      <c r="I3" s="16">
        <f>IF(AND($D3&gt;0,YEAR(MAX($D3,DATE(I$1,1,1)))=I$1,YEAR(MIN($E3,DATE(I$1,12,31)))=I$1),
NETWORKDAYS(MAX($D3,DATE(I$1,1,1)),MIN($E3,DATE(I$1,12,31)))/(NETWORKDAYS(MAX(DATE(I$1,1,1)),MIN(DATE(I$1,12,31))))*F3,0)</f>
        <v>0.50574712643678166</v>
      </c>
      <c r="J3" s="16">
        <f>IF(AND($D3&gt;0,YEAR(MAX($D3,DATE(J$1,1,1)))=J$1,YEAR(MIN($E3,DATE(J$1,12,31)))=J$1),
NETWORKDAYS(MAX($D3,DATE(J$1,1,1)),MIN($E3,DATE(J$1,12,31)))/(NETWORKDAYS(MAX(DATE(J$1,1,1)),MIN(DATE(J$1,12,31))))*G3,0)</f>
        <v>1</v>
      </c>
      <c r="K3" s="16">
        <f>IF(AND($D3&gt;0,YEAR(MAX($D3,DATE(K$1,1,1)))=K$1,YEAR(MIN($E3,DATE(K$1,12,31)))=K$1),
NETWORKDAYS(MAX($D3,DATE(K$1,1,1)),MIN($E3,DATE(K$1,12,31)))/(NETWORKDAYS(MAX(DATE(K$1,1,1)),MIN(DATE(K$1,12,31))))*H3,0)</f>
        <v>1</v>
      </c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</row>
    <row r="4" spans="1:47" x14ac:dyDescent="0.25">
      <c r="A4" t="s">
        <v>25</v>
      </c>
      <c r="B4" s="13">
        <v>43850</v>
      </c>
      <c r="C4" s="14"/>
      <c r="D4" s="15">
        <f>IF(ISBLANK(B4),[1]Paramètres!$D$2,B4)</f>
        <v>43850</v>
      </c>
      <c r="E4" s="15">
        <f>IF(ISBLANK(C4),[1]Paramètres!$F$4,C4)</f>
        <v>44561</v>
      </c>
      <c r="F4" s="3">
        <v>0.3</v>
      </c>
      <c r="G4" s="3">
        <v>0.3</v>
      </c>
      <c r="H4" s="3">
        <v>0.3</v>
      </c>
      <c r="I4" s="16">
        <f>IF(AND($D4&gt;0,YEAR(MAX($D4,DATE(I$1,1,1)))=I$1,YEAR(MIN($E4,DATE(I$1,12,31)))=I$1),
NETWORKDAYS(MAX($D4,DATE(I$1,1,1)),MIN($E4,DATE(I$1,12,31)))/(NETWORKDAYS(MAX(DATE(I$1,1,1)),MIN(DATE(I$1,12,31))))*F4,0)</f>
        <v>0</v>
      </c>
      <c r="J4" s="16">
        <f>IF(AND($D4&gt;0,YEAR(MAX($D4,DATE(J$1,1,1)))=J$1,YEAR(MIN($E4,DATE(J$1,12,31)))=J$1),
NETWORKDAYS(MAX($D4,DATE(J$1,1,1)),MIN($E4,DATE(J$1,12,31)))/(NETWORKDAYS(MAX(DATE(J$1,1,1)),MIN(DATE(J$1,12,31))))*G4,0)</f>
        <v>0.28511450381679387</v>
      </c>
      <c r="K4" s="16">
        <f>IF(AND($D4&gt;0,YEAR(MAX($D4,DATE(K$1,1,1)))=K$1,YEAR(MIN($E4,DATE(K$1,12,31)))=K$1),
NETWORKDAYS(MAX($D4,DATE(K$1,1,1)),MIN($E4,DATE(K$1,12,31)))/(NETWORKDAYS(MAX(DATE(K$1,1,1)),MIN(DATE(K$1,12,31))))*H4,0)</f>
        <v>0.3</v>
      </c>
      <c r="L4" s="21"/>
      <c r="M4" s="21"/>
      <c r="N4" s="12"/>
      <c r="O4" s="12"/>
      <c r="P4" s="12"/>
      <c r="Q4" s="12"/>
      <c r="R4" s="12"/>
      <c r="S4" s="12"/>
      <c r="T4" s="12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21"/>
      <c r="AQ4" s="21"/>
      <c r="AR4" s="21"/>
      <c r="AS4" s="21"/>
      <c r="AT4" s="21"/>
      <c r="AU4" s="21"/>
    </row>
    <row r="5" spans="1:47" x14ac:dyDescent="0.25">
      <c r="A5" t="s">
        <v>26</v>
      </c>
      <c r="B5" s="13">
        <v>43800</v>
      </c>
      <c r="C5" s="14"/>
      <c r="D5" s="15">
        <f>IF(ISBLANK(B5),[1]Paramètres!$D$2,B5)</f>
        <v>43800</v>
      </c>
      <c r="E5" s="15">
        <f>IF(ISBLANK(C5),[1]Paramètres!$F$4,C5)</f>
        <v>44561</v>
      </c>
      <c r="F5" s="3">
        <v>1</v>
      </c>
      <c r="G5" s="3">
        <v>1</v>
      </c>
      <c r="H5" s="3">
        <v>1</v>
      </c>
      <c r="I5" s="16">
        <f>IF(AND($D5&gt;0,YEAR(MAX($D5,DATE(I$1,1,1)))=I$1,YEAR(MIN($E5,DATE(I$1,12,31)))=I$1),
NETWORKDAYS(MAX($D5,DATE(I$1,1,1)),MIN($E5,DATE(I$1,12,31)))/(NETWORKDAYS(MAX(DATE(I$1,1,1)),MIN(DATE(I$1,12,31))))*F5,0)</f>
        <v>8.4291187739463605E-2</v>
      </c>
      <c r="J5" s="16">
        <f>IF(AND($D5&gt;0,YEAR(MAX($D5,DATE(J$1,1,1)))=J$1,YEAR(MIN($E5,DATE(J$1,12,31)))=J$1),
NETWORKDAYS(MAX($D5,DATE(J$1,1,1)),MIN($E5,DATE(J$1,12,31)))/(NETWORKDAYS(MAX(DATE(J$1,1,1)),MIN(DATE(J$1,12,31))))*G5,0)</f>
        <v>1</v>
      </c>
      <c r="K5" s="16">
        <f>IF(AND($D5&gt;0,YEAR(MAX($D5,DATE(K$1,1,1)))=K$1,YEAR(MIN($E5,DATE(K$1,12,31)))=K$1),
NETWORKDAYS(MAX($D5,DATE(K$1,1,1)),MIN($E5,DATE(K$1,12,31)))/(NETWORKDAYS(MAX(DATE(K$1,1,1)),MIN(DATE(K$1,12,31))))*H5,0)</f>
        <v>1</v>
      </c>
      <c r="L5" s="21"/>
      <c r="M5" s="21"/>
      <c r="N5" s="12"/>
      <c r="O5" s="12"/>
      <c r="P5" s="12"/>
      <c r="Q5" s="12"/>
      <c r="R5" s="12"/>
      <c r="S5" s="12"/>
      <c r="T5" s="12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  <c r="AQ5" s="21"/>
      <c r="AR5" s="21"/>
      <c r="AS5" s="21"/>
      <c r="AT5" s="21"/>
      <c r="AU5" s="21"/>
    </row>
    <row r="6" spans="1:47" x14ac:dyDescent="0.25">
      <c r="A6" t="s">
        <v>27</v>
      </c>
      <c r="B6" s="13">
        <v>43678</v>
      </c>
      <c r="C6" s="14">
        <v>43830</v>
      </c>
      <c r="D6" s="15">
        <f>IF(ISBLANK(B6),[1]Paramètres!$D$2,B6)</f>
        <v>43678</v>
      </c>
      <c r="E6" s="15">
        <f>IF(ISBLANK(C6),[1]Paramètres!$F$4,C6)</f>
        <v>43830</v>
      </c>
      <c r="F6" s="3">
        <v>1</v>
      </c>
      <c r="G6" s="3">
        <v>1</v>
      </c>
      <c r="H6" s="3">
        <v>1</v>
      </c>
      <c r="I6" s="16">
        <f>IF(AND($D6&gt;0,YEAR(MAX($D6,DATE(I$1,1,1)))=I$1,YEAR(MIN($E6,DATE(I$1,12,31)))=I$1),
NETWORKDAYS(MAX($D6,DATE(I$1,1,1)),MIN($E6,DATE(I$1,12,31)))/(NETWORKDAYS(MAX(DATE(I$1,1,1)),MIN(DATE(I$1,12,31))))*F6,0)</f>
        <v>0.41762452107279696</v>
      </c>
      <c r="J6" s="16">
        <f>IF(AND($D6&gt;0,YEAR(MAX($D6,DATE(J$1,1,1)))=J$1,YEAR(MIN($E6,DATE(J$1,12,31)))=J$1),
NETWORKDAYS(MAX($D6,DATE(J$1,1,1)),MIN($E6,DATE(J$1,12,31)))/(NETWORKDAYS(MAX(DATE(J$1,1,1)),MIN(DATE(J$1,12,31))))*G6,0)</f>
        <v>0</v>
      </c>
      <c r="K6" s="16">
        <f>IF(AND($D6&gt;0,YEAR(MAX($D6,DATE(K$1,1,1)))=K$1,YEAR(MIN($E6,DATE(K$1,12,31)))=K$1),
NETWORKDAYS(MAX($D6,DATE(K$1,1,1)),MIN($E6,DATE(K$1,12,31)))/(NETWORKDAYS(MAX(DATE(K$1,1,1)),MIN(DATE(K$1,12,31))))*H6,0)</f>
        <v>0</v>
      </c>
      <c r="L6" s="21"/>
      <c r="M6" s="21"/>
      <c r="N6" s="12"/>
      <c r="O6" s="12"/>
      <c r="P6" s="12"/>
      <c r="Q6" s="12"/>
      <c r="R6" s="12"/>
      <c r="S6" s="12"/>
      <c r="T6" s="12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  <c r="AQ6" s="21"/>
      <c r="AR6" s="21"/>
      <c r="AS6" s="21"/>
      <c r="AT6" s="21"/>
      <c r="AU6" s="21"/>
    </row>
    <row r="7" spans="1:47" x14ac:dyDescent="0.25">
      <c r="A7" t="s">
        <v>28</v>
      </c>
      <c r="B7" s="13">
        <v>43647</v>
      </c>
      <c r="C7" s="14"/>
      <c r="D7" s="15">
        <f>IF(ISBLANK(B7),[1]Paramètres!$D$2,B7)</f>
        <v>43647</v>
      </c>
      <c r="E7" s="15">
        <f>IF(ISBLANK(C7),[1]Paramètres!$F$4,C7)</f>
        <v>44561</v>
      </c>
      <c r="F7" s="3">
        <v>1</v>
      </c>
      <c r="G7" s="3">
        <v>1</v>
      </c>
      <c r="H7" s="3">
        <v>1</v>
      </c>
      <c r="I7" s="16">
        <f>IF(AND($D7&gt;0,YEAR(MAX($D7,DATE(I$1,1,1)))=I$1,YEAR(MIN($E7,DATE(I$1,12,31)))=I$1),
NETWORKDAYS(MAX($D7,DATE(I$1,1,1)),MIN($E7,DATE(I$1,12,31)))/(NETWORKDAYS(MAX(DATE(I$1,1,1)),MIN(DATE(I$1,12,31))))*F7,0)</f>
        <v>0.50574712643678166</v>
      </c>
      <c r="J7" s="16">
        <f>IF(AND($D7&gt;0,YEAR(MAX($D7,DATE(J$1,1,1)))=J$1,YEAR(MIN($E7,DATE(J$1,12,31)))=J$1),
NETWORKDAYS(MAX($D7,DATE(J$1,1,1)),MIN($E7,DATE(J$1,12,31)))/(NETWORKDAYS(MAX(DATE(J$1,1,1)),MIN(DATE(J$1,12,31))))*G7,0)</f>
        <v>1</v>
      </c>
      <c r="K7" s="16">
        <f>IF(AND($D7&gt;0,YEAR(MAX($D7,DATE(K$1,1,1)))=K$1,YEAR(MIN($E7,DATE(K$1,12,31)))=K$1),
NETWORKDAYS(MAX($D7,DATE(K$1,1,1)),MIN($E7,DATE(K$1,12,31)))/(NETWORKDAYS(MAX(DATE(K$1,1,1)),MIN(DATE(K$1,12,31))))*H7,0)</f>
        <v>1</v>
      </c>
      <c r="L7" s="21"/>
      <c r="M7" s="21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21"/>
      <c r="AK7" s="21"/>
      <c r="AL7" s="21"/>
      <c r="AM7" s="21"/>
      <c r="AN7" s="21"/>
      <c r="AO7" s="21"/>
      <c r="AP7" s="21"/>
      <c r="AQ7" s="21"/>
      <c r="AR7" s="21"/>
      <c r="AS7" s="21"/>
      <c r="AT7" s="21"/>
      <c r="AU7" s="21"/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SOFAXIS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SAUVAGE Valerie</dc:creator>
  <cp:lastModifiedBy>SAUVAGE Valerie</cp:lastModifiedBy>
  <dcterms:created xsi:type="dcterms:W3CDTF">2019-11-25T08:48:44Z</dcterms:created>
  <dcterms:modified xsi:type="dcterms:W3CDTF">2019-11-25T08:54:31Z</dcterms:modified>
</cp:coreProperties>
</file>