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annen\Desktop\"/>
    </mc:Choice>
  </mc:AlternateContent>
  <xr:revisionPtr revIDLastSave="0" documentId="8_{A7BF6A08-0886-4A8B-A1E0-4C9A2B2FC72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LE D'HEURE" sheetId="1" r:id="rId1"/>
    <sheet name="AFFAIRE-TRAVAUX-ARMOIRE-COFFRET" sheetId="7" r:id="rId2"/>
    <sheet name="EMPLOYER" sheetId="6" r:id="rId3"/>
    <sheet name="INFO " sheetId="2" r:id="rId4"/>
  </sheets>
  <externalReferences>
    <externalReference r:id="rId5"/>
  </externalReferences>
  <definedNames>
    <definedName name="annee">#REF!</definedName>
    <definedName name="code1">'INFO '!$F$3:$F$54</definedName>
    <definedName name="dates">#REF!</definedName>
    <definedName name="mois">#REF!</definedName>
    <definedName name="_xlnm.Print_Area" localSheetId="0">'FEUILLE D''HEURE'!$B$1:$O$35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4" i="2" l="1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1" i="2"/>
  <c r="J10" i="2"/>
  <c r="J9" i="2"/>
  <c r="J8" i="2"/>
  <c r="J12" i="2"/>
  <c r="J7" i="2"/>
  <c r="J6" i="2"/>
  <c r="J5" i="2"/>
  <c r="J3" i="2"/>
  <c r="J4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0" i="2"/>
  <c r="I9" i="2"/>
  <c r="I8" i="2"/>
  <c r="I7" i="2"/>
  <c r="I6" i="2"/>
  <c r="I5" i="2"/>
  <c r="I4" i="2"/>
  <c r="I3" i="2"/>
  <c r="I12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B29" i="1" l="1"/>
  <c r="B14" i="1"/>
  <c r="B19" i="1"/>
  <c r="B33" i="1"/>
  <c r="S91" i="1"/>
  <c r="U91" i="1"/>
  <c r="U142" i="1"/>
  <c r="S142" i="1"/>
  <c r="U141" i="1"/>
  <c r="S141" i="1"/>
  <c r="U140" i="1"/>
  <c r="S140" i="1"/>
  <c r="U139" i="1"/>
  <c r="S139" i="1"/>
  <c r="U138" i="1"/>
  <c r="S138" i="1"/>
  <c r="U137" i="1"/>
  <c r="S137" i="1"/>
  <c r="U136" i="1"/>
  <c r="S136" i="1"/>
  <c r="U135" i="1"/>
  <c r="S135" i="1"/>
  <c r="U134" i="1"/>
  <c r="S134" i="1"/>
  <c r="U133" i="1"/>
  <c r="S133" i="1"/>
  <c r="U132" i="1"/>
  <c r="S132" i="1"/>
  <c r="U131" i="1"/>
  <c r="S131" i="1"/>
  <c r="U130" i="1"/>
  <c r="S130" i="1"/>
  <c r="U129" i="1"/>
  <c r="S129" i="1"/>
  <c r="U128" i="1"/>
  <c r="S128" i="1"/>
  <c r="U127" i="1"/>
  <c r="S127" i="1"/>
  <c r="U126" i="1"/>
  <c r="S126" i="1"/>
  <c r="U125" i="1"/>
  <c r="S125" i="1"/>
  <c r="U124" i="1"/>
  <c r="S124" i="1"/>
  <c r="U123" i="1"/>
  <c r="S123" i="1"/>
  <c r="U122" i="1"/>
  <c r="S122" i="1"/>
  <c r="U121" i="1"/>
  <c r="S121" i="1"/>
  <c r="U120" i="1"/>
  <c r="S120" i="1"/>
  <c r="U119" i="1"/>
  <c r="S119" i="1"/>
  <c r="U118" i="1"/>
  <c r="S118" i="1"/>
  <c r="U117" i="1"/>
  <c r="S117" i="1"/>
  <c r="U116" i="1"/>
  <c r="S116" i="1"/>
  <c r="U115" i="1"/>
  <c r="S115" i="1"/>
  <c r="U114" i="1"/>
  <c r="S114" i="1"/>
  <c r="U113" i="1"/>
  <c r="S113" i="1"/>
  <c r="U112" i="1"/>
  <c r="S112" i="1"/>
  <c r="U111" i="1"/>
  <c r="S111" i="1"/>
  <c r="U110" i="1"/>
  <c r="S110" i="1"/>
  <c r="U109" i="1"/>
  <c r="S109" i="1"/>
  <c r="U108" i="1"/>
  <c r="S108" i="1"/>
  <c r="U107" i="1"/>
  <c r="S107" i="1"/>
  <c r="U106" i="1"/>
  <c r="S106" i="1"/>
  <c r="U105" i="1"/>
  <c r="S105" i="1"/>
  <c r="U104" i="1"/>
  <c r="S104" i="1"/>
  <c r="U103" i="1"/>
  <c r="S103" i="1"/>
  <c r="U102" i="1"/>
  <c r="S102" i="1"/>
  <c r="U101" i="1"/>
  <c r="S101" i="1"/>
  <c r="U100" i="1"/>
  <c r="S100" i="1"/>
  <c r="U99" i="1"/>
  <c r="S99" i="1"/>
  <c r="U98" i="1"/>
  <c r="S98" i="1"/>
  <c r="U97" i="1"/>
  <c r="S97" i="1"/>
  <c r="U96" i="1"/>
  <c r="S96" i="1"/>
  <c r="U95" i="1"/>
  <c r="S95" i="1"/>
  <c r="U94" i="1"/>
  <c r="S94" i="1"/>
  <c r="U93" i="1"/>
  <c r="S93" i="1"/>
  <c r="U92" i="1"/>
  <c r="S92" i="1"/>
  <c r="M54" i="2" l="1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36" i="2"/>
  <c r="M35" i="2"/>
  <c r="M34" i="2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B35" i="1" l="1"/>
  <c r="I11" i="2"/>
  <c r="B24" i="1"/>
  <c r="B9" i="1"/>
  <c r="B2" i="1"/>
  <c r="E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tc={5B626866-2231-4E49-8B0A-CFC509CBF4C3}</author>
    <author>tc={A20228F0-2A81-4D75-8030-4FF4EF402B01}</author>
    <author>tc={9480A637-1F15-418C-A162-2F6D43970B0D}</author>
    <author>tc={D28422DD-0FE5-4DE6-BC1C-835E4CF1DE04}</author>
    <author>tc={908D6663-6711-46F4-9B91-898E57E541F6}</author>
    <author>tc={7DBC5564-29AF-4D9E-8EBA-1DE4E2281518}</author>
    <author>tc={FD7A84A0-461E-491B-A0B5-873FA90DBC18}</author>
  </authors>
  <commentList>
    <comment ref="I1" authorId="0" shapeId="0" xr:uid="{5B626866-2231-4E49-8B0A-CFC509CBF4C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on choisi sa semaine</t>
      </text>
    </comment>
    <comment ref="D4" authorId="1" shapeId="0" xr:uid="{A20228F0-2A81-4D75-8030-4FF4EF402B0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on choisi son nom</t>
      </text>
    </comment>
    <comment ref="C7" authorId="2" shapeId="0" xr:uid="{9480A637-1F15-418C-A162-2F6D43970B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on chois le projet</t>
      </text>
    </comment>
    <comment ref="L7" authorId="3" shapeId="0" xr:uid="{D28422DD-0FE5-4DE6-BC1C-835E4CF1DE0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on choisi l'armoire coffret travaux</t>
      </text>
    </comment>
    <comment ref="M7" authorId="4" shapeId="0" xr:uid="{908D6663-6711-46F4-9B91-898E57E541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on choisi ces heures</t>
      </text>
    </comment>
    <comment ref="N7" authorId="5" shapeId="0" xr:uid="{7DBC5564-29AF-4D9E-8EBA-1DE4E228151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on coche si on a un panier</t>
      </text>
    </comment>
    <comment ref="O7" authorId="6" shapeId="0" xr:uid="{FD7A84A0-461E-491B-A0B5-873FA90DBC1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on note les KM fait</t>
      </text>
    </comment>
  </commentList>
</comments>
</file>

<file path=xl/sharedStrings.xml><?xml version="1.0" encoding="utf-8"?>
<sst xmlns="http://schemas.openxmlformats.org/spreadsheetml/2006/main" count="171" uniqueCount="63">
  <si>
    <t>PA</t>
  </si>
  <si>
    <t>KM</t>
  </si>
  <si>
    <t>HEURES</t>
  </si>
  <si>
    <r>
      <t xml:space="preserve">JEUDI           </t>
    </r>
    <r>
      <rPr>
        <sz val="9"/>
        <color theme="1"/>
        <rFont val="Calibri"/>
        <family val="2"/>
        <scheme val="minor"/>
      </rPr>
      <t>LE</t>
    </r>
  </si>
  <si>
    <r>
      <t xml:space="preserve">MARDI         </t>
    </r>
    <r>
      <rPr>
        <sz val="9"/>
        <color theme="1"/>
        <rFont val="Calibri"/>
        <family val="2"/>
        <scheme val="minor"/>
      </rPr>
      <t>LE</t>
    </r>
  </si>
  <si>
    <r>
      <t xml:space="preserve">LUNDI          </t>
    </r>
    <r>
      <rPr>
        <sz val="9"/>
        <color theme="1"/>
        <rFont val="Calibri"/>
        <family val="2"/>
        <scheme val="minor"/>
      </rPr>
      <t>LE</t>
    </r>
  </si>
  <si>
    <r>
      <t xml:space="preserve">VENDREDI   </t>
    </r>
    <r>
      <rPr>
        <sz val="9"/>
        <color theme="1"/>
        <rFont val="Calibri"/>
        <family val="2"/>
        <scheme val="minor"/>
      </rPr>
      <t>LE</t>
    </r>
  </si>
  <si>
    <r>
      <t xml:space="preserve">MERCREDI    </t>
    </r>
    <r>
      <rPr>
        <sz val="9"/>
        <color theme="1"/>
        <rFont val="Calibri"/>
        <family val="2"/>
        <scheme val="minor"/>
      </rPr>
      <t>LE</t>
    </r>
  </si>
  <si>
    <t>NOM-PRENOM</t>
  </si>
  <si>
    <t>NOM PRENOM</t>
  </si>
  <si>
    <t>lundi</t>
  </si>
  <si>
    <t>dimanche</t>
  </si>
  <si>
    <t xml:space="preserve">RELEVER D'HEURE SEMAINE N° </t>
  </si>
  <si>
    <t>AU</t>
  </si>
  <si>
    <t>DU</t>
  </si>
  <si>
    <t>MERCREDI</t>
  </si>
  <si>
    <t>JEUDI</t>
  </si>
  <si>
    <t>LUNDI</t>
  </si>
  <si>
    <t>MARDI</t>
  </si>
  <si>
    <t>VENDREDI</t>
  </si>
  <si>
    <t>SAMEDI</t>
  </si>
  <si>
    <t>DIMANCHE</t>
  </si>
  <si>
    <t xml:space="preserve">SAMEDI      </t>
  </si>
  <si>
    <t>CE2019-001 L02 Portillons</t>
  </si>
  <si>
    <t>CE2019-002 L12 Racleurs</t>
  </si>
  <si>
    <t>CE2019-003 L12 Augets</t>
  </si>
  <si>
    <t>CE2019-004 L12 Laser TECHNAR</t>
  </si>
  <si>
    <t>CE2019-005 L2 Capteur de pression + boutonnerie</t>
  </si>
  <si>
    <t>CE2019-006 Travaux ESSITY</t>
  </si>
  <si>
    <t>CE2019-007 C20 Prog API PILZ</t>
  </si>
  <si>
    <t>CE2019-008 L12 Démentellement PDP Silo</t>
  </si>
  <si>
    <t>CE2019-009 Aspiration des fumées sur réchauffeurs de poches</t>
  </si>
  <si>
    <t>CE2019-010 LEB3 Dépose scie électrique</t>
  </si>
  <si>
    <t>z Hors Projet z</t>
  </si>
  <si>
    <t xml:space="preserve">DIVER </t>
  </si>
  <si>
    <t>GESTION</t>
  </si>
  <si>
    <t>COFFRET ARC</t>
  </si>
  <si>
    <t>TGBT 001</t>
  </si>
  <si>
    <t>TD SECU</t>
  </si>
  <si>
    <t xml:space="preserve">ARMOIRE RACLEUR </t>
  </si>
  <si>
    <t>Nom Prenom 1</t>
  </si>
  <si>
    <t>Nom Prenom 2</t>
  </si>
  <si>
    <t>Nom Prenom 3</t>
  </si>
  <si>
    <t>Nom Prenom 4</t>
  </si>
  <si>
    <t>Nom Prenom 5</t>
  </si>
  <si>
    <t>Nom Prenom 6</t>
  </si>
  <si>
    <t>INITIAL</t>
  </si>
  <si>
    <t>NP1</t>
  </si>
  <si>
    <t>NP2</t>
  </si>
  <si>
    <t>NP3</t>
  </si>
  <si>
    <t>NP4</t>
  </si>
  <si>
    <t>NP5</t>
  </si>
  <si>
    <t>NP6</t>
  </si>
  <si>
    <t>Heure Etude Réalisées</t>
  </si>
  <si>
    <t>Heures MAJ Réalisées</t>
  </si>
  <si>
    <t>Heures MES
Réalisées</t>
  </si>
  <si>
    <t>Heures TQC Réalisées</t>
  </si>
  <si>
    <t>Heures Consultation</t>
  </si>
  <si>
    <t>Heures Déplacement</t>
  </si>
  <si>
    <t>Heures Autres</t>
  </si>
  <si>
    <t>PROJET</t>
  </si>
  <si>
    <t>ARMOIRE / COFFRET/TRAVAUX</t>
  </si>
  <si>
    <t>ARMOIRE  / COFFRET /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</si>
</sst>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/m/yy;@"/>
    <numFmt numFmtId="166" formatCode="d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b/>
      <sz val="10"/>
      <name val="Arial Unicode MS"/>
    </font>
    <font>
      <sz val="11"/>
      <color rgb="FF000000"/>
      <name val="Calibri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7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0" borderId="0" xfId="0" applyAlignment="1"/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/>
    <xf numFmtId="0" fontId="1" fillId="0" borderId="0" xfId="0" applyFont="1" applyAlignment="1"/>
    <xf numFmtId="0" fontId="0" fillId="0" borderId="3" xfId="0" applyFont="1" applyBorder="1" applyAlignment="1">
      <alignment horizontal="center" vertical="center"/>
    </xf>
    <xf numFmtId="165" fontId="0" fillId="0" borderId="0" xfId="0" applyNumberFormat="1"/>
    <xf numFmtId="0" fontId="0" fillId="0" borderId="16" xfId="0" applyBorder="1"/>
    <xf numFmtId="166" fontId="0" fillId="0" borderId="0" xfId="0" applyNumberFormat="1"/>
    <xf numFmtId="0" fontId="0" fillId="0" borderId="21" xfId="0" applyBorder="1"/>
    <xf numFmtId="0" fontId="0" fillId="0" borderId="22" xfId="0" applyBorder="1"/>
    <xf numFmtId="0" fontId="0" fillId="0" borderId="20" xfId="0" applyNumberFormat="1" applyBorder="1" applyAlignment="1">
      <alignment horizontal="center" vertical="center"/>
    </xf>
    <xf numFmtId="0" fontId="0" fillId="0" borderId="18" xfId="0" applyBorder="1"/>
    <xf numFmtId="0" fontId="7" fillId="0" borderId="0" xfId="0" applyFont="1" applyAlignment="1">
      <alignment horizontal="center"/>
    </xf>
    <xf numFmtId="14" fontId="11" fillId="0" borderId="0" xfId="0" applyNumberFormat="1" applyFont="1" applyAlignment="1">
      <alignment horizontal="center"/>
    </xf>
    <xf numFmtId="0" fontId="3" fillId="0" borderId="0" xfId="0" applyFont="1" applyAlignment="1"/>
    <xf numFmtId="0" fontId="10" fillId="0" borderId="0" xfId="0" applyFont="1" applyAlignment="1">
      <alignment horizontal="center"/>
    </xf>
    <xf numFmtId="0" fontId="1" fillId="0" borderId="0" xfId="0" applyFont="1"/>
    <xf numFmtId="0" fontId="10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5" xfId="0" applyBorder="1"/>
    <xf numFmtId="0" fontId="0" fillId="0" borderId="27" xfId="0" applyBorder="1"/>
    <xf numFmtId="0" fontId="0" fillId="0" borderId="1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3" fillId="0" borderId="0" xfId="0" applyNumberFormat="1" applyFont="1" applyAlignment="1"/>
    <xf numFmtId="14" fontId="3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0" xfId="0" applyNumberFormat="1"/>
    <xf numFmtId="14" fontId="1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0" xfId="0" applyBorder="1" applyAlignment="1">
      <alignment vertical="top" wrapText="1"/>
    </xf>
    <xf numFmtId="0" fontId="0" fillId="0" borderId="28" xfId="0" applyBorder="1"/>
    <xf numFmtId="0" fontId="0" fillId="0" borderId="2" xfId="0" applyBorder="1"/>
    <xf numFmtId="0" fontId="0" fillId="0" borderId="4" xfId="0" applyBorder="1"/>
    <xf numFmtId="0" fontId="0" fillId="0" borderId="29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0" xfId="0" applyBorder="1"/>
    <xf numFmtId="0" fontId="8" fillId="0" borderId="0" xfId="0" applyFont="1" applyBorder="1"/>
    <xf numFmtId="0" fontId="9" fillId="0" borderId="0" xfId="0" applyNumberFormat="1" applyFont="1" applyBorder="1"/>
    <xf numFmtId="164" fontId="4" fillId="0" borderId="12" xfId="0" applyNumberFormat="1" applyFont="1" applyBorder="1" applyAlignment="1">
      <alignment horizontal="center" wrapText="1"/>
    </xf>
    <xf numFmtId="164" fontId="4" fillId="0" borderId="13" xfId="0" applyNumberFormat="1" applyFont="1" applyBorder="1" applyAlignment="1">
      <alignment horizontal="center" wrapText="1"/>
    </xf>
    <xf numFmtId="0" fontId="9" fillId="0" borderId="21" xfId="0" applyFont="1" applyBorder="1"/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3" xfId="0" applyNumberFormat="1" applyFont="1" applyBorder="1" applyAlignment="1">
      <alignment horizontal="center" vertical="center" wrapText="1"/>
    </xf>
    <xf numFmtId="0" fontId="0" fillId="0" borderId="14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30" xfId="0" applyBorder="1"/>
    <xf numFmtId="0" fontId="0" fillId="0" borderId="21" xfId="0" applyNumberFormat="1" applyBorder="1" applyAlignment="1">
      <alignment horizontal="center" vertical="center"/>
    </xf>
    <xf numFmtId="0" fontId="0" fillId="0" borderId="21" xfId="0" applyNumberFormat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6</xdr:row>
          <xdr:rowOff>22860</xdr:rowOff>
        </xdr:from>
        <xdr:to>
          <xdr:col>14</xdr:col>
          <xdr:colOff>0</xdr:colOff>
          <xdr:row>6</xdr:row>
          <xdr:rowOff>266700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7</xdr:row>
          <xdr:rowOff>22860</xdr:rowOff>
        </xdr:from>
        <xdr:to>
          <xdr:col>14</xdr:col>
          <xdr:colOff>0</xdr:colOff>
          <xdr:row>7</xdr:row>
          <xdr:rowOff>266700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8</xdr:row>
          <xdr:rowOff>22860</xdr:rowOff>
        </xdr:from>
        <xdr:to>
          <xdr:col>14</xdr:col>
          <xdr:colOff>0</xdr:colOff>
          <xdr:row>8</xdr:row>
          <xdr:rowOff>266700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9</xdr:row>
          <xdr:rowOff>22860</xdr:rowOff>
        </xdr:from>
        <xdr:to>
          <xdr:col>14</xdr:col>
          <xdr:colOff>0</xdr:colOff>
          <xdr:row>9</xdr:row>
          <xdr:rowOff>266700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10</xdr:row>
          <xdr:rowOff>22860</xdr:rowOff>
        </xdr:from>
        <xdr:to>
          <xdr:col>14</xdr:col>
          <xdr:colOff>0</xdr:colOff>
          <xdr:row>10</xdr:row>
          <xdr:rowOff>266700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11</xdr:row>
          <xdr:rowOff>22860</xdr:rowOff>
        </xdr:from>
        <xdr:to>
          <xdr:col>14</xdr:col>
          <xdr:colOff>0</xdr:colOff>
          <xdr:row>11</xdr:row>
          <xdr:rowOff>266700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12</xdr:row>
          <xdr:rowOff>22860</xdr:rowOff>
        </xdr:from>
        <xdr:to>
          <xdr:col>14</xdr:col>
          <xdr:colOff>0</xdr:colOff>
          <xdr:row>12</xdr:row>
          <xdr:rowOff>266700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13</xdr:row>
          <xdr:rowOff>22860</xdr:rowOff>
        </xdr:from>
        <xdr:to>
          <xdr:col>14</xdr:col>
          <xdr:colOff>0</xdr:colOff>
          <xdr:row>13</xdr:row>
          <xdr:rowOff>266700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14</xdr:row>
          <xdr:rowOff>22860</xdr:rowOff>
        </xdr:from>
        <xdr:to>
          <xdr:col>14</xdr:col>
          <xdr:colOff>0</xdr:colOff>
          <xdr:row>14</xdr:row>
          <xdr:rowOff>266700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15</xdr:row>
          <xdr:rowOff>22860</xdr:rowOff>
        </xdr:from>
        <xdr:to>
          <xdr:col>14</xdr:col>
          <xdr:colOff>0</xdr:colOff>
          <xdr:row>15</xdr:row>
          <xdr:rowOff>266700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16</xdr:row>
          <xdr:rowOff>22860</xdr:rowOff>
        </xdr:from>
        <xdr:to>
          <xdr:col>14</xdr:col>
          <xdr:colOff>0</xdr:colOff>
          <xdr:row>16</xdr:row>
          <xdr:rowOff>266700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17</xdr:row>
          <xdr:rowOff>22860</xdr:rowOff>
        </xdr:from>
        <xdr:to>
          <xdr:col>14</xdr:col>
          <xdr:colOff>0</xdr:colOff>
          <xdr:row>17</xdr:row>
          <xdr:rowOff>266700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18</xdr:row>
          <xdr:rowOff>22860</xdr:rowOff>
        </xdr:from>
        <xdr:to>
          <xdr:col>14</xdr:col>
          <xdr:colOff>0</xdr:colOff>
          <xdr:row>18</xdr:row>
          <xdr:rowOff>266700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19</xdr:row>
          <xdr:rowOff>22860</xdr:rowOff>
        </xdr:from>
        <xdr:to>
          <xdr:col>14</xdr:col>
          <xdr:colOff>0</xdr:colOff>
          <xdr:row>19</xdr:row>
          <xdr:rowOff>266700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20</xdr:row>
          <xdr:rowOff>22860</xdr:rowOff>
        </xdr:from>
        <xdr:to>
          <xdr:col>14</xdr:col>
          <xdr:colOff>0</xdr:colOff>
          <xdr:row>20</xdr:row>
          <xdr:rowOff>266700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21</xdr:row>
          <xdr:rowOff>22860</xdr:rowOff>
        </xdr:from>
        <xdr:to>
          <xdr:col>14</xdr:col>
          <xdr:colOff>0</xdr:colOff>
          <xdr:row>21</xdr:row>
          <xdr:rowOff>266700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22</xdr:row>
          <xdr:rowOff>22860</xdr:rowOff>
        </xdr:from>
        <xdr:to>
          <xdr:col>14</xdr:col>
          <xdr:colOff>0</xdr:colOff>
          <xdr:row>22</xdr:row>
          <xdr:rowOff>266700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23</xdr:row>
          <xdr:rowOff>22860</xdr:rowOff>
        </xdr:from>
        <xdr:to>
          <xdr:col>14</xdr:col>
          <xdr:colOff>0</xdr:colOff>
          <xdr:row>23</xdr:row>
          <xdr:rowOff>266700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24</xdr:row>
          <xdr:rowOff>22860</xdr:rowOff>
        </xdr:from>
        <xdr:to>
          <xdr:col>14</xdr:col>
          <xdr:colOff>0</xdr:colOff>
          <xdr:row>24</xdr:row>
          <xdr:rowOff>266700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25</xdr:row>
          <xdr:rowOff>22860</xdr:rowOff>
        </xdr:from>
        <xdr:to>
          <xdr:col>14</xdr:col>
          <xdr:colOff>0</xdr:colOff>
          <xdr:row>25</xdr:row>
          <xdr:rowOff>266700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26</xdr:row>
          <xdr:rowOff>22860</xdr:rowOff>
        </xdr:from>
        <xdr:to>
          <xdr:col>14</xdr:col>
          <xdr:colOff>0</xdr:colOff>
          <xdr:row>26</xdr:row>
          <xdr:rowOff>266700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27</xdr:row>
          <xdr:rowOff>22860</xdr:rowOff>
        </xdr:from>
        <xdr:to>
          <xdr:col>14</xdr:col>
          <xdr:colOff>0</xdr:colOff>
          <xdr:row>27</xdr:row>
          <xdr:rowOff>266700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28</xdr:row>
          <xdr:rowOff>22860</xdr:rowOff>
        </xdr:from>
        <xdr:to>
          <xdr:col>14</xdr:col>
          <xdr:colOff>0</xdr:colOff>
          <xdr:row>28</xdr:row>
          <xdr:rowOff>266700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29</xdr:row>
          <xdr:rowOff>22860</xdr:rowOff>
        </xdr:from>
        <xdr:to>
          <xdr:col>14</xdr:col>
          <xdr:colOff>0</xdr:colOff>
          <xdr:row>29</xdr:row>
          <xdr:rowOff>266700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30</xdr:row>
          <xdr:rowOff>22860</xdr:rowOff>
        </xdr:from>
        <xdr:to>
          <xdr:col>14</xdr:col>
          <xdr:colOff>0</xdr:colOff>
          <xdr:row>30</xdr:row>
          <xdr:rowOff>266700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31</xdr:row>
          <xdr:rowOff>22860</xdr:rowOff>
        </xdr:from>
        <xdr:to>
          <xdr:col>14</xdr:col>
          <xdr:colOff>0</xdr:colOff>
          <xdr:row>31</xdr:row>
          <xdr:rowOff>266700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32</xdr:row>
          <xdr:rowOff>22860</xdr:rowOff>
        </xdr:from>
        <xdr:to>
          <xdr:col>14</xdr:col>
          <xdr:colOff>0</xdr:colOff>
          <xdr:row>32</xdr:row>
          <xdr:rowOff>266700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33</xdr:row>
          <xdr:rowOff>22860</xdr:rowOff>
        </xdr:from>
        <xdr:to>
          <xdr:col>14</xdr:col>
          <xdr:colOff>0</xdr:colOff>
          <xdr:row>33</xdr:row>
          <xdr:rowOff>266700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34</xdr:row>
          <xdr:rowOff>22860</xdr:rowOff>
        </xdr:from>
        <xdr:to>
          <xdr:col>14</xdr:col>
          <xdr:colOff>0</xdr:colOff>
          <xdr:row>34</xdr:row>
          <xdr:rowOff>266700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495300</xdr:colOff>
          <xdr:row>1</xdr:row>
          <xdr:rowOff>22860</xdr:rowOff>
        </xdr:from>
        <xdr:to>
          <xdr:col>21</xdr:col>
          <xdr:colOff>30480</xdr:colOff>
          <xdr:row>3</xdr:row>
          <xdr:rowOff>22860</xdr:rowOff>
        </xdr:to>
        <xdr:sp macro="" textlink="">
          <xdr:nvSpPr>
            <xdr:cNvPr id="1156" name="Button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495300</xdr:colOff>
          <xdr:row>3</xdr:row>
          <xdr:rowOff>99060</xdr:rowOff>
        </xdr:from>
        <xdr:to>
          <xdr:col>20</xdr:col>
          <xdr:colOff>784860</xdr:colOff>
          <xdr:row>5</xdr:row>
          <xdr:rowOff>182880</xdr:rowOff>
        </xdr:to>
        <xdr:sp macro="" textlink="">
          <xdr:nvSpPr>
            <xdr:cNvPr id="1160" name="Button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6910AB71-D6E6-43F9-80D7-A9CA4AF6B3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7</xdr:row>
          <xdr:rowOff>38100</xdr:rowOff>
        </xdr:from>
        <xdr:to>
          <xdr:col>21</xdr:col>
          <xdr:colOff>0</xdr:colOff>
          <xdr:row>8</xdr:row>
          <xdr:rowOff>0</xdr:rowOff>
        </xdr:to>
        <xdr:sp macro="" textlink="">
          <xdr:nvSpPr>
            <xdr:cNvPr id="1161" name="OptionButton1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6AC9C956-2AA5-4A28-9C0E-FD9394A6A0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8</xdr:row>
          <xdr:rowOff>38100</xdr:rowOff>
        </xdr:from>
        <xdr:to>
          <xdr:col>21</xdr:col>
          <xdr:colOff>0</xdr:colOff>
          <xdr:row>9</xdr:row>
          <xdr:rowOff>0</xdr:rowOff>
        </xdr:to>
        <xdr:sp macro="" textlink="">
          <xdr:nvSpPr>
            <xdr:cNvPr id="1162" name="OptionButton2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79B9AA21-6EB5-4221-86AB-E14E1548B1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9</xdr:row>
          <xdr:rowOff>38100</xdr:rowOff>
        </xdr:from>
        <xdr:to>
          <xdr:col>21</xdr:col>
          <xdr:colOff>0</xdr:colOff>
          <xdr:row>10</xdr:row>
          <xdr:rowOff>0</xdr:rowOff>
        </xdr:to>
        <xdr:sp macro="" textlink="">
          <xdr:nvSpPr>
            <xdr:cNvPr id="1163" name="OptionButton3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B0BC7C2F-0DE6-4E21-87BA-C32D7630DF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10</xdr:row>
          <xdr:rowOff>38100</xdr:rowOff>
        </xdr:from>
        <xdr:to>
          <xdr:col>21</xdr:col>
          <xdr:colOff>0</xdr:colOff>
          <xdr:row>11</xdr:row>
          <xdr:rowOff>0</xdr:rowOff>
        </xdr:to>
        <xdr:sp macro="" textlink="">
          <xdr:nvSpPr>
            <xdr:cNvPr id="1164" name="OptionButton4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89B1EE6-B153-41AF-8BAA-5FD2B05B65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11</xdr:row>
          <xdr:rowOff>38100</xdr:rowOff>
        </xdr:from>
        <xdr:to>
          <xdr:col>21</xdr:col>
          <xdr:colOff>0</xdr:colOff>
          <xdr:row>12</xdr:row>
          <xdr:rowOff>0</xdr:rowOff>
        </xdr:to>
        <xdr:sp macro="" textlink="">
          <xdr:nvSpPr>
            <xdr:cNvPr id="1165" name="OptionButton5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E97B83C-CC0C-42F6-B96D-DF94891FDC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12</xdr:row>
          <xdr:rowOff>38100</xdr:rowOff>
        </xdr:from>
        <xdr:to>
          <xdr:col>21</xdr:col>
          <xdr:colOff>0</xdr:colOff>
          <xdr:row>13</xdr:row>
          <xdr:rowOff>0</xdr:rowOff>
        </xdr:to>
        <xdr:sp macro="" textlink="">
          <xdr:nvSpPr>
            <xdr:cNvPr id="1166" name="OptionButton6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F9212045-1E50-40CD-9015-89EE48F9E1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13</xdr:row>
          <xdr:rowOff>38100</xdr:rowOff>
        </xdr:from>
        <xdr:to>
          <xdr:col>21</xdr:col>
          <xdr:colOff>0</xdr:colOff>
          <xdr:row>14</xdr:row>
          <xdr:rowOff>0</xdr:rowOff>
        </xdr:to>
        <xdr:sp macro="" textlink="">
          <xdr:nvSpPr>
            <xdr:cNvPr id="1167" name="OptionButton7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B4A1C256-80EE-480E-B2AA-35A2451034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632460</xdr:colOff>
          <xdr:row>14</xdr:row>
          <xdr:rowOff>38100</xdr:rowOff>
        </xdr:from>
        <xdr:to>
          <xdr:col>21</xdr:col>
          <xdr:colOff>0</xdr:colOff>
          <xdr:row>15</xdr:row>
          <xdr:rowOff>0</xdr:rowOff>
        </xdr:to>
        <xdr:sp macro="" textlink="">
          <xdr:nvSpPr>
            <xdr:cNvPr id="1168" name="OptionButton8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CFCF7989-9332-4805-B55E-EFA7CED23D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23</xdr:col>
      <xdr:colOff>-1</xdr:colOff>
      <xdr:row>3</xdr:row>
      <xdr:rowOff>0</xdr:rowOff>
    </xdr:from>
    <xdr:to>
      <xdr:col>40</xdr:col>
      <xdr:colOff>375560</xdr:colOff>
      <xdr:row>48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78A0863-7DCC-4D22-83D2-6A227F6EFD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90763" y="651164"/>
          <a:ext cx="13800615" cy="1087581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REGISTRER"/>
    </definedNames>
    <sheetDataSet>
      <sheetData sheetId="0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J- Kannen" id="{9F766DB7-1362-49AF-9D94-81240DB506AE}" userId="e3a1a3b56c53b8b1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1" dT="2020-01-03T20:20:44.44" personId="{9F766DB7-1362-49AF-9D94-81240DB506AE}" id="{5B626866-2231-4E49-8B0A-CFC509CBF4C3}">
    <text>on choisi sa semaine</text>
  </threadedComment>
  <threadedComment ref="D4" dT="2020-01-03T20:21:13.46" personId="{9F766DB7-1362-49AF-9D94-81240DB506AE}" id="{A20228F0-2A81-4D75-8030-4FF4EF402B01}">
    <text>on choisi son nom</text>
  </threadedComment>
  <threadedComment ref="C7" dT="2020-01-03T20:21:27.81" personId="{9F766DB7-1362-49AF-9D94-81240DB506AE}" id="{9480A637-1F15-418C-A162-2F6D43970B0D}">
    <text>on chois le projet</text>
  </threadedComment>
  <threadedComment ref="L7" dT="2020-01-03T20:21:59.54" personId="{9F766DB7-1362-49AF-9D94-81240DB506AE}" id="{D28422DD-0FE5-4DE6-BC1C-835E4CF1DE04}">
    <text>on choisi l'armoire coffret travaux</text>
  </threadedComment>
  <threadedComment ref="M7" dT="2020-01-03T20:22:17.70" personId="{9F766DB7-1362-49AF-9D94-81240DB506AE}" id="{908D6663-6711-46F4-9B91-898E57E541F6}">
    <text>on choisi ces heures</text>
  </threadedComment>
  <threadedComment ref="N7" dT="2020-01-03T20:23:17.24" personId="{9F766DB7-1362-49AF-9D94-81240DB506AE}" id="{7DBC5564-29AF-4D9E-8EBA-1DE4E2281518}">
    <text>on coche si on a un panier</text>
  </threadedComment>
  <threadedComment ref="O7" dT="2020-01-03T20:23:36.02" personId="{9F766DB7-1362-49AF-9D94-81240DB506AE}" id="{FD7A84A0-461E-491B-A0B5-873FA90DBC18}">
    <text>on note les KM fait</text>
  </threadedComment>
</ThreadedComments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7.xml"/><Relationship Id="rId39" Type="http://schemas.openxmlformats.org/officeDocument/2006/relationships/ctrlProp" Target="../ctrlProps/ctrlProp20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2.xml"/><Relationship Id="rId34" Type="http://schemas.openxmlformats.org/officeDocument/2006/relationships/ctrlProp" Target="../ctrlProps/ctrlProp15.xml"/><Relationship Id="rId42" Type="http://schemas.openxmlformats.org/officeDocument/2006/relationships/ctrlProp" Target="../ctrlProps/ctrlProp23.xml"/><Relationship Id="rId47" Type="http://schemas.openxmlformats.org/officeDocument/2006/relationships/ctrlProp" Target="../ctrlProps/ctrlProp28.xml"/><Relationship Id="rId50" Type="http://schemas.openxmlformats.org/officeDocument/2006/relationships/ctrlProp" Target="../ctrlProps/ctrlProp31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6.xml"/><Relationship Id="rId33" Type="http://schemas.openxmlformats.org/officeDocument/2006/relationships/ctrlProp" Target="../ctrlProps/ctrlProp14.xml"/><Relationship Id="rId38" Type="http://schemas.openxmlformats.org/officeDocument/2006/relationships/ctrlProp" Target="../ctrlProps/ctrlProp19.xml"/><Relationship Id="rId46" Type="http://schemas.openxmlformats.org/officeDocument/2006/relationships/ctrlProp" Target="../ctrlProps/ctrlProp27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1.xml"/><Relationship Id="rId29" Type="http://schemas.openxmlformats.org/officeDocument/2006/relationships/ctrlProp" Target="../ctrlProps/ctrlProp10.xml"/><Relationship Id="rId41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5.xml"/><Relationship Id="rId32" Type="http://schemas.openxmlformats.org/officeDocument/2006/relationships/ctrlProp" Target="../ctrlProps/ctrlProp13.xml"/><Relationship Id="rId37" Type="http://schemas.openxmlformats.org/officeDocument/2006/relationships/ctrlProp" Target="../ctrlProps/ctrlProp18.xml"/><Relationship Id="rId40" Type="http://schemas.openxmlformats.org/officeDocument/2006/relationships/ctrlProp" Target="../ctrlProps/ctrlProp21.xml"/><Relationship Id="rId45" Type="http://schemas.openxmlformats.org/officeDocument/2006/relationships/ctrlProp" Target="../ctrlProps/ctrlProp26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4.xml"/><Relationship Id="rId28" Type="http://schemas.openxmlformats.org/officeDocument/2006/relationships/ctrlProp" Target="../ctrlProps/ctrlProp9.xml"/><Relationship Id="rId36" Type="http://schemas.openxmlformats.org/officeDocument/2006/relationships/ctrlProp" Target="../ctrlProps/ctrlProp17.xml"/><Relationship Id="rId49" Type="http://schemas.openxmlformats.org/officeDocument/2006/relationships/ctrlProp" Target="../ctrlProps/ctrlProp30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trlProp" Target="../ctrlProps/ctrlProp12.xml"/><Relationship Id="rId44" Type="http://schemas.openxmlformats.org/officeDocument/2006/relationships/ctrlProp" Target="../ctrlProps/ctrlProp25.xml"/><Relationship Id="rId52" Type="http://schemas.microsoft.com/office/2017/10/relationships/threadedComment" Target="../threadedComments/threadedComment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3.xml"/><Relationship Id="rId27" Type="http://schemas.openxmlformats.org/officeDocument/2006/relationships/ctrlProp" Target="../ctrlProps/ctrlProp8.xml"/><Relationship Id="rId30" Type="http://schemas.openxmlformats.org/officeDocument/2006/relationships/ctrlProp" Target="../ctrlProps/ctrlProp11.xml"/><Relationship Id="rId35" Type="http://schemas.openxmlformats.org/officeDocument/2006/relationships/ctrlProp" Target="../ctrlProps/ctrlProp16.xml"/><Relationship Id="rId43" Type="http://schemas.openxmlformats.org/officeDocument/2006/relationships/ctrlProp" Target="../ctrlProps/ctrlProp24.xml"/><Relationship Id="rId48" Type="http://schemas.openxmlformats.org/officeDocument/2006/relationships/ctrlProp" Target="../ctrlProps/ctrlProp29.xml"/><Relationship Id="rId8" Type="http://schemas.openxmlformats.org/officeDocument/2006/relationships/control" Target="../activeX/activeX3.xml"/><Relationship Id="rId51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V143"/>
  <sheetViews>
    <sheetView tabSelected="1" zoomScale="40" zoomScaleNormal="40" workbookViewId="0">
      <selection activeCell="R9" sqref="R9"/>
    </sheetView>
  </sheetViews>
  <sheetFormatPr baseColWidth="10" defaultRowHeight="14.4" x14ac:dyDescent="0.3"/>
  <cols>
    <col min="1" max="1" width="0.6640625" customWidth="1"/>
    <col min="2" max="2" width="10.88671875" customWidth="1"/>
    <col min="3" max="3" width="4.33203125" customWidth="1"/>
    <col min="4" max="4" width="5.44140625" customWidth="1"/>
    <col min="5" max="5" width="6.6640625" customWidth="1"/>
    <col min="6" max="6" width="3.33203125" customWidth="1"/>
    <col min="7" max="8" width="2.6640625" customWidth="1"/>
    <col min="9" max="9" width="1.5546875" customWidth="1"/>
    <col min="10" max="10" width="2.6640625" customWidth="1"/>
    <col min="11" max="11" width="11.109375" customWidth="1"/>
    <col min="12" max="12" width="29.5546875" customWidth="1"/>
    <col min="13" max="13" width="7.6640625" style="6" customWidth="1"/>
    <col min="14" max="14" width="4.33203125" customWidth="1"/>
    <col min="15" max="15" width="6.33203125" customWidth="1"/>
    <col min="16" max="16" width="6.109375" customWidth="1"/>
    <col min="17" max="17" width="5.44140625" customWidth="1"/>
    <col min="18" max="18" width="3.6640625" bestFit="1" customWidth="1"/>
    <col min="19" max="19" width="11.109375" customWidth="1"/>
    <col min="20" max="20" width="3.5546875" bestFit="1" customWidth="1"/>
    <col min="21" max="21" width="14.5546875" customWidth="1"/>
    <col min="22" max="22" width="29.44140625" customWidth="1"/>
  </cols>
  <sheetData>
    <row r="1" spans="2:22" ht="18" x14ac:dyDescent="0.35">
      <c r="B1" s="62" t="s">
        <v>12</v>
      </c>
      <c r="C1" s="62"/>
      <c r="D1" s="62"/>
      <c r="E1" s="62"/>
      <c r="F1" s="62"/>
      <c r="G1" s="62"/>
      <c r="H1" s="62"/>
      <c r="I1" s="62">
        <v>46</v>
      </c>
      <c r="J1" s="62"/>
      <c r="K1" s="19"/>
      <c r="L1" s="19"/>
      <c r="N1" s="4"/>
      <c r="O1" s="4"/>
    </row>
    <row r="2" spans="2:22" ht="18" x14ac:dyDescent="0.35">
      <c r="B2" s="63">
        <f ca="1">VLOOKUP(I1,'INFO '!F3:M54,2,0)</f>
        <v>44144</v>
      </c>
      <c r="C2" s="63"/>
      <c r="D2" s="31" t="s">
        <v>14</v>
      </c>
      <c r="E2" s="63">
        <f ca="1">VLOOKUP(I1,'INFO '!F3:M54,8,0)</f>
        <v>44150</v>
      </c>
      <c r="F2" s="63"/>
      <c r="G2" s="63"/>
      <c r="H2" s="63"/>
      <c r="I2" s="30"/>
      <c r="J2" s="30"/>
      <c r="K2" s="30"/>
      <c r="L2" s="19"/>
      <c r="N2" s="4"/>
      <c r="O2" s="4"/>
    </row>
    <row r="3" spans="2:22" ht="13.95" customHeight="1" x14ac:dyDescent="0.3">
      <c r="N3" s="4"/>
      <c r="O3" s="4"/>
    </row>
    <row r="4" spans="2:22" x14ac:dyDescent="0.3">
      <c r="B4" s="66" t="s">
        <v>8</v>
      </c>
      <c r="C4" s="66"/>
      <c r="D4" s="66" t="s">
        <v>40</v>
      </c>
      <c r="E4" s="66"/>
      <c r="F4" s="66"/>
      <c r="G4" s="66"/>
      <c r="H4" s="66"/>
      <c r="I4" s="66"/>
      <c r="J4" s="66"/>
      <c r="K4" s="66"/>
      <c r="M4" s="8"/>
    </row>
    <row r="5" spans="2:22" ht="10.199999999999999" customHeight="1" thickBot="1" x14ac:dyDescent="0.35"/>
    <row r="6" spans="2:22" ht="15" thickBot="1" x14ac:dyDescent="0.35">
      <c r="C6" s="64" t="s">
        <v>60</v>
      </c>
      <c r="D6" s="65"/>
      <c r="E6" s="65"/>
      <c r="F6" s="65"/>
      <c r="G6" s="65"/>
      <c r="H6" s="65"/>
      <c r="I6" s="65"/>
      <c r="J6" s="65"/>
      <c r="K6" s="65"/>
      <c r="L6" s="23" t="s">
        <v>61</v>
      </c>
      <c r="M6" s="27" t="s">
        <v>2</v>
      </c>
      <c r="N6" s="5" t="s">
        <v>0</v>
      </c>
      <c r="O6" s="5" t="s">
        <v>1</v>
      </c>
    </row>
    <row r="7" spans="2:22" ht="22.2" customHeight="1" x14ac:dyDescent="0.3">
      <c r="B7" s="55" t="s">
        <v>5</v>
      </c>
      <c r="C7" s="54"/>
      <c r="D7" s="54"/>
      <c r="E7" s="54"/>
      <c r="F7" s="54"/>
      <c r="G7" s="54"/>
      <c r="H7" s="54"/>
      <c r="I7" s="54"/>
      <c r="J7" s="54"/>
      <c r="K7" s="54"/>
      <c r="L7" s="2"/>
      <c r="M7" s="9"/>
      <c r="N7" s="2"/>
      <c r="O7" s="32"/>
    </row>
    <row r="8" spans="2:22" ht="22.2" customHeight="1" x14ac:dyDescent="0.3">
      <c r="B8" s="56"/>
      <c r="C8" s="59"/>
      <c r="D8" s="59"/>
      <c r="E8" s="59"/>
      <c r="F8" s="59"/>
      <c r="G8" s="59"/>
      <c r="H8" s="59"/>
      <c r="I8" s="59"/>
      <c r="J8" s="59"/>
      <c r="K8" s="59"/>
      <c r="L8" s="7"/>
      <c r="M8" s="26"/>
      <c r="N8" s="1"/>
      <c r="O8" s="33"/>
      <c r="V8" s="4" t="s">
        <v>53</v>
      </c>
    </row>
    <row r="9" spans="2:22" ht="22.2" customHeight="1" x14ac:dyDescent="0.3">
      <c r="B9" s="57">
        <f ca="1">VLOOKUP(I1,'INFO '!F3:M54,2,0)</f>
        <v>44144</v>
      </c>
      <c r="C9" s="59"/>
      <c r="D9" s="59"/>
      <c r="E9" s="59"/>
      <c r="F9" s="59"/>
      <c r="G9" s="59"/>
      <c r="H9" s="59"/>
      <c r="I9" s="59"/>
      <c r="J9" s="59"/>
      <c r="K9" s="59"/>
      <c r="L9" s="7"/>
      <c r="M9" s="26"/>
      <c r="N9" s="1"/>
      <c r="O9" s="33"/>
      <c r="V9" s="4" t="s">
        <v>54</v>
      </c>
    </row>
    <row r="10" spans="2:22" ht="22.2" customHeight="1" x14ac:dyDescent="0.3">
      <c r="B10" s="57"/>
      <c r="C10" s="59"/>
      <c r="D10" s="59"/>
      <c r="E10" s="59"/>
      <c r="F10" s="59"/>
      <c r="G10" s="59"/>
      <c r="H10" s="59"/>
      <c r="I10" s="59"/>
      <c r="J10" s="59"/>
      <c r="K10" s="59"/>
      <c r="L10" s="7"/>
      <c r="M10" s="26"/>
      <c r="N10" s="1"/>
      <c r="O10" s="33"/>
      <c r="V10" s="4" t="s">
        <v>55</v>
      </c>
    </row>
    <row r="11" spans="2:22" ht="22.2" customHeight="1" thickBot="1" x14ac:dyDescent="0.35">
      <c r="B11" s="58"/>
      <c r="C11" s="60"/>
      <c r="D11" s="60"/>
      <c r="E11" s="60"/>
      <c r="F11" s="60"/>
      <c r="G11" s="60"/>
      <c r="H11" s="60"/>
      <c r="I11" s="60"/>
      <c r="J11" s="60"/>
      <c r="K11" s="60"/>
      <c r="L11" s="25"/>
      <c r="M11" s="28"/>
      <c r="N11" s="3"/>
      <c r="O11" s="34"/>
      <c r="V11" s="4" t="s">
        <v>56</v>
      </c>
    </row>
    <row r="12" spans="2:22" ht="22.2" customHeight="1" x14ac:dyDescent="0.3">
      <c r="B12" s="56" t="s">
        <v>4</v>
      </c>
      <c r="C12" s="59"/>
      <c r="D12" s="59"/>
      <c r="E12" s="59"/>
      <c r="F12" s="59"/>
      <c r="G12" s="59"/>
      <c r="H12" s="59"/>
      <c r="I12" s="59"/>
      <c r="J12" s="59"/>
      <c r="K12" s="59"/>
      <c r="L12" s="7"/>
      <c r="M12" s="9"/>
      <c r="N12" s="7"/>
      <c r="O12" s="35"/>
      <c r="V12" s="4" t="s">
        <v>57</v>
      </c>
    </row>
    <row r="13" spans="2:22" ht="22.2" customHeight="1" x14ac:dyDescent="0.3">
      <c r="B13" s="56"/>
      <c r="C13" s="59"/>
      <c r="D13" s="59"/>
      <c r="E13" s="59"/>
      <c r="F13" s="59"/>
      <c r="G13" s="59"/>
      <c r="H13" s="59"/>
      <c r="I13" s="59"/>
      <c r="J13" s="59"/>
      <c r="K13" s="59"/>
      <c r="L13" s="7"/>
      <c r="M13" s="26"/>
      <c r="N13" s="1"/>
      <c r="O13" s="33"/>
      <c r="S13" s="10"/>
      <c r="V13" s="4" t="s">
        <v>58</v>
      </c>
    </row>
    <row r="14" spans="2:22" ht="22.2" customHeight="1" x14ac:dyDescent="0.3">
      <c r="B14" s="57">
        <f ca="1">VLOOKUP(I1,'INFO '!F3:M54,3,0)</f>
        <v>44145</v>
      </c>
      <c r="C14" s="59"/>
      <c r="D14" s="59"/>
      <c r="E14" s="59"/>
      <c r="F14" s="59"/>
      <c r="G14" s="59"/>
      <c r="H14" s="59"/>
      <c r="I14" s="59"/>
      <c r="J14" s="59"/>
      <c r="K14" s="59"/>
      <c r="L14" s="7"/>
      <c r="M14" s="26"/>
      <c r="N14" s="1"/>
      <c r="O14" s="33"/>
      <c r="V14" s="4" t="s">
        <v>58</v>
      </c>
    </row>
    <row r="15" spans="2:22" ht="22.2" customHeight="1" x14ac:dyDescent="0.3">
      <c r="B15" s="57"/>
      <c r="C15" s="59"/>
      <c r="D15" s="59"/>
      <c r="E15" s="59"/>
      <c r="F15" s="59"/>
      <c r="G15" s="59"/>
      <c r="H15" s="59"/>
      <c r="I15" s="59"/>
      <c r="J15" s="59"/>
      <c r="K15" s="59"/>
      <c r="L15" s="7"/>
      <c r="M15" s="26"/>
      <c r="N15" s="1"/>
      <c r="O15" s="33"/>
      <c r="V15" s="4" t="s">
        <v>59</v>
      </c>
    </row>
    <row r="16" spans="2:22" ht="22.2" customHeight="1" thickBot="1" x14ac:dyDescent="0.35">
      <c r="B16" s="58"/>
      <c r="C16" s="60"/>
      <c r="D16" s="60"/>
      <c r="E16" s="60"/>
      <c r="F16" s="60"/>
      <c r="G16" s="60"/>
      <c r="H16" s="60"/>
      <c r="I16" s="60"/>
      <c r="J16" s="60"/>
      <c r="K16" s="60"/>
      <c r="L16" s="25"/>
      <c r="M16" s="28"/>
      <c r="N16" s="3"/>
      <c r="O16" s="34"/>
    </row>
    <row r="17" spans="2:15" ht="22.2" customHeight="1" x14ac:dyDescent="0.3">
      <c r="B17" s="56" t="s">
        <v>7</v>
      </c>
      <c r="C17" s="59"/>
      <c r="D17" s="59"/>
      <c r="E17" s="59"/>
      <c r="F17" s="59"/>
      <c r="G17" s="59"/>
      <c r="H17" s="59"/>
      <c r="I17" s="59"/>
      <c r="J17" s="59"/>
      <c r="K17" s="59"/>
      <c r="L17" s="7"/>
      <c r="M17" s="9"/>
      <c r="N17" s="7"/>
      <c r="O17" s="35"/>
    </row>
    <row r="18" spans="2:15" ht="22.2" customHeight="1" x14ac:dyDescent="0.3">
      <c r="B18" s="56"/>
      <c r="C18" s="59"/>
      <c r="D18" s="59"/>
      <c r="E18" s="59"/>
      <c r="F18" s="59"/>
      <c r="G18" s="59"/>
      <c r="H18" s="59"/>
      <c r="I18" s="59"/>
      <c r="J18" s="59"/>
      <c r="K18" s="59"/>
      <c r="L18" s="7"/>
      <c r="M18" s="26"/>
      <c r="N18" s="1"/>
      <c r="O18" s="33"/>
    </row>
    <row r="19" spans="2:15" ht="22.2" customHeight="1" x14ac:dyDescent="0.3">
      <c r="B19" s="57">
        <f ca="1">VLOOKUP(I1,'INFO '!F3:M54,4,0)</f>
        <v>44146</v>
      </c>
      <c r="C19" s="59"/>
      <c r="D19" s="59"/>
      <c r="E19" s="59"/>
      <c r="F19" s="59"/>
      <c r="G19" s="59"/>
      <c r="H19" s="59"/>
      <c r="I19" s="59"/>
      <c r="J19" s="59"/>
      <c r="K19" s="59"/>
      <c r="L19" s="7"/>
      <c r="M19" s="26"/>
      <c r="N19" s="1"/>
      <c r="O19" s="33"/>
    </row>
    <row r="20" spans="2:15" ht="22.2" customHeight="1" x14ac:dyDescent="0.3">
      <c r="B20" s="57"/>
      <c r="C20" s="59"/>
      <c r="D20" s="59"/>
      <c r="E20" s="59"/>
      <c r="F20" s="59"/>
      <c r="G20" s="59"/>
      <c r="H20" s="59"/>
      <c r="I20" s="59"/>
      <c r="J20" s="59"/>
      <c r="K20" s="59"/>
      <c r="L20" s="7"/>
      <c r="M20" s="26"/>
      <c r="N20" s="1"/>
      <c r="O20" s="33"/>
    </row>
    <row r="21" spans="2:15" ht="22.2" customHeight="1" thickBot="1" x14ac:dyDescent="0.35">
      <c r="B21" s="58"/>
      <c r="C21" s="61"/>
      <c r="D21" s="61"/>
      <c r="E21" s="61"/>
      <c r="F21" s="61"/>
      <c r="G21" s="61"/>
      <c r="H21" s="61"/>
      <c r="I21" s="61"/>
      <c r="J21" s="61"/>
      <c r="K21" s="61"/>
      <c r="L21" s="24"/>
      <c r="M21" s="28"/>
      <c r="N21" s="11"/>
      <c r="O21" s="36"/>
    </row>
    <row r="22" spans="2:15" ht="22.2" customHeight="1" x14ac:dyDescent="0.3">
      <c r="B22" s="55" t="s">
        <v>3</v>
      </c>
      <c r="C22" s="54"/>
      <c r="D22" s="54"/>
      <c r="E22" s="54"/>
      <c r="F22" s="54"/>
      <c r="G22" s="54"/>
      <c r="H22" s="54"/>
      <c r="I22" s="54"/>
      <c r="J22" s="54"/>
      <c r="K22" s="54"/>
      <c r="L22" s="2"/>
      <c r="M22" s="9"/>
      <c r="N22" s="2"/>
      <c r="O22" s="32"/>
    </row>
    <row r="23" spans="2:15" ht="22.2" customHeight="1" x14ac:dyDescent="0.3">
      <c r="B23" s="56"/>
      <c r="C23" s="59"/>
      <c r="D23" s="59"/>
      <c r="E23" s="59"/>
      <c r="F23" s="59"/>
      <c r="G23" s="59"/>
      <c r="H23" s="59"/>
      <c r="I23" s="59"/>
      <c r="J23" s="59"/>
      <c r="K23" s="59"/>
      <c r="L23" s="7"/>
      <c r="M23" s="26"/>
      <c r="N23" s="1"/>
      <c r="O23" s="33"/>
    </row>
    <row r="24" spans="2:15" ht="22.2" customHeight="1" x14ac:dyDescent="0.3">
      <c r="B24" s="57">
        <f ca="1">VLOOKUP(I1,'INFO '!F3:M54,5,0)</f>
        <v>44147</v>
      </c>
      <c r="C24" s="59"/>
      <c r="D24" s="59"/>
      <c r="E24" s="59"/>
      <c r="F24" s="59"/>
      <c r="G24" s="59"/>
      <c r="H24" s="59"/>
      <c r="I24" s="59"/>
      <c r="J24" s="59"/>
      <c r="K24" s="59"/>
      <c r="L24" s="7"/>
      <c r="M24" s="26"/>
      <c r="N24" s="1"/>
      <c r="O24" s="33"/>
    </row>
    <row r="25" spans="2:15" ht="22.2" customHeight="1" x14ac:dyDescent="0.3">
      <c r="B25" s="57"/>
      <c r="C25" s="59"/>
      <c r="D25" s="59"/>
      <c r="E25" s="59"/>
      <c r="F25" s="59"/>
      <c r="G25" s="59"/>
      <c r="H25" s="59"/>
      <c r="I25" s="59"/>
      <c r="J25" s="59"/>
      <c r="K25" s="59"/>
      <c r="L25" s="7"/>
      <c r="M25" s="26"/>
      <c r="N25" s="1"/>
      <c r="O25" s="33"/>
    </row>
    <row r="26" spans="2:15" ht="22.2" customHeight="1" thickBot="1" x14ac:dyDescent="0.35">
      <c r="B26" s="58"/>
      <c r="C26" s="60"/>
      <c r="D26" s="60"/>
      <c r="E26" s="60"/>
      <c r="F26" s="60"/>
      <c r="G26" s="60"/>
      <c r="H26" s="60"/>
      <c r="I26" s="60"/>
      <c r="J26" s="60"/>
      <c r="K26" s="60"/>
      <c r="L26" s="25"/>
      <c r="M26" s="28"/>
      <c r="N26" s="3"/>
      <c r="O26" s="34"/>
    </row>
    <row r="27" spans="2:15" ht="22.2" customHeight="1" x14ac:dyDescent="0.3">
      <c r="B27" s="55" t="s">
        <v>6</v>
      </c>
      <c r="C27" s="54"/>
      <c r="D27" s="54"/>
      <c r="E27" s="54"/>
      <c r="F27" s="54"/>
      <c r="G27" s="54"/>
      <c r="H27" s="54"/>
      <c r="I27" s="54"/>
      <c r="J27" s="54"/>
      <c r="K27" s="54"/>
      <c r="L27" s="2"/>
      <c r="M27" s="9"/>
      <c r="N27" s="2"/>
      <c r="O27" s="32"/>
    </row>
    <row r="28" spans="2:15" ht="22.2" customHeight="1" x14ac:dyDescent="0.3">
      <c r="B28" s="56"/>
      <c r="C28" s="59"/>
      <c r="D28" s="59"/>
      <c r="E28" s="59"/>
      <c r="F28" s="59"/>
      <c r="G28" s="59"/>
      <c r="H28" s="59"/>
      <c r="I28" s="59"/>
      <c r="J28" s="59"/>
      <c r="K28" s="59"/>
      <c r="L28" s="7"/>
      <c r="M28" s="26"/>
      <c r="N28" s="1"/>
      <c r="O28" s="33"/>
    </row>
    <row r="29" spans="2:15" ht="22.2" customHeight="1" x14ac:dyDescent="0.3">
      <c r="B29" s="57">
        <f ca="1">VLOOKUP(I1,'INFO '!F3:M54,6,0)</f>
        <v>44148</v>
      </c>
      <c r="C29" s="59"/>
      <c r="D29" s="59"/>
      <c r="E29" s="59"/>
      <c r="F29" s="59"/>
      <c r="G29" s="59"/>
      <c r="H29" s="59"/>
      <c r="I29" s="59"/>
      <c r="J29" s="59"/>
      <c r="K29" s="59"/>
      <c r="L29" s="7"/>
      <c r="M29" s="26"/>
      <c r="N29" s="1"/>
      <c r="O29" s="33"/>
    </row>
    <row r="30" spans="2:15" ht="22.2" customHeight="1" x14ac:dyDescent="0.3">
      <c r="B30" s="57"/>
      <c r="C30" s="59"/>
      <c r="D30" s="59"/>
      <c r="E30" s="59"/>
      <c r="F30" s="59"/>
      <c r="G30" s="59"/>
      <c r="H30" s="59"/>
      <c r="I30" s="59"/>
      <c r="J30" s="59"/>
      <c r="K30" s="59"/>
      <c r="L30" s="7"/>
      <c r="M30" s="26"/>
      <c r="N30" s="1"/>
      <c r="O30" s="33"/>
    </row>
    <row r="31" spans="2:15" ht="22.2" customHeight="1" thickBot="1" x14ac:dyDescent="0.35">
      <c r="B31" s="57"/>
      <c r="C31" s="60"/>
      <c r="D31" s="60"/>
      <c r="E31" s="60"/>
      <c r="F31" s="60"/>
      <c r="G31" s="60"/>
      <c r="H31" s="60"/>
      <c r="I31" s="60"/>
      <c r="J31" s="60"/>
      <c r="K31" s="60"/>
      <c r="L31" s="25"/>
      <c r="M31" s="28"/>
      <c r="N31" s="3"/>
      <c r="O31" s="34"/>
    </row>
    <row r="32" spans="2:15" ht="22.2" customHeight="1" x14ac:dyDescent="0.3">
      <c r="B32" s="40" t="s">
        <v>22</v>
      </c>
      <c r="C32" s="54"/>
      <c r="D32" s="54"/>
      <c r="E32" s="54"/>
      <c r="F32" s="54"/>
      <c r="G32" s="54"/>
      <c r="H32" s="54"/>
      <c r="I32" s="54"/>
      <c r="J32" s="54"/>
      <c r="K32" s="54"/>
      <c r="L32" s="2"/>
      <c r="M32" s="26"/>
      <c r="N32" s="2"/>
      <c r="O32" s="32"/>
    </row>
    <row r="33" spans="2:15" ht="22.2" customHeight="1" thickBot="1" x14ac:dyDescent="0.5">
      <c r="B33" s="51">
        <f ca="1">VLOOKUP(I1,'INFO '!F3:M54,7,0)</f>
        <v>44149</v>
      </c>
      <c r="C33" s="60"/>
      <c r="D33" s="60"/>
      <c r="E33" s="60"/>
      <c r="F33" s="60"/>
      <c r="G33" s="60"/>
      <c r="H33" s="60"/>
      <c r="I33" s="60"/>
      <c r="J33" s="60"/>
      <c r="K33" s="60"/>
      <c r="L33" s="25"/>
      <c r="M33" s="28"/>
      <c r="N33" s="3"/>
      <c r="O33" s="34"/>
    </row>
    <row r="34" spans="2:15" ht="22.2" customHeight="1" x14ac:dyDescent="0.3">
      <c r="B34" s="40" t="s">
        <v>21</v>
      </c>
      <c r="C34" s="54"/>
      <c r="D34" s="54"/>
      <c r="E34" s="54"/>
      <c r="F34" s="54"/>
      <c r="G34" s="54"/>
      <c r="H34" s="54"/>
      <c r="I34" s="54"/>
      <c r="J34" s="54"/>
      <c r="K34" s="54"/>
      <c r="L34" s="2"/>
      <c r="M34" s="26"/>
      <c r="N34" s="2"/>
      <c r="O34" s="32"/>
    </row>
    <row r="35" spans="2:15" ht="22.2" customHeight="1" thickBot="1" x14ac:dyDescent="0.5">
      <c r="B35" s="52">
        <f ca="1">VLOOKUP(I1,'INFO '!F3:M54,8,0)</f>
        <v>44150</v>
      </c>
      <c r="C35" s="60"/>
      <c r="D35" s="60"/>
      <c r="E35" s="60"/>
      <c r="F35" s="60"/>
      <c r="G35" s="60"/>
      <c r="H35" s="60"/>
      <c r="I35" s="60"/>
      <c r="J35" s="60"/>
      <c r="K35" s="60"/>
      <c r="L35" s="25"/>
      <c r="M35" s="28"/>
      <c r="N35" s="3"/>
      <c r="O35" s="34"/>
    </row>
    <row r="89" spans="17:21" x14ac:dyDescent="0.3">
      <c r="Q89" s="6"/>
      <c r="R89" s="21"/>
      <c r="S89" s="17" t="s">
        <v>10</v>
      </c>
      <c r="T89" s="29"/>
      <c r="U89" s="17" t="s">
        <v>11</v>
      </c>
    </row>
    <row r="90" spans="17:21" x14ac:dyDescent="0.3">
      <c r="Q90" s="6"/>
      <c r="R90" s="21"/>
      <c r="T90" s="29"/>
    </row>
    <row r="91" spans="17:21" ht="15.75" customHeight="1" x14ac:dyDescent="0.3">
      <c r="Q91" s="22">
        <v>1</v>
      </c>
      <c r="R91" s="20" t="s">
        <v>14</v>
      </c>
      <c r="S91" s="18">
        <f ca="1">(7*Q91+DATE(YEAR(TODAY()),1,3)-WEEKDAY(DATE(YEAR(TODAY()),1,3))-5)+(MATCH(S89,{"lundi";"mardi";"mercredi";"jeudi";"vendredi";"samedi";"dimanche"},0)-1)</f>
        <v>43829</v>
      </c>
      <c r="T91" s="29" t="s">
        <v>13</v>
      </c>
      <c r="U91" s="18">
        <f ca="1">(7*Q91+DATE(YEAR(TODAY()),1,3)-WEEKDAY(DATE(YEAR(TODAY()),1,3))-5)+(MATCH(U89,{"lundi";"mardi";"mercredi";"jeudi";"vendredi";"samedi";"dimanche"},0)-1)</f>
        <v>43835</v>
      </c>
    </row>
    <row r="92" spans="17:21" x14ac:dyDescent="0.3">
      <c r="Q92" s="22">
        <v>2</v>
      </c>
      <c r="R92" s="20" t="s">
        <v>14</v>
      </c>
      <c r="S92" s="18">
        <f ca="1">(7*Q92+DATE(YEAR(TODAY()),1,3)-WEEKDAY(DATE(YEAR(TODAY()),1,3))-5)+(MATCH(S89,{"lundi";"mardi";"mercredi";"jeudi";"vendredi";"samedi";"dimanche"},0)-1)</f>
        <v>43836</v>
      </c>
      <c r="T92" s="29" t="s">
        <v>13</v>
      </c>
      <c r="U92" s="18">
        <f ca="1">(7*Q92+DATE(YEAR(TODAY()),1,3)-WEEKDAY(DATE(YEAR(TODAY()),1,3))-5)+(MATCH(U89,{"lundi";"mardi";"mercredi";"jeudi";"vendredi";"samedi";"dimanche"},0)-1)</f>
        <v>43842</v>
      </c>
    </row>
    <row r="93" spans="17:21" x14ac:dyDescent="0.3">
      <c r="Q93" s="22">
        <v>3</v>
      </c>
      <c r="R93" s="20" t="s">
        <v>14</v>
      </c>
      <c r="S93" s="18">
        <f ca="1">(7*Q93+DATE(YEAR(TODAY()),1,3)-WEEKDAY(DATE(YEAR(TODAY()),1,3))-5)+(MATCH(S89,{"lundi";"mardi";"mercredi";"jeudi";"vendredi";"samedi";"dimanche"},0)-1)</f>
        <v>43843</v>
      </c>
      <c r="T93" s="29" t="s">
        <v>13</v>
      </c>
      <c r="U93" s="18">
        <f ca="1">(7*Q93+DATE(YEAR(TODAY()),1,3)-WEEKDAY(DATE(YEAR(TODAY()),1,3))-5)+(MATCH(U89,{"lundi";"mardi";"mercredi";"jeudi";"vendredi";"samedi";"dimanche"},0)-1)</f>
        <v>43849</v>
      </c>
    </row>
    <row r="94" spans="17:21" x14ac:dyDescent="0.3">
      <c r="Q94" s="22">
        <v>4</v>
      </c>
      <c r="R94" s="20" t="s">
        <v>14</v>
      </c>
      <c r="S94" s="18">
        <f ca="1">(7*Q94+DATE(YEAR(TODAY()),1,3)-WEEKDAY(DATE(YEAR(TODAY()),1,3))-5)+(MATCH(S89,{"lundi";"mardi";"mercredi";"jeudi";"vendredi";"samedi";"dimanche"},0)-1)</f>
        <v>43850</v>
      </c>
      <c r="T94" s="29" t="s">
        <v>13</v>
      </c>
      <c r="U94" s="18">
        <f ca="1">(7*Q94+DATE(YEAR(TODAY()),1,3)-WEEKDAY(DATE(YEAR(TODAY()),1,3))-5)+(MATCH(U89,{"lundi";"mardi";"mercredi";"jeudi";"vendredi";"samedi";"dimanche"},0)-1)</f>
        <v>43856</v>
      </c>
    </row>
    <row r="95" spans="17:21" x14ac:dyDescent="0.3">
      <c r="Q95" s="22">
        <v>5</v>
      </c>
      <c r="R95" s="20" t="s">
        <v>14</v>
      </c>
      <c r="S95" s="18">
        <f ca="1">(7*Q95+DATE(YEAR(TODAY()),1,3)-WEEKDAY(DATE(YEAR(TODAY()),1,3))-5)+(MATCH(S89,{"lundi";"mardi";"mercredi";"jeudi";"vendredi";"samedi";"dimanche"},0)-1)</f>
        <v>43857</v>
      </c>
      <c r="T95" s="29" t="s">
        <v>13</v>
      </c>
      <c r="U95" s="18">
        <f ca="1">(7*Q95+DATE(YEAR(TODAY()),1,3)-WEEKDAY(DATE(YEAR(TODAY()),1,3))-5)+(MATCH(U89,{"lundi";"mardi";"mercredi";"jeudi";"vendredi";"samedi";"dimanche"},0)-1)</f>
        <v>43863</v>
      </c>
    </row>
    <row r="96" spans="17:21" x14ac:dyDescent="0.3">
      <c r="Q96" s="22">
        <v>6</v>
      </c>
      <c r="R96" s="20" t="s">
        <v>14</v>
      </c>
      <c r="S96" s="18">
        <f ca="1">(7*Q96+DATE(YEAR(TODAY()),1,3)-WEEKDAY(DATE(YEAR(TODAY()),1,3))-5)+(MATCH(S89,{"lundi";"mardi";"mercredi";"jeudi";"vendredi";"samedi";"dimanche"},0)-1)</f>
        <v>43864</v>
      </c>
      <c r="T96" s="29" t="s">
        <v>13</v>
      </c>
      <c r="U96" s="18">
        <f ca="1">(7*Q96+DATE(YEAR(TODAY()),1,3)-WEEKDAY(DATE(YEAR(TODAY()),1,3))-5)+(MATCH(U89,{"lundi";"mardi";"mercredi";"jeudi";"vendredi";"samedi";"dimanche"},0)-1)</f>
        <v>43870</v>
      </c>
    </row>
    <row r="97" spans="17:21" x14ac:dyDescent="0.3">
      <c r="Q97" s="22">
        <v>7</v>
      </c>
      <c r="R97" s="20" t="s">
        <v>14</v>
      </c>
      <c r="S97" s="18">
        <f ca="1">(7*Q97+DATE(YEAR(TODAY()),1,3)-WEEKDAY(DATE(YEAR(TODAY()),1,3))-5)+(MATCH(S89,{"lundi";"mardi";"mercredi";"jeudi";"vendredi";"samedi";"dimanche"},0)-1)</f>
        <v>43871</v>
      </c>
      <c r="T97" s="29" t="s">
        <v>13</v>
      </c>
      <c r="U97" s="18">
        <f ca="1">(7*Q97+DATE(YEAR(TODAY()),1,3)-WEEKDAY(DATE(YEAR(TODAY()),1,3))-5)+(MATCH(U89,{"lundi";"mardi";"mercredi";"jeudi";"vendredi";"samedi";"dimanche"},0)-1)</f>
        <v>43877</v>
      </c>
    </row>
    <row r="98" spans="17:21" x14ac:dyDescent="0.3">
      <c r="Q98" s="22">
        <v>8</v>
      </c>
      <c r="R98" s="20" t="s">
        <v>14</v>
      </c>
      <c r="S98" s="18">
        <f ca="1">(7*Q98+DATE(YEAR(TODAY()),1,3)-WEEKDAY(DATE(YEAR(TODAY()),1,3))-5)+(MATCH(S89,{"lundi";"mardi";"mercredi";"jeudi";"vendredi";"samedi";"dimanche"},0)-1)</f>
        <v>43878</v>
      </c>
      <c r="T98" s="29" t="s">
        <v>13</v>
      </c>
      <c r="U98" s="18">
        <f ca="1">(7*Q98+DATE(YEAR(TODAY()),1,3)-WEEKDAY(DATE(YEAR(TODAY()),1,3))-5)+(MATCH(U89,{"lundi";"mardi";"mercredi";"jeudi";"vendredi";"samedi";"dimanche"},0)-1)</f>
        <v>43884</v>
      </c>
    </row>
    <row r="99" spans="17:21" x14ac:dyDescent="0.3">
      <c r="Q99" s="22">
        <v>9</v>
      </c>
      <c r="R99" s="20" t="s">
        <v>14</v>
      </c>
      <c r="S99" s="18">
        <f ca="1">(7*Q99+DATE(YEAR(TODAY()),1,3)-WEEKDAY(DATE(YEAR(TODAY()),1,3))-5)+(MATCH(S89,{"lundi";"mardi";"mercredi";"jeudi";"vendredi";"samedi";"dimanche"},0)-1)</f>
        <v>43885</v>
      </c>
      <c r="T99" s="29" t="s">
        <v>13</v>
      </c>
      <c r="U99" s="18">
        <f ca="1">(7*Q99+DATE(YEAR(TODAY()),1,3)-WEEKDAY(DATE(YEAR(TODAY()),1,3))-5)+(MATCH(U89,{"lundi";"mardi";"mercredi";"jeudi";"vendredi";"samedi";"dimanche"},0)-1)</f>
        <v>43891</v>
      </c>
    </row>
    <row r="100" spans="17:21" x14ac:dyDescent="0.3">
      <c r="Q100" s="22">
        <v>10</v>
      </c>
      <c r="R100" s="20" t="s">
        <v>14</v>
      </c>
      <c r="S100" s="18">
        <f ca="1">(7*Q100+DATE(YEAR(TODAY()),1,3)-WEEKDAY(DATE(YEAR(TODAY()),1,3))-5)+(MATCH(S89,{"lundi";"mardi";"mercredi";"jeudi";"vendredi";"samedi";"dimanche"},0)-1)</f>
        <v>43892</v>
      </c>
      <c r="T100" s="29" t="s">
        <v>13</v>
      </c>
      <c r="U100" s="18">
        <f ca="1">(7*Q100+DATE(YEAR(TODAY()),1,3)-WEEKDAY(DATE(YEAR(TODAY()),1,3))-5)+(MATCH(U89,{"lundi";"mardi";"mercredi";"jeudi";"vendredi";"samedi";"dimanche"},0)-1)</f>
        <v>43898</v>
      </c>
    </row>
    <row r="101" spans="17:21" x14ac:dyDescent="0.3">
      <c r="Q101" s="22">
        <v>11</v>
      </c>
      <c r="R101" s="20" t="s">
        <v>14</v>
      </c>
      <c r="S101" s="18">
        <f ca="1">(7*Q101+DATE(YEAR(TODAY()),1,3)-WEEKDAY(DATE(YEAR(TODAY()),1,3))-5)+(MATCH(S89,{"lundi";"mardi";"mercredi";"jeudi";"vendredi";"samedi";"dimanche"},0)-1)</f>
        <v>43899</v>
      </c>
      <c r="T101" s="29" t="s">
        <v>13</v>
      </c>
      <c r="U101" s="18">
        <f ca="1">(7*Q101+DATE(YEAR(TODAY()),1,3)-WEEKDAY(DATE(YEAR(TODAY()),1,3))-5)+(MATCH(U89,{"lundi";"mardi";"mercredi";"jeudi";"vendredi";"samedi";"dimanche"},0)-1)</f>
        <v>43905</v>
      </c>
    </row>
    <row r="102" spans="17:21" x14ac:dyDescent="0.3">
      <c r="Q102" s="22">
        <v>12</v>
      </c>
      <c r="R102" s="20" t="s">
        <v>14</v>
      </c>
      <c r="S102" s="18">
        <f ca="1">(7*Q102+DATE(YEAR(TODAY()),1,3)-WEEKDAY(DATE(YEAR(TODAY()),1,3))-5)+(MATCH(S89,{"lundi";"mardi";"mercredi";"jeudi";"vendredi";"samedi";"dimanche"},0)-1)</f>
        <v>43906</v>
      </c>
      <c r="T102" s="29" t="s">
        <v>13</v>
      </c>
      <c r="U102" s="18">
        <f ca="1">(7*Q102+DATE(YEAR(TODAY()),1,3)-WEEKDAY(DATE(YEAR(TODAY()),1,3))-5)+(MATCH(U89,{"lundi";"mardi";"mercredi";"jeudi";"vendredi";"samedi";"dimanche"},0)-1)</f>
        <v>43912</v>
      </c>
    </row>
    <row r="103" spans="17:21" x14ac:dyDescent="0.3">
      <c r="Q103" s="22">
        <v>13</v>
      </c>
      <c r="R103" s="20" t="s">
        <v>14</v>
      </c>
      <c r="S103" s="18">
        <f ca="1">(7*Q103+DATE(YEAR(TODAY()),1,3)-WEEKDAY(DATE(YEAR(TODAY()),1,3))-5)+(MATCH(S89,{"lundi";"mardi";"mercredi";"jeudi";"vendredi";"samedi";"dimanche"},0)-1)</f>
        <v>43913</v>
      </c>
      <c r="T103" s="29" t="s">
        <v>13</v>
      </c>
      <c r="U103" s="18">
        <f ca="1">(7*Q103+DATE(YEAR(TODAY()),1,3)-WEEKDAY(DATE(YEAR(TODAY()),1,3))-5)+(MATCH(U89,{"lundi";"mardi";"mercredi";"jeudi";"vendredi";"samedi";"dimanche"},0)-1)</f>
        <v>43919</v>
      </c>
    </row>
    <row r="104" spans="17:21" x14ac:dyDescent="0.3">
      <c r="Q104" s="22">
        <v>14</v>
      </c>
      <c r="R104" s="20" t="s">
        <v>14</v>
      </c>
      <c r="S104" s="18">
        <f ca="1">(7*Q104+DATE(YEAR(TODAY()),1,3)-WEEKDAY(DATE(YEAR(TODAY()),1,3))-5)+(MATCH(S89,{"lundi";"mardi";"mercredi";"jeudi";"vendredi";"samedi";"dimanche"},0)-1)</f>
        <v>43920</v>
      </c>
      <c r="T104" s="29" t="s">
        <v>13</v>
      </c>
      <c r="U104" s="18">
        <f ca="1">(7*Q104+DATE(YEAR(TODAY()),1,3)-WEEKDAY(DATE(YEAR(TODAY()),1,3))-5)+(MATCH(U89,{"lundi";"mardi";"mercredi";"jeudi";"vendredi";"samedi";"dimanche"},0)-1)</f>
        <v>43926</v>
      </c>
    </row>
    <row r="105" spans="17:21" x14ac:dyDescent="0.3">
      <c r="Q105" s="22">
        <v>15</v>
      </c>
      <c r="R105" s="20" t="s">
        <v>14</v>
      </c>
      <c r="S105" s="18">
        <f ca="1">(7*Q105+DATE(YEAR(TODAY()),1,3)-WEEKDAY(DATE(YEAR(TODAY()),1,3))-5)+(MATCH(S89,{"lundi";"mardi";"mercredi";"jeudi";"vendredi";"samedi";"dimanche"},0)-1)</f>
        <v>43927</v>
      </c>
      <c r="T105" s="29" t="s">
        <v>13</v>
      </c>
      <c r="U105" s="18">
        <f ca="1">(7*Q105+DATE(YEAR(TODAY()),1,3)-WEEKDAY(DATE(YEAR(TODAY()),1,3))-5)+(MATCH(U89,{"lundi";"mardi";"mercredi";"jeudi";"vendredi";"samedi";"dimanche"},0)-1)</f>
        <v>43933</v>
      </c>
    </row>
    <row r="106" spans="17:21" x14ac:dyDescent="0.3">
      <c r="Q106" s="22">
        <v>16</v>
      </c>
      <c r="R106" s="20" t="s">
        <v>14</v>
      </c>
      <c r="S106" s="18">
        <f ca="1">(7*Q106+DATE(YEAR(TODAY()),1,3)-WEEKDAY(DATE(YEAR(TODAY()),1,3))-5)+(MATCH(S89,{"lundi";"mardi";"mercredi";"jeudi";"vendredi";"samedi";"dimanche"},0)-1)</f>
        <v>43934</v>
      </c>
      <c r="T106" s="29" t="s">
        <v>13</v>
      </c>
      <c r="U106" s="18">
        <f ca="1">(7*Q106+DATE(YEAR(TODAY()),1,3)-WEEKDAY(DATE(YEAR(TODAY()),1,3))-5)+(MATCH(U89,{"lundi";"mardi";"mercredi";"jeudi";"vendredi";"samedi";"dimanche"},0)-1)</f>
        <v>43940</v>
      </c>
    </row>
    <row r="107" spans="17:21" x14ac:dyDescent="0.3">
      <c r="Q107" s="22">
        <v>17</v>
      </c>
      <c r="R107" s="20" t="s">
        <v>14</v>
      </c>
      <c r="S107" s="18">
        <f ca="1">(7*Q107+DATE(YEAR(TODAY()),1,3)-WEEKDAY(DATE(YEAR(TODAY()),1,3))-5)+(MATCH(S89,{"lundi";"mardi";"mercredi";"jeudi";"vendredi";"samedi";"dimanche"},0)-1)</f>
        <v>43941</v>
      </c>
      <c r="T107" s="29" t="s">
        <v>13</v>
      </c>
      <c r="U107" s="18">
        <f ca="1">(7*Q107+DATE(YEAR(TODAY()),1,3)-WEEKDAY(DATE(YEAR(TODAY()),1,3))-5)+(MATCH(U89,{"lundi";"mardi";"mercredi";"jeudi";"vendredi";"samedi";"dimanche"},0)-1)</f>
        <v>43947</v>
      </c>
    </row>
    <row r="108" spans="17:21" x14ac:dyDescent="0.3">
      <c r="Q108" s="22">
        <v>18</v>
      </c>
      <c r="R108" s="20" t="s">
        <v>14</v>
      </c>
      <c r="S108" s="18">
        <f ca="1">(7*Q108+DATE(YEAR(TODAY()),1,3)-WEEKDAY(DATE(YEAR(TODAY()),1,3))-5)+(MATCH(S89,{"lundi";"mardi";"mercredi";"jeudi";"vendredi";"samedi";"dimanche"},0)-1)</f>
        <v>43948</v>
      </c>
      <c r="T108" s="29" t="s">
        <v>13</v>
      </c>
      <c r="U108" s="18">
        <f ca="1">(7*Q108+DATE(YEAR(TODAY()),1,3)-WEEKDAY(DATE(YEAR(TODAY()),1,3))-5)+(MATCH(U89,{"lundi";"mardi";"mercredi";"jeudi";"vendredi";"samedi";"dimanche"},0)-1)</f>
        <v>43954</v>
      </c>
    </row>
    <row r="109" spans="17:21" x14ac:dyDescent="0.3">
      <c r="Q109" s="22">
        <v>19</v>
      </c>
      <c r="R109" s="20" t="s">
        <v>14</v>
      </c>
      <c r="S109" s="18">
        <f ca="1">(7*Q109+DATE(YEAR(TODAY()),1,3)-WEEKDAY(DATE(YEAR(TODAY()),1,3))-5)+(MATCH(S89,{"lundi";"mardi";"mercredi";"jeudi";"vendredi";"samedi";"dimanche"},0)-1)</f>
        <v>43955</v>
      </c>
      <c r="T109" s="29" t="s">
        <v>13</v>
      </c>
      <c r="U109" s="18">
        <f ca="1">(7*Q109+DATE(YEAR(TODAY()),1,3)-WEEKDAY(DATE(YEAR(TODAY()),1,3))-5)+(MATCH(U89,{"lundi";"mardi";"mercredi";"jeudi";"vendredi";"samedi";"dimanche"},0)-1)</f>
        <v>43961</v>
      </c>
    </row>
    <row r="110" spans="17:21" x14ac:dyDescent="0.3">
      <c r="Q110" s="22">
        <v>20</v>
      </c>
      <c r="R110" s="20" t="s">
        <v>14</v>
      </c>
      <c r="S110" s="18">
        <f ca="1">(7*Q110+DATE(YEAR(TODAY()),1,3)-WEEKDAY(DATE(YEAR(TODAY()),1,3))-5)+(MATCH(S89,{"lundi";"mardi";"mercredi";"jeudi";"vendredi";"samedi";"dimanche"},0)-1)</f>
        <v>43962</v>
      </c>
      <c r="T110" s="29" t="s">
        <v>13</v>
      </c>
      <c r="U110" s="18">
        <f ca="1">(7*Q110+DATE(YEAR(TODAY()),1,3)-WEEKDAY(DATE(YEAR(TODAY()),1,3))-5)+(MATCH(U89,{"lundi";"mardi";"mercredi";"jeudi";"vendredi";"samedi";"dimanche"},0)-1)</f>
        <v>43968</v>
      </c>
    </row>
    <row r="111" spans="17:21" x14ac:dyDescent="0.3">
      <c r="Q111" s="22">
        <v>21</v>
      </c>
      <c r="R111" s="20" t="s">
        <v>14</v>
      </c>
      <c r="S111" s="18">
        <f ca="1">(7*Q111+DATE(YEAR(TODAY()),1,3)-WEEKDAY(DATE(YEAR(TODAY()),1,3))-5)+(MATCH(S89,{"lundi";"mardi";"mercredi";"jeudi";"vendredi";"samedi";"dimanche"},0)-1)</f>
        <v>43969</v>
      </c>
      <c r="T111" s="29" t="s">
        <v>13</v>
      </c>
      <c r="U111" s="18">
        <f ca="1">(7*Q111+DATE(YEAR(TODAY()),1,3)-WEEKDAY(DATE(YEAR(TODAY()),1,3))-5)+(MATCH(U89,{"lundi";"mardi";"mercredi";"jeudi";"vendredi";"samedi";"dimanche"},0)-1)</f>
        <v>43975</v>
      </c>
    </row>
    <row r="112" spans="17:21" x14ac:dyDescent="0.3">
      <c r="Q112" s="22">
        <v>22</v>
      </c>
      <c r="R112" s="20" t="s">
        <v>14</v>
      </c>
      <c r="S112" s="18">
        <f ca="1">(7*Q112+DATE(YEAR(TODAY()),1,3)-WEEKDAY(DATE(YEAR(TODAY()),1,3))-5)+(MATCH(S89,{"lundi";"mardi";"mercredi";"jeudi";"vendredi";"samedi";"dimanche"},0)-1)</f>
        <v>43976</v>
      </c>
      <c r="T112" s="29" t="s">
        <v>13</v>
      </c>
      <c r="U112" s="18">
        <f ca="1">(7*Q112+DATE(YEAR(TODAY()),1,3)-WEEKDAY(DATE(YEAR(TODAY()),1,3))-5)+(MATCH(U89,{"lundi";"mardi";"mercredi";"jeudi";"vendredi";"samedi";"dimanche"},0)-1)</f>
        <v>43982</v>
      </c>
    </row>
    <row r="113" spans="17:21" x14ac:dyDescent="0.3">
      <c r="Q113" s="22">
        <v>23</v>
      </c>
      <c r="R113" s="20" t="s">
        <v>14</v>
      </c>
      <c r="S113" s="18">
        <f ca="1">(7*Q113+DATE(YEAR(TODAY()),1,3)-WEEKDAY(DATE(YEAR(TODAY()),1,3))-5)+(MATCH(S89,{"lundi";"mardi";"mercredi";"jeudi";"vendredi";"samedi";"dimanche"},0)-1)</f>
        <v>43983</v>
      </c>
      <c r="T113" s="29" t="s">
        <v>13</v>
      </c>
      <c r="U113" s="18">
        <f ca="1">(7*Q113+DATE(YEAR(TODAY()),1,3)-WEEKDAY(DATE(YEAR(TODAY()),1,3))-5)+(MATCH(U89,{"lundi";"mardi";"mercredi";"jeudi";"vendredi";"samedi";"dimanche"},0)-1)</f>
        <v>43989</v>
      </c>
    </row>
    <row r="114" spans="17:21" x14ac:dyDescent="0.3">
      <c r="Q114" s="22">
        <v>24</v>
      </c>
      <c r="R114" s="20" t="s">
        <v>14</v>
      </c>
      <c r="S114" s="18">
        <f ca="1">(7*Q114+DATE(YEAR(TODAY()),1,3)-WEEKDAY(DATE(YEAR(TODAY()),1,3))-5)+(MATCH(S89,{"lundi";"mardi";"mercredi";"jeudi";"vendredi";"samedi";"dimanche"},0)-1)</f>
        <v>43990</v>
      </c>
      <c r="T114" s="29" t="s">
        <v>13</v>
      </c>
      <c r="U114" s="18">
        <f ca="1">(7*Q114+DATE(YEAR(TODAY()),1,3)-WEEKDAY(DATE(YEAR(TODAY()),1,3))-5)+(MATCH(U89,{"lundi";"mardi";"mercredi";"jeudi";"vendredi";"samedi";"dimanche"},0)-1)</f>
        <v>43996</v>
      </c>
    </row>
    <row r="115" spans="17:21" x14ac:dyDescent="0.3">
      <c r="Q115" s="22">
        <v>25</v>
      </c>
      <c r="R115" s="20" t="s">
        <v>14</v>
      </c>
      <c r="S115" s="18">
        <f ca="1">(7*Q115+DATE(YEAR(TODAY()),1,3)-WEEKDAY(DATE(YEAR(TODAY()),1,3))-5)+(MATCH(S89,{"lundi";"mardi";"mercredi";"jeudi";"vendredi";"samedi";"dimanche"},0)-1)</f>
        <v>43997</v>
      </c>
      <c r="T115" s="29" t="s">
        <v>13</v>
      </c>
      <c r="U115" s="18">
        <f ca="1">(7*Q115+DATE(YEAR(TODAY()),1,3)-WEEKDAY(DATE(YEAR(TODAY()),1,3))-5)+(MATCH(U89,{"lundi";"mardi";"mercredi";"jeudi";"vendredi";"samedi";"dimanche"},0)-1)</f>
        <v>44003</v>
      </c>
    </row>
    <row r="116" spans="17:21" x14ac:dyDescent="0.3">
      <c r="Q116" s="22">
        <v>26</v>
      </c>
      <c r="R116" s="20" t="s">
        <v>14</v>
      </c>
      <c r="S116" s="18">
        <f ca="1">(7*Q116+DATE(YEAR(TODAY()),1,3)-WEEKDAY(DATE(YEAR(TODAY()),1,3))-5)+(MATCH(S89,{"lundi";"mardi";"mercredi";"jeudi";"vendredi";"samedi";"dimanche"},0)-1)</f>
        <v>44004</v>
      </c>
      <c r="T116" s="29" t="s">
        <v>13</v>
      </c>
      <c r="U116" s="18">
        <f ca="1">(7*Q116+DATE(YEAR(TODAY()),1,3)-WEEKDAY(DATE(YEAR(TODAY()),1,3))-5)+(MATCH(U89,{"lundi";"mardi";"mercredi";"jeudi";"vendredi";"samedi";"dimanche"},0)-1)</f>
        <v>44010</v>
      </c>
    </row>
    <row r="117" spans="17:21" x14ac:dyDescent="0.3">
      <c r="Q117" s="22">
        <v>27</v>
      </c>
      <c r="R117" s="20" t="s">
        <v>14</v>
      </c>
      <c r="S117" s="18">
        <f ca="1">(7*Q117+DATE(YEAR(TODAY()),1,3)-WEEKDAY(DATE(YEAR(TODAY()),1,3))-5)+(MATCH(S89,{"lundi";"mardi";"mercredi";"jeudi";"vendredi";"samedi";"dimanche"},0)-1)</f>
        <v>44011</v>
      </c>
      <c r="T117" s="29" t="s">
        <v>13</v>
      </c>
      <c r="U117" s="18">
        <f ca="1">(7*Q117+DATE(YEAR(TODAY()),1,3)-WEEKDAY(DATE(YEAR(TODAY()),1,3))-5)+(MATCH(U89,{"lundi";"mardi";"mercredi";"jeudi";"vendredi";"samedi";"dimanche"},0)-1)</f>
        <v>44017</v>
      </c>
    </row>
    <row r="118" spans="17:21" x14ac:dyDescent="0.3">
      <c r="Q118" s="22">
        <v>28</v>
      </c>
      <c r="R118" s="20" t="s">
        <v>14</v>
      </c>
      <c r="S118" s="18">
        <f ca="1">(7*Q118+DATE(YEAR(TODAY()),1,3)-WEEKDAY(DATE(YEAR(TODAY()),1,3))-5)+(MATCH(S89,{"lundi";"mardi";"mercredi";"jeudi";"vendredi";"samedi";"dimanche"},0)-1)</f>
        <v>44018</v>
      </c>
      <c r="T118" s="29" t="s">
        <v>13</v>
      </c>
      <c r="U118" s="18">
        <f ca="1">(7*Q118+DATE(YEAR(TODAY()),1,3)-WEEKDAY(DATE(YEAR(TODAY()),1,3))-5)+(MATCH(U89,{"lundi";"mardi";"mercredi";"jeudi";"vendredi";"samedi";"dimanche"},0)-1)</f>
        <v>44024</v>
      </c>
    </row>
    <row r="119" spans="17:21" x14ac:dyDescent="0.3">
      <c r="Q119" s="22">
        <v>29</v>
      </c>
      <c r="R119" s="20" t="s">
        <v>14</v>
      </c>
      <c r="S119" s="18">
        <f ca="1">(7*Q119+DATE(YEAR(TODAY()),1,3)-WEEKDAY(DATE(YEAR(TODAY()),1,3))-5)+(MATCH(S89,{"lundi";"mardi";"mercredi";"jeudi";"vendredi";"samedi";"dimanche"},0)-1)</f>
        <v>44025</v>
      </c>
      <c r="T119" s="29" t="s">
        <v>13</v>
      </c>
      <c r="U119" s="18">
        <f ca="1">(7*Q119+DATE(YEAR(TODAY()),1,3)-WEEKDAY(DATE(YEAR(TODAY()),1,3))-5)+(MATCH(U89,{"lundi";"mardi";"mercredi";"jeudi";"vendredi";"samedi";"dimanche"},0)-1)</f>
        <v>44031</v>
      </c>
    </row>
    <row r="120" spans="17:21" x14ac:dyDescent="0.3">
      <c r="Q120" s="22">
        <v>30</v>
      </c>
      <c r="R120" s="20" t="s">
        <v>14</v>
      </c>
      <c r="S120" s="18">
        <f ca="1">(7*Q120+DATE(YEAR(TODAY()),1,3)-WEEKDAY(DATE(YEAR(TODAY()),1,3))-5)+(MATCH(S89,{"lundi";"mardi";"mercredi";"jeudi";"vendredi";"samedi";"dimanche"},0)-1)</f>
        <v>44032</v>
      </c>
      <c r="T120" s="29" t="s">
        <v>13</v>
      </c>
      <c r="U120" s="18">
        <f ca="1">(7*Q120+DATE(YEAR(TODAY()),1,3)-WEEKDAY(DATE(YEAR(TODAY()),1,3))-5)+(MATCH(U89,{"lundi";"mardi";"mercredi";"jeudi";"vendredi";"samedi";"dimanche"},0)-1)</f>
        <v>44038</v>
      </c>
    </row>
    <row r="121" spans="17:21" x14ac:dyDescent="0.3">
      <c r="Q121" s="22">
        <v>31</v>
      </c>
      <c r="R121" s="20" t="s">
        <v>14</v>
      </c>
      <c r="S121" s="18">
        <f ca="1">(7*Q121+DATE(YEAR(TODAY()),1,3)-WEEKDAY(DATE(YEAR(TODAY()),1,3))-5)+(MATCH(S89,{"lundi";"mardi";"mercredi";"jeudi";"vendredi";"samedi";"dimanche"},0)-1)</f>
        <v>44039</v>
      </c>
      <c r="T121" s="29" t="s">
        <v>13</v>
      </c>
      <c r="U121" s="18">
        <f ca="1">(7*Q121+DATE(YEAR(TODAY()),1,3)-WEEKDAY(DATE(YEAR(TODAY()),1,3))-5)+(MATCH(U89,{"lundi";"mardi";"mercredi";"jeudi";"vendredi";"samedi";"dimanche"},0)-1)</f>
        <v>44045</v>
      </c>
    </row>
    <row r="122" spans="17:21" x14ac:dyDescent="0.3">
      <c r="Q122" s="22">
        <v>32</v>
      </c>
      <c r="R122" s="20" t="s">
        <v>14</v>
      </c>
      <c r="S122" s="18">
        <f ca="1">(7*Q122+DATE(YEAR(TODAY()),1,3)-WEEKDAY(DATE(YEAR(TODAY()),1,3))-5)+(MATCH(S89,{"lundi";"mardi";"mercredi";"jeudi";"vendredi";"samedi";"dimanche"},0)-1)</f>
        <v>44046</v>
      </c>
      <c r="T122" s="29" t="s">
        <v>13</v>
      </c>
      <c r="U122" s="18">
        <f ca="1">(7*Q122+DATE(YEAR(TODAY()),1,3)-WEEKDAY(DATE(YEAR(TODAY()),1,3))-5)+(MATCH(U89,{"lundi";"mardi";"mercredi";"jeudi";"vendredi";"samedi";"dimanche"},0)-1)</f>
        <v>44052</v>
      </c>
    </row>
    <row r="123" spans="17:21" x14ac:dyDescent="0.3">
      <c r="Q123" s="22">
        <v>33</v>
      </c>
      <c r="R123" s="20" t="s">
        <v>14</v>
      </c>
      <c r="S123" s="18">
        <f ca="1">(7*Q123+DATE(YEAR(TODAY()),1,3)-WEEKDAY(DATE(YEAR(TODAY()),1,3))-5)+(MATCH(S89,{"lundi";"mardi";"mercredi";"jeudi";"vendredi";"samedi";"dimanche"},0)-1)</f>
        <v>44053</v>
      </c>
      <c r="T123" s="29" t="s">
        <v>13</v>
      </c>
      <c r="U123" s="18">
        <f ca="1">(7*Q123+DATE(YEAR(TODAY()),1,3)-WEEKDAY(DATE(YEAR(TODAY()),1,3))-5)+(MATCH(U89,{"lundi";"mardi";"mercredi";"jeudi";"vendredi";"samedi";"dimanche"},0)-1)</f>
        <v>44059</v>
      </c>
    </row>
    <row r="124" spans="17:21" x14ac:dyDescent="0.3">
      <c r="Q124" s="22">
        <v>34</v>
      </c>
      <c r="R124" s="20" t="s">
        <v>14</v>
      </c>
      <c r="S124" s="18">
        <f ca="1">(7*Q124+DATE(YEAR(TODAY()),1,3)-WEEKDAY(DATE(YEAR(TODAY()),1,3))-5)+(MATCH(S89,{"lundi";"mardi";"mercredi";"jeudi";"vendredi";"samedi";"dimanche"},0)-1)</f>
        <v>44060</v>
      </c>
      <c r="T124" s="29" t="s">
        <v>13</v>
      </c>
      <c r="U124" s="18">
        <f ca="1">(7*Q124+DATE(YEAR(TODAY()),1,3)-WEEKDAY(DATE(YEAR(TODAY()),1,3))-5)+(MATCH(U89,{"lundi";"mardi";"mercredi";"jeudi";"vendredi";"samedi";"dimanche"},0)-1)</f>
        <v>44066</v>
      </c>
    </row>
    <row r="125" spans="17:21" x14ac:dyDescent="0.3">
      <c r="Q125" s="22">
        <v>35</v>
      </c>
      <c r="R125" s="20" t="s">
        <v>14</v>
      </c>
      <c r="S125" s="18">
        <f ca="1">(7*Q125+DATE(YEAR(TODAY()),1,3)-WEEKDAY(DATE(YEAR(TODAY()),1,3))-5)+(MATCH(S89,{"lundi";"mardi";"mercredi";"jeudi";"vendredi";"samedi";"dimanche"},0)-1)</f>
        <v>44067</v>
      </c>
      <c r="T125" s="29" t="s">
        <v>13</v>
      </c>
      <c r="U125" s="18">
        <f ca="1">(7*Q125+DATE(YEAR(TODAY()),1,3)-WEEKDAY(DATE(YEAR(TODAY()),1,3))-5)+(MATCH(U89,{"lundi";"mardi";"mercredi";"jeudi";"vendredi";"samedi";"dimanche"},0)-1)</f>
        <v>44073</v>
      </c>
    </row>
    <row r="126" spans="17:21" x14ac:dyDescent="0.3">
      <c r="Q126" s="22">
        <v>36</v>
      </c>
      <c r="R126" s="20" t="s">
        <v>14</v>
      </c>
      <c r="S126" s="18">
        <f ca="1">(7*Q126+DATE(YEAR(TODAY()),1,3)-WEEKDAY(DATE(YEAR(TODAY()),1,3))-5)+(MATCH(S89,{"lundi";"mardi";"mercredi";"jeudi";"vendredi";"samedi";"dimanche"},0)-1)</f>
        <v>44074</v>
      </c>
      <c r="T126" s="29" t="s">
        <v>13</v>
      </c>
      <c r="U126" s="18">
        <f ca="1">(7*Q126+DATE(YEAR(TODAY()),1,3)-WEEKDAY(DATE(YEAR(TODAY()),1,3))-5)+(MATCH(U89,{"lundi";"mardi";"mercredi";"jeudi";"vendredi";"samedi";"dimanche"},0)-1)</f>
        <v>44080</v>
      </c>
    </row>
    <row r="127" spans="17:21" x14ac:dyDescent="0.3">
      <c r="Q127" s="22">
        <v>37</v>
      </c>
      <c r="R127" s="20" t="s">
        <v>14</v>
      </c>
      <c r="S127" s="18">
        <f ca="1">(7*Q127+DATE(YEAR(TODAY()),1,3)-WEEKDAY(DATE(YEAR(TODAY()),1,3))-5)+(MATCH(S89,{"lundi";"mardi";"mercredi";"jeudi";"vendredi";"samedi";"dimanche"},0)-1)</f>
        <v>44081</v>
      </c>
      <c r="T127" s="29" t="s">
        <v>13</v>
      </c>
      <c r="U127" s="18">
        <f ca="1">(7*Q127+DATE(YEAR(TODAY()),1,3)-WEEKDAY(DATE(YEAR(TODAY()),1,3))-5)+(MATCH(U89,{"lundi";"mardi";"mercredi";"jeudi";"vendredi";"samedi";"dimanche"},0)-1)</f>
        <v>44087</v>
      </c>
    </row>
    <row r="128" spans="17:21" x14ac:dyDescent="0.3">
      <c r="Q128" s="22">
        <v>38</v>
      </c>
      <c r="R128" s="20" t="s">
        <v>14</v>
      </c>
      <c r="S128" s="18">
        <f ca="1">(7*Q128+DATE(YEAR(TODAY()),1,3)-WEEKDAY(DATE(YEAR(TODAY()),1,3))-5)+(MATCH(S89,{"lundi";"mardi";"mercredi";"jeudi";"vendredi";"samedi";"dimanche"},0)-1)</f>
        <v>44088</v>
      </c>
      <c r="T128" s="29" t="s">
        <v>13</v>
      </c>
      <c r="U128" s="18">
        <f ca="1">(7*Q128+DATE(YEAR(TODAY()),1,3)-WEEKDAY(DATE(YEAR(TODAY()),1,3))-5)+(MATCH(U89,{"lundi";"mardi";"mercredi";"jeudi";"vendredi";"samedi";"dimanche"},0)-1)</f>
        <v>44094</v>
      </c>
    </row>
    <row r="129" spans="16:21" x14ac:dyDescent="0.3">
      <c r="Q129" s="22">
        <v>39</v>
      </c>
      <c r="R129" s="20" t="s">
        <v>14</v>
      </c>
      <c r="S129" s="18">
        <f ca="1">(7*Q129+DATE(YEAR(TODAY()),1,3)-WEEKDAY(DATE(YEAR(TODAY()),1,3))-5)+(MATCH(S89,{"lundi";"mardi";"mercredi";"jeudi";"vendredi";"samedi";"dimanche"},0)-1)</f>
        <v>44095</v>
      </c>
      <c r="T129" s="29" t="s">
        <v>13</v>
      </c>
      <c r="U129" s="18">
        <f ca="1">(7*Q129+DATE(YEAR(TODAY()),1,3)-WEEKDAY(DATE(YEAR(TODAY()),1,3))-5)+(MATCH(U89,{"lundi";"mardi";"mercredi";"jeudi";"vendredi";"samedi";"dimanche"},0)-1)</f>
        <v>44101</v>
      </c>
    </row>
    <row r="130" spans="16:21" x14ac:dyDescent="0.3">
      <c r="Q130" s="22">
        <v>40</v>
      </c>
      <c r="R130" s="20" t="s">
        <v>14</v>
      </c>
      <c r="S130" s="18">
        <f ca="1">(7*Q130+DATE(YEAR(TODAY()),1,3)-WEEKDAY(DATE(YEAR(TODAY()),1,3))-5)+(MATCH(S89,{"lundi";"mardi";"mercredi";"jeudi";"vendredi";"samedi";"dimanche"},0)-1)</f>
        <v>44102</v>
      </c>
      <c r="T130" s="29" t="s">
        <v>13</v>
      </c>
      <c r="U130" s="18">
        <f ca="1">(7*Q130+DATE(YEAR(TODAY()),1,3)-WEEKDAY(DATE(YEAR(TODAY()),1,3))-5)+(MATCH(U89,{"lundi";"mardi";"mercredi";"jeudi";"vendredi";"samedi";"dimanche"},0)-1)</f>
        <v>44108</v>
      </c>
    </row>
    <row r="131" spans="16:21" x14ac:dyDescent="0.3">
      <c r="Q131" s="22">
        <v>41</v>
      </c>
      <c r="R131" s="20" t="s">
        <v>14</v>
      </c>
      <c r="S131" s="18">
        <f ca="1">(7*Q131+DATE(YEAR(TODAY()),1,3)-WEEKDAY(DATE(YEAR(TODAY()),1,3))-5)+(MATCH(S89,{"lundi";"mardi";"mercredi";"jeudi";"vendredi";"samedi";"dimanche"},0)-1)</f>
        <v>44109</v>
      </c>
      <c r="T131" s="29" t="s">
        <v>13</v>
      </c>
      <c r="U131" s="18">
        <f ca="1">(7*Q131+DATE(YEAR(TODAY()),1,3)-WEEKDAY(DATE(YEAR(TODAY()),1,3))-5)+(MATCH(U89,{"lundi";"mardi";"mercredi";"jeudi";"vendredi";"samedi";"dimanche"},0)-1)</f>
        <v>44115</v>
      </c>
    </row>
    <row r="132" spans="16:21" x14ac:dyDescent="0.3">
      <c r="Q132" s="22">
        <v>42</v>
      </c>
      <c r="R132" s="20" t="s">
        <v>14</v>
      </c>
      <c r="S132" s="18">
        <f ca="1">(7*Q132+DATE(YEAR(TODAY()),1,3)-WEEKDAY(DATE(YEAR(TODAY()),1,3))-5)+(MATCH(S89,{"lundi";"mardi";"mercredi";"jeudi";"vendredi";"samedi";"dimanche"},0)-1)</f>
        <v>44116</v>
      </c>
      <c r="T132" s="29" t="s">
        <v>13</v>
      </c>
      <c r="U132" s="18">
        <f ca="1">(7*Q132+DATE(YEAR(TODAY()),1,3)-WEEKDAY(DATE(YEAR(TODAY()),1,3))-5)+(MATCH(U89,{"lundi";"mardi";"mercredi";"jeudi";"vendredi";"samedi";"dimanche"},0)-1)</f>
        <v>44122</v>
      </c>
    </row>
    <row r="133" spans="16:21" x14ac:dyDescent="0.3">
      <c r="Q133" s="22">
        <v>43</v>
      </c>
      <c r="R133" s="20" t="s">
        <v>14</v>
      </c>
      <c r="S133" s="18">
        <f ca="1">(7*Q133+DATE(YEAR(TODAY()),1,3)-WEEKDAY(DATE(YEAR(TODAY()),1,3))-5)+(MATCH(S89,{"lundi";"mardi";"mercredi";"jeudi";"vendredi";"samedi";"dimanche"},0)-1)</f>
        <v>44123</v>
      </c>
      <c r="T133" s="29" t="s">
        <v>13</v>
      </c>
      <c r="U133" s="18">
        <f ca="1">(7*Q133+DATE(YEAR(TODAY()),1,3)-WEEKDAY(DATE(YEAR(TODAY()),1,3))-5)+(MATCH(U89,{"lundi";"mardi";"mercredi";"jeudi";"vendredi";"samedi";"dimanche"},0)-1)</f>
        <v>44129</v>
      </c>
    </row>
    <row r="134" spans="16:21" x14ac:dyDescent="0.3">
      <c r="Q134" s="22">
        <v>44</v>
      </c>
      <c r="R134" s="20" t="s">
        <v>14</v>
      </c>
      <c r="S134" s="18">
        <f ca="1">(7*Q134+DATE(YEAR(TODAY()),1,3)-WEEKDAY(DATE(YEAR(TODAY()),1,3))-5)+(MATCH(S89,{"lundi";"mardi";"mercredi";"jeudi";"vendredi";"samedi";"dimanche"},0)-1)</f>
        <v>44130</v>
      </c>
      <c r="T134" s="29" t="s">
        <v>13</v>
      </c>
      <c r="U134" s="18">
        <f ca="1">(7*Q134+DATE(YEAR(TODAY()),1,3)-WEEKDAY(DATE(YEAR(TODAY()),1,3))-5)+(MATCH(U89,{"lundi";"mardi";"mercredi";"jeudi";"vendredi";"samedi";"dimanche"},0)-1)</f>
        <v>44136</v>
      </c>
    </row>
    <row r="135" spans="16:21" x14ac:dyDescent="0.3">
      <c r="Q135" s="22">
        <v>45</v>
      </c>
      <c r="R135" s="20" t="s">
        <v>14</v>
      </c>
      <c r="S135" s="18">
        <f ca="1">(7*Q135+DATE(YEAR(TODAY()),1,3)-WEEKDAY(DATE(YEAR(TODAY()),1,3))-5)+(MATCH(S89,{"lundi";"mardi";"mercredi";"jeudi";"vendredi";"samedi";"dimanche"},0)-1)</f>
        <v>44137</v>
      </c>
      <c r="T135" s="29" t="s">
        <v>13</v>
      </c>
      <c r="U135" s="18">
        <f ca="1">(7*Q135+DATE(YEAR(TODAY()),1,3)-WEEKDAY(DATE(YEAR(TODAY()),1,3))-5)+(MATCH(U89,{"lundi";"mardi";"mercredi";"jeudi";"vendredi";"samedi";"dimanche"},0)-1)</f>
        <v>44143</v>
      </c>
    </row>
    <row r="136" spans="16:21" x14ac:dyDescent="0.3">
      <c r="Q136" s="22">
        <v>46</v>
      </c>
      <c r="R136" s="20" t="s">
        <v>14</v>
      </c>
      <c r="S136" s="18">
        <f ca="1">(7*Q136+DATE(YEAR(TODAY()),1,3)-WEEKDAY(DATE(YEAR(TODAY()),1,3))-5)+(MATCH(S89,{"lundi";"mardi";"mercredi";"jeudi";"vendredi";"samedi";"dimanche"},0)-1)</f>
        <v>44144</v>
      </c>
      <c r="T136" s="29" t="s">
        <v>13</v>
      </c>
      <c r="U136" s="18">
        <f ca="1">(7*Q136+DATE(YEAR(TODAY()),1,3)-WEEKDAY(DATE(YEAR(TODAY()),1,3))-5)+(MATCH(U89,{"lundi";"mardi";"mercredi";"jeudi";"vendredi";"samedi";"dimanche"},0)-1)</f>
        <v>44150</v>
      </c>
    </row>
    <row r="137" spans="16:21" x14ac:dyDescent="0.3">
      <c r="Q137" s="22">
        <v>47</v>
      </c>
      <c r="R137" s="20" t="s">
        <v>14</v>
      </c>
      <c r="S137" s="18">
        <f ca="1">(7*Q137+DATE(YEAR(TODAY()),1,3)-WEEKDAY(DATE(YEAR(TODAY()),1,3))-5)+(MATCH(S89,{"lundi";"mardi";"mercredi";"jeudi";"vendredi";"samedi";"dimanche"},0)-1)</f>
        <v>44151</v>
      </c>
      <c r="T137" s="29" t="s">
        <v>13</v>
      </c>
      <c r="U137" s="18">
        <f ca="1">(7*Q137+DATE(YEAR(TODAY()),1,3)-WEEKDAY(DATE(YEAR(TODAY()),1,3))-5)+(MATCH(U89,{"lundi";"mardi";"mercredi";"jeudi";"vendredi";"samedi";"dimanche"},0)-1)</f>
        <v>44157</v>
      </c>
    </row>
    <row r="138" spans="16:21" x14ac:dyDescent="0.3">
      <c r="Q138" s="22">
        <v>48</v>
      </c>
      <c r="R138" s="20" t="s">
        <v>14</v>
      </c>
      <c r="S138" s="18">
        <f ca="1">(7*Q138+DATE(YEAR(TODAY()),1,3)-WEEKDAY(DATE(YEAR(TODAY()),1,3))-5)+(MATCH(S89,{"lundi";"mardi";"mercredi";"jeudi";"vendredi";"samedi";"dimanche"},0)-1)</f>
        <v>44158</v>
      </c>
      <c r="T138" s="29" t="s">
        <v>13</v>
      </c>
      <c r="U138" s="18">
        <f ca="1">(7*Q138+DATE(YEAR(TODAY()),1,3)-WEEKDAY(DATE(YEAR(TODAY()),1,3))-5)+(MATCH(U89,{"lundi";"mardi";"mercredi";"jeudi";"vendredi";"samedi";"dimanche"},0)-1)</f>
        <v>44164</v>
      </c>
    </row>
    <row r="139" spans="16:21" x14ac:dyDescent="0.3">
      <c r="Q139" s="22">
        <v>49</v>
      </c>
      <c r="R139" s="20" t="s">
        <v>14</v>
      </c>
      <c r="S139" s="18">
        <f ca="1">(7*Q139+DATE(YEAR(TODAY()),1,3)-WEEKDAY(DATE(YEAR(TODAY()),1,3))-5)+(MATCH(S89,{"lundi";"mardi";"mercredi";"jeudi";"vendredi";"samedi";"dimanche"},0)-1)</f>
        <v>44165</v>
      </c>
      <c r="T139" s="29" t="s">
        <v>13</v>
      </c>
      <c r="U139" s="18">
        <f ca="1">(7*Q139+DATE(YEAR(TODAY()),1,3)-WEEKDAY(DATE(YEAR(TODAY()),1,3))-5)+(MATCH(U89,{"lundi";"mardi";"mercredi";"jeudi";"vendredi";"samedi";"dimanche"},0)-1)</f>
        <v>44171</v>
      </c>
    </row>
    <row r="140" spans="16:21" x14ac:dyDescent="0.3">
      <c r="Q140" s="22">
        <v>50</v>
      </c>
      <c r="R140" s="20" t="s">
        <v>14</v>
      </c>
      <c r="S140" s="18">
        <f ca="1">(7*Q140+DATE(YEAR(TODAY()),1,3)-WEEKDAY(DATE(YEAR(TODAY()),1,3))-5)+(MATCH(S89,{"lundi";"mardi";"mercredi";"jeudi";"vendredi";"samedi";"dimanche"},0)-1)</f>
        <v>44172</v>
      </c>
      <c r="T140" s="29" t="s">
        <v>13</v>
      </c>
      <c r="U140" s="18">
        <f ca="1">(7*Q140+DATE(YEAR(TODAY()),1,3)-WEEKDAY(DATE(YEAR(TODAY()),1,3))-5)+(MATCH(U89,{"lundi";"mardi";"mercredi";"jeudi";"vendredi";"samedi";"dimanche"},0)-1)</f>
        <v>44178</v>
      </c>
    </row>
    <row r="141" spans="16:21" x14ac:dyDescent="0.3">
      <c r="Q141" s="22">
        <v>51</v>
      </c>
      <c r="R141" s="20" t="s">
        <v>14</v>
      </c>
      <c r="S141" s="18">
        <f ca="1">(7*Q141+DATE(YEAR(TODAY()),1,3)-WEEKDAY(DATE(YEAR(TODAY()),1,3))-5)+(MATCH(S89,{"lundi";"mardi";"mercredi";"jeudi";"vendredi";"samedi";"dimanche"},0)-1)</f>
        <v>44179</v>
      </c>
      <c r="T141" s="29" t="s">
        <v>13</v>
      </c>
      <c r="U141" s="18">
        <f ca="1">(7*Q141+DATE(YEAR(TODAY()),1,3)-WEEKDAY(DATE(YEAR(TODAY()),1,3))-5)+(MATCH(U89,{"lundi";"mardi";"mercredi";"jeudi";"vendredi";"samedi";"dimanche"},0)-1)</f>
        <v>44185</v>
      </c>
    </row>
    <row r="142" spans="16:21" x14ac:dyDescent="0.3">
      <c r="Q142" s="22">
        <v>52</v>
      </c>
      <c r="R142" s="20" t="s">
        <v>14</v>
      </c>
      <c r="S142" s="18">
        <f ca="1">(7*Q142+DATE(YEAR(TODAY()),1,3)-WEEKDAY(DATE(YEAR(TODAY()),1,3))-5)+(MATCH(S89,{"lundi";"mardi";"mercredi";"jeudi";"vendredi";"samedi";"dimanche"},0)-1)</f>
        <v>44186</v>
      </c>
      <c r="T142" s="29" t="s">
        <v>13</v>
      </c>
      <c r="U142" s="18">
        <f ca="1">(7*Q142+DATE(YEAR(TODAY()),1,3)-WEEKDAY(DATE(YEAR(TODAY()),1,3))-5)+(MATCH(U89,{"lundi";"mardi";"mercredi";"jeudi";"vendredi";"samedi";"dimanche"},0)-1)</f>
        <v>44192</v>
      </c>
    </row>
    <row r="143" spans="16:21" x14ac:dyDescent="0.3">
      <c r="P143" s="22"/>
      <c r="Q143" s="20"/>
      <c r="R143" s="18"/>
      <c r="S143" s="29"/>
    </row>
  </sheetData>
  <mergeCells count="46">
    <mergeCell ref="I1:J1"/>
    <mergeCell ref="B2:C2"/>
    <mergeCell ref="E2:H2"/>
    <mergeCell ref="B1:H1"/>
    <mergeCell ref="C6:K6"/>
    <mergeCell ref="B4:C4"/>
    <mergeCell ref="D4:K4"/>
    <mergeCell ref="C21:K21"/>
    <mergeCell ref="C24:K24"/>
    <mergeCell ref="C25:K25"/>
    <mergeCell ref="C22:K22"/>
    <mergeCell ref="C23:K23"/>
    <mergeCell ref="C8:K8"/>
    <mergeCell ref="C9:K9"/>
    <mergeCell ref="C10:K10"/>
    <mergeCell ref="C11:K11"/>
    <mergeCell ref="C20:K20"/>
    <mergeCell ref="C17:K17"/>
    <mergeCell ref="C18:K18"/>
    <mergeCell ref="C19:K19"/>
    <mergeCell ref="C34:K34"/>
    <mergeCell ref="C35:K35"/>
    <mergeCell ref="C26:K26"/>
    <mergeCell ref="C29:K29"/>
    <mergeCell ref="C30:K30"/>
    <mergeCell ref="C31:K31"/>
    <mergeCell ref="C27:K27"/>
    <mergeCell ref="C28:K28"/>
    <mergeCell ref="C32:K32"/>
    <mergeCell ref="C33:K33"/>
    <mergeCell ref="C7:K7"/>
    <mergeCell ref="B27:B28"/>
    <mergeCell ref="B29:B31"/>
    <mergeCell ref="B22:B23"/>
    <mergeCell ref="B24:B26"/>
    <mergeCell ref="B19:B21"/>
    <mergeCell ref="C12:K12"/>
    <mergeCell ref="C13:K13"/>
    <mergeCell ref="C14:K14"/>
    <mergeCell ref="C15:K15"/>
    <mergeCell ref="C16:K16"/>
    <mergeCell ref="B7:B8"/>
    <mergeCell ref="B9:B11"/>
    <mergeCell ref="B12:B13"/>
    <mergeCell ref="B14:B16"/>
    <mergeCell ref="B17:B18"/>
  </mergeCells>
  <phoneticPr fontId="5" type="noConversion"/>
  <dataValidations count="1">
    <dataValidation type="list" allowBlank="1" showInputMessage="1" showErrorMessage="1" sqref="I1:J1" xr:uid="{00000000-0002-0000-0000-000000000000}">
      <formula1>code1</formula1>
    </dataValidation>
  </dataValidations>
  <pageMargins left="0.11811023622047245" right="0.11811023622047245" top="0" bottom="0" header="0" footer="0"/>
  <pageSetup paperSize="9" scale="96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168" r:id="rId4" name="OptionButton8">
          <controlPr defaultSize="0" autoLine="0" r:id="rId5">
            <anchor moveWithCells="1">
              <from>
                <xdr:col>18</xdr:col>
                <xdr:colOff>632460</xdr:colOff>
                <xdr:row>14</xdr:row>
                <xdr:rowOff>38100</xdr:rowOff>
              </from>
              <to>
                <xdr:col>21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1168" r:id="rId4" name="OptionButton8"/>
      </mc:Fallback>
    </mc:AlternateContent>
    <mc:AlternateContent xmlns:mc="http://schemas.openxmlformats.org/markup-compatibility/2006">
      <mc:Choice Requires="x14">
        <control shapeId="1167" r:id="rId6" name="OptionButton7">
          <controlPr defaultSize="0" autoLine="0" r:id="rId7">
            <anchor moveWithCells="1">
              <from>
                <xdr:col>18</xdr:col>
                <xdr:colOff>632460</xdr:colOff>
                <xdr:row>13</xdr:row>
                <xdr:rowOff>38100</xdr:rowOff>
              </from>
              <to>
                <xdr:col>21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1167" r:id="rId6" name="OptionButton7"/>
      </mc:Fallback>
    </mc:AlternateContent>
    <mc:AlternateContent xmlns:mc="http://schemas.openxmlformats.org/markup-compatibility/2006">
      <mc:Choice Requires="x14">
        <control shapeId="1166" r:id="rId8" name="OptionButton6">
          <controlPr defaultSize="0" autoLine="0" r:id="rId9">
            <anchor moveWithCells="1">
              <from>
                <xdr:col>18</xdr:col>
                <xdr:colOff>632460</xdr:colOff>
                <xdr:row>12</xdr:row>
                <xdr:rowOff>38100</xdr:rowOff>
              </from>
              <to>
                <xdr:col>21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1166" r:id="rId8" name="OptionButton6"/>
      </mc:Fallback>
    </mc:AlternateContent>
    <mc:AlternateContent xmlns:mc="http://schemas.openxmlformats.org/markup-compatibility/2006">
      <mc:Choice Requires="x14">
        <control shapeId="1165" r:id="rId10" name="OptionButton5">
          <controlPr defaultSize="0" autoLine="0" r:id="rId11">
            <anchor moveWithCells="1">
              <from>
                <xdr:col>18</xdr:col>
                <xdr:colOff>632460</xdr:colOff>
                <xdr:row>11</xdr:row>
                <xdr:rowOff>38100</xdr:rowOff>
              </from>
              <to>
                <xdr:col>21</xdr:col>
                <xdr:colOff>0</xdr:colOff>
                <xdr:row>12</xdr:row>
                <xdr:rowOff>0</xdr:rowOff>
              </to>
            </anchor>
          </controlPr>
        </control>
      </mc:Choice>
      <mc:Fallback>
        <control shapeId="1165" r:id="rId10" name="OptionButton5"/>
      </mc:Fallback>
    </mc:AlternateContent>
    <mc:AlternateContent xmlns:mc="http://schemas.openxmlformats.org/markup-compatibility/2006">
      <mc:Choice Requires="x14">
        <control shapeId="1164" r:id="rId12" name="OptionButton4">
          <controlPr defaultSize="0" autoLine="0" r:id="rId13">
            <anchor moveWithCells="1">
              <from>
                <xdr:col>18</xdr:col>
                <xdr:colOff>632460</xdr:colOff>
                <xdr:row>10</xdr:row>
                <xdr:rowOff>38100</xdr:rowOff>
              </from>
              <to>
                <xdr:col>21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1164" r:id="rId12" name="OptionButton4"/>
      </mc:Fallback>
    </mc:AlternateContent>
    <mc:AlternateContent xmlns:mc="http://schemas.openxmlformats.org/markup-compatibility/2006">
      <mc:Choice Requires="x14">
        <control shapeId="1163" r:id="rId14" name="OptionButton3">
          <controlPr defaultSize="0" autoLine="0" r:id="rId15">
            <anchor moveWithCells="1">
              <from>
                <xdr:col>18</xdr:col>
                <xdr:colOff>632460</xdr:colOff>
                <xdr:row>9</xdr:row>
                <xdr:rowOff>38100</xdr:rowOff>
              </from>
              <to>
                <xdr:col>21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1163" r:id="rId14" name="OptionButton3"/>
      </mc:Fallback>
    </mc:AlternateContent>
    <mc:AlternateContent xmlns:mc="http://schemas.openxmlformats.org/markup-compatibility/2006">
      <mc:Choice Requires="x14">
        <control shapeId="1162" r:id="rId16" name="OptionButton2">
          <controlPr defaultSize="0" autoLine="0" r:id="rId17">
            <anchor moveWithCells="1">
              <from>
                <xdr:col>18</xdr:col>
                <xdr:colOff>632460</xdr:colOff>
                <xdr:row>8</xdr:row>
                <xdr:rowOff>38100</xdr:rowOff>
              </from>
              <to>
                <xdr:col>21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162" r:id="rId16" name="OptionButton2"/>
      </mc:Fallback>
    </mc:AlternateContent>
    <mc:AlternateContent xmlns:mc="http://schemas.openxmlformats.org/markup-compatibility/2006">
      <mc:Choice Requires="x14">
        <control shapeId="1161" r:id="rId18" name="OptionButton1">
          <controlPr defaultSize="0" autoLine="0" r:id="rId19">
            <anchor moveWithCells="1">
              <from>
                <xdr:col>18</xdr:col>
                <xdr:colOff>632460</xdr:colOff>
                <xdr:row>7</xdr:row>
                <xdr:rowOff>38100</xdr:rowOff>
              </from>
              <to>
                <xdr:col>21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1161" r:id="rId18" name="OptionButton1"/>
      </mc:Fallback>
    </mc:AlternateContent>
    <mc:AlternateContent xmlns:mc="http://schemas.openxmlformats.org/markup-compatibility/2006">
      <mc:Choice Requires="x14">
        <control shapeId="1126" r:id="rId20" name="Check Box 102">
          <controlPr defaultSize="0" autoFill="0" autoLine="0" autoPict="0">
            <anchor moveWithCells="1">
              <from>
                <xdr:col>13</xdr:col>
                <xdr:colOff>38100</xdr:colOff>
                <xdr:row>6</xdr:row>
                <xdr:rowOff>22860</xdr:rowOff>
              </from>
              <to>
                <xdr:col>14</xdr:col>
                <xdr:colOff>0</xdr:colOff>
                <xdr:row>6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" r:id="rId21" name="Check Box 103">
          <controlPr defaultSize="0" autoFill="0" autoLine="0" autoPict="0">
            <anchor moveWithCells="1">
              <from>
                <xdr:col>13</xdr:col>
                <xdr:colOff>38100</xdr:colOff>
                <xdr:row>7</xdr:row>
                <xdr:rowOff>22860</xdr:rowOff>
              </from>
              <to>
                <xdr:col>14</xdr:col>
                <xdr:colOff>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8" r:id="rId22" name="Check Box 104">
          <controlPr defaultSize="0" autoFill="0" autoLine="0" autoPict="0">
            <anchor moveWithCells="1">
              <from>
                <xdr:col>13</xdr:col>
                <xdr:colOff>38100</xdr:colOff>
                <xdr:row>8</xdr:row>
                <xdr:rowOff>22860</xdr:rowOff>
              </from>
              <to>
                <xdr:col>14</xdr:col>
                <xdr:colOff>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9" r:id="rId23" name="Check Box 105">
          <controlPr defaultSize="0" autoFill="0" autoLine="0" autoPict="0">
            <anchor moveWithCells="1">
              <from>
                <xdr:col>13</xdr:col>
                <xdr:colOff>38100</xdr:colOff>
                <xdr:row>9</xdr:row>
                <xdr:rowOff>22860</xdr:rowOff>
              </from>
              <to>
                <xdr:col>14</xdr:col>
                <xdr:colOff>0</xdr:colOff>
                <xdr:row>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0" r:id="rId24" name="Check Box 106">
          <controlPr defaultSize="0" autoFill="0" autoLine="0" autoPict="0">
            <anchor moveWithCells="1">
              <from>
                <xdr:col>13</xdr:col>
                <xdr:colOff>38100</xdr:colOff>
                <xdr:row>10</xdr:row>
                <xdr:rowOff>22860</xdr:rowOff>
              </from>
              <to>
                <xdr:col>14</xdr:col>
                <xdr:colOff>0</xdr:colOff>
                <xdr:row>10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1" r:id="rId25" name="Check Box 107">
          <controlPr defaultSize="0" autoFill="0" autoLine="0" autoPict="0">
            <anchor moveWithCells="1">
              <from>
                <xdr:col>13</xdr:col>
                <xdr:colOff>38100</xdr:colOff>
                <xdr:row>11</xdr:row>
                <xdr:rowOff>22860</xdr:rowOff>
              </from>
              <to>
                <xdr:col>14</xdr:col>
                <xdr:colOff>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2" r:id="rId26" name="Check Box 108">
          <controlPr defaultSize="0" autoFill="0" autoLine="0" autoPict="0">
            <anchor moveWithCells="1">
              <from>
                <xdr:col>13</xdr:col>
                <xdr:colOff>38100</xdr:colOff>
                <xdr:row>12</xdr:row>
                <xdr:rowOff>22860</xdr:rowOff>
              </from>
              <to>
                <xdr:col>14</xdr:col>
                <xdr:colOff>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3" r:id="rId27" name="Check Box 109">
          <controlPr defaultSize="0" autoFill="0" autoLine="0" autoPict="0">
            <anchor moveWithCells="1">
              <from>
                <xdr:col>13</xdr:col>
                <xdr:colOff>38100</xdr:colOff>
                <xdr:row>13</xdr:row>
                <xdr:rowOff>22860</xdr:rowOff>
              </from>
              <to>
                <xdr:col>14</xdr:col>
                <xdr:colOff>0</xdr:colOff>
                <xdr:row>13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4" r:id="rId28" name="Check Box 110">
          <controlPr defaultSize="0" autoFill="0" autoLine="0" autoPict="0">
            <anchor moveWithCells="1">
              <from>
                <xdr:col>13</xdr:col>
                <xdr:colOff>38100</xdr:colOff>
                <xdr:row>14</xdr:row>
                <xdr:rowOff>22860</xdr:rowOff>
              </from>
              <to>
                <xdr:col>14</xdr:col>
                <xdr:colOff>0</xdr:colOff>
                <xdr:row>14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5" r:id="rId29" name="Check Box 111">
          <controlPr defaultSize="0" autoFill="0" autoLine="0" autoPict="0">
            <anchor moveWithCells="1">
              <from>
                <xdr:col>13</xdr:col>
                <xdr:colOff>38100</xdr:colOff>
                <xdr:row>15</xdr:row>
                <xdr:rowOff>22860</xdr:rowOff>
              </from>
              <to>
                <xdr:col>14</xdr:col>
                <xdr:colOff>0</xdr:colOff>
                <xdr:row>15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6" r:id="rId30" name="Check Box 112">
          <controlPr defaultSize="0" autoFill="0" autoLine="0" autoPict="0">
            <anchor moveWithCells="1">
              <from>
                <xdr:col>13</xdr:col>
                <xdr:colOff>38100</xdr:colOff>
                <xdr:row>16</xdr:row>
                <xdr:rowOff>22860</xdr:rowOff>
              </from>
              <to>
                <xdr:col>14</xdr:col>
                <xdr:colOff>0</xdr:colOff>
                <xdr:row>16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7" r:id="rId31" name="Check Box 113">
          <controlPr defaultSize="0" autoFill="0" autoLine="0" autoPict="0">
            <anchor moveWithCells="1">
              <from>
                <xdr:col>13</xdr:col>
                <xdr:colOff>38100</xdr:colOff>
                <xdr:row>17</xdr:row>
                <xdr:rowOff>22860</xdr:rowOff>
              </from>
              <to>
                <xdr:col>14</xdr:col>
                <xdr:colOff>0</xdr:colOff>
                <xdr:row>17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8" r:id="rId32" name="Check Box 114">
          <controlPr defaultSize="0" autoFill="0" autoLine="0" autoPict="0">
            <anchor moveWithCells="1">
              <from>
                <xdr:col>13</xdr:col>
                <xdr:colOff>38100</xdr:colOff>
                <xdr:row>18</xdr:row>
                <xdr:rowOff>22860</xdr:rowOff>
              </from>
              <to>
                <xdr:col>14</xdr:col>
                <xdr:colOff>0</xdr:colOff>
                <xdr:row>18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9" r:id="rId33" name="Check Box 115">
          <controlPr defaultSize="0" autoFill="0" autoLine="0" autoPict="0">
            <anchor moveWithCells="1">
              <from>
                <xdr:col>13</xdr:col>
                <xdr:colOff>38100</xdr:colOff>
                <xdr:row>19</xdr:row>
                <xdr:rowOff>22860</xdr:rowOff>
              </from>
              <to>
                <xdr:col>14</xdr:col>
                <xdr:colOff>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0" r:id="rId34" name="Check Box 116">
          <controlPr defaultSize="0" autoFill="0" autoLine="0" autoPict="0">
            <anchor moveWithCells="1">
              <from>
                <xdr:col>13</xdr:col>
                <xdr:colOff>38100</xdr:colOff>
                <xdr:row>20</xdr:row>
                <xdr:rowOff>22860</xdr:rowOff>
              </from>
              <to>
                <xdr:col>14</xdr:col>
                <xdr:colOff>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1" r:id="rId35" name="Check Box 117">
          <controlPr defaultSize="0" autoFill="0" autoLine="0" autoPict="0">
            <anchor moveWithCells="1">
              <from>
                <xdr:col>13</xdr:col>
                <xdr:colOff>38100</xdr:colOff>
                <xdr:row>21</xdr:row>
                <xdr:rowOff>22860</xdr:rowOff>
              </from>
              <to>
                <xdr:col>14</xdr:col>
                <xdr:colOff>0</xdr:colOff>
                <xdr:row>21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2" r:id="rId36" name="Check Box 118">
          <controlPr defaultSize="0" autoFill="0" autoLine="0" autoPict="0">
            <anchor moveWithCells="1">
              <from>
                <xdr:col>13</xdr:col>
                <xdr:colOff>38100</xdr:colOff>
                <xdr:row>22</xdr:row>
                <xdr:rowOff>22860</xdr:rowOff>
              </from>
              <to>
                <xdr:col>14</xdr:col>
                <xdr:colOff>0</xdr:colOff>
                <xdr:row>22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3" r:id="rId37" name="Check Box 119">
          <controlPr defaultSize="0" autoFill="0" autoLine="0" autoPict="0">
            <anchor moveWithCells="1">
              <from>
                <xdr:col>13</xdr:col>
                <xdr:colOff>38100</xdr:colOff>
                <xdr:row>23</xdr:row>
                <xdr:rowOff>22860</xdr:rowOff>
              </from>
              <to>
                <xdr:col>14</xdr:col>
                <xdr:colOff>0</xdr:colOff>
                <xdr:row>23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4" r:id="rId38" name="Check Box 120">
          <controlPr defaultSize="0" autoFill="0" autoLine="0" autoPict="0">
            <anchor moveWithCells="1">
              <from>
                <xdr:col>13</xdr:col>
                <xdr:colOff>38100</xdr:colOff>
                <xdr:row>24</xdr:row>
                <xdr:rowOff>22860</xdr:rowOff>
              </from>
              <to>
                <xdr:col>14</xdr:col>
                <xdr:colOff>0</xdr:colOff>
                <xdr:row>24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5" r:id="rId39" name="Check Box 121">
          <controlPr defaultSize="0" autoFill="0" autoLine="0" autoPict="0">
            <anchor moveWithCells="1">
              <from>
                <xdr:col>13</xdr:col>
                <xdr:colOff>38100</xdr:colOff>
                <xdr:row>25</xdr:row>
                <xdr:rowOff>22860</xdr:rowOff>
              </from>
              <to>
                <xdr:col>14</xdr:col>
                <xdr:colOff>0</xdr:colOff>
                <xdr:row>25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6" r:id="rId40" name="Check Box 122">
          <controlPr defaultSize="0" autoFill="0" autoLine="0" autoPict="0">
            <anchor moveWithCells="1">
              <from>
                <xdr:col>13</xdr:col>
                <xdr:colOff>38100</xdr:colOff>
                <xdr:row>26</xdr:row>
                <xdr:rowOff>22860</xdr:rowOff>
              </from>
              <to>
                <xdr:col>14</xdr:col>
                <xdr:colOff>0</xdr:colOff>
                <xdr:row>26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7" r:id="rId41" name="Check Box 123">
          <controlPr defaultSize="0" autoFill="0" autoLine="0" autoPict="0">
            <anchor moveWithCells="1">
              <from>
                <xdr:col>13</xdr:col>
                <xdr:colOff>38100</xdr:colOff>
                <xdr:row>27</xdr:row>
                <xdr:rowOff>22860</xdr:rowOff>
              </from>
              <to>
                <xdr:col>14</xdr:col>
                <xdr:colOff>0</xdr:colOff>
                <xdr:row>27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8" r:id="rId42" name="Check Box 124">
          <controlPr defaultSize="0" autoFill="0" autoLine="0" autoPict="0">
            <anchor moveWithCells="1">
              <from>
                <xdr:col>13</xdr:col>
                <xdr:colOff>38100</xdr:colOff>
                <xdr:row>28</xdr:row>
                <xdr:rowOff>22860</xdr:rowOff>
              </from>
              <to>
                <xdr:col>14</xdr:col>
                <xdr:colOff>0</xdr:colOff>
                <xdr:row>28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9" r:id="rId43" name="Check Box 125">
          <controlPr defaultSize="0" autoFill="0" autoLine="0" autoPict="0">
            <anchor moveWithCells="1">
              <from>
                <xdr:col>13</xdr:col>
                <xdr:colOff>38100</xdr:colOff>
                <xdr:row>29</xdr:row>
                <xdr:rowOff>22860</xdr:rowOff>
              </from>
              <to>
                <xdr:col>14</xdr:col>
                <xdr:colOff>0</xdr:colOff>
                <xdr:row>29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0" r:id="rId44" name="Check Box 126">
          <controlPr defaultSize="0" autoFill="0" autoLine="0" autoPict="0">
            <anchor moveWithCells="1">
              <from>
                <xdr:col>13</xdr:col>
                <xdr:colOff>38100</xdr:colOff>
                <xdr:row>30</xdr:row>
                <xdr:rowOff>22860</xdr:rowOff>
              </from>
              <to>
                <xdr:col>14</xdr:col>
                <xdr:colOff>0</xdr:colOff>
                <xdr:row>30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1" r:id="rId45" name="Check Box 127">
          <controlPr defaultSize="0" autoFill="0" autoLine="0" autoPict="0">
            <anchor moveWithCells="1">
              <from>
                <xdr:col>13</xdr:col>
                <xdr:colOff>38100</xdr:colOff>
                <xdr:row>31</xdr:row>
                <xdr:rowOff>22860</xdr:rowOff>
              </from>
              <to>
                <xdr:col>14</xdr:col>
                <xdr:colOff>0</xdr:colOff>
                <xdr:row>31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2" r:id="rId46" name="Check Box 128">
          <controlPr defaultSize="0" autoFill="0" autoLine="0" autoPict="0">
            <anchor moveWithCells="1">
              <from>
                <xdr:col>13</xdr:col>
                <xdr:colOff>38100</xdr:colOff>
                <xdr:row>32</xdr:row>
                <xdr:rowOff>22860</xdr:rowOff>
              </from>
              <to>
                <xdr:col>14</xdr:col>
                <xdr:colOff>0</xdr:colOff>
                <xdr:row>32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3" r:id="rId47" name="Check Box 129">
          <controlPr defaultSize="0" autoFill="0" autoLine="0" autoPict="0">
            <anchor moveWithCells="1">
              <from>
                <xdr:col>13</xdr:col>
                <xdr:colOff>38100</xdr:colOff>
                <xdr:row>33</xdr:row>
                <xdr:rowOff>22860</xdr:rowOff>
              </from>
              <to>
                <xdr:col>14</xdr:col>
                <xdr:colOff>0</xdr:colOff>
                <xdr:row>33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4" r:id="rId48" name="Check Box 130">
          <controlPr defaultSize="0" autoFill="0" autoLine="0" autoPict="0">
            <anchor moveWithCells="1">
              <from>
                <xdr:col>13</xdr:col>
                <xdr:colOff>38100</xdr:colOff>
                <xdr:row>34</xdr:row>
                <xdr:rowOff>22860</xdr:rowOff>
              </from>
              <to>
                <xdr:col>14</xdr:col>
                <xdr:colOff>0</xdr:colOff>
                <xdr:row>34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6" r:id="rId49" name="Button 132">
          <controlPr defaultSize="0" print="0" autoFill="0" autoPict="0" macro="[0]!pdf">
            <anchor moveWithCells="1" sizeWithCells="1">
              <from>
                <xdr:col>18</xdr:col>
                <xdr:colOff>495300</xdr:colOff>
                <xdr:row>1</xdr:row>
                <xdr:rowOff>22860</xdr:rowOff>
              </from>
              <to>
                <xdr:col>21</xdr:col>
                <xdr:colOff>30480</xdr:colOff>
                <xdr:row>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0" r:id="rId50" name="Button 136">
          <controlPr defaultSize="0" print="0" autoFill="0" autoPict="0" macro="[1]!REGISTRER">
            <anchor moveWithCells="1">
              <from>
                <xdr:col>18</xdr:col>
                <xdr:colOff>495300</xdr:colOff>
                <xdr:row>3</xdr:row>
                <xdr:rowOff>99060</xdr:rowOff>
              </from>
              <to>
                <xdr:col>20</xdr:col>
                <xdr:colOff>784860</xdr:colOff>
                <xdr:row>5</xdr:row>
                <xdr:rowOff>182880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1000000}">
          <x14:formula1>
            <xm:f>'AFFAIRE-TRAVAUX-ARMOIRE-COFFRET'!$C$4:$C$48</xm:f>
          </x14:formula1>
          <xm:sqref>L7:L35</xm:sqref>
        </x14:dataValidation>
        <x14:dataValidation type="list" allowBlank="1" showInputMessage="1" showErrorMessage="1" xr:uid="{00000000-0002-0000-0000-000003000000}">
          <x14:formula1>
            <xm:f>'INFO '!$D$3:$D$47</xm:f>
          </x14:formula1>
          <xm:sqref>M7:M35</xm:sqref>
        </x14:dataValidation>
        <x14:dataValidation type="list" allowBlank="1" showInputMessage="1" showErrorMessage="1" xr:uid="{00000000-0002-0000-0000-000004000000}">
          <x14:formula1>
            <xm:f>'AFFAIRE-TRAVAUX-ARMOIRE-COFFRET'!$B$4:$B$48</xm:f>
          </x14:formula1>
          <xm:sqref>C7:K35</xm:sqref>
        </x14:dataValidation>
        <x14:dataValidation type="list" allowBlank="1" showInputMessage="1" showErrorMessage="1" xr:uid="{00000000-0002-0000-0000-000002000000}">
          <x14:formula1>
            <xm:f>EMPLOYER!$B$4:$B$10</xm:f>
          </x14:formula1>
          <xm:sqref>D4:K4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1:C48"/>
  <sheetViews>
    <sheetView workbookViewId="0">
      <selection activeCell="C14" sqref="C14"/>
    </sheetView>
  </sheetViews>
  <sheetFormatPr baseColWidth="10" defaultRowHeight="14.4" x14ac:dyDescent="0.3"/>
  <cols>
    <col min="1" max="1" width="3.6640625" customWidth="1"/>
    <col min="2" max="2" width="53.6640625" customWidth="1"/>
    <col min="3" max="3" width="34.6640625" customWidth="1"/>
  </cols>
  <sheetData>
    <row r="1" spans="2:3" ht="15" thickBot="1" x14ac:dyDescent="0.35"/>
    <row r="2" spans="2:3" ht="15" thickBot="1" x14ac:dyDescent="0.35">
      <c r="B2" s="16" t="s">
        <v>60</v>
      </c>
      <c r="C2" s="41" t="s">
        <v>62</v>
      </c>
    </row>
    <row r="3" spans="2:3" ht="15" thickBot="1" x14ac:dyDescent="0.35"/>
    <row r="4" spans="2:3" x14ac:dyDescent="0.3">
      <c r="B4" s="42"/>
      <c r="C4" s="43"/>
    </row>
    <row r="5" spans="2:3" x14ac:dyDescent="0.3">
      <c r="B5" s="44" t="s">
        <v>33</v>
      </c>
      <c r="C5" s="45" t="s">
        <v>34</v>
      </c>
    </row>
    <row r="6" spans="2:3" x14ac:dyDescent="0.3">
      <c r="B6" s="44" t="s">
        <v>23</v>
      </c>
      <c r="C6" s="45" t="s">
        <v>35</v>
      </c>
    </row>
    <row r="7" spans="2:3" x14ac:dyDescent="0.3">
      <c r="B7" s="44" t="s">
        <v>24</v>
      </c>
      <c r="C7" s="45" t="s">
        <v>36</v>
      </c>
    </row>
    <row r="8" spans="2:3" x14ac:dyDescent="0.3">
      <c r="B8" s="44" t="s">
        <v>25</v>
      </c>
      <c r="C8" s="45" t="s">
        <v>37</v>
      </c>
    </row>
    <row r="9" spans="2:3" x14ac:dyDescent="0.3">
      <c r="B9" s="44" t="s">
        <v>26</v>
      </c>
      <c r="C9" s="45" t="s">
        <v>38</v>
      </c>
    </row>
    <row r="10" spans="2:3" x14ac:dyDescent="0.3">
      <c r="B10" s="44" t="s">
        <v>27</v>
      </c>
      <c r="C10" s="45" t="s">
        <v>39</v>
      </c>
    </row>
    <row r="11" spans="2:3" x14ac:dyDescent="0.3">
      <c r="B11" s="44" t="s">
        <v>28</v>
      </c>
      <c r="C11" s="45"/>
    </row>
    <row r="12" spans="2:3" x14ac:dyDescent="0.3">
      <c r="B12" s="44" t="s">
        <v>29</v>
      </c>
      <c r="C12" s="45"/>
    </row>
    <row r="13" spans="2:3" x14ac:dyDescent="0.3">
      <c r="B13" s="44" t="s">
        <v>30</v>
      </c>
      <c r="C13" s="45"/>
    </row>
    <row r="14" spans="2:3" x14ac:dyDescent="0.3">
      <c r="B14" s="68" t="s">
        <v>31</v>
      </c>
      <c r="C14" s="45"/>
    </row>
    <row r="15" spans="2:3" x14ac:dyDescent="0.3">
      <c r="B15" s="44" t="s">
        <v>32</v>
      </c>
      <c r="C15" s="45"/>
    </row>
    <row r="16" spans="2:3" x14ac:dyDescent="0.3">
      <c r="B16" s="44"/>
      <c r="C16" s="45"/>
    </row>
    <row r="17" spans="2:3" x14ac:dyDescent="0.3">
      <c r="B17" s="44"/>
      <c r="C17" s="45"/>
    </row>
    <row r="18" spans="2:3" x14ac:dyDescent="0.3">
      <c r="B18" s="44"/>
      <c r="C18" s="45"/>
    </row>
    <row r="19" spans="2:3" x14ac:dyDescent="0.3">
      <c r="B19" s="44"/>
      <c r="C19" s="45"/>
    </row>
    <row r="20" spans="2:3" x14ac:dyDescent="0.3">
      <c r="B20" s="44"/>
      <c r="C20" s="45"/>
    </row>
    <row r="21" spans="2:3" x14ac:dyDescent="0.3">
      <c r="B21" s="44"/>
      <c r="C21" s="45"/>
    </row>
    <row r="22" spans="2:3" x14ac:dyDescent="0.3">
      <c r="B22" s="44"/>
      <c r="C22" s="45"/>
    </row>
    <row r="23" spans="2:3" x14ac:dyDescent="0.3">
      <c r="B23" s="44"/>
      <c r="C23" s="45"/>
    </row>
    <row r="24" spans="2:3" x14ac:dyDescent="0.3">
      <c r="B24" s="44"/>
      <c r="C24" s="45"/>
    </row>
    <row r="25" spans="2:3" x14ac:dyDescent="0.3">
      <c r="B25" s="44"/>
      <c r="C25" s="45"/>
    </row>
    <row r="26" spans="2:3" x14ac:dyDescent="0.3">
      <c r="B26" s="44"/>
      <c r="C26" s="45"/>
    </row>
    <row r="27" spans="2:3" x14ac:dyDescent="0.3">
      <c r="B27" s="44"/>
      <c r="C27" s="45"/>
    </row>
    <row r="28" spans="2:3" x14ac:dyDescent="0.3">
      <c r="B28" s="44"/>
      <c r="C28" s="45"/>
    </row>
    <row r="29" spans="2:3" x14ac:dyDescent="0.3">
      <c r="B29" s="44"/>
      <c r="C29" s="45"/>
    </row>
    <row r="30" spans="2:3" x14ac:dyDescent="0.3">
      <c r="B30" s="44"/>
      <c r="C30" s="45"/>
    </row>
    <row r="31" spans="2:3" x14ac:dyDescent="0.3">
      <c r="B31" s="44"/>
      <c r="C31" s="45"/>
    </row>
    <row r="32" spans="2:3" x14ac:dyDescent="0.3">
      <c r="B32" s="44"/>
      <c r="C32" s="45"/>
    </row>
    <row r="33" spans="2:3" x14ac:dyDescent="0.3">
      <c r="B33" s="44"/>
      <c r="C33" s="45"/>
    </row>
    <row r="34" spans="2:3" x14ac:dyDescent="0.3">
      <c r="B34" s="44"/>
      <c r="C34" s="45"/>
    </row>
    <row r="35" spans="2:3" x14ac:dyDescent="0.3">
      <c r="B35" s="44"/>
      <c r="C35" s="45"/>
    </row>
    <row r="36" spans="2:3" x14ac:dyDescent="0.3">
      <c r="B36" s="44"/>
      <c r="C36" s="45"/>
    </row>
    <row r="37" spans="2:3" x14ac:dyDescent="0.3">
      <c r="B37" s="44"/>
      <c r="C37" s="45"/>
    </row>
    <row r="38" spans="2:3" x14ac:dyDescent="0.3">
      <c r="B38" s="44"/>
      <c r="C38" s="45"/>
    </row>
    <row r="39" spans="2:3" x14ac:dyDescent="0.3">
      <c r="B39" s="44"/>
      <c r="C39" s="45"/>
    </row>
    <row r="40" spans="2:3" x14ac:dyDescent="0.3">
      <c r="B40" s="44"/>
      <c r="C40" s="45"/>
    </row>
    <row r="41" spans="2:3" x14ac:dyDescent="0.3">
      <c r="B41" s="44"/>
      <c r="C41" s="45"/>
    </row>
    <row r="42" spans="2:3" x14ac:dyDescent="0.3">
      <c r="B42" s="44"/>
      <c r="C42" s="45"/>
    </row>
    <row r="43" spans="2:3" x14ac:dyDescent="0.3">
      <c r="B43" s="44"/>
      <c r="C43" s="45"/>
    </row>
    <row r="44" spans="2:3" x14ac:dyDescent="0.3">
      <c r="B44" s="44"/>
      <c r="C44" s="45"/>
    </row>
    <row r="45" spans="2:3" x14ac:dyDescent="0.3">
      <c r="B45" s="44"/>
      <c r="C45" s="45"/>
    </row>
    <row r="46" spans="2:3" x14ac:dyDescent="0.3">
      <c r="B46" s="44"/>
      <c r="C46" s="45"/>
    </row>
    <row r="47" spans="2:3" x14ac:dyDescent="0.3">
      <c r="B47" s="44"/>
      <c r="C47" s="45"/>
    </row>
    <row r="48" spans="2:3" ht="15" thickBot="1" x14ac:dyDescent="0.35">
      <c r="B48" s="46"/>
      <c r="C48" s="4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D48"/>
  <sheetViews>
    <sheetView workbookViewId="0">
      <selection activeCell="D16" sqref="D16"/>
    </sheetView>
  </sheetViews>
  <sheetFormatPr baseColWidth="10" defaultRowHeight="14.4" x14ac:dyDescent="0.3"/>
  <cols>
    <col min="1" max="1" width="3" customWidth="1"/>
    <col min="2" max="2" width="35.6640625" customWidth="1"/>
    <col min="4" max="4" width="11.33203125" customWidth="1"/>
    <col min="7" max="7" width="11.5546875" customWidth="1"/>
  </cols>
  <sheetData>
    <row r="1" spans="2:4" ht="15" thickBot="1" x14ac:dyDescent="0.35"/>
    <row r="2" spans="2:4" ht="15" thickBot="1" x14ac:dyDescent="0.35">
      <c r="B2" s="16" t="s">
        <v>9</v>
      </c>
      <c r="D2" s="16" t="s">
        <v>46</v>
      </c>
    </row>
    <row r="4" spans="2:4" ht="15.6" x14ac:dyDescent="0.3">
      <c r="B4" s="53" t="s">
        <v>40</v>
      </c>
      <c r="D4" s="1" t="s">
        <v>47</v>
      </c>
    </row>
    <row r="5" spans="2:4" ht="15.6" x14ac:dyDescent="0.3">
      <c r="B5" s="53" t="s">
        <v>41</v>
      </c>
      <c r="D5" s="1" t="s">
        <v>48</v>
      </c>
    </row>
    <row r="6" spans="2:4" ht="15.6" x14ac:dyDescent="0.3">
      <c r="B6" s="53" t="s">
        <v>42</v>
      </c>
      <c r="D6" s="1" t="s">
        <v>49</v>
      </c>
    </row>
    <row r="7" spans="2:4" ht="15.6" x14ac:dyDescent="0.3">
      <c r="B7" s="53" t="s">
        <v>43</v>
      </c>
      <c r="D7" s="1" t="s">
        <v>50</v>
      </c>
    </row>
    <row r="8" spans="2:4" ht="15.6" x14ac:dyDescent="0.3">
      <c r="B8" s="53" t="s">
        <v>44</v>
      </c>
      <c r="D8" s="1" t="s">
        <v>51</v>
      </c>
    </row>
    <row r="9" spans="2:4" ht="15.6" x14ac:dyDescent="0.3">
      <c r="B9" s="53" t="s">
        <v>45</v>
      </c>
      <c r="D9" s="1" t="s">
        <v>52</v>
      </c>
    </row>
    <row r="10" spans="2:4" x14ac:dyDescent="0.3">
      <c r="B10" s="13"/>
      <c r="D10" s="1"/>
    </row>
    <row r="11" spans="2:4" x14ac:dyDescent="0.3">
      <c r="B11" s="13"/>
    </row>
    <row r="12" spans="2:4" x14ac:dyDescent="0.3">
      <c r="B12" s="13"/>
    </row>
    <row r="13" spans="2:4" x14ac:dyDescent="0.3">
      <c r="B13" s="13"/>
    </row>
    <row r="14" spans="2:4" x14ac:dyDescent="0.3">
      <c r="B14" s="13"/>
    </row>
    <row r="15" spans="2:4" x14ac:dyDescent="0.3">
      <c r="B15" s="13"/>
    </row>
    <row r="16" spans="2:4" x14ac:dyDescent="0.3">
      <c r="B16" s="13"/>
    </row>
    <row r="17" spans="2:2" x14ac:dyDescent="0.3">
      <c r="B17" s="13"/>
    </row>
    <row r="18" spans="2:2" x14ac:dyDescent="0.3">
      <c r="B18" s="13"/>
    </row>
    <row r="19" spans="2:2" x14ac:dyDescent="0.3">
      <c r="B19" s="13"/>
    </row>
    <row r="20" spans="2:2" x14ac:dyDescent="0.3">
      <c r="B20" s="13"/>
    </row>
    <row r="21" spans="2:2" x14ac:dyDescent="0.3">
      <c r="B21" s="13"/>
    </row>
    <row r="22" spans="2:2" x14ac:dyDescent="0.3">
      <c r="B22" s="13"/>
    </row>
    <row r="23" spans="2:2" x14ac:dyDescent="0.3">
      <c r="B23" s="13"/>
    </row>
    <row r="24" spans="2:2" x14ac:dyDescent="0.3">
      <c r="B24" s="13"/>
    </row>
    <row r="25" spans="2:2" x14ac:dyDescent="0.3">
      <c r="B25" s="13"/>
    </row>
    <row r="26" spans="2:2" x14ac:dyDescent="0.3">
      <c r="B26" s="13"/>
    </row>
    <row r="27" spans="2:2" x14ac:dyDescent="0.3">
      <c r="B27" s="13"/>
    </row>
    <row r="28" spans="2:2" x14ac:dyDescent="0.3">
      <c r="B28" s="13"/>
    </row>
    <row r="29" spans="2:2" x14ac:dyDescent="0.3">
      <c r="B29" s="13"/>
    </row>
    <row r="30" spans="2:2" x14ac:dyDescent="0.3">
      <c r="B30" s="13"/>
    </row>
    <row r="31" spans="2:2" x14ac:dyDescent="0.3">
      <c r="B31" s="13"/>
    </row>
    <row r="32" spans="2:2" x14ac:dyDescent="0.3">
      <c r="B32" s="13"/>
    </row>
    <row r="33" spans="2:2" x14ac:dyDescent="0.3">
      <c r="B33" s="13"/>
    </row>
    <row r="34" spans="2:2" x14ac:dyDescent="0.3">
      <c r="B34" s="13"/>
    </row>
    <row r="35" spans="2:2" x14ac:dyDescent="0.3">
      <c r="B35" s="13"/>
    </row>
    <row r="36" spans="2:2" x14ac:dyDescent="0.3">
      <c r="B36" s="13"/>
    </row>
    <row r="37" spans="2:2" x14ac:dyDescent="0.3">
      <c r="B37" s="13"/>
    </row>
    <row r="38" spans="2:2" x14ac:dyDescent="0.3">
      <c r="B38" s="13"/>
    </row>
    <row r="39" spans="2:2" x14ac:dyDescent="0.3">
      <c r="B39" s="13"/>
    </row>
    <row r="40" spans="2:2" x14ac:dyDescent="0.3">
      <c r="B40" s="13"/>
    </row>
    <row r="41" spans="2:2" x14ac:dyDescent="0.3">
      <c r="B41" s="13"/>
    </row>
    <row r="42" spans="2:2" x14ac:dyDescent="0.3">
      <c r="B42" s="13"/>
    </row>
    <row r="43" spans="2:2" x14ac:dyDescent="0.3">
      <c r="B43" s="13"/>
    </row>
    <row r="44" spans="2:2" x14ac:dyDescent="0.3">
      <c r="B44" s="13"/>
    </row>
    <row r="45" spans="2:2" x14ac:dyDescent="0.3">
      <c r="B45" s="13"/>
    </row>
    <row r="46" spans="2:2" x14ac:dyDescent="0.3">
      <c r="B46" s="13"/>
    </row>
    <row r="47" spans="2:2" x14ac:dyDescent="0.3">
      <c r="B47" s="13"/>
    </row>
    <row r="48" spans="2:2" ht="15" thickBot="1" x14ac:dyDescent="0.35">
      <c r="B48" s="14"/>
    </row>
  </sheetData>
  <phoneticPr fontId="5" type="noConversion"/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R106"/>
  <sheetViews>
    <sheetView workbookViewId="0">
      <selection activeCell="E9" sqref="E9"/>
    </sheetView>
  </sheetViews>
  <sheetFormatPr baseColWidth="10" defaultRowHeight="14.4" x14ac:dyDescent="0.3"/>
  <cols>
    <col min="1" max="1" width="3.44140625" customWidth="1"/>
    <col min="2" max="2" width="5.109375" customWidth="1"/>
    <col min="3" max="3" width="6.5546875" customWidth="1"/>
    <col min="6" max="6" width="11.5546875" style="6"/>
    <col min="7" max="7" width="13" customWidth="1"/>
    <col min="8" max="8" width="13" style="6" customWidth="1"/>
    <col min="9" max="12" width="13" customWidth="1"/>
    <col min="14" max="14" width="11.5546875" style="37"/>
    <col min="15" max="15" width="5" customWidth="1"/>
    <col min="16" max="16" width="14.33203125" customWidth="1"/>
    <col min="17" max="17" width="5.33203125" customWidth="1"/>
    <col min="18" max="18" width="14.33203125" customWidth="1"/>
  </cols>
  <sheetData>
    <row r="1" spans="1:18" ht="15" thickBot="1" x14ac:dyDescent="0.35">
      <c r="A1" s="48"/>
      <c r="B1" s="48"/>
      <c r="C1" s="48"/>
      <c r="D1" s="16" t="s">
        <v>2</v>
      </c>
      <c r="F1" s="6">
        <v>2019</v>
      </c>
      <c r="G1" s="17" t="s">
        <v>17</v>
      </c>
      <c r="H1" s="39" t="s">
        <v>18</v>
      </c>
      <c r="I1" s="17" t="s">
        <v>15</v>
      </c>
      <c r="J1" s="17" t="s">
        <v>16</v>
      </c>
      <c r="K1" s="17" t="s">
        <v>19</v>
      </c>
      <c r="L1" s="17" t="s">
        <v>20</v>
      </c>
      <c r="M1" s="17" t="s">
        <v>21</v>
      </c>
    </row>
    <row r="2" spans="1:18" ht="15" thickBot="1" x14ac:dyDescent="0.35">
      <c r="A2" s="48"/>
      <c r="B2" s="48"/>
      <c r="C2" s="48"/>
      <c r="H2" s="39"/>
    </row>
    <row r="3" spans="1:18" ht="15.6" x14ac:dyDescent="0.3">
      <c r="A3" s="49"/>
      <c r="B3" s="48"/>
      <c r="C3" s="48"/>
      <c r="D3" s="15"/>
      <c r="F3" s="22">
        <v>1</v>
      </c>
      <c r="G3" s="18">
        <f ca="1">(7*F3+DATE(YEAR(TODAY()),1,3)-WEEKDAY(DATE(YEAR(TODAY()),1,3))-5)+(MATCH(G1,{"lundi";"mardi";"mercredi";"jeudi";"vendredi";"samedi";"dimanche"},0)-1)</f>
        <v>43829</v>
      </c>
      <c r="H3" s="18">
        <f ca="1">(7*F3+DATE(YEAR(TODAY()),1,3)-WEEKDAY(DATE(YEAR(TODAY()),1,3))-5)+(MATCH(H1,{"lundi";"mardi";"mercredi";"jeudi";"vendredi";"samedi";"dimanche"},0)-1)</f>
        <v>43830</v>
      </c>
      <c r="I3" s="18">
        <f ca="1">(7*F3+DATE(YEAR(TODAY()),1,3)-WEEKDAY(DATE(YEAR(TODAY()),1,3))-5)+(MATCH(I1,{"lundi";"mardi";"mercredi";"jeudi";"vendredi";"samedi";"dimanche"},0)-1)</f>
        <v>43831</v>
      </c>
      <c r="J3" s="18">
        <f ca="1">(7*F3+DATE(YEAR(TODAY()),1,3)-WEEKDAY(DATE(YEAR(TODAY()),1,3))-5)+(MATCH(J1,{"lundi";"mardi";"mercredi";"jeudi";"vendredi";"samedi";"dimanche"},0)-1)</f>
        <v>43832</v>
      </c>
      <c r="K3" s="18">
        <f ca="1">(7*F3+DATE(YEAR(TODAY()),1,3)-WEEKDAY(DATE(YEAR(TODAY()),1,3))-5)+(MATCH(K1,{"lundi";"mardi";"mercredi";"jeudi";"vendredi";"samedi";"dimanche"},0)-1)</f>
        <v>43833</v>
      </c>
      <c r="L3" s="18">
        <f ca="1">(7*F3+DATE(YEAR(TODAY()),1,3)-WEEKDAY(DATE(YEAR(TODAY()),1,3))-5)+(MATCH(L1,{"lundi";"mardi";"mercredi";"jeudi";"vendredi";"samedi";"dimanche"},0)-1)</f>
        <v>43834</v>
      </c>
      <c r="M3" s="18">
        <f ca="1">(7*F3+DATE(YEAR(TODAY()),1,3)-WEEKDAY(DATE(YEAR(TODAY()),1,3))-5)+(MATCH(M1,{"lundi";"mardi";"mercredi";"jeudi";"vendredi";"samedi";"dimanche"},0)-1)</f>
        <v>43835</v>
      </c>
      <c r="O3" s="67"/>
      <c r="P3" s="67"/>
      <c r="Q3" s="67"/>
      <c r="R3" s="67"/>
    </row>
    <row r="4" spans="1:18" ht="15.6" x14ac:dyDescent="0.3">
      <c r="A4" s="49"/>
      <c r="B4" s="48"/>
      <c r="C4" s="48"/>
      <c r="D4" s="69">
        <v>0.5</v>
      </c>
      <c r="F4" s="22">
        <v>2</v>
      </c>
      <c r="G4" s="18">
        <f ca="1">(7*F4+DATE(YEAR(TODAY()),1,3)-WEEKDAY(DATE(YEAR(TODAY()),1,3))-5)+(MATCH(G1,{"lundi";"mardi";"mercredi";"jeudi";"vendredi";"samedi";"dimanche"},0)-1)</f>
        <v>43836</v>
      </c>
      <c r="H4" s="18">
        <f ca="1">(7*F4+DATE(YEAR(TODAY()),1,3)-WEEKDAY(DATE(YEAR(TODAY()),1,3))-5)+(MATCH(H1,{"lundi";"mardi";"mercredi";"jeudi";"vendredi";"samedi";"dimanche"},0)-1)</f>
        <v>43837</v>
      </c>
      <c r="I4" s="18">
        <f ca="1">(7*F4+DATE(YEAR(TODAY()),1,3)-WEEKDAY(DATE(YEAR(TODAY()),1,3))-5)+(MATCH(I1,{"lundi";"mardi";"mercredi";"jeudi";"vendredi";"samedi";"dimanche"},0)-1)</f>
        <v>43838</v>
      </c>
      <c r="J4" s="18">
        <f ca="1">(7*F4+DATE(YEAR(TODAY()),1,3)-WEEKDAY(DATE(YEAR(TODAY()),1,3))-5)+(MATCH(J1,{"lundi";"mardi";"mercredi";"jeudi";"vendredi";"samedi";"dimanche"},0)-1)</f>
        <v>43839</v>
      </c>
      <c r="K4" s="18">
        <f ca="1">(7*F4+DATE(YEAR(TODAY()),1,3)-WEEKDAY(DATE(YEAR(TODAY()),1,3))-5)+(MATCH(K1,{"lundi";"mardi";"mercredi";"jeudi";"vendredi";"samedi";"dimanche"},0)-1)</f>
        <v>43840</v>
      </c>
      <c r="L4" s="18">
        <f ca="1">(7*F4+DATE(YEAR(TODAY()),1,3)-WEEKDAY(DATE(YEAR(TODAY()),1,3))-5)+(MATCH(L1,{"lundi";"mardi";"mercredi";"jeudi";"vendredi";"samedi";"dimanche"},0)-1)</f>
        <v>43841</v>
      </c>
      <c r="M4" s="18">
        <f ca="1">(7*F4+DATE(YEAR(TODAY()),1,3)-WEEKDAY(DATE(YEAR(TODAY()),1,3))-5)+(MATCH(M1,{"lundi";"mardi";"mercredi";"jeudi";"vendredi";"samedi";"dimanche"},0)-1)</f>
        <v>43842</v>
      </c>
    </row>
    <row r="5" spans="1:18" ht="15.6" x14ac:dyDescent="0.3">
      <c r="A5" s="50"/>
      <c r="B5" s="48"/>
      <c r="C5" s="48"/>
      <c r="D5" s="69">
        <v>1</v>
      </c>
      <c r="F5" s="22">
        <v>3</v>
      </c>
      <c r="G5" s="18">
        <f ca="1">(7*F5+DATE(YEAR(TODAY()),1,3)-WEEKDAY(DATE(YEAR(TODAY()),1,3))-5)+(MATCH(G1,{"lundi";"mardi";"mercredi";"jeudi";"vendredi";"samedi";"dimanche"},0)-1)</f>
        <v>43843</v>
      </c>
      <c r="H5" s="18">
        <f ca="1">(7*F5+DATE(YEAR(TODAY()),1,3)-WEEKDAY(DATE(YEAR(TODAY()),1,3))-5)+(MATCH(H1,{"lundi";"mardi";"mercredi";"jeudi";"vendredi";"samedi";"dimanche"},0)-1)</f>
        <v>43844</v>
      </c>
      <c r="I5" s="18">
        <f ca="1">(7*F5+DATE(YEAR(TODAY()),1,3)-WEEKDAY(DATE(YEAR(TODAY()),1,3))-5)+(MATCH(I1,{"lundi";"mardi";"mercredi";"jeudi";"vendredi";"samedi";"dimanche"},0)-1)</f>
        <v>43845</v>
      </c>
      <c r="J5" s="18">
        <f ca="1">(7*F5+DATE(YEAR(TODAY()),1,3)-WEEKDAY(DATE(YEAR(TODAY()),1,3))-5)+(MATCH(J1,{"lundi";"mardi";"mercredi";"jeudi";"vendredi";"samedi";"dimanche"},0)-1)</f>
        <v>43846</v>
      </c>
      <c r="K5" s="18">
        <f ca="1">(7*F5+DATE(YEAR(TODAY()),1,3)-WEEKDAY(DATE(YEAR(TODAY()),1,3))-5)+(MATCH(K1,{"lundi";"mardi";"mercredi";"jeudi";"vendredi";"samedi";"dimanche"},0)-1)</f>
        <v>43847</v>
      </c>
      <c r="L5" s="18">
        <f ca="1">(7*F5+DATE(YEAR(TODAY()),1,3)-WEEKDAY(DATE(YEAR(TODAY()),1,3))-5)+(MATCH(L1,{"lundi";"mardi";"mercredi";"jeudi";"vendredi";"samedi";"dimanche"},0)-1)</f>
        <v>43848</v>
      </c>
      <c r="M5" s="18">
        <f ca="1">(7*F5+DATE(YEAR(TODAY()),1,3)-WEEKDAY(DATE(YEAR(TODAY()),1,3))-5)+(MATCH(M1,{"lundi";"mardi";"mercredi";"jeudi";"vendredi";"samedi";"dimanche"},0)-1)</f>
        <v>43849</v>
      </c>
    </row>
    <row r="6" spans="1:18" x14ac:dyDescent="0.3">
      <c r="A6" s="48"/>
      <c r="B6" s="48"/>
      <c r="C6" s="48"/>
      <c r="D6" s="69">
        <v>1.5</v>
      </c>
      <c r="F6" s="22">
        <v>4</v>
      </c>
      <c r="G6" s="18">
        <f ca="1">(7*F6+DATE(YEAR(TODAY()),1,3)-WEEKDAY(DATE(YEAR(TODAY()),1,3))-5)+(MATCH(G1,{"lundi";"mardi";"mercredi";"jeudi";"vendredi";"samedi";"dimanche"},0)-1)</f>
        <v>43850</v>
      </c>
      <c r="H6" s="18">
        <f ca="1">(7*F6+DATE(YEAR(TODAY()),1,3)-WEEKDAY(DATE(YEAR(TODAY()),1,3))-5)+(MATCH(H1,{"lundi";"mardi";"mercredi";"jeudi";"vendredi";"samedi";"dimanche"},0)-1)</f>
        <v>43851</v>
      </c>
      <c r="I6" s="18">
        <f ca="1">(7*F6+DATE(YEAR(TODAY()),1,3)-WEEKDAY(DATE(YEAR(TODAY()),1,3))-5)+(MATCH(I1,{"lundi";"mardi";"mercredi";"jeudi";"vendredi";"samedi";"dimanche"},0)-1)</f>
        <v>43852</v>
      </c>
      <c r="J6" s="18">
        <f ca="1">(7*F6+DATE(YEAR(TODAY()),1,3)-WEEKDAY(DATE(YEAR(TODAY()),1,3))-5)+(MATCH(J1,{"lundi";"mardi";"mercredi";"jeudi";"vendredi";"samedi";"dimanche"},0)-1)</f>
        <v>43853</v>
      </c>
      <c r="K6" s="18">
        <f ca="1">(7*F6+DATE(YEAR(TODAY()),1,3)-WEEKDAY(DATE(YEAR(TODAY()),1,3))-5)+(MATCH(K1,{"lundi";"mardi";"mercredi";"jeudi";"vendredi";"samedi";"dimanche"},0)-1)</f>
        <v>43854</v>
      </c>
      <c r="L6" s="18">
        <f ca="1">(7*F6+DATE(YEAR(TODAY()),1,3)-WEEKDAY(DATE(YEAR(TODAY()),1,3))-5)+(MATCH(L1,{"lundi";"mardi";"mercredi";"jeudi";"vendredi";"samedi";"dimanche"},0)-1)</f>
        <v>43855</v>
      </c>
      <c r="M6" s="18">
        <f ca="1">(7*F6+DATE(YEAR(TODAY()),1,3)-WEEKDAY(DATE(YEAR(TODAY()),1,3))-5)+(MATCH(M1,{"lundi";"mardi";"mercredi";"jeudi";"vendredi";"samedi";"dimanche"},0)-1)</f>
        <v>43856</v>
      </c>
    </row>
    <row r="7" spans="1:18" x14ac:dyDescent="0.3">
      <c r="A7" s="48"/>
      <c r="B7" s="48"/>
      <c r="C7" s="48"/>
      <c r="D7" s="69">
        <v>2</v>
      </c>
      <c r="F7" s="22">
        <v>5</v>
      </c>
      <c r="G7" s="18">
        <f ca="1">(7*F7+DATE(YEAR(TODAY()),1,3)-WEEKDAY(DATE(YEAR(TODAY()),1,3))-5)+(MATCH(G1,{"lundi";"mardi";"mercredi";"jeudi";"vendredi";"samedi";"dimanche"},0)-1)</f>
        <v>43857</v>
      </c>
      <c r="H7" s="18">
        <f ca="1">(7*F7+DATE(YEAR(TODAY()),1,3)-WEEKDAY(DATE(YEAR(TODAY()),1,3))-5)+(MATCH(H1,{"lundi";"mardi";"mercredi";"jeudi";"vendredi";"samedi";"dimanche"},0)-1)</f>
        <v>43858</v>
      </c>
      <c r="I7" s="18">
        <f ca="1">(7*F7+DATE(YEAR(TODAY()),1,3)-WEEKDAY(DATE(YEAR(TODAY()),1,3))-5)+(MATCH(I1,{"lundi";"mardi";"mercredi";"jeudi";"vendredi";"samedi";"dimanche"},0)-1)</f>
        <v>43859</v>
      </c>
      <c r="J7" s="18">
        <f ca="1">(7*F7+DATE(YEAR(TODAY()),1,3)-WEEKDAY(DATE(YEAR(TODAY()),1,3))-5)+(MATCH(J1,{"lundi";"mardi";"mercredi";"jeudi";"vendredi";"samedi";"dimanche"},0)-1)</f>
        <v>43860</v>
      </c>
      <c r="K7" s="18">
        <f ca="1">(7*F7+DATE(YEAR(TODAY()),1,3)-WEEKDAY(DATE(YEAR(TODAY()),1,3))-5)+(MATCH(K1,{"lundi";"mardi";"mercredi";"jeudi";"vendredi";"samedi";"dimanche"},0)-1)</f>
        <v>43861</v>
      </c>
      <c r="L7" s="18">
        <f ca="1">(7*F7+DATE(YEAR(TODAY()),1,3)-WEEKDAY(DATE(YEAR(TODAY()),1,3))-5)+(MATCH(L1,{"lundi";"mardi";"mercredi";"jeudi";"vendredi";"samedi";"dimanche"},0)-1)</f>
        <v>43862</v>
      </c>
      <c r="M7" s="18">
        <f ca="1">(7*F7+DATE(YEAR(TODAY()),1,3)-WEEKDAY(DATE(YEAR(TODAY()),1,3))-5)+(MATCH(M1,{"lundi";"mardi";"mercredi";"jeudi";"vendredi";"samedi";"dimanche"},0)-1)</f>
        <v>43863</v>
      </c>
    </row>
    <row r="8" spans="1:18" x14ac:dyDescent="0.3">
      <c r="A8" s="48"/>
      <c r="B8" s="48"/>
      <c r="C8" s="48"/>
      <c r="D8" s="69">
        <v>2.5</v>
      </c>
      <c r="F8" s="22">
        <v>6</v>
      </c>
      <c r="G8" s="18">
        <f ca="1">(7*F8+DATE(YEAR(TODAY()),1,3)-WEEKDAY(DATE(YEAR(TODAY()),1,3))-5)+(MATCH(G1,{"lundi";"mardi";"mercredi";"jeudi";"vendredi";"samedi";"dimanche"},0)-1)</f>
        <v>43864</v>
      </c>
      <c r="H8" s="18">
        <f ca="1">(7*F8+DATE(YEAR(TODAY()),1,3)-WEEKDAY(DATE(YEAR(TODAY()),1,3))-5)+(MATCH(H1,{"lundi";"mardi";"mercredi";"jeudi";"vendredi";"samedi";"dimanche"},0)-1)</f>
        <v>43865</v>
      </c>
      <c r="I8" s="18">
        <f ca="1">(7*F8+DATE(YEAR(TODAY()),1,3)-WEEKDAY(DATE(YEAR(TODAY()),1,3))-5)+(MATCH(I1,{"lundi";"mardi";"mercredi";"jeudi";"vendredi";"samedi";"dimanche"},0)-1)</f>
        <v>43866</v>
      </c>
      <c r="J8" s="18">
        <f ca="1">(7*F8+DATE(YEAR(TODAY()),1,3)-WEEKDAY(DATE(YEAR(TODAY()),1,3))-K75)+(MATCH(J1,{"lundi";"mardi";"mercredi";"jeudi";"vendredi";"samedi";"dimanche"},0)-1)</f>
        <v>43872</v>
      </c>
      <c r="K8" s="18">
        <f ca="1">(7*F8+DATE(YEAR(TODAY()),1,3)-WEEKDAY(DATE(YEAR(TODAY()),1,3))-L75)+(MATCH(K1,{"lundi";"mardi";"mercredi";"jeudi";"vendredi";"samedi";"dimanche"},0)-1)</f>
        <v>43873</v>
      </c>
      <c r="L8" s="18">
        <f ca="1">(7*F8+DATE(YEAR(TODAY()),1,3)-WEEKDAY(DATE(YEAR(TODAY()),1,3))-M75)+(MATCH(L1,{"lundi";"mardi";"mercredi";"jeudi";"vendredi";"samedi";"dimanche"},0)-1)</f>
        <v>43874</v>
      </c>
      <c r="M8" s="18">
        <f ca="1">(7*F8+DATE(YEAR(TODAY()),1,3)-WEEKDAY(DATE(YEAR(TODAY()),1,3))-5)+(MATCH(M1,{"lundi";"mardi";"mercredi";"jeudi";"vendredi";"samedi";"dimanche"},0)-1)</f>
        <v>43870</v>
      </c>
    </row>
    <row r="9" spans="1:18" x14ac:dyDescent="0.3">
      <c r="A9" s="48"/>
      <c r="B9" s="48"/>
      <c r="C9" s="48"/>
      <c r="D9" s="69">
        <v>3</v>
      </c>
      <c r="F9" s="22">
        <v>7</v>
      </c>
      <c r="G9" s="18">
        <f ca="1">(7*F9+DATE(YEAR(TODAY()),1,3)-WEEKDAY(DATE(YEAR(TODAY()),1,3))-5)+(MATCH(G1,{"lundi";"mardi";"mercredi";"jeudi";"vendredi";"samedi";"dimanche"},0)-1)</f>
        <v>43871</v>
      </c>
      <c r="H9" s="18">
        <f ca="1">(7*F9+DATE(YEAR(TODAY()),1,3)-WEEKDAY(DATE(YEAR(TODAY()),1,3))-5)+(MATCH(H1,{"lundi";"mardi";"mercredi";"jeudi";"vendredi";"samedi";"dimanche"},0)-1)</f>
        <v>43872</v>
      </c>
      <c r="I9" s="18">
        <f ca="1">(7*F9+DATE(YEAR(TODAY()),1,3)-WEEKDAY(DATE(YEAR(TODAY()),1,3))-5)+(MATCH(I1,{"lundi";"mardi";"mercredi";"jeudi";"vendredi";"samedi";"dimanche"},0)-1)</f>
        <v>43873</v>
      </c>
      <c r="J9" s="18">
        <f ca="1">(7*F9+DATE(YEAR(TODAY()),1,3)-WEEKDAY(DATE(YEAR(TODAY()),1,3))-5)+(MATCH(J1,{"lundi";"mardi";"mercredi";"jeudi";"vendredi";"samedi";"dimanche"},0)-1)</f>
        <v>43874</v>
      </c>
      <c r="K9" s="18">
        <f ca="1">(7*F9+DATE(YEAR(TODAY()),1,3)-WEEKDAY(DATE(YEAR(TODAY()),1,3))-5)+(MATCH(K1,{"lundi";"mardi";"mercredi";"jeudi";"vendredi";"samedi";"dimanche"},0)-1)</f>
        <v>43875</v>
      </c>
      <c r="L9" s="18">
        <f ca="1">(7*F9+DATE(YEAR(TODAY()),1,3)-WEEKDAY(DATE(YEAR(TODAY()),1,3))-5)+(MATCH(L1,{"lundi";"mardi";"mercredi";"jeudi";"vendredi";"samedi";"dimanche"},0)-1)</f>
        <v>43876</v>
      </c>
      <c r="M9" s="18">
        <f ca="1">(7*F9+DATE(YEAR(TODAY()),1,3)-WEEKDAY(DATE(YEAR(TODAY()),1,3))-5)+(MATCH(M1,{"lundi";"mardi";"mercredi";"jeudi";"vendredi";"samedi";"dimanche"},0)-1)</f>
        <v>43877</v>
      </c>
    </row>
    <row r="10" spans="1:18" x14ac:dyDescent="0.3">
      <c r="A10" s="48"/>
      <c r="B10" s="48"/>
      <c r="C10" s="48"/>
      <c r="D10" s="69">
        <v>3.5</v>
      </c>
      <c r="F10" s="22">
        <v>8</v>
      </c>
      <c r="G10" s="18">
        <f ca="1">(7*F10+DATE(YEAR(TODAY()),1,3)-WEEKDAY(DATE(YEAR(TODAY()),1,3))-5)+(MATCH(G1,{"lundi";"mardi";"mercredi";"jeudi";"vendredi";"samedi";"dimanche"},0)-1)</f>
        <v>43878</v>
      </c>
      <c r="H10" s="18">
        <f ca="1">(7*F10+DATE(YEAR(TODAY()),1,3)-WEEKDAY(DATE(YEAR(TODAY()),1,3))-5)+(MATCH(H1,{"lundi";"mardi";"mercredi";"jeudi";"vendredi";"samedi";"dimanche"},0)-1)</f>
        <v>43879</v>
      </c>
      <c r="I10" s="18">
        <f ca="1">(7*10+DATE(YEAR(TODAY()),1,3)-WEEKDAY(DATE(YEAR(TODAY()),1,3))-5)+(MATCH(I1,{"lundi";"mardi";"mercredi";"jeudi";"vendredi";"samedi";"dimanche"},0)-1)</f>
        <v>43894</v>
      </c>
      <c r="J10" s="18">
        <f ca="1">(7*F10+DATE(YEAR(TODAY()),1,3)-WEEKDAY(DATE(YEAR(TODAY()),1,3))-K77)+(MATCH(J1,{"lundi";"mardi";"mercredi";"jeudi";"vendredi";"samedi";"dimanche"},0)-1)</f>
        <v>43886</v>
      </c>
      <c r="K10" s="18">
        <f ca="1">(7*F10+DATE(YEAR(TODAY()),1,3)-WEEKDAY(DATE(YEAR(TODAY()),1,3))-L77)+(MATCH(K1,{"lundi";"mardi";"mercredi";"jeudi";"vendredi";"samedi";"dimanche"},0)-1)</f>
        <v>43887</v>
      </c>
      <c r="L10" s="18">
        <f ca="1">(7*F10+DATE(YEAR(TODAY()),1,3)-WEEKDAY(DATE(YEAR(TODAY()),1,3))-M77)+(MATCH(L1,{"lundi";"mardi";"mercredi";"jeudi";"vendredi";"samedi";"dimanche"},0)-1)</f>
        <v>43888</v>
      </c>
      <c r="M10" s="18">
        <f ca="1">(7*F10+DATE(YEAR(TODAY()),1,3)-WEEKDAY(DATE(YEAR(TODAY()),1,3))-5)+(MATCH(M1,{"lundi";"mardi";"mercredi";"jeudi";"vendredi";"samedi";"dimanche"},0)-1)</f>
        <v>43884</v>
      </c>
    </row>
    <row r="11" spans="1:18" x14ac:dyDescent="0.3">
      <c r="A11" s="48"/>
      <c r="B11" s="48"/>
      <c r="C11" s="48"/>
      <c r="D11" s="69">
        <v>4</v>
      </c>
      <c r="F11" s="22">
        <v>9</v>
      </c>
      <c r="G11" s="18">
        <f ca="1">(7*F11+DATE(YEAR(TODAY()),1,3)-WEEKDAY(DATE(YEAR(TODAY()),1,3))-5)+(MATCH(G1,{"lundi";"mardi";"mercredi";"jeudi";"vendredi";"samedi";"dimanche"},0)-1)</f>
        <v>43885</v>
      </c>
      <c r="H11" s="18">
        <f ca="1">(7*F11+DATE(YEAR(TODAY()),1,3)-WEEKDAY(DATE(YEAR(TODAY()),1,3))-5)+(MATCH(H1,{"lundi";"mardi";"mercredi";"jeudi";"vendredi";"samedi";"dimanche"},0)-1)</f>
        <v>43886</v>
      </c>
      <c r="I11" s="18">
        <f ca="1">(7*G11+DATE(YEAR(TODAY()),1,3)-WEEKDAY(DATE(YEAR(TODAY()),1,3))-5)+(MATCH(I1,{"lundi";"mardi";"mercredi";"jeudi";"vendredi";"samedi";"dimanche"},0)-1)</f>
        <v>351019</v>
      </c>
      <c r="J11" s="18">
        <f ca="1">(7*F11+DATE(YEAR(TODAY()),1,3)-WEEKDAY(DATE(YEAR(TODAY()),1,3))-5)+(MATCH(J1,{"lundi";"mardi";"mercredi";"jeudi";"vendredi";"samedi";"dimanche"},0)-1)</f>
        <v>43888</v>
      </c>
      <c r="K11" s="18">
        <f ca="1">(7*F11+DATE(YEAR(TODAY()),1,3)-WEEKDAY(DATE(YEAR(TODAY()),1,3))-5)+(MATCH(K1,{"lundi";"mardi";"mercredi";"jeudi";"vendredi";"samedi";"dimanche"},0)-1)</f>
        <v>43889</v>
      </c>
      <c r="L11" s="18">
        <f ca="1">(7*F11+DATE(YEAR(TODAY()),1,3)-WEEKDAY(DATE(YEAR(TODAY()),1,3))-5)+(MATCH(L1,{"lundi";"mardi";"mercredi";"jeudi";"vendredi";"samedi";"dimanche"},0)-1)</f>
        <v>43890</v>
      </c>
      <c r="M11" s="18">
        <f ca="1">(7*F11+DATE(YEAR(TODAY()),1,3)-WEEKDAY(DATE(YEAR(TODAY()),1,3))-5)+(MATCH(M1,{"lundi";"mardi";"mercredi";"jeudi";"vendredi";"samedi";"dimanche"},0)-1)</f>
        <v>43891</v>
      </c>
    </row>
    <row r="12" spans="1:18" x14ac:dyDescent="0.3">
      <c r="A12" s="48"/>
      <c r="B12" s="48"/>
      <c r="C12" s="48"/>
      <c r="D12" s="69">
        <v>4.5</v>
      </c>
      <c r="F12" s="22">
        <v>10</v>
      </c>
      <c r="G12" s="18">
        <f ca="1">(7*F12+DATE(YEAR(TODAY()),1,3)-WEEKDAY(DATE(YEAR(TODAY()),1,3))-5)+(MATCH(G1,{"lundi";"mardi";"mercredi";"jeudi";"vendredi";"samedi";"dimanche"},0)-1)</f>
        <v>43892</v>
      </c>
      <c r="H12" s="18">
        <f ca="1">(7*12+DATE(YEAR(TODAY()),1,3)-WEEKDAY(DATE(YEAR(TODAY()),1,3))-5)+(MATCH(H1,{"lundi";"mardi";"mercredi";"jeudi";"vendredi";"samedi";"dimanche"},0)-1)</f>
        <v>43907</v>
      </c>
      <c r="I12" s="18">
        <f ca="1">(7*12+DATE(YEAR(TODAY()),1,3)-WEEKDAY(DATE(YEAR(TODAY()),1,3))-5)+(MATCH(I1,{"lundi";"mardi";"mercredi";"jeudi";"vendredi";"samedi";"dimanche"},0)-1)</f>
        <v>43908</v>
      </c>
      <c r="J12" s="18">
        <f ca="1">(7*12+DATE(YEAR(TODAY()),1,3)-WEEKDAY(DATE(YEAR(TODAY()),1,3))-5)+(MATCH(J1,{"lundi";"mardi";"mercredi";"jeudi";"vendredi";"samedi";"dimanche"},0)-1)</f>
        <v>43909</v>
      </c>
      <c r="K12" s="18">
        <f ca="1">(7*F12+DATE(YEAR(TODAY()),1,3)-WEEKDAY(DATE(YEAR(TODAY()),1,3))-5)+(MATCH(K1,{"lundi";"mardi";"mercredi";"jeudi";"vendredi";"samedi";"dimanche"},0)-1)</f>
        <v>43896</v>
      </c>
      <c r="L12" s="18">
        <f ca="1">(7*F12+DATE(YEAR(TODAY()),1,3)-WEEKDAY(DATE(YEAR(TODAY()),1,3))-5)+(MATCH(L1,{"lundi";"mardi";"mercredi";"jeudi";"vendredi";"samedi";"dimanche"},0)-1)</f>
        <v>43897</v>
      </c>
      <c r="M12" s="18">
        <f ca="1">(7*F12+DATE(YEAR(TODAY()),1,3)-WEEKDAY(DATE(YEAR(TODAY()),1,3))-5)+(MATCH(M1,{"lundi";"mardi";"mercredi";"jeudi";"vendredi";"samedi";"dimanche"},0)-1)</f>
        <v>43898</v>
      </c>
    </row>
    <row r="13" spans="1:18" x14ac:dyDescent="0.3">
      <c r="A13" s="48"/>
      <c r="B13" s="48"/>
      <c r="C13" s="48"/>
      <c r="D13" s="69">
        <v>5</v>
      </c>
      <c r="F13" s="22">
        <v>11</v>
      </c>
      <c r="G13" s="18">
        <f ca="1">(7*F13+DATE(YEAR(TODAY()),1,3)-WEEKDAY(DATE(YEAR(TODAY()),1,3))-5)+(MATCH(G1,{"lundi";"mardi";"mercredi";"jeudi";"vendredi";"samedi";"dimanche"},0)-1)</f>
        <v>43899</v>
      </c>
      <c r="H13" s="18">
        <f ca="1">(7*F13+DATE(YEAR(TODAY()),1,3)-WEEKDAY(DATE(YEAR(TODAY()),1,3))-5)+(MATCH(H1,{"lundi";"mardi";"mercredi";"jeudi";"vendredi";"samedi";"dimanche"},0)-1)</f>
        <v>43900</v>
      </c>
      <c r="I13" s="18">
        <f ca="1">(7*F13+DATE(YEAR(TODAY()),1,3)-WEEKDAY(DATE(YEAR(TODAY()),1,3))-5)+(MATCH(I1,{"lundi";"mardi";"mercredi";"jeudi";"vendredi";"samedi";"dimanche"},0)-1)</f>
        <v>43901</v>
      </c>
      <c r="J13" s="18">
        <f ca="1">(7*F13+DATE(YEAR(TODAY()),1,3)-WEEKDAY(DATE(YEAR(TODAY()),1,3))-5)+(MATCH(J1,{"lundi";"mardi";"mercredi";"jeudi";"vendredi";"samedi";"dimanche"},0)-1)</f>
        <v>43902</v>
      </c>
      <c r="K13" s="18">
        <f ca="1">(7*F13+DATE(YEAR(TODAY()),1,3)-WEEKDAY(DATE(YEAR(TODAY()),1,3))-5)+(MATCH(K1,{"lundi";"mardi";"mercredi";"jeudi";"vendredi";"samedi";"dimanche"},0)-1)</f>
        <v>43903</v>
      </c>
      <c r="L13" s="18">
        <f ca="1">(7*F13+DATE(YEAR(TODAY()),1,3)-WEEKDAY(DATE(YEAR(TODAY()),1,3))-5)+(MATCH(L1,{"lundi";"mardi";"mercredi";"jeudi";"vendredi";"samedi";"dimanche"},0)-1)</f>
        <v>43904</v>
      </c>
      <c r="M13" s="18">
        <f ca="1">(7*F13+DATE(YEAR(TODAY()),1,3)-WEEKDAY(DATE(YEAR(TODAY()),1,3))-5)+(MATCH(M1,{"lundi";"mardi";"mercredi";"jeudi";"vendredi";"samedi";"dimanche"},0)-1)</f>
        <v>43905</v>
      </c>
    </row>
    <row r="14" spans="1:18" x14ac:dyDescent="0.3">
      <c r="A14" s="48"/>
      <c r="B14" s="48"/>
      <c r="C14" s="48"/>
      <c r="D14" s="69">
        <v>5.5</v>
      </c>
      <c r="F14" s="22">
        <v>12</v>
      </c>
      <c r="G14" s="18">
        <f ca="1">(7*F14+DATE(YEAR(TODAY()),1,3)-WEEKDAY(DATE(YEAR(TODAY()),1,3))-5)+(MATCH(G1,{"lundi";"mardi";"mercredi";"jeudi";"vendredi";"samedi";"dimanche"},0)-1)</f>
        <v>43906</v>
      </c>
      <c r="H14" s="18">
        <f ca="1">(7*F14+DATE(YEAR(TODAY()),1,3)-WEEKDAY(DATE(YEAR(TODAY()),1,3))-5)+(MATCH(H1,{"lundi";"mardi";"mercredi";"jeudi";"vendredi";"samedi";"dimanche"},0)-1)</f>
        <v>43907</v>
      </c>
      <c r="I14" s="18">
        <f ca="1">(7*F14+DATE(YEAR(TODAY()),1,3)-WEEKDAY(DATE(YEAR(TODAY()),1,3))-5)+(MATCH(I1,{"lundi";"mardi";"mercredi";"jeudi";"vendredi";"samedi";"dimanche"},0)-1)</f>
        <v>43908</v>
      </c>
      <c r="J14" s="18">
        <f ca="1">(7*F14+DATE(YEAR(TODAY()),1,3)-WEEKDAY(DATE(YEAR(TODAY()),1,3))-5)+(MATCH(J1,{"lundi";"mardi";"mercredi";"jeudi";"vendredi";"samedi";"dimanche"},0)-1)</f>
        <v>43909</v>
      </c>
      <c r="K14" s="18">
        <f ca="1">(7*F14+DATE(YEAR(TODAY()),1,3)-WEEKDAY(DATE(YEAR(TODAY()),1,3))-5)+(MATCH(K1,{"lundi";"mardi";"mercredi";"jeudi";"vendredi";"samedi";"dimanche"},0)-1)</f>
        <v>43910</v>
      </c>
      <c r="L14" s="18">
        <f ca="1">(7*F14+DATE(YEAR(TODAY()),1,3)-WEEKDAY(DATE(YEAR(TODAY()),1,3))-5)+(MATCH(L1,{"lundi";"mardi";"mercredi";"jeudi";"vendredi";"samedi";"dimanche"},0)-1)</f>
        <v>43911</v>
      </c>
      <c r="M14" s="18">
        <f ca="1">(7*F14+DATE(YEAR(TODAY()),1,3)-WEEKDAY(DATE(YEAR(TODAY()),1,3))-5)+(MATCH(M1,{"lundi";"mardi";"mercredi";"jeudi";"vendredi";"samedi";"dimanche"},0)-1)</f>
        <v>43912</v>
      </c>
    </row>
    <row r="15" spans="1:18" x14ac:dyDescent="0.3">
      <c r="A15" s="48"/>
      <c r="B15" s="48"/>
      <c r="C15" s="48"/>
      <c r="D15" s="69">
        <v>6</v>
      </c>
      <c r="F15" s="22">
        <v>13</v>
      </c>
      <c r="G15" s="18">
        <f ca="1">(7*F15+DATE(YEAR(TODAY()),1,3)-WEEKDAY(DATE(YEAR(TODAY()),1,3))-5)+(MATCH(G1,{"lundi";"mardi";"mercredi";"jeudi";"vendredi";"samedi";"dimanche"},0)-1)</f>
        <v>43913</v>
      </c>
      <c r="H15" s="18">
        <f ca="1">(7*F15+DATE(YEAR(TODAY()),1,3)-WEEKDAY(DATE(YEAR(TODAY()),1,3))-5)+(MATCH(H1,{"lundi";"mardi";"mercredi";"jeudi";"vendredi";"samedi";"dimanche"},0)-1)</f>
        <v>43914</v>
      </c>
      <c r="I15" s="18">
        <f ca="1">(7*F15+DATE(YEAR(TODAY()),1,3)-WEEKDAY(DATE(YEAR(TODAY()),1,3))-5)+(MATCH(I1,{"lundi";"mardi";"mercredi";"jeudi";"vendredi";"samedi";"dimanche"},0)-1)</f>
        <v>43915</v>
      </c>
      <c r="J15" s="18">
        <f ca="1">(7*F15+DATE(YEAR(TODAY()),1,3)-WEEKDAY(DATE(YEAR(TODAY()),1,3))-5)+(MATCH(J1,{"lundi";"mardi";"mercredi";"jeudi";"vendredi";"samedi";"dimanche"},0)-1)</f>
        <v>43916</v>
      </c>
      <c r="K15" s="18">
        <f ca="1">(7*F15+DATE(YEAR(TODAY()),1,3)-WEEKDAY(DATE(YEAR(TODAY()),1,3))-5)+(MATCH(K1,{"lundi";"mardi";"mercredi";"jeudi";"vendredi";"samedi";"dimanche"},0)-1)</f>
        <v>43917</v>
      </c>
      <c r="L15" s="18">
        <f ca="1">(7*F15+DATE(YEAR(TODAY()),1,3)-WEEKDAY(DATE(YEAR(TODAY()),1,3))-5)+(MATCH(L1,{"lundi";"mardi";"mercredi";"jeudi";"vendredi";"samedi";"dimanche"},0)-1)</f>
        <v>43918</v>
      </c>
      <c r="M15" s="18">
        <f ca="1">(7*F15+DATE(YEAR(TODAY()),1,3)-WEEKDAY(DATE(YEAR(TODAY()),1,3))-5)+(MATCH(M1,{"lundi";"mardi";"mercredi";"jeudi";"vendredi";"samedi";"dimanche"},0)-1)</f>
        <v>43919</v>
      </c>
    </row>
    <row r="16" spans="1:18" x14ac:dyDescent="0.3">
      <c r="A16" s="48"/>
      <c r="B16" s="48"/>
      <c r="C16" s="48"/>
      <c r="D16" s="69">
        <v>6.5</v>
      </c>
      <c r="F16" s="22">
        <v>14</v>
      </c>
      <c r="G16" s="18">
        <f ca="1">(7*F16+DATE(YEAR(TODAY()),1,3)-WEEKDAY(DATE(YEAR(TODAY()),1,3))-5)+(MATCH(G1,{"lundi";"mardi";"mercredi";"jeudi";"vendredi";"samedi";"dimanche"},0)-1)</f>
        <v>43920</v>
      </c>
      <c r="H16" s="18">
        <f ca="1">(7*F16+DATE(YEAR(TODAY()),1,3)-WEEKDAY(DATE(YEAR(TODAY()),1,3))-5)+(MATCH(H1,{"lundi";"mardi";"mercredi";"jeudi";"vendredi";"samedi";"dimanche"},0)-1)</f>
        <v>43921</v>
      </c>
      <c r="I16" s="18">
        <f ca="1">(7*F16+DATE(YEAR(TODAY()),1,3)-WEEKDAY(DATE(YEAR(TODAY()),1,3))-5)+(MATCH(I1,{"lundi";"mardi";"mercredi";"jeudi";"vendredi";"samedi";"dimanche"},0)-1)</f>
        <v>43922</v>
      </c>
      <c r="J16" s="18">
        <f ca="1">(7*F16+DATE(YEAR(TODAY()),1,3)-WEEKDAY(DATE(YEAR(TODAY()),1,3))-5)+(MATCH(J1,{"lundi";"mardi";"mercredi";"jeudi";"vendredi";"samedi";"dimanche"},0)-1)</f>
        <v>43923</v>
      </c>
      <c r="K16" s="18">
        <f ca="1">(7*F16+DATE(YEAR(TODAY()),1,3)-WEEKDAY(DATE(YEAR(TODAY()),1,3))-5)+(MATCH(K1,{"lundi";"mardi";"mercredi";"jeudi";"vendredi";"samedi";"dimanche"},0)-1)</f>
        <v>43924</v>
      </c>
      <c r="L16" s="18">
        <f ca="1">(7*F16+DATE(YEAR(TODAY()),1,3)-WEEKDAY(DATE(YEAR(TODAY()),1,3))-5)+(MATCH(L1,{"lundi";"mardi";"mercredi";"jeudi";"vendredi";"samedi";"dimanche"},0)-1)</f>
        <v>43925</v>
      </c>
      <c r="M16" s="18">
        <f ca="1">(7*F16+DATE(YEAR(TODAY()),1,3)-WEEKDAY(DATE(YEAR(TODAY()),1,3))-5)+(MATCH(M1,{"lundi";"mardi";"mercredi";"jeudi";"vendredi";"samedi";"dimanche"},0)-1)</f>
        <v>43926</v>
      </c>
    </row>
    <row r="17" spans="1:13" x14ac:dyDescent="0.3">
      <c r="A17" s="48"/>
      <c r="B17" s="48"/>
      <c r="C17" s="48"/>
      <c r="D17" s="69">
        <v>7</v>
      </c>
      <c r="F17" s="22">
        <v>15</v>
      </c>
      <c r="G17" s="18">
        <f ca="1">(7*F17+DATE(YEAR(TODAY()),1,3)-WEEKDAY(DATE(YEAR(TODAY()),1,3))-5)+(MATCH(G1,{"lundi";"mardi";"mercredi";"jeudi";"vendredi";"samedi";"dimanche"},0)-1)</f>
        <v>43927</v>
      </c>
      <c r="H17" s="18">
        <f ca="1">(7*F17+DATE(YEAR(TODAY()),1,3)-WEEKDAY(DATE(YEAR(TODAY()),1,3))-5)+(MATCH(H1,{"lundi";"mardi";"mercredi";"jeudi";"vendredi";"samedi";"dimanche"},0)-1)</f>
        <v>43928</v>
      </c>
      <c r="I17" s="18">
        <f ca="1">(7*F17+DATE(YEAR(TODAY()),1,3)-WEEKDAY(DATE(YEAR(TODAY()),1,3))-5)+(MATCH(I1,{"lundi";"mardi";"mercredi";"jeudi";"vendredi";"samedi";"dimanche"},0)-1)</f>
        <v>43929</v>
      </c>
      <c r="J17" s="18">
        <f ca="1">(7*F17+DATE(YEAR(TODAY()),1,3)-WEEKDAY(DATE(YEAR(TODAY()),1,3))-5)+(MATCH(J1,{"lundi";"mardi";"mercredi";"jeudi";"vendredi";"samedi";"dimanche"},0)-1)</f>
        <v>43930</v>
      </c>
      <c r="K17" s="18">
        <f ca="1">(7*F17+DATE(YEAR(TODAY()),1,3)-WEEKDAY(DATE(YEAR(TODAY()),1,3))-5)+(MATCH(K1,{"lundi";"mardi";"mercredi";"jeudi";"vendredi";"samedi";"dimanche"},0)-1)</f>
        <v>43931</v>
      </c>
      <c r="L17" s="18">
        <f ca="1">(7*F17+DATE(YEAR(TODAY()),1,3)-WEEKDAY(DATE(YEAR(TODAY()),1,3))-5)+(MATCH(L1,{"lundi";"mardi";"mercredi";"jeudi";"vendredi";"samedi";"dimanche"},0)-1)</f>
        <v>43932</v>
      </c>
      <c r="M17" s="18">
        <f ca="1">(7*F17+DATE(YEAR(TODAY()),1,3)-WEEKDAY(DATE(YEAR(TODAY()),1,3))-5)+(MATCH(M1,{"lundi";"mardi";"mercredi";"jeudi";"vendredi";"samedi";"dimanche"},0)-1)</f>
        <v>43933</v>
      </c>
    </row>
    <row r="18" spans="1:13" x14ac:dyDescent="0.3">
      <c r="A18" s="48"/>
      <c r="B18" s="48"/>
      <c r="C18" s="48"/>
      <c r="D18" s="69">
        <v>7.5</v>
      </c>
      <c r="F18" s="22">
        <v>16</v>
      </c>
      <c r="G18" s="18">
        <f ca="1">(7*F18+DATE(YEAR(TODAY()),1,3)-WEEKDAY(DATE(YEAR(TODAY()),1,3))-5)+(MATCH(G1,{"lundi";"mardi";"mercredi";"jeudi";"vendredi";"samedi";"dimanche"},0)-1)</f>
        <v>43934</v>
      </c>
      <c r="H18" s="18">
        <f ca="1">(7*F18+DATE(YEAR(TODAY()),1,3)-WEEKDAY(DATE(YEAR(TODAY()),1,3))-5)+(MATCH(H1,{"lundi";"mardi";"mercredi";"jeudi";"vendredi";"samedi";"dimanche"},0)-1)</f>
        <v>43935</v>
      </c>
      <c r="I18" s="18">
        <f ca="1">(7*F18+DATE(YEAR(TODAY()),1,3)-WEEKDAY(DATE(YEAR(TODAY()),1,3))-5)+(MATCH(I1,{"lundi";"mardi";"mercredi";"jeudi";"vendredi";"samedi";"dimanche"},0)-1)</f>
        <v>43936</v>
      </c>
      <c r="J18" s="18">
        <f ca="1">(7*F18+DATE(YEAR(TODAY()),1,3)-WEEKDAY(DATE(YEAR(TODAY()),1,3))-5)+(MATCH(J1,{"lundi";"mardi";"mercredi";"jeudi";"vendredi";"samedi";"dimanche"},0)-1)</f>
        <v>43937</v>
      </c>
      <c r="K18" s="18">
        <f ca="1">(7*F18+DATE(YEAR(TODAY()),1,3)-WEEKDAY(DATE(YEAR(TODAY()),1,3))-5)+(MATCH(K1,{"lundi";"mardi";"mercredi";"jeudi";"vendredi";"samedi";"dimanche"},0)-1)</f>
        <v>43938</v>
      </c>
      <c r="L18" s="18">
        <f ca="1">(7*F18+DATE(YEAR(TODAY()),1,3)-WEEKDAY(DATE(YEAR(TODAY()),1,3))-5)+(MATCH(L1,{"lundi";"mardi";"mercredi";"jeudi";"vendredi";"samedi";"dimanche"},0)-1)</f>
        <v>43939</v>
      </c>
      <c r="M18" s="18">
        <f ca="1">(7*F18+DATE(YEAR(TODAY()),1,3)-WEEKDAY(DATE(YEAR(TODAY()),1,3))-5)+(MATCH(M1,{"lundi";"mardi";"mercredi";"jeudi";"vendredi";"samedi";"dimanche"},0)-1)</f>
        <v>43940</v>
      </c>
    </row>
    <row r="19" spans="1:13" x14ac:dyDescent="0.3">
      <c r="A19" s="48"/>
      <c r="B19" s="48"/>
      <c r="C19" s="48"/>
      <c r="D19" s="69">
        <v>8</v>
      </c>
      <c r="F19" s="22">
        <v>17</v>
      </c>
      <c r="G19" s="18">
        <f ca="1">(7*F19+DATE(YEAR(TODAY()),1,3)-WEEKDAY(DATE(YEAR(TODAY()),1,3))-5)+(MATCH(G1,{"lundi";"mardi";"mercredi";"jeudi";"vendredi";"samedi";"dimanche"},0)-1)</f>
        <v>43941</v>
      </c>
      <c r="H19" s="18">
        <f ca="1">(7*F19+DATE(YEAR(TODAY()),1,3)-WEEKDAY(DATE(YEAR(TODAY()),1,3))-5)+(MATCH(H1,{"lundi";"mardi";"mercredi";"jeudi";"vendredi";"samedi";"dimanche"},0)-1)</f>
        <v>43942</v>
      </c>
      <c r="I19" s="18">
        <f ca="1">(7*F19+DATE(YEAR(TODAY()),1,3)-WEEKDAY(DATE(YEAR(TODAY()),1,3))-5)+(MATCH(I1,{"lundi";"mardi";"mercredi";"jeudi";"vendredi";"samedi";"dimanche"},0)-1)</f>
        <v>43943</v>
      </c>
      <c r="J19" s="18">
        <f ca="1">(7*F19+DATE(YEAR(TODAY()),1,3)-WEEKDAY(DATE(YEAR(TODAY()),1,3))-5)+(MATCH(J1,{"lundi";"mardi";"mercredi";"jeudi";"vendredi";"samedi";"dimanche"},0)-1)</f>
        <v>43944</v>
      </c>
      <c r="K19" s="18">
        <f ca="1">(7*F19+DATE(YEAR(TODAY()),1,3)-WEEKDAY(DATE(YEAR(TODAY()),1,3))-5)+(MATCH(K1,{"lundi";"mardi";"mercredi";"jeudi";"vendredi";"samedi";"dimanche"},0)-1)</f>
        <v>43945</v>
      </c>
      <c r="L19" s="18">
        <f ca="1">(7*F19+DATE(YEAR(TODAY()),1,3)-WEEKDAY(DATE(YEAR(TODAY()),1,3))-5)+(MATCH(L1,{"lundi";"mardi";"mercredi";"jeudi";"vendredi";"samedi";"dimanche"},0)-1)</f>
        <v>43946</v>
      </c>
      <c r="M19" s="18">
        <f ca="1">(7*F19+DATE(YEAR(TODAY()),1,3)-WEEKDAY(DATE(YEAR(TODAY()),1,3))-5)+(MATCH(M1,{"lundi";"mardi";"mercredi";"jeudi";"vendredi";"samedi";"dimanche"},0)-1)</f>
        <v>43947</v>
      </c>
    </row>
    <row r="20" spans="1:13" x14ac:dyDescent="0.3">
      <c r="A20" s="48"/>
      <c r="B20" s="48"/>
      <c r="C20" s="48"/>
      <c r="D20" s="69">
        <v>8.5</v>
      </c>
      <c r="F20" s="22">
        <v>18</v>
      </c>
      <c r="G20" s="18">
        <f ca="1">(7*F20+DATE(YEAR(TODAY()),1,3)-WEEKDAY(DATE(YEAR(TODAY()),1,3))-5)+(MATCH(G1,{"lundi";"mardi";"mercredi";"jeudi";"vendredi";"samedi";"dimanche"},0)-1)</f>
        <v>43948</v>
      </c>
      <c r="H20" s="18">
        <f ca="1">(7*F20+DATE(YEAR(TODAY()),1,3)-WEEKDAY(DATE(YEAR(TODAY()),1,3))-5)+(MATCH(H1,{"lundi";"mardi";"mercredi";"jeudi";"vendredi";"samedi";"dimanche"},0)-1)</f>
        <v>43949</v>
      </c>
      <c r="I20" s="18">
        <f ca="1">(7*F20+DATE(YEAR(TODAY()),1,3)-WEEKDAY(DATE(YEAR(TODAY()),1,3))-5)+(MATCH(I1,{"lundi";"mardi";"mercredi";"jeudi";"vendredi";"samedi";"dimanche"},0)-1)</f>
        <v>43950</v>
      </c>
      <c r="J20" s="18">
        <f ca="1">(7*F20+DATE(YEAR(TODAY()),1,3)-WEEKDAY(DATE(YEAR(TODAY()),1,3))-5)+(MATCH(J1,{"lundi";"mardi";"mercredi";"jeudi";"vendredi";"samedi";"dimanche"},0)-1)</f>
        <v>43951</v>
      </c>
      <c r="K20" s="18">
        <f ca="1">(7*F20+DATE(YEAR(TODAY()),1,3)-WEEKDAY(DATE(YEAR(TODAY()),1,3))-5)+(MATCH(K1,{"lundi";"mardi";"mercredi";"jeudi";"vendredi";"samedi";"dimanche"},0)-1)</f>
        <v>43952</v>
      </c>
      <c r="L20" s="18">
        <f ca="1">(7*F20+DATE(YEAR(TODAY()),1,3)-WEEKDAY(DATE(YEAR(TODAY()),1,3))-5)+(MATCH(L1,{"lundi";"mardi";"mercredi";"jeudi";"vendredi";"samedi";"dimanche"},0)-1)</f>
        <v>43953</v>
      </c>
      <c r="M20" s="18">
        <f ca="1">(7*F20+DATE(YEAR(TODAY()),1,3)-WEEKDAY(DATE(YEAR(TODAY()),1,3))-5)+(MATCH(M1,{"lundi";"mardi";"mercredi";"jeudi";"vendredi";"samedi";"dimanche"},0)-1)</f>
        <v>43954</v>
      </c>
    </row>
    <row r="21" spans="1:13" x14ac:dyDescent="0.3">
      <c r="A21" s="48"/>
      <c r="B21" s="48"/>
      <c r="C21" s="48"/>
      <c r="D21" s="69">
        <v>9</v>
      </c>
      <c r="F21" s="22">
        <v>19</v>
      </c>
      <c r="G21" s="18">
        <f ca="1">(7*F21+DATE(YEAR(TODAY()),1,3)-WEEKDAY(DATE(YEAR(TODAY()),1,3))-5)+(MATCH(G1,{"lundi";"mardi";"mercredi";"jeudi";"vendredi";"samedi";"dimanche"},0)-1)</f>
        <v>43955</v>
      </c>
      <c r="H21" s="18">
        <f ca="1">(7*F21+DATE(YEAR(TODAY()),1,3)-WEEKDAY(DATE(YEAR(TODAY()),1,3))-5)+(MATCH(H1,{"lundi";"mardi";"mercredi";"jeudi";"vendredi";"samedi";"dimanche"},0)-1)</f>
        <v>43956</v>
      </c>
      <c r="I21" s="18">
        <f ca="1">(7*F21+DATE(YEAR(TODAY()),1,3)-WEEKDAY(DATE(YEAR(TODAY()),1,3))-5)+(MATCH(I1,{"lundi";"mardi";"mercredi";"jeudi";"vendredi";"samedi";"dimanche"},0)-1)</f>
        <v>43957</v>
      </c>
      <c r="J21" s="18">
        <f ca="1">(7*F21+DATE(YEAR(TODAY()),1,3)-WEEKDAY(DATE(YEAR(TODAY()),1,3))-5)+(MATCH(J1,{"lundi";"mardi";"mercredi";"jeudi";"vendredi";"samedi";"dimanche"},0)-1)</f>
        <v>43958</v>
      </c>
      <c r="K21" s="18">
        <f ca="1">(7*F21+DATE(YEAR(TODAY()),1,3)-WEEKDAY(DATE(YEAR(TODAY()),1,3))-5)+(MATCH(K1,{"lundi";"mardi";"mercredi";"jeudi";"vendredi";"samedi";"dimanche"},0)-1)</f>
        <v>43959</v>
      </c>
      <c r="L21" s="18">
        <f ca="1">(7*F21+DATE(YEAR(TODAY()),1,3)-WEEKDAY(DATE(YEAR(TODAY()),1,3))-5)+(MATCH(L1,{"lundi";"mardi";"mercredi";"jeudi";"vendredi";"samedi";"dimanche"},0)-1)</f>
        <v>43960</v>
      </c>
      <c r="M21" s="18">
        <f ca="1">(7*F21+DATE(YEAR(TODAY()),1,3)-WEEKDAY(DATE(YEAR(TODAY()),1,3))-5)+(MATCH(M1,{"lundi";"mardi";"mercredi";"jeudi";"vendredi";"samedi";"dimanche"},0)-1)</f>
        <v>43961</v>
      </c>
    </row>
    <row r="22" spans="1:13" x14ac:dyDescent="0.3">
      <c r="A22" s="48"/>
      <c r="B22" s="48"/>
      <c r="C22" s="48"/>
      <c r="D22" s="69">
        <v>9.5</v>
      </c>
      <c r="F22" s="22">
        <v>20</v>
      </c>
      <c r="G22" s="18">
        <f ca="1">(7*F22+DATE(YEAR(TODAY()),1,3)-WEEKDAY(DATE(YEAR(TODAY()),1,3))-5)+(MATCH(G1,{"lundi";"mardi";"mercredi";"jeudi";"vendredi";"samedi";"dimanche"},0)-1)</f>
        <v>43962</v>
      </c>
      <c r="H22" s="18">
        <f ca="1">(7*F22+DATE(YEAR(TODAY()),1,3)-WEEKDAY(DATE(YEAR(TODAY()),1,3))-5)+(MATCH(H1,{"lundi";"mardi";"mercredi";"jeudi";"vendredi";"samedi";"dimanche"},0)-1)</f>
        <v>43963</v>
      </c>
      <c r="I22" s="18">
        <f ca="1">(7*F22+DATE(YEAR(TODAY()),1,3)-WEEKDAY(DATE(YEAR(TODAY()),1,3))-5)+(MATCH(I1,{"lundi";"mardi";"mercredi";"jeudi";"vendredi";"samedi";"dimanche"},0)-1)</f>
        <v>43964</v>
      </c>
      <c r="J22" s="18">
        <f ca="1">(7*F22+DATE(YEAR(TODAY()),1,3)-WEEKDAY(DATE(YEAR(TODAY()),1,3))-5)+(MATCH(J1,{"lundi";"mardi";"mercredi";"jeudi";"vendredi";"samedi";"dimanche"},0)-1)</f>
        <v>43965</v>
      </c>
      <c r="K22" s="18">
        <f ca="1">(7*F22+DATE(YEAR(TODAY()),1,3)-WEEKDAY(DATE(YEAR(TODAY()),1,3))-5)+(MATCH(K1,{"lundi";"mardi";"mercredi";"jeudi";"vendredi";"samedi";"dimanche"},0)-1)</f>
        <v>43966</v>
      </c>
      <c r="L22" s="18">
        <f ca="1">(7*F22+DATE(YEAR(TODAY()),1,3)-WEEKDAY(DATE(YEAR(TODAY()),1,3))-5)+(MATCH(L1,{"lundi";"mardi";"mercredi";"jeudi";"vendredi";"samedi";"dimanche"},0)-1)</f>
        <v>43967</v>
      </c>
      <c r="M22" s="18">
        <f ca="1">(7*F22+DATE(YEAR(TODAY()),1,3)-WEEKDAY(DATE(YEAR(TODAY()),1,3))-5)+(MATCH(M1,{"lundi";"mardi";"mercredi";"jeudi";"vendredi";"samedi";"dimanche"},0)-1)</f>
        <v>43968</v>
      </c>
    </row>
    <row r="23" spans="1:13" x14ac:dyDescent="0.3">
      <c r="A23" s="48"/>
      <c r="B23" s="48"/>
      <c r="C23" s="48"/>
      <c r="D23" s="69">
        <v>10</v>
      </c>
      <c r="F23" s="22">
        <v>21</v>
      </c>
      <c r="G23" s="18">
        <f ca="1">(7*F23+DATE(YEAR(TODAY()),1,3)-WEEKDAY(DATE(YEAR(TODAY()),1,3))-5)+(MATCH(G1,{"lundi";"mardi";"mercredi";"jeudi";"vendredi";"samedi";"dimanche"},0)-1)</f>
        <v>43969</v>
      </c>
      <c r="H23" s="18">
        <f ca="1">(7*F23+DATE(YEAR(TODAY()),1,3)-WEEKDAY(DATE(YEAR(TODAY()),1,3))-5)+(MATCH(H1,{"lundi";"mardi";"mercredi";"jeudi";"vendredi";"samedi";"dimanche"},0)-1)</f>
        <v>43970</v>
      </c>
      <c r="I23" s="18">
        <f ca="1">(7*F23+DATE(YEAR(TODAY()),1,3)-WEEKDAY(DATE(YEAR(TODAY()),1,3))-5)+(MATCH(I1,{"lundi";"mardi";"mercredi";"jeudi";"vendredi";"samedi";"dimanche"},0)-1)</f>
        <v>43971</v>
      </c>
      <c r="J23" s="18">
        <f ca="1">(7*F23+DATE(YEAR(TODAY()),1,3)-WEEKDAY(DATE(YEAR(TODAY()),1,3))-5)+(MATCH(J1,{"lundi";"mardi";"mercredi";"jeudi";"vendredi";"samedi";"dimanche"},0)-1)</f>
        <v>43972</v>
      </c>
      <c r="K23" s="18">
        <f ca="1">(7*F23+DATE(YEAR(TODAY()),1,3)-WEEKDAY(DATE(YEAR(TODAY()),1,3))-5)+(MATCH(K1,{"lundi";"mardi";"mercredi";"jeudi";"vendredi";"samedi";"dimanche"},0)-1)</f>
        <v>43973</v>
      </c>
      <c r="L23" s="18">
        <f ca="1">(7*F23+DATE(YEAR(TODAY()),1,3)-WEEKDAY(DATE(YEAR(TODAY()),1,3))-5)+(MATCH(L1,{"lundi";"mardi";"mercredi";"jeudi";"vendredi";"samedi";"dimanche"},0)-1)</f>
        <v>43974</v>
      </c>
      <c r="M23" s="18">
        <f ca="1">(7*F23+DATE(YEAR(TODAY()),1,3)-WEEKDAY(DATE(YEAR(TODAY()),1,3))-5)+(MATCH(M1,{"lundi";"mardi";"mercredi";"jeudi";"vendredi";"samedi";"dimanche"},0)-1)</f>
        <v>43975</v>
      </c>
    </row>
    <row r="24" spans="1:13" x14ac:dyDescent="0.3">
      <c r="A24" s="48"/>
      <c r="B24" s="48"/>
      <c r="C24" s="48"/>
      <c r="D24" s="70"/>
      <c r="F24" s="22">
        <v>22</v>
      </c>
      <c r="G24" s="18">
        <f ca="1">(7*F24+DATE(YEAR(TODAY()),1,3)-WEEKDAY(DATE(YEAR(TODAY()),1,3))-5)+(MATCH(G1,{"lundi";"mardi";"mercredi";"jeudi";"vendredi";"samedi";"dimanche"},0)-1)</f>
        <v>43976</v>
      </c>
      <c r="H24" s="18">
        <f ca="1">(7*F24+DATE(YEAR(TODAY()),1,3)-WEEKDAY(DATE(YEAR(TODAY()),1,3))-5)+(MATCH(H1,{"lundi";"mardi";"mercredi";"jeudi";"vendredi";"samedi";"dimanche"},0)-1)</f>
        <v>43977</v>
      </c>
      <c r="I24" s="18">
        <f ca="1">(7*F24+DATE(YEAR(TODAY()),1,3)-WEEKDAY(DATE(YEAR(TODAY()),1,3))-5)+(MATCH(I1,{"lundi";"mardi";"mercredi";"jeudi";"vendredi";"samedi";"dimanche"},0)-1)</f>
        <v>43978</v>
      </c>
      <c r="J24" s="18">
        <f ca="1">(7*F24+DATE(YEAR(TODAY()),1,3)-WEEKDAY(DATE(YEAR(TODAY()),1,3))-5)+(MATCH(J1,{"lundi";"mardi";"mercredi";"jeudi";"vendredi";"samedi";"dimanche"},0)-1)</f>
        <v>43979</v>
      </c>
      <c r="K24" s="18">
        <f ca="1">(7*F24+DATE(YEAR(TODAY()),1,3)-WEEKDAY(DATE(YEAR(TODAY()),1,3))-5)+(MATCH(K1,{"lundi";"mardi";"mercredi";"jeudi";"vendredi";"samedi";"dimanche"},0)-1)</f>
        <v>43980</v>
      </c>
      <c r="L24" s="18">
        <f ca="1">(7*F24+DATE(YEAR(TODAY()),1,3)-WEEKDAY(DATE(YEAR(TODAY()),1,3))-5)+(MATCH(L1,{"lundi";"mardi";"mercredi";"jeudi";"vendredi";"samedi";"dimanche"},0)-1)</f>
        <v>43981</v>
      </c>
      <c r="M24" s="18">
        <f ca="1">(7*F24+DATE(YEAR(TODAY()),1,3)-WEEKDAY(DATE(YEAR(TODAY()),1,3))-5)+(MATCH(M1,{"lundi";"mardi";"mercredi";"jeudi";"vendredi";"samedi";"dimanche"},0)-1)</f>
        <v>43982</v>
      </c>
    </row>
    <row r="25" spans="1:13" x14ac:dyDescent="0.3">
      <c r="A25" s="48"/>
      <c r="B25" s="48"/>
      <c r="C25" s="48"/>
      <c r="D25" s="13"/>
      <c r="F25" s="22">
        <v>23</v>
      </c>
      <c r="G25" s="18">
        <f ca="1">(7*F25+DATE(YEAR(TODAY()),1,3)-WEEKDAY(DATE(YEAR(TODAY()),1,3))-5)+(MATCH(G1,{"lundi";"mardi";"mercredi";"jeudi";"vendredi";"samedi";"dimanche"},0)-1)</f>
        <v>43983</v>
      </c>
      <c r="H25" s="18">
        <f ca="1">(7*F25+DATE(YEAR(TODAY()),1,3)-WEEKDAY(DATE(YEAR(TODAY()),1,3))-5)+(MATCH(H1,{"lundi";"mardi";"mercredi";"jeudi";"vendredi";"samedi";"dimanche"},0)-1)</f>
        <v>43984</v>
      </c>
      <c r="I25" s="18">
        <f ca="1">(7*F25+DATE(YEAR(TODAY()),1,3)-WEEKDAY(DATE(YEAR(TODAY()),1,3))-5)+(MATCH(I1,{"lundi";"mardi";"mercredi";"jeudi";"vendredi";"samedi";"dimanche"},0)-1)</f>
        <v>43985</v>
      </c>
      <c r="J25" s="18">
        <f ca="1">(7*F25+DATE(YEAR(TODAY()),1,3)-WEEKDAY(DATE(YEAR(TODAY()),1,3))-5)+(MATCH(J1,{"lundi";"mardi";"mercredi";"jeudi";"vendredi";"samedi";"dimanche"},0)-1)</f>
        <v>43986</v>
      </c>
      <c r="K25" s="18">
        <f ca="1">(7*F25+DATE(YEAR(TODAY()),1,3)-WEEKDAY(DATE(YEAR(TODAY()),1,3))-5)+(MATCH(K1,{"lundi";"mardi";"mercredi";"jeudi";"vendredi";"samedi";"dimanche"},0)-1)</f>
        <v>43987</v>
      </c>
      <c r="L25" s="18">
        <f ca="1">(7*F25+DATE(YEAR(TODAY()),1,3)-WEEKDAY(DATE(YEAR(TODAY()),1,3))-5)+(MATCH(L1,{"lundi";"mardi";"mercredi";"jeudi";"vendredi";"samedi";"dimanche"},0)-1)</f>
        <v>43988</v>
      </c>
      <c r="M25" s="18">
        <f ca="1">(7*F25+DATE(YEAR(TODAY()),1,3)-WEEKDAY(DATE(YEAR(TODAY()),1,3))-5)+(MATCH(M1,{"lundi";"mardi";"mercredi";"jeudi";"vendredi";"samedi";"dimanche"},0)-1)</f>
        <v>43989</v>
      </c>
    </row>
    <row r="26" spans="1:13" x14ac:dyDescent="0.3">
      <c r="A26" s="48"/>
      <c r="B26" s="48"/>
      <c r="C26" s="48"/>
      <c r="D26" s="13"/>
      <c r="F26" s="22">
        <v>24</v>
      </c>
      <c r="G26" s="18">
        <f ca="1">(7*F26+DATE(YEAR(TODAY()),1,3)-WEEKDAY(DATE(YEAR(TODAY()),1,3))-5)+(MATCH(G1,{"lundi";"mardi";"mercredi";"jeudi";"vendredi";"samedi";"dimanche"},0)-1)</f>
        <v>43990</v>
      </c>
      <c r="H26" s="18">
        <f ca="1">(7*F26+DATE(YEAR(TODAY()),1,3)-WEEKDAY(DATE(YEAR(TODAY()),1,3))-5)+(MATCH(H1,{"lundi";"mardi";"mercredi";"jeudi";"vendredi";"samedi";"dimanche"},0)-1)</f>
        <v>43991</v>
      </c>
      <c r="I26" s="18">
        <f ca="1">(7*F26+DATE(YEAR(TODAY()),1,3)-WEEKDAY(DATE(YEAR(TODAY()),1,3))-5)+(MATCH(I1,{"lundi";"mardi";"mercredi";"jeudi";"vendredi";"samedi";"dimanche"},0)-1)</f>
        <v>43992</v>
      </c>
      <c r="J26" s="18">
        <f ca="1">(7*F26+DATE(YEAR(TODAY()),1,3)-WEEKDAY(DATE(YEAR(TODAY()),1,3))-5)+(MATCH(J1,{"lundi";"mardi";"mercredi";"jeudi";"vendredi";"samedi";"dimanche"},0)-1)</f>
        <v>43993</v>
      </c>
      <c r="K26" s="18">
        <f ca="1">(7*F26+DATE(YEAR(TODAY()),1,3)-WEEKDAY(DATE(YEAR(TODAY()),1,3))-5)+(MATCH(K1,{"lundi";"mardi";"mercredi";"jeudi";"vendredi";"samedi";"dimanche"},0)-1)</f>
        <v>43994</v>
      </c>
      <c r="L26" s="18">
        <f ca="1">(7*F26+DATE(YEAR(TODAY()),1,3)-WEEKDAY(DATE(YEAR(TODAY()),1,3))-5)+(MATCH(L1,{"lundi";"mardi";"mercredi";"jeudi";"vendredi";"samedi";"dimanche"},0)-1)</f>
        <v>43995</v>
      </c>
      <c r="M26" s="18">
        <f ca="1">(7*F26+DATE(YEAR(TODAY()),1,3)-WEEKDAY(DATE(YEAR(TODAY()),1,3))-5)+(MATCH(M1,{"lundi";"mardi";"mercredi";"jeudi";"vendredi";"samedi";"dimanche"},0)-1)</f>
        <v>43996</v>
      </c>
    </row>
    <row r="27" spans="1:13" x14ac:dyDescent="0.3">
      <c r="A27" s="48"/>
      <c r="B27" s="48"/>
      <c r="C27" s="48"/>
      <c r="D27" s="13"/>
      <c r="F27" s="22">
        <v>25</v>
      </c>
      <c r="G27" s="18">
        <f ca="1">(7*F27+DATE(YEAR(TODAY()),1,3)-WEEKDAY(DATE(YEAR(TODAY()),1,3))-5)+(MATCH(G1,{"lundi";"mardi";"mercredi";"jeudi";"vendredi";"samedi";"dimanche"},0)-1)</f>
        <v>43997</v>
      </c>
      <c r="H27" s="18">
        <f ca="1">(7*F27+DATE(YEAR(TODAY()),1,3)-WEEKDAY(DATE(YEAR(TODAY()),1,3))-5)+(MATCH(H1,{"lundi";"mardi";"mercredi";"jeudi";"vendredi";"samedi";"dimanche"},0)-1)</f>
        <v>43998</v>
      </c>
      <c r="I27" s="18">
        <f ca="1">(7*F27+DATE(YEAR(TODAY()),1,3)-WEEKDAY(DATE(YEAR(TODAY()),1,3))-5)+(MATCH(I1,{"lundi";"mardi";"mercredi";"jeudi";"vendredi";"samedi";"dimanche"},0)-1)</f>
        <v>43999</v>
      </c>
      <c r="J27" s="18">
        <f ca="1">(7*F27+DATE(YEAR(TODAY()),1,3)-WEEKDAY(DATE(YEAR(TODAY()),1,3))-5)+(MATCH(J1,{"lundi";"mardi";"mercredi";"jeudi";"vendredi";"samedi";"dimanche"},0)-1)</f>
        <v>44000</v>
      </c>
      <c r="K27" s="18">
        <f ca="1">(7*F27+DATE(YEAR(TODAY()),1,3)-WEEKDAY(DATE(YEAR(TODAY()),1,3))-5)+(MATCH(K1,{"lundi";"mardi";"mercredi";"jeudi";"vendredi";"samedi";"dimanche"},0)-1)</f>
        <v>44001</v>
      </c>
      <c r="L27" s="18">
        <f ca="1">(7*F27+DATE(YEAR(TODAY()),1,3)-WEEKDAY(DATE(YEAR(TODAY()),1,3))-5)+(MATCH(L1,{"lundi";"mardi";"mercredi";"jeudi";"vendredi";"samedi";"dimanche"},0)-1)</f>
        <v>44002</v>
      </c>
      <c r="M27" s="18">
        <f ca="1">(7*F27+DATE(YEAR(TODAY()),1,3)-WEEKDAY(DATE(YEAR(TODAY()),1,3))-5)+(MATCH(M1,{"lundi";"mardi";"mercredi";"jeudi";"vendredi";"samedi";"dimanche"},0)-1)</f>
        <v>44003</v>
      </c>
    </row>
    <row r="28" spans="1:13" x14ac:dyDescent="0.3">
      <c r="A28" s="48"/>
      <c r="B28" s="48"/>
      <c r="C28" s="48"/>
      <c r="D28" s="13"/>
      <c r="F28" s="22">
        <v>26</v>
      </c>
      <c r="G28" s="18">
        <f ca="1">(7*F28+DATE(YEAR(TODAY()),1,3)-WEEKDAY(DATE(YEAR(TODAY()),1,3))-5)+(MATCH(G1,{"lundi";"mardi";"mercredi";"jeudi";"vendredi";"samedi";"dimanche"},0)-1)</f>
        <v>44004</v>
      </c>
      <c r="H28" s="18">
        <f ca="1">(7*F28+DATE(YEAR(TODAY()),1,3)-WEEKDAY(DATE(YEAR(TODAY()),1,3))-5)+(MATCH(H1,{"lundi";"mardi";"mercredi";"jeudi";"vendredi";"samedi";"dimanche"},0)-1)</f>
        <v>44005</v>
      </c>
      <c r="I28" s="18">
        <f ca="1">(7*F28+DATE(YEAR(TODAY()),1,3)-WEEKDAY(DATE(YEAR(TODAY()),1,3))-5)+(MATCH(I1,{"lundi";"mardi";"mercredi";"jeudi";"vendredi";"samedi";"dimanche"},0)-1)</f>
        <v>44006</v>
      </c>
      <c r="J28" s="18">
        <f ca="1">(7*F28+DATE(YEAR(TODAY()),1,3)-WEEKDAY(DATE(YEAR(TODAY()),1,3))-5)+(MATCH(J1,{"lundi";"mardi";"mercredi";"jeudi";"vendredi";"samedi";"dimanche"},0)-1)</f>
        <v>44007</v>
      </c>
      <c r="K28" s="18">
        <f ca="1">(7*F28+DATE(YEAR(TODAY()),1,3)-WEEKDAY(DATE(YEAR(TODAY()),1,3))-5)+(MATCH(K1,{"lundi";"mardi";"mercredi";"jeudi";"vendredi";"samedi";"dimanche"},0)-1)</f>
        <v>44008</v>
      </c>
      <c r="L28" s="18">
        <f ca="1">(7*F28+DATE(YEAR(TODAY()),1,3)-WEEKDAY(DATE(YEAR(TODAY()),1,3))-5)+(MATCH(L1,{"lundi";"mardi";"mercredi";"jeudi";"vendredi";"samedi";"dimanche"},0)-1)</f>
        <v>44009</v>
      </c>
      <c r="M28" s="18">
        <f ca="1">(7*F28+DATE(YEAR(TODAY()),1,3)-WEEKDAY(DATE(YEAR(TODAY()),1,3))-5)+(MATCH(M1,{"lundi";"mardi";"mercredi";"jeudi";"vendredi";"samedi";"dimanche"},0)-1)</f>
        <v>44010</v>
      </c>
    </row>
    <row r="29" spans="1:13" x14ac:dyDescent="0.3">
      <c r="A29" s="48"/>
      <c r="B29" s="48"/>
      <c r="C29" s="48"/>
      <c r="D29" s="13"/>
      <c r="F29" s="22">
        <v>27</v>
      </c>
      <c r="G29" s="18">
        <f ca="1">(7*F29+DATE(YEAR(TODAY()),1,3)-WEEKDAY(DATE(YEAR(TODAY()),1,3))-5)+(MATCH(G1,{"lundi";"mardi";"mercredi";"jeudi";"vendredi";"samedi";"dimanche"},0)-1)</f>
        <v>44011</v>
      </c>
      <c r="H29" s="18">
        <f ca="1">(7*F29+DATE(YEAR(TODAY()),1,3)-WEEKDAY(DATE(YEAR(TODAY()),1,3))-5)+(MATCH(H1,{"lundi";"mardi";"mercredi";"jeudi";"vendredi";"samedi";"dimanche"},0)-1)</f>
        <v>44012</v>
      </c>
      <c r="I29" s="18">
        <f ca="1">(7*F29+DATE(YEAR(TODAY()),1,3)-WEEKDAY(DATE(YEAR(TODAY()),1,3))-5)+(MATCH(I1,{"lundi";"mardi";"mercredi";"jeudi";"vendredi";"samedi";"dimanche"},0)-1)</f>
        <v>44013</v>
      </c>
      <c r="J29" s="18">
        <f ca="1">(7*F29+DATE(YEAR(TODAY()),1,3)-WEEKDAY(DATE(YEAR(TODAY()),1,3))-5)+(MATCH(J1,{"lundi";"mardi";"mercredi";"jeudi";"vendredi";"samedi";"dimanche"},0)-1)</f>
        <v>44014</v>
      </c>
      <c r="K29" s="18">
        <f ca="1">(7*F29+DATE(YEAR(TODAY()),1,3)-WEEKDAY(DATE(YEAR(TODAY()),1,3))-5)+(MATCH(K1,{"lundi";"mardi";"mercredi";"jeudi";"vendredi";"samedi";"dimanche"},0)-1)</f>
        <v>44015</v>
      </c>
      <c r="L29" s="18">
        <f ca="1">(7*F29+DATE(YEAR(TODAY()),1,3)-WEEKDAY(DATE(YEAR(TODAY()),1,3))-5)+(MATCH(L1,{"lundi";"mardi";"mercredi";"jeudi";"vendredi";"samedi";"dimanche"},0)-1)</f>
        <v>44016</v>
      </c>
      <c r="M29" s="18">
        <f ca="1">(7*F29+DATE(YEAR(TODAY()),1,3)-WEEKDAY(DATE(YEAR(TODAY()),1,3))-5)+(MATCH(M1,{"lundi";"mardi";"mercredi";"jeudi";"vendredi";"samedi";"dimanche"},0)-1)</f>
        <v>44017</v>
      </c>
    </row>
    <row r="30" spans="1:13" x14ac:dyDescent="0.3">
      <c r="A30" s="48"/>
      <c r="B30" s="48"/>
      <c r="C30" s="48"/>
      <c r="D30" s="13"/>
      <c r="F30" s="22">
        <v>28</v>
      </c>
      <c r="G30" s="18">
        <f ca="1">(7*F30+DATE(YEAR(TODAY()),1,3)-WEEKDAY(DATE(YEAR(TODAY()),1,3))-5)+(MATCH(G1,{"lundi";"mardi";"mercredi";"jeudi";"vendredi";"samedi";"dimanche"},0)-1)</f>
        <v>44018</v>
      </c>
      <c r="H30" s="18">
        <f ca="1">(7*F30+DATE(YEAR(TODAY()),1,3)-WEEKDAY(DATE(YEAR(TODAY()),1,3))-5)+(MATCH(H1,{"lundi";"mardi";"mercredi";"jeudi";"vendredi";"samedi";"dimanche"},0)-1)</f>
        <v>44019</v>
      </c>
      <c r="I30" s="18">
        <f ca="1">(7*F30+DATE(YEAR(TODAY()),1,3)-WEEKDAY(DATE(YEAR(TODAY()),1,3))-5)+(MATCH(I1,{"lundi";"mardi";"mercredi";"jeudi";"vendredi";"samedi";"dimanche"},0)-1)</f>
        <v>44020</v>
      </c>
      <c r="J30" s="18">
        <f ca="1">(7*F30+DATE(YEAR(TODAY()),1,3)-WEEKDAY(DATE(YEAR(TODAY()),1,3))-5)+(MATCH(J1,{"lundi";"mardi";"mercredi";"jeudi";"vendredi";"samedi";"dimanche"},0)-1)</f>
        <v>44021</v>
      </c>
      <c r="K30" s="18">
        <f ca="1">(7*F30+DATE(YEAR(TODAY()),1,3)-WEEKDAY(DATE(YEAR(TODAY()),1,3))-5)+(MATCH(K1,{"lundi";"mardi";"mercredi";"jeudi";"vendredi";"samedi";"dimanche"},0)-1)</f>
        <v>44022</v>
      </c>
      <c r="L30" s="18">
        <f ca="1">(7*F30+DATE(YEAR(TODAY()),1,3)-WEEKDAY(DATE(YEAR(TODAY()),1,3))-5)+(MATCH(L1,{"lundi";"mardi";"mercredi";"jeudi";"vendredi";"samedi";"dimanche"},0)-1)</f>
        <v>44023</v>
      </c>
      <c r="M30" s="18">
        <f ca="1">(7*F30+DATE(YEAR(TODAY()),1,3)-WEEKDAY(DATE(YEAR(TODAY()),1,3))-5)+(MATCH(M1,{"lundi";"mardi";"mercredi";"jeudi";"vendredi";"samedi";"dimanche"},0)-1)</f>
        <v>44024</v>
      </c>
    </row>
    <row r="31" spans="1:13" x14ac:dyDescent="0.3">
      <c r="A31" s="48"/>
      <c r="B31" s="48"/>
      <c r="C31" s="48"/>
      <c r="D31" s="13"/>
      <c r="F31" s="22">
        <v>29</v>
      </c>
      <c r="G31" s="18">
        <f ca="1">(7*F31+DATE(YEAR(TODAY()),1,3)-WEEKDAY(DATE(YEAR(TODAY()),1,3))-5)+(MATCH(G1,{"lundi";"mardi";"mercredi";"jeudi";"vendredi";"samedi";"dimanche"},0)-1)</f>
        <v>44025</v>
      </c>
      <c r="H31" s="18">
        <f ca="1">(7*F31+DATE(YEAR(TODAY()),1,3)-WEEKDAY(DATE(YEAR(TODAY()),1,3))-5)+(MATCH(H1,{"lundi";"mardi";"mercredi";"jeudi";"vendredi";"samedi";"dimanche"},0)-1)</f>
        <v>44026</v>
      </c>
      <c r="I31" s="18">
        <f ca="1">(7*F31+DATE(YEAR(TODAY()),1,3)-WEEKDAY(DATE(YEAR(TODAY()),1,3))-5)+(MATCH(I1,{"lundi";"mardi";"mercredi";"jeudi";"vendredi";"samedi";"dimanche"},0)-1)</f>
        <v>44027</v>
      </c>
      <c r="J31" s="18">
        <f ca="1">(7*F31+DATE(YEAR(TODAY()),1,3)-WEEKDAY(DATE(YEAR(TODAY()),1,3))-5)+(MATCH(J1,{"lundi";"mardi";"mercredi";"jeudi";"vendredi";"samedi";"dimanche"},0)-1)</f>
        <v>44028</v>
      </c>
      <c r="K31" s="18">
        <f ca="1">(7*F31+DATE(YEAR(TODAY()),1,3)-WEEKDAY(DATE(YEAR(TODAY()),1,3))-5)+(MATCH(K1,{"lundi";"mardi";"mercredi";"jeudi";"vendredi";"samedi";"dimanche"},0)-1)</f>
        <v>44029</v>
      </c>
      <c r="L31" s="18">
        <f ca="1">(7*F31+DATE(YEAR(TODAY()),1,3)-WEEKDAY(DATE(YEAR(TODAY()),1,3))-5)+(MATCH(L1,{"lundi";"mardi";"mercredi";"jeudi";"vendredi";"samedi";"dimanche"},0)-1)</f>
        <v>44030</v>
      </c>
      <c r="M31" s="18">
        <f ca="1">(7*F31+DATE(YEAR(TODAY()),1,3)-WEEKDAY(DATE(YEAR(TODAY()),1,3))-5)+(MATCH(M1,{"lundi";"mardi";"mercredi";"jeudi";"vendredi";"samedi";"dimanche"},0)-1)</f>
        <v>44031</v>
      </c>
    </row>
    <row r="32" spans="1:13" x14ac:dyDescent="0.3">
      <c r="A32" s="48"/>
      <c r="B32" s="48"/>
      <c r="C32" s="48"/>
      <c r="D32" s="13"/>
      <c r="F32" s="22">
        <v>30</v>
      </c>
      <c r="G32" s="18">
        <f ca="1">(7*F32+DATE(YEAR(TODAY()),1,3)-WEEKDAY(DATE(YEAR(TODAY()),1,3))-5)+(MATCH(G1,{"lundi";"mardi";"mercredi";"jeudi";"vendredi";"samedi";"dimanche"},0)-1)</f>
        <v>44032</v>
      </c>
      <c r="H32" s="18">
        <f ca="1">(7*F32+DATE(YEAR(TODAY()),1,3)-WEEKDAY(DATE(YEAR(TODAY()),1,3))-5)+(MATCH(H1,{"lundi";"mardi";"mercredi";"jeudi";"vendredi";"samedi";"dimanche"},0)-1)</f>
        <v>44033</v>
      </c>
      <c r="I32" s="18">
        <f ca="1">(7*F32+DATE(YEAR(TODAY()),1,3)-WEEKDAY(DATE(YEAR(TODAY()),1,3))-5)+(MATCH(I1,{"lundi";"mardi";"mercredi";"jeudi";"vendredi";"samedi";"dimanche"},0)-1)</f>
        <v>44034</v>
      </c>
      <c r="J32" s="18">
        <f ca="1">(7*F32+DATE(YEAR(TODAY()),1,3)-WEEKDAY(DATE(YEAR(TODAY()),1,3))-5)+(MATCH(J1,{"lundi";"mardi";"mercredi";"jeudi";"vendredi";"samedi";"dimanche"},0)-1)</f>
        <v>44035</v>
      </c>
      <c r="K32" s="18">
        <f ca="1">(7*F32+DATE(YEAR(TODAY()),1,3)-WEEKDAY(DATE(YEAR(TODAY()),1,3))-5)+(MATCH(K1,{"lundi";"mardi";"mercredi";"jeudi";"vendredi";"samedi";"dimanche"},0)-1)</f>
        <v>44036</v>
      </c>
      <c r="L32" s="18">
        <f ca="1">(7*F32+DATE(YEAR(TODAY()),1,3)-WEEKDAY(DATE(YEAR(TODAY()),1,3))-5)+(MATCH(L1,{"lundi";"mardi";"mercredi";"jeudi";"vendredi";"samedi";"dimanche"},0)-1)</f>
        <v>44037</v>
      </c>
      <c r="M32" s="18">
        <f ca="1">(7*F32+DATE(YEAR(TODAY()),1,3)-WEEKDAY(DATE(YEAR(TODAY()),1,3))-5)+(MATCH(M1,{"lundi";"mardi";"mercredi";"jeudi";"vendredi";"samedi";"dimanche"},0)-1)</f>
        <v>44038</v>
      </c>
    </row>
    <row r="33" spans="1:13" x14ac:dyDescent="0.3">
      <c r="A33" s="48"/>
      <c r="B33" s="48"/>
      <c r="C33" s="48"/>
      <c r="D33" s="13"/>
      <c r="F33" s="22">
        <v>31</v>
      </c>
      <c r="G33" s="18">
        <f ca="1">(7*F33+DATE(YEAR(TODAY()),1,3)-WEEKDAY(DATE(YEAR(TODAY()),1,3))-5)+(MATCH(G1,{"lundi";"mardi";"mercredi";"jeudi";"vendredi";"samedi";"dimanche"},0)-1)</f>
        <v>44039</v>
      </c>
      <c r="H33" s="18">
        <f ca="1">(7*F33+DATE(YEAR(TODAY()),1,3)-WEEKDAY(DATE(YEAR(TODAY()),1,3))-5)+(MATCH(H1,{"lundi";"mardi";"mercredi";"jeudi";"vendredi";"samedi";"dimanche"},0)-1)</f>
        <v>44040</v>
      </c>
      <c r="I33" s="18">
        <f ca="1">(7*F33+DATE(YEAR(TODAY()),1,3)-WEEKDAY(DATE(YEAR(TODAY()),1,3))-5)+(MATCH(I1,{"lundi";"mardi";"mercredi";"jeudi";"vendredi";"samedi";"dimanche"},0)-1)</f>
        <v>44041</v>
      </c>
      <c r="J33" s="18">
        <f ca="1">(7*F33+DATE(YEAR(TODAY()),1,3)-WEEKDAY(DATE(YEAR(TODAY()),1,3))-5)+(MATCH(J1,{"lundi";"mardi";"mercredi";"jeudi";"vendredi";"samedi";"dimanche"},0)-1)</f>
        <v>44042</v>
      </c>
      <c r="K33" s="18">
        <f ca="1">(7*F33+DATE(YEAR(TODAY()),1,3)-WEEKDAY(DATE(YEAR(TODAY()),1,3))-5)+(MATCH(K1,{"lundi";"mardi";"mercredi";"jeudi";"vendredi";"samedi";"dimanche"},0)-1)</f>
        <v>44043</v>
      </c>
      <c r="L33" s="18">
        <f ca="1">(7*F33+DATE(YEAR(TODAY()),1,3)-WEEKDAY(DATE(YEAR(TODAY()),1,3))-5)+(MATCH(L1,{"lundi";"mardi";"mercredi";"jeudi";"vendredi";"samedi";"dimanche"},0)-1)</f>
        <v>44044</v>
      </c>
      <c r="M33" s="18">
        <f ca="1">(7*F33+DATE(YEAR(TODAY()),1,3)-WEEKDAY(DATE(YEAR(TODAY()),1,3))-5)+(MATCH(M1,{"lundi";"mardi";"mercredi";"jeudi";"vendredi";"samedi";"dimanche"},0)-1)</f>
        <v>44045</v>
      </c>
    </row>
    <row r="34" spans="1:13" x14ac:dyDescent="0.3">
      <c r="A34" s="48"/>
      <c r="B34" s="48"/>
      <c r="C34" s="48"/>
      <c r="D34" s="13"/>
      <c r="F34" s="22">
        <v>32</v>
      </c>
      <c r="G34" s="18">
        <f ca="1">(7*F34+DATE(YEAR(TODAY()),1,3)-WEEKDAY(DATE(YEAR(TODAY()),1,3))-5)+(MATCH(G1,{"lundi";"mardi";"mercredi";"jeudi";"vendredi";"samedi";"dimanche"},0)-1)</f>
        <v>44046</v>
      </c>
      <c r="H34" s="18">
        <f ca="1">(7*F34+DATE(YEAR(TODAY()),1,3)-WEEKDAY(DATE(YEAR(TODAY()),1,3))-5)+(MATCH(H1,{"lundi";"mardi";"mercredi";"jeudi";"vendredi";"samedi";"dimanche"},0)-1)</f>
        <v>44047</v>
      </c>
      <c r="I34" s="18">
        <f ca="1">(7*F34+DATE(YEAR(TODAY()),1,3)-WEEKDAY(DATE(YEAR(TODAY()),1,3))-5)+(MATCH(I1,{"lundi";"mardi";"mercredi";"jeudi";"vendredi";"samedi";"dimanche"},0)-1)</f>
        <v>44048</v>
      </c>
      <c r="J34" s="18">
        <f ca="1">(7*F34+DATE(YEAR(TODAY()),1,3)-WEEKDAY(DATE(YEAR(TODAY()),1,3))-5)+(MATCH(J1,{"lundi";"mardi";"mercredi";"jeudi";"vendredi";"samedi";"dimanche"},0)-1)</f>
        <v>44049</v>
      </c>
      <c r="K34" s="18">
        <f ca="1">(7*F34+DATE(YEAR(TODAY()),1,3)-WEEKDAY(DATE(YEAR(TODAY()),1,3))-5)+(MATCH(K1,{"lundi";"mardi";"mercredi";"jeudi";"vendredi";"samedi";"dimanche"},0)-1)</f>
        <v>44050</v>
      </c>
      <c r="L34" s="18">
        <f ca="1">(7*F34+DATE(YEAR(TODAY()),1,3)-WEEKDAY(DATE(YEAR(TODAY()),1,3))-5)+(MATCH(L1,{"lundi";"mardi";"mercredi";"jeudi";"vendredi";"samedi";"dimanche"},0)-1)</f>
        <v>44051</v>
      </c>
      <c r="M34" s="18">
        <f ca="1">(7*F34+DATE(YEAR(TODAY()),1,3)-WEEKDAY(DATE(YEAR(TODAY()),1,3))-5)+(MATCH(M1,{"lundi";"mardi";"mercredi";"jeudi";"vendredi";"samedi";"dimanche"},0)-1)</f>
        <v>44052</v>
      </c>
    </row>
    <row r="35" spans="1:13" x14ac:dyDescent="0.3">
      <c r="A35" s="48"/>
      <c r="B35" s="48"/>
      <c r="C35" s="48"/>
      <c r="D35" s="13"/>
      <c r="F35" s="22">
        <v>33</v>
      </c>
      <c r="G35" s="18">
        <f ca="1">(7*F35+DATE(YEAR(TODAY()),1,3)-WEEKDAY(DATE(YEAR(TODAY()),1,3))-5)+(MATCH(G1,{"lundi";"mardi";"mercredi";"jeudi";"vendredi";"samedi";"dimanche"},0)-1)</f>
        <v>44053</v>
      </c>
      <c r="H35" s="18">
        <f ca="1">(7*F35+DATE(YEAR(TODAY()),1,3)-WEEKDAY(DATE(YEAR(TODAY()),1,3))-5)+(MATCH(H1,{"lundi";"mardi";"mercredi";"jeudi";"vendredi";"samedi";"dimanche"},0)-1)</f>
        <v>44054</v>
      </c>
      <c r="I35" s="18">
        <f ca="1">(7*F35+DATE(YEAR(TODAY()),1,3)-WEEKDAY(DATE(YEAR(TODAY()),1,3))-5)+(MATCH(I1,{"lundi";"mardi";"mercredi";"jeudi";"vendredi";"samedi";"dimanche"},0)-1)</f>
        <v>44055</v>
      </c>
      <c r="J35" s="18">
        <f ca="1">(7*F35+DATE(YEAR(TODAY()),1,3)-WEEKDAY(DATE(YEAR(TODAY()),1,3))-5)+(MATCH(J1,{"lundi";"mardi";"mercredi";"jeudi";"vendredi";"samedi";"dimanche"},0)-1)</f>
        <v>44056</v>
      </c>
      <c r="K35" s="18">
        <f ca="1">(7*F35+DATE(YEAR(TODAY()),1,3)-WEEKDAY(DATE(YEAR(TODAY()),1,3))-5)+(MATCH(K1,{"lundi";"mardi";"mercredi";"jeudi";"vendredi";"samedi";"dimanche"},0)-1)</f>
        <v>44057</v>
      </c>
      <c r="L35" s="18">
        <f ca="1">(7*F35+DATE(YEAR(TODAY()),1,3)-WEEKDAY(DATE(YEAR(TODAY()),1,3))-5)+(MATCH(L1,{"lundi";"mardi";"mercredi";"jeudi";"vendredi";"samedi";"dimanche"},0)-1)</f>
        <v>44058</v>
      </c>
      <c r="M35" s="18">
        <f ca="1">(7*F35+DATE(YEAR(TODAY()),1,3)-WEEKDAY(DATE(YEAR(TODAY()),1,3))-5)+(MATCH(M1,{"lundi";"mardi";"mercredi";"jeudi";"vendredi";"samedi";"dimanche"},0)-1)</f>
        <v>44059</v>
      </c>
    </row>
    <row r="36" spans="1:13" x14ac:dyDescent="0.3">
      <c r="A36" s="48"/>
      <c r="B36" s="48"/>
      <c r="C36" s="48"/>
      <c r="D36" s="13"/>
      <c r="F36" s="22">
        <v>34</v>
      </c>
      <c r="G36" s="18">
        <f ca="1">(7*F36+DATE(YEAR(TODAY()),1,3)-WEEKDAY(DATE(YEAR(TODAY()),1,3))-5)+(MATCH(G1,{"lundi";"mardi";"mercredi";"jeudi";"vendredi";"samedi";"dimanche"},0)-1)</f>
        <v>44060</v>
      </c>
      <c r="H36" s="18">
        <f ca="1">(7*F36+DATE(YEAR(TODAY()),1,3)-WEEKDAY(DATE(YEAR(TODAY()),1,3))-5)+(MATCH(H1,{"lundi";"mardi";"mercredi";"jeudi";"vendredi";"samedi";"dimanche"},0)-1)</f>
        <v>44061</v>
      </c>
      <c r="I36" s="18">
        <f ca="1">(7*F36+DATE(YEAR(TODAY()),1,3)-WEEKDAY(DATE(YEAR(TODAY()),1,3))-5)+(MATCH(I1,{"lundi";"mardi";"mercredi";"jeudi";"vendredi";"samedi";"dimanche"},0)-1)</f>
        <v>44062</v>
      </c>
      <c r="J36" s="18">
        <f ca="1">(7*F36+DATE(YEAR(TODAY()),1,3)-WEEKDAY(DATE(YEAR(TODAY()),1,3))-5)+(MATCH(J1,{"lundi";"mardi";"mercredi";"jeudi";"vendredi";"samedi";"dimanche"},0)-1)</f>
        <v>44063</v>
      </c>
      <c r="K36" s="18">
        <f ca="1">(7*F36+DATE(YEAR(TODAY()),1,3)-WEEKDAY(DATE(YEAR(TODAY()),1,3))-5)+(MATCH(K1,{"lundi";"mardi";"mercredi";"jeudi";"vendredi";"samedi";"dimanche"},0)-1)</f>
        <v>44064</v>
      </c>
      <c r="L36" s="18">
        <f ca="1">(7*F36+DATE(YEAR(TODAY()),1,3)-WEEKDAY(DATE(YEAR(TODAY()),1,3))-5)+(MATCH(L1,{"lundi";"mardi";"mercredi";"jeudi";"vendredi";"samedi";"dimanche"},0)-1)</f>
        <v>44065</v>
      </c>
      <c r="M36" s="18">
        <f ca="1">(7*F36+DATE(YEAR(TODAY()),1,3)-WEEKDAY(DATE(YEAR(TODAY()),1,3))-5)+(MATCH(M1,{"lundi";"mardi";"mercredi";"jeudi";"vendredi";"samedi";"dimanche"},0)-1)</f>
        <v>44066</v>
      </c>
    </row>
    <row r="37" spans="1:13" x14ac:dyDescent="0.3">
      <c r="A37" s="48"/>
      <c r="B37" s="48"/>
      <c r="C37" s="48"/>
      <c r="D37" s="13"/>
      <c r="F37" s="22">
        <v>35</v>
      </c>
      <c r="G37" s="18">
        <f ca="1">(7*F37+DATE(YEAR(TODAY()),1,3)-WEEKDAY(DATE(YEAR(TODAY()),1,3))-5)+(MATCH(G1,{"lundi";"mardi";"mercredi";"jeudi";"vendredi";"samedi";"dimanche"},0)-1)</f>
        <v>44067</v>
      </c>
      <c r="H37" s="18">
        <f ca="1">(7*F37+DATE(YEAR(TODAY()),1,3)-WEEKDAY(DATE(YEAR(TODAY()),1,3))-5)+(MATCH(H1,{"lundi";"mardi";"mercredi";"jeudi";"vendredi";"samedi";"dimanche"},0)-1)</f>
        <v>44068</v>
      </c>
      <c r="I37" s="18">
        <f ca="1">(7*F37+DATE(YEAR(TODAY()),1,3)-WEEKDAY(DATE(YEAR(TODAY()),1,3))-5)+(MATCH(I1,{"lundi";"mardi";"mercredi";"jeudi";"vendredi";"samedi";"dimanche"},0)-1)</f>
        <v>44069</v>
      </c>
      <c r="J37" s="18">
        <f ca="1">(7*F37+DATE(YEAR(TODAY()),1,3)-WEEKDAY(DATE(YEAR(TODAY()),1,3))-5)+(MATCH(J1,{"lundi";"mardi";"mercredi";"jeudi";"vendredi";"samedi";"dimanche"},0)-1)</f>
        <v>44070</v>
      </c>
      <c r="K37" s="18">
        <f ca="1">(7*F37+DATE(YEAR(TODAY()),1,3)-WEEKDAY(DATE(YEAR(TODAY()),1,3))-5)+(MATCH(K1,{"lundi";"mardi";"mercredi";"jeudi";"vendredi";"samedi";"dimanche"},0)-1)</f>
        <v>44071</v>
      </c>
      <c r="L37" s="18">
        <f ca="1">(7*F37+DATE(YEAR(TODAY()),1,3)-WEEKDAY(DATE(YEAR(TODAY()),1,3))-5)+(MATCH(L1,{"lundi";"mardi";"mercredi";"jeudi";"vendredi";"samedi";"dimanche"},0)-1)</f>
        <v>44072</v>
      </c>
      <c r="M37" s="18">
        <f ca="1">(7*F37+DATE(YEAR(TODAY()),1,3)-WEEKDAY(DATE(YEAR(TODAY()),1,3))-5)+(MATCH(M1,{"lundi";"mardi";"mercredi";"jeudi";"vendredi";"samedi";"dimanche"},0)-1)</f>
        <v>44073</v>
      </c>
    </row>
    <row r="38" spans="1:13" x14ac:dyDescent="0.3">
      <c r="A38" s="48"/>
      <c r="B38" s="48"/>
      <c r="C38" s="48"/>
      <c r="D38" s="13"/>
      <c r="F38" s="22">
        <v>36</v>
      </c>
      <c r="G38" s="18">
        <f ca="1">(7*F38+DATE(YEAR(TODAY()),1,3)-WEEKDAY(DATE(YEAR(TODAY()),1,3))-5)+(MATCH(G1,{"lundi";"mardi";"mercredi";"jeudi";"vendredi";"samedi";"dimanche"},0)-1)</f>
        <v>44074</v>
      </c>
      <c r="H38" s="18">
        <f ca="1">(7*F38+DATE(YEAR(TODAY()),1,3)-WEEKDAY(DATE(YEAR(TODAY()),1,3))-5)+(MATCH(H1,{"lundi";"mardi";"mercredi";"jeudi";"vendredi";"samedi";"dimanche"},0)-1)</f>
        <v>44075</v>
      </c>
      <c r="I38" s="18">
        <f ca="1">(7*F38+DATE(YEAR(TODAY()),1,3)-WEEKDAY(DATE(YEAR(TODAY()),1,3))-5)+(MATCH(I1,{"lundi";"mardi";"mercredi";"jeudi";"vendredi";"samedi";"dimanche"},0)-1)</f>
        <v>44076</v>
      </c>
      <c r="J38" s="18">
        <f ca="1">(7*F38+DATE(YEAR(TODAY()),1,3)-WEEKDAY(DATE(YEAR(TODAY()),1,3))-5)+(MATCH(J1,{"lundi";"mardi";"mercredi";"jeudi";"vendredi";"samedi";"dimanche"},0)-1)</f>
        <v>44077</v>
      </c>
      <c r="K38" s="18">
        <f ca="1">(7*F38+DATE(YEAR(TODAY()),1,3)-WEEKDAY(DATE(YEAR(TODAY()),1,3))-5)+(MATCH(K1,{"lundi";"mardi";"mercredi";"jeudi";"vendredi";"samedi";"dimanche"},0)-1)</f>
        <v>44078</v>
      </c>
      <c r="L38" s="18">
        <f ca="1">(7*F38+DATE(YEAR(TODAY()),1,3)-WEEKDAY(DATE(YEAR(TODAY()),1,3))-5)+(MATCH(L1,{"lundi";"mardi";"mercredi";"jeudi";"vendredi";"samedi";"dimanche"},0)-1)</f>
        <v>44079</v>
      </c>
      <c r="M38" s="18">
        <f ca="1">(7*F38+DATE(YEAR(TODAY()),1,3)-WEEKDAY(DATE(YEAR(TODAY()),1,3))-5)+(MATCH(M1,{"lundi";"mardi";"mercredi";"jeudi";"vendredi";"samedi";"dimanche"},0)-1)</f>
        <v>44080</v>
      </c>
    </row>
    <row r="39" spans="1:13" x14ac:dyDescent="0.3">
      <c r="A39" s="48"/>
      <c r="B39" s="48"/>
      <c r="C39" s="48"/>
      <c r="D39" s="13"/>
      <c r="F39" s="22">
        <v>37</v>
      </c>
      <c r="G39" s="18">
        <f ca="1">(7*F39+DATE(YEAR(TODAY()),1,3)-WEEKDAY(DATE(YEAR(TODAY()),1,3))-5)+(MATCH(G1,{"lundi";"mardi";"mercredi";"jeudi";"vendredi";"samedi";"dimanche"},0)-1)</f>
        <v>44081</v>
      </c>
      <c r="H39" s="18">
        <f ca="1">(7*F39+DATE(YEAR(TODAY()),1,3)-WEEKDAY(DATE(YEAR(TODAY()),1,3))-5)+(MATCH(H1,{"lundi";"mardi";"mercredi";"jeudi";"vendredi";"samedi";"dimanche"},0)-1)</f>
        <v>44082</v>
      </c>
      <c r="I39" s="18">
        <f ca="1">(7*F39+DATE(YEAR(TODAY()),1,3)-WEEKDAY(DATE(YEAR(TODAY()),1,3))-5)+(MATCH(I1,{"lundi";"mardi";"mercredi";"jeudi";"vendredi";"samedi";"dimanche"},0)-1)</f>
        <v>44083</v>
      </c>
      <c r="J39" s="18">
        <f ca="1">(7*F39+DATE(YEAR(TODAY()),1,3)-WEEKDAY(DATE(YEAR(TODAY()),1,3))-5)+(MATCH(J1,{"lundi";"mardi";"mercredi";"jeudi";"vendredi";"samedi";"dimanche"},0)-1)</f>
        <v>44084</v>
      </c>
      <c r="K39" s="18">
        <f ca="1">(7*F39+DATE(YEAR(TODAY()),1,3)-WEEKDAY(DATE(YEAR(TODAY()),1,3))-5)+(MATCH(K1,{"lundi";"mardi";"mercredi";"jeudi";"vendredi";"samedi";"dimanche"},0)-1)</f>
        <v>44085</v>
      </c>
      <c r="L39" s="18">
        <f ca="1">(7*F39+DATE(YEAR(TODAY()),1,3)-WEEKDAY(DATE(YEAR(TODAY()),1,3))-5)+(MATCH(L1,{"lundi";"mardi";"mercredi";"jeudi";"vendredi";"samedi";"dimanche"},0)-1)</f>
        <v>44086</v>
      </c>
      <c r="M39" s="18">
        <f ca="1">(7*F39+DATE(YEAR(TODAY()),1,3)-WEEKDAY(DATE(YEAR(TODAY()),1,3))-5)+(MATCH(M1,{"lundi";"mardi";"mercredi";"jeudi";"vendredi";"samedi";"dimanche"},0)-1)</f>
        <v>44087</v>
      </c>
    </row>
    <row r="40" spans="1:13" x14ac:dyDescent="0.3">
      <c r="A40" s="48"/>
      <c r="B40" s="48"/>
      <c r="C40" s="48"/>
      <c r="D40" s="13"/>
      <c r="F40" s="22">
        <v>38</v>
      </c>
      <c r="G40" s="18">
        <f ca="1">(7*F40+DATE(YEAR(TODAY()),1,3)-WEEKDAY(DATE(YEAR(TODAY()),1,3))-5)+(MATCH(G1,{"lundi";"mardi";"mercredi";"jeudi";"vendredi";"samedi";"dimanche"},0)-1)</f>
        <v>44088</v>
      </c>
      <c r="H40" s="18">
        <f ca="1">(7*F40+DATE(YEAR(TODAY()),1,3)-WEEKDAY(DATE(YEAR(TODAY()),1,3))-5)+(MATCH(H1,{"lundi";"mardi";"mercredi";"jeudi";"vendredi";"samedi";"dimanche"},0)-1)</f>
        <v>44089</v>
      </c>
      <c r="I40" s="18">
        <f ca="1">(7*F40+DATE(YEAR(TODAY()),1,3)-WEEKDAY(DATE(YEAR(TODAY()),1,3))-5)+(MATCH(I1,{"lundi";"mardi";"mercredi";"jeudi";"vendredi";"samedi";"dimanche"},0)-1)</f>
        <v>44090</v>
      </c>
      <c r="J40" s="18">
        <f ca="1">(7*F40+DATE(YEAR(TODAY()),1,3)-WEEKDAY(DATE(YEAR(TODAY()),1,3))-5)+(MATCH(J1,{"lundi";"mardi";"mercredi";"jeudi";"vendredi";"samedi";"dimanche"},0)-1)</f>
        <v>44091</v>
      </c>
      <c r="K40" s="18">
        <f ca="1">(7*F40+DATE(YEAR(TODAY()),1,3)-WEEKDAY(DATE(YEAR(TODAY()),1,3))-5)+(MATCH(K1,{"lundi";"mardi";"mercredi";"jeudi";"vendredi";"samedi";"dimanche"},0)-1)</f>
        <v>44092</v>
      </c>
      <c r="L40" s="18">
        <f ca="1">(7*F40+DATE(YEAR(TODAY()),1,3)-WEEKDAY(DATE(YEAR(TODAY()),1,3))-5)+(MATCH(L1,{"lundi";"mardi";"mercredi";"jeudi";"vendredi";"samedi";"dimanche"},0)-1)</f>
        <v>44093</v>
      </c>
      <c r="M40" s="18">
        <f ca="1">(7*F40+DATE(YEAR(TODAY()),1,3)-WEEKDAY(DATE(YEAR(TODAY()),1,3))-5)+(MATCH(M1,{"lundi";"mardi";"mercredi";"jeudi";"vendredi";"samedi";"dimanche"},0)-1)</f>
        <v>44094</v>
      </c>
    </row>
    <row r="41" spans="1:13" x14ac:dyDescent="0.3">
      <c r="A41" s="48"/>
      <c r="B41" s="48"/>
      <c r="C41" s="48"/>
      <c r="D41" s="13"/>
      <c r="F41" s="22">
        <v>39</v>
      </c>
      <c r="G41" s="18">
        <f ca="1">(7*F41+DATE(YEAR(TODAY()),1,3)-WEEKDAY(DATE(YEAR(TODAY()),1,3))-5)+(MATCH(G1,{"lundi";"mardi";"mercredi";"jeudi";"vendredi";"samedi";"dimanche"},0)-1)</f>
        <v>44095</v>
      </c>
      <c r="H41" s="18">
        <f ca="1">(7*F41+DATE(YEAR(TODAY()),1,3)-WEEKDAY(DATE(YEAR(TODAY()),1,3))-5)+(MATCH(H1,{"lundi";"mardi";"mercredi";"jeudi";"vendredi";"samedi";"dimanche"},0)-1)</f>
        <v>44096</v>
      </c>
      <c r="I41" s="18">
        <f ca="1">(7*F41+DATE(YEAR(TODAY()),1,3)-WEEKDAY(DATE(YEAR(TODAY()),1,3))-5)+(MATCH(I1,{"lundi";"mardi";"mercredi";"jeudi";"vendredi";"samedi";"dimanche"},0)-1)</f>
        <v>44097</v>
      </c>
      <c r="J41" s="18">
        <f ca="1">(7*F41+DATE(YEAR(TODAY()),1,3)-WEEKDAY(DATE(YEAR(TODAY()),1,3))-5)+(MATCH(J1,{"lundi";"mardi";"mercredi";"jeudi";"vendredi";"samedi";"dimanche"},0)-1)</f>
        <v>44098</v>
      </c>
      <c r="K41" s="18">
        <f ca="1">(7*F41+DATE(YEAR(TODAY()),1,3)-WEEKDAY(DATE(YEAR(TODAY()),1,3))-5)+(MATCH(K1,{"lundi";"mardi";"mercredi";"jeudi";"vendredi";"samedi";"dimanche"},0)-1)</f>
        <v>44099</v>
      </c>
      <c r="L41" s="18">
        <f ca="1">(7*F41+DATE(YEAR(TODAY()),1,3)-WEEKDAY(DATE(YEAR(TODAY()),1,3))-5)+(MATCH(L1,{"lundi";"mardi";"mercredi";"jeudi";"vendredi";"samedi";"dimanche"},0)-1)</f>
        <v>44100</v>
      </c>
      <c r="M41" s="18">
        <f ca="1">(7*F41+DATE(YEAR(TODAY()),1,3)-WEEKDAY(DATE(YEAR(TODAY()),1,3))-5)+(MATCH(M1,{"lundi";"mardi";"mercredi";"jeudi";"vendredi";"samedi";"dimanche"},0)-1)</f>
        <v>44101</v>
      </c>
    </row>
    <row r="42" spans="1:13" x14ac:dyDescent="0.3">
      <c r="A42" s="48"/>
      <c r="B42" s="48"/>
      <c r="C42" s="48"/>
      <c r="D42" s="13"/>
      <c r="F42" s="22">
        <v>40</v>
      </c>
      <c r="G42" s="18">
        <f ca="1">(7*F42+DATE(YEAR(TODAY()),1,3)-WEEKDAY(DATE(YEAR(TODAY()),1,3))-5)+(MATCH(G1,{"lundi";"mardi";"mercredi";"jeudi";"vendredi";"samedi";"dimanche"},0)-1)</f>
        <v>44102</v>
      </c>
      <c r="H42" s="18">
        <f ca="1">(7*F42+DATE(YEAR(TODAY()),1,3)-WEEKDAY(DATE(YEAR(TODAY()),1,3))-5)+(MATCH(H1,{"lundi";"mardi";"mercredi";"jeudi";"vendredi";"samedi";"dimanche"},0)-1)</f>
        <v>44103</v>
      </c>
      <c r="I42" s="18">
        <f ca="1">(7*F42+DATE(YEAR(TODAY()),1,3)-WEEKDAY(DATE(YEAR(TODAY()),1,3))-5)+(MATCH(I1,{"lundi";"mardi";"mercredi";"jeudi";"vendredi";"samedi";"dimanche"},0)-1)</f>
        <v>44104</v>
      </c>
      <c r="J42" s="18">
        <f ca="1">(7*F42+DATE(YEAR(TODAY()),1,3)-WEEKDAY(DATE(YEAR(TODAY()),1,3))-5)+(MATCH(J1,{"lundi";"mardi";"mercredi";"jeudi";"vendredi";"samedi";"dimanche"},0)-1)</f>
        <v>44105</v>
      </c>
      <c r="K42" s="18">
        <f ca="1">(7*F42+DATE(YEAR(TODAY()),1,3)-WEEKDAY(DATE(YEAR(TODAY()),1,3))-5)+(MATCH(K1,{"lundi";"mardi";"mercredi";"jeudi";"vendredi";"samedi";"dimanche"},0)-1)</f>
        <v>44106</v>
      </c>
      <c r="L42" s="18">
        <f ca="1">(7*F42+DATE(YEAR(TODAY()),1,3)-WEEKDAY(DATE(YEAR(TODAY()),1,3))-5)+(MATCH(L1,{"lundi";"mardi";"mercredi";"jeudi";"vendredi";"samedi";"dimanche"},0)-1)</f>
        <v>44107</v>
      </c>
      <c r="M42" s="18">
        <f ca="1">(7*F42+DATE(YEAR(TODAY()),1,3)-WEEKDAY(DATE(YEAR(TODAY()),1,3))-5)+(MATCH(M1,{"lundi";"mardi";"mercredi";"jeudi";"vendredi";"samedi";"dimanche"},0)-1)</f>
        <v>44108</v>
      </c>
    </row>
    <row r="43" spans="1:13" x14ac:dyDescent="0.3">
      <c r="A43" s="48"/>
      <c r="B43" s="48"/>
      <c r="C43" s="48"/>
      <c r="D43" s="13"/>
      <c r="F43" s="22">
        <v>41</v>
      </c>
      <c r="G43" s="18">
        <f ca="1">(7*F43+DATE(YEAR(TODAY()),1,3)-WEEKDAY(DATE(YEAR(TODAY()),1,3))-5)+(MATCH(G1,{"lundi";"mardi";"mercredi";"jeudi";"vendredi";"samedi";"dimanche"},0)-1)</f>
        <v>44109</v>
      </c>
      <c r="H43" s="18">
        <f ca="1">(7*F43+DATE(YEAR(TODAY()),1,3)-WEEKDAY(DATE(YEAR(TODAY()),1,3))-5)+(MATCH(H1,{"lundi";"mardi";"mercredi";"jeudi";"vendredi";"samedi";"dimanche"},0)-1)</f>
        <v>44110</v>
      </c>
      <c r="I43" s="18">
        <f ca="1">(7*F43+DATE(YEAR(TODAY()),1,3)-WEEKDAY(DATE(YEAR(TODAY()),1,3))-5)+(MATCH(I1,{"lundi";"mardi";"mercredi";"jeudi";"vendredi";"samedi";"dimanche"},0)-1)</f>
        <v>44111</v>
      </c>
      <c r="J43" s="18">
        <f ca="1">(7*F43+DATE(YEAR(TODAY()),1,3)-WEEKDAY(DATE(YEAR(TODAY()),1,3))-5)+(MATCH(J1,{"lundi";"mardi";"mercredi";"jeudi";"vendredi";"samedi";"dimanche"},0)-1)</f>
        <v>44112</v>
      </c>
      <c r="K43" s="18">
        <f ca="1">(7*F43+DATE(YEAR(TODAY()),1,3)-WEEKDAY(DATE(YEAR(TODAY()),1,3))-5)+(MATCH(K1,{"lundi";"mardi";"mercredi";"jeudi";"vendredi";"samedi";"dimanche"},0)-1)</f>
        <v>44113</v>
      </c>
      <c r="L43" s="18">
        <f ca="1">(7*F43+DATE(YEAR(TODAY()),1,3)-WEEKDAY(DATE(YEAR(TODAY()),1,3))-5)+(MATCH(L1,{"lundi";"mardi";"mercredi";"jeudi";"vendredi";"samedi";"dimanche"},0)-1)</f>
        <v>44114</v>
      </c>
      <c r="M43" s="18">
        <f ca="1">(7*F43+DATE(YEAR(TODAY()),1,3)-WEEKDAY(DATE(YEAR(TODAY()),1,3))-5)+(MATCH(M1,{"lundi";"mardi";"mercredi";"jeudi";"vendredi";"samedi";"dimanche"},0)-1)</f>
        <v>44115</v>
      </c>
    </row>
    <row r="44" spans="1:13" x14ac:dyDescent="0.3">
      <c r="A44" s="48"/>
      <c r="B44" s="48"/>
      <c r="C44" s="48"/>
      <c r="D44" s="13"/>
      <c r="F44" s="22">
        <v>42</v>
      </c>
      <c r="G44" s="18">
        <f ca="1">(7*F44+DATE(YEAR(TODAY()),1,3)-WEEKDAY(DATE(YEAR(TODAY()),1,3))-5)+(MATCH(G1,{"lundi";"mardi";"mercredi";"jeudi";"vendredi";"samedi";"dimanche"},0)-1)</f>
        <v>44116</v>
      </c>
      <c r="H44" s="18">
        <f ca="1">(7*F44+DATE(YEAR(TODAY()),1,3)-WEEKDAY(DATE(YEAR(TODAY()),1,3))-5)+(MATCH(H1,{"lundi";"mardi";"mercredi";"jeudi";"vendredi";"samedi";"dimanche"},0)-1)</f>
        <v>44117</v>
      </c>
      <c r="I44" s="18">
        <f ca="1">(7*F44+DATE(YEAR(TODAY()),1,3)-WEEKDAY(DATE(YEAR(TODAY()),1,3))-5)+(MATCH(I1,{"lundi";"mardi";"mercredi";"jeudi";"vendredi";"samedi";"dimanche"},0)-1)</f>
        <v>44118</v>
      </c>
      <c r="J44" s="18">
        <f ca="1">(7*F44+DATE(YEAR(TODAY()),1,3)-WEEKDAY(DATE(YEAR(TODAY()),1,3))-5)+(MATCH(J1,{"lundi";"mardi";"mercredi";"jeudi";"vendredi";"samedi";"dimanche"},0)-1)</f>
        <v>44119</v>
      </c>
      <c r="K44" s="18">
        <f ca="1">(7*F44+DATE(YEAR(TODAY()),1,3)-WEEKDAY(DATE(YEAR(TODAY()),1,3))-5)+(MATCH(K1,{"lundi";"mardi";"mercredi";"jeudi";"vendredi";"samedi";"dimanche"},0)-1)</f>
        <v>44120</v>
      </c>
      <c r="L44" s="18">
        <f ca="1">(7*F44+DATE(YEAR(TODAY()),1,3)-WEEKDAY(DATE(YEAR(TODAY()),1,3))-5)+(MATCH(L1,{"lundi";"mardi";"mercredi";"jeudi";"vendredi";"samedi";"dimanche"},0)-1)</f>
        <v>44121</v>
      </c>
      <c r="M44" s="18">
        <f ca="1">(7*F44+DATE(YEAR(TODAY()),1,3)-WEEKDAY(DATE(YEAR(TODAY()),1,3))-5)+(MATCH(M1,{"lundi";"mardi";"mercredi";"jeudi";"vendredi";"samedi";"dimanche"},0)-1)</f>
        <v>44122</v>
      </c>
    </row>
    <row r="45" spans="1:13" x14ac:dyDescent="0.3">
      <c r="A45" s="48"/>
      <c r="B45" s="48"/>
      <c r="C45" s="48"/>
      <c r="D45" s="13"/>
      <c r="F45" s="22">
        <v>43</v>
      </c>
      <c r="G45" s="18">
        <f ca="1">(7*F45+DATE(YEAR(TODAY()),1,3)-WEEKDAY(DATE(YEAR(TODAY()),1,3))-5)+(MATCH(G1,{"lundi";"mardi";"mercredi";"jeudi";"vendredi";"samedi";"dimanche"},0)-1)</f>
        <v>44123</v>
      </c>
      <c r="H45" s="18">
        <f ca="1">(7*F45+DATE(YEAR(TODAY()),1,3)-WEEKDAY(DATE(YEAR(TODAY()),1,3))-5)+(MATCH(H1,{"lundi";"mardi";"mercredi";"jeudi";"vendredi";"samedi";"dimanche"},0)-1)</f>
        <v>44124</v>
      </c>
      <c r="I45" s="18">
        <f ca="1">(7*F45+DATE(YEAR(TODAY()),1,3)-WEEKDAY(DATE(YEAR(TODAY()),1,3))-5)+(MATCH(I1,{"lundi";"mardi";"mercredi";"jeudi";"vendredi";"samedi";"dimanche"},0)-1)</f>
        <v>44125</v>
      </c>
      <c r="J45" s="18">
        <f ca="1">(7*F45+DATE(YEAR(TODAY()),1,3)-WEEKDAY(DATE(YEAR(TODAY()),1,3))-5)+(MATCH(J1,{"lundi";"mardi";"mercredi";"jeudi";"vendredi";"samedi";"dimanche"},0)-1)</f>
        <v>44126</v>
      </c>
      <c r="K45" s="18">
        <f ca="1">(7*F45+DATE(YEAR(TODAY()),1,3)-WEEKDAY(DATE(YEAR(TODAY()),1,3))-5)+(MATCH(K1,{"lundi";"mardi";"mercredi";"jeudi";"vendredi";"samedi";"dimanche"},0)-1)</f>
        <v>44127</v>
      </c>
      <c r="L45" s="18">
        <f ca="1">(7*F45+DATE(YEAR(TODAY()),1,3)-WEEKDAY(DATE(YEAR(TODAY()),1,3))-5)+(MATCH(L1,{"lundi";"mardi";"mercredi";"jeudi";"vendredi";"samedi";"dimanche"},0)-1)</f>
        <v>44128</v>
      </c>
      <c r="M45" s="18">
        <f ca="1">(7*F45+DATE(YEAR(TODAY()),1,3)-WEEKDAY(DATE(YEAR(TODAY()),1,3))-5)+(MATCH(M1,{"lundi";"mardi";"mercredi";"jeudi";"vendredi";"samedi";"dimanche"},0)-1)</f>
        <v>44129</v>
      </c>
    </row>
    <row r="46" spans="1:13" x14ac:dyDescent="0.3">
      <c r="A46" s="48"/>
      <c r="B46" s="48"/>
      <c r="C46" s="48"/>
      <c r="D46" s="13"/>
      <c r="F46" s="22">
        <v>44</v>
      </c>
      <c r="G46" s="18">
        <f ca="1">(7*F46+DATE(YEAR(TODAY()),1,3)-WEEKDAY(DATE(YEAR(TODAY()),1,3))-5)+(MATCH(G1,{"lundi";"mardi";"mercredi";"jeudi";"vendredi";"samedi";"dimanche"},0)-1)</f>
        <v>44130</v>
      </c>
      <c r="H46" s="18">
        <f ca="1">(7*GF46+DATE(YEAR(TODAY()),1,3)-WEEKDAY(DATE(YEAR(TODAY()),1,3))-5)+(MATCH(H1,{"lundi";"mardi";"mercredi";"jeudi";"vendredi";"samedi";"dimanche"},0)-1)</f>
        <v>43823</v>
      </c>
      <c r="I46" s="18">
        <f ca="1">(7*F46+DATE(YEAR(TODAY()),1,3)-WEEKDAY(DATE(YEAR(TODAY()),1,3))-5)+(MATCH(I1,{"lundi";"mardi";"mercredi";"jeudi";"vendredi";"samedi";"dimanche"},0)-1)</f>
        <v>44132</v>
      </c>
      <c r="J46" s="18">
        <f ca="1">(7*F46+DATE(YEAR(TODAY()),1,3)-WEEKDAY(DATE(YEAR(TODAY()),1,3))-5)+(MATCH(J1,{"lundi";"mardi";"mercredi";"jeudi";"vendredi";"samedi";"dimanche"},0)-1)</f>
        <v>44133</v>
      </c>
      <c r="K46" s="18">
        <f ca="1">(7*F46+DATE(YEAR(TODAY()),1,3)-WEEKDAY(DATE(YEAR(TODAY()),1,3))-5)+(MATCH(K1,{"lundi";"mardi";"mercredi";"jeudi";"vendredi";"samedi";"dimanche"},0)-1)</f>
        <v>44134</v>
      </c>
      <c r="L46" s="18">
        <f ca="1">(7*F46+DATE(YEAR(TODAY()),1,3)-WEEKDAY(DATE(YEAR(TODAY()),1,3))-5)+(MATCH(L1,{"lundi";"mardi";"mercredi";"jeudi";"vendredi";"samedi";"dimanche"},0)-1)</f>
        <v>44135</v>
      </c>
      <c r="M46" s="18">
        <f ca="1">(7*F46+DATE(YEAR(TODAY()),1,3)-WEEKDAY(DATE(YEAR(TODAY()),1,3))-5)+(MATCH(M1,{"lundi";"mardi";"mercredi";"jeudi";"vendredi";"samedi";"dimanche"},0)-1)</f>
        <v>44136</v>
      </c>
    </row>
    <row r="47" spans="1:13" x14ac:dyDescent="0.3">
      <c r="A47" s="48"/>
      <c r="B47" s="48"/>
      <c r="C47" s="48"/>
      <c r="D47" s="13"/>
      <c r="F47" s="22">
        <v>45</v>
      </c>
      <c r="G47" s="18">
        <f ca="1">(7*F47+DATE(YEAR(TODAY()),1,3)-WEEKDAY(DATE(YEAR(TODAY()),1,3))-5)+(MATCH(G1,{"lundi";"mardi";"mercredi";"jeudi";"vendredi";"samedi";"dimanche"},0)-1)</f>
        <v>44137</v>
      </c>
      <c r="H47" s="18">
        <f ca="1">(7*F47+DATE(YEAR(TODAY()),1,3)-WEEKDAY(DATE(YEAR(TODAY()),1,3))-5)+(MATCH(H1,{"lundi";"mardi";"mercredi";"jeudi";"vendredi";"samedi";"dimanche"},0)-1)</f>
        <v>44138</v>
      </c>
      <c r="I47" s="18">
        <f ca="1">(7*F47+DATE(YEAR(TODAY()),1,3)-WEEKDAY(DATE(YEAR(TODAY()),1,3))-5)+(MATCH(I1,{"lundi";"mardi";"mercredi";"jeudi";"vendredi";"samedi";"dimanche"},0)-1)</f>
        <v>44139</v>
      </c>
      <c r="J47" s="18">
        <f ca="1">(7*F47+DATE(YEAR(TODAY()),1,3)-WEEKDAY(DATE(YEAR(TODAY()),1,3))-5)+(MATCH(J1,{"lundi";"mardi";"mercredi";"jeudi";"vendredi";"samedi";"dimanche"},0)-1)</f>
        <v>44140</v>
      </c>
      <c r="K47" s="18">
        <f ca="1">(7*F47+DATE(YEAR(TODAY()),1,3)-WEEKDAY(DATE(YEAR(TODAY()),1,3))-5)+(MATCH(K1,{"lundi";"mardi";"mercredi";"jeudi";"vendredi";"samedi";"dimanche"},0)-1)</f>
        <v>44141</v>
      </c>
      <c r="L47" s="18">
        <f ca="1">(7*F47+DATE(YEAR(TODAY()),1,3)-WEEKDAY(DATE(YEAR(TODAY()),1,3))-5)+(MATCH(L1,{"lundi";"mardi";"mercredi";"jeudi";"vendredi";"samedi";"dimanche"},0)-1)</f>
        <v>44142</v>
      </c>
      <c r="M47" s="18">
        <f ca="1">(7*F47+DATE(YEAR(TODAY()),1,3)-WEEKDAY(DATE(YEAR(TODAY()),1,3))-5)+(MATCH(M1,{"lundi";"mardi";"mercredi";"jeudi";"vendredi";"samedi";"dimanche"},0)-1)</f>
        <v>44143</v>
      </c>
    </row>
    <row r="48" spans="1:13" x14ac:dyDescent="0.3">
      <c r="D48" s="13"/>
      <c r="F48" s="22">
        <v>46</v>
      </c>
      <c r="G48" s="18">
        <f ca="1">(7*F48+DATE(YEAR(TODAY()),1,3)-WEEKDAY(DATE(YEAR(TODAY()),1,3))-5)+(MATCH(G1,{"lundi";"mardi";"mercredi";"jeudi";"vendredi";"samedi";"dimanche"},0)-1)</f>
        <v>44144</v>
      </c>
      <c r="H48" s="18">
        <f ca="1">(7*F48+DATE(YEAR(TODAY()),1,3)-WEEKDAY(DATE(YEAR(TODAY()),1,3))-5)+(MATCH(H1,{"lundi";"mardi";"mercredi";"jeudi";"vendredi";"samedi";"dimanche"},0)-1)</f>
        <v>44145</v>
      </c>
      <c r="I48" s="18">
        <f ca="1">(7*F48+DATE(YEAR(TODAY()),1,3)-WEEKDAY(DATE(YEAR(TODAY()),1,3))-5)+(MATCH(I1,{"lundi";"mardi";"mercredi";"jeudi";"vendredi";"samedi";"dimanche"},0)-1)</f>
        <v>44146</v>
      </c>
      <c r="J48" s="18">
        <f ca="1">(7*F48+DATE(YEAR(TODAY()),1,3)-WEEKDAY(DATE(YEAR(TODAY()),1,3))-5)+(MATCH(J1,{"lundi";"mardi";"mercredi";"jeudi";"vendredi";"samedi";"dimanche"},0)-1)</f>
        <v>44147</v>
      </c>
      <c r="K48" s="18">
        <f ca="1">(7*F48+DATE(YEAR(TODAY()),1,3)-WEEKDAY(DATE(YEAR(TODAY()),1,3))-5)+(MATCH(K1,{"lundi";"mardi";"mercredi";"jeudi";"vendredi";"samedi";"dimanche"},0)-1)</f>
        <v>44148</v>
      </c>
      <c r="L48" s="18">
        <f ca="1">(7*F48+DATE(YEAR(TODAY()),1,3)-WEEKDAY(DATE(YEAR(TODAY()),1,3))-5)+(MATCH(L1,{"lundi";"mardi";"mercredi";"jeudi";"vendredi";"samedi";"dimanche"},0)-1)</f>
        <v>44149</v>
      </c>
      <c r="M48" s="18">
        <f ca="1">(7*F48+DATE(YEAR(TODAY()),1,3)-WEEKDAY(DATE(YEAR(TODAY()),1,3))-5)+(MATCH(M1,{"lundi";"mardi";"mercredi";"jeudi";"vendredi";"samedi";"dimanche"},0)-1)</f>
        <v>44150</v>
      </c>
    </row>
    <row r="49" spans="4:13" x14ac:dyDescent="0.3">
      <c r="D49" s="13"/>
      <c r="F49" s="22">
        <v>47</v>
      </c>
      <c r="G49" s="18">
        <f ca="1">(7*F49+DATE(YEAR(TODAY()),1,3)-WEEKDAY(DATE(YEAR(TODAY()),1,3))-5)+(MATCH(G1,{"lundi";"mardi";"mercredi";"jeudi";"vendredi";"samedi";"dimanche"},0)-1)</f>
        <v>44151</v>
      </c>
      <c r="H49" s="18">
        <f ca="1">(7*F49+DATE(YEAR(TODAY()),1,3)-WEEKDAY(DATE(YEAR(TODAY()),1,3))-5)+(MATCH(H1,{"lundi";"mardi";"mercredi";"jeudi";"vendredi";"samedi";"dimanche"},0)-1)</f>
        <v>44152</v>
      </c>
      <c r="I49" s="18">
        <f ca="1">(7*F49+DATE(YEAR(TODAY()),1,3)-WEEKDAY(DATE(YEAR(TODAY()),1,3))-5)+(MATCH(I1,{"lundi";"mardi";"mercredi";"jeudi";"vendredi";"samedi";"dimanche"},0)-1)</f>
        <v>44153</v>
      </c>
      <c r="J49" s="18">
        <f ca="1">(7*F49+DATE(YEAR(TODAY()),1,3)-WEEKDAY(DATE(YEAR(TODAY()),1,3))-5)+(MATCH(J1,{"lundi";"mardi";"mercredi";"jeudi";"vendredi";"samedi";"dimanche"},0)-1)</f>
        <v>44154</v>
      </c>
      <c r="K49" s="18">
        <f ca="1">(7*F49+DATE(YEAR(TODAY()),1,3)-WEEKDAY(DATE(YEAR(TODAY()),1,3))-5)+(MATCH(K1,{"lundi";"mardi";"mercredi";"jeudi";"vendredi";"samedi";"dimanche"},0)-1)</f>
        <v>44155</v>
      </c>
      <c r="L49" s="18">
        <f ca="1">(7*F49+DATE(YEAR(TODAY()),1,3)-WEEKDAY(DATE(YEAR(TODAY()),1,3))-5)+(MATCH(L1,{"lundi";"mardi";"mercredi";"jeudi";"vendredi";"samedi";"dimanche"},0)-1)</f>
        <v>44156</v>
      </c>
      <c r="M49" s="18">
        <f ca="1">(7*F49+DATE(YEAR(TODAY()),1,3)-WEEKDAY(DATE(YEAR(TODAY()),1,3))-5)+(MATCH(M1,{"lundi";"mardi";"mercredi";"jeudi";"vendredi";"samedi";"dimanche"},0)-1)</f>
        <v>44157</v>
      </c>
    </row>
    <row r="50" spans="4:13" x14ac:dyDescent="0.3">
      <c r="D50" s="13"/>
      <c r="E50" s="12"/>
      <c r="F50" s="22">
        <v>48</v>
      </c>
      <c r="G50" s="18">
        <f ca="1">(7*F50+DATE(YEAR(TODAY()),1,3)-WEEKDAY(DATE(YEAR(TODAY()),1,3))-5)+(MATCH(G1,{"lundi";"mardi";"mercredi";"jeudi";"vendredi";"samedi";"dimanche"},0)-1)</f>
        <v>44158</v>
      </c>
      <c r="H50" s="18">
        <f ca="1">(7*F50+DATE(YEAR(TODAY()),1,3)-WEEKDAY(DATE(YEAR(TODAY()),1,3))-5)+(MATCH(H1,{"lundi";"mardi";"mercredi";"jeudi";"vendredi";"samedi";"dimanche"},0)-1)</f>
        <v>44159</v>
      </c>
      <c r="I50" s="18">
        <f ca="1">(7*F50+DATE(YEAR(TODAY()),1,3)-WEEKDAY(DATE(YEAR(TODAY()),1,3))-5)+(MATCH(I1,{"lundi";"mardi";"mercredi";"jeudi";"vendredi";"samedi";"dimanche"},0)-1)</f>
        <v>44160</v>
      </c>
      <c r="J50" s="18">
        <f ca="1">(7*F50+DATE(YEAR(TODAY()),1,3)-WEEKDAY(DATE(YEAR(TODAY()),1,3))-5)+(MATCH(J1,{"lundi";"mardi";"mercredi";"jeudi";"vendredi";"samedi";"dimanche"},0)-1)</f>
        <v>44161</v>
      </c>
      <c r="K50" s="18">
        <f ca="1">(7*F50+DATE(YEAR(TODAY()),1,3)-WEEKDAY(DATE(YEAR(TODAY()),1,3))-5)+(MATCH(K1,{"lundi";"mardi";"mercredi";"jeudi";"vendredi";"samedi";"dimanche"},0)-1)</f>
        <v>44162</v>
      </c>
      <c r="L50" s="18">
        <f ca="1">(7*F50+DATE(YEAR(TODAY()),1,3)-WEEKDAY(DATE(YEAR(TODAY()),1,3))-5)+(MATCH(L1,{"lundi";"mardi";"mercredi";"jeudi";"vendredi";"samedi";"dimanche"},0)-1)</f>
        <v>44163</v>
      </c>
      <c r="M50" s="18">
        <f ca="1">(7*F50+DATE(YEAR(TODAY()),1,3)-WEEKDAY(DATE(YEAR(TODAY()),1,3))-5)+(MATCH(M1,{"lundi";"mardi";"mercredi";"jeudi";"vendredi";"samedi";"dimanche"},0)-1)</f>
        <v>44164</v>
      </c>
    </row>
    <row r="51" spans="4:13" x14ac:dyDescent="0.3">
      <c r="D51" s="13"/>
      <c r="E51" s="12"/>
      <c r="F51" s="22">
        <v>49</v>
      </c>
      <c r="G51" s="18">
        <f ca="1">(7*F51+DATE(YEAR(TODAY()),1,3)-WEEKDAY(DATE(YEAR(TODAY()),1,3))-5)+(MATCH(G1,{"lundi";"mardi";"mercredi";"jeudi";"vendredi";"samedi";"dimanche"},0)-1)</f>
        <v>44165</v>
      </c>
      <c r="H51" s="18">
        <f ca="1">(7*F51+DATE(YEAR(TODAY()),1,3)-WEEKDAY(DATE(YEAR(TODAY()),1,3))-5)+(MATCH(H1,{"lundi";"mardi";"mercredi";"jeudi";"vendredi";"samedi";"dimanche"},0)-1)</f>
        <v>44166</v>
      </c>
      <c r="I51" s="18">
        <f ca="1">(7*F51+DATE(YEAR(TODAY()),1,3)-WEEKDAY(DATE(YEAR(TODAY()),1,3))-5)+(MATCH(I1,{"lundi";"mardi";"mercredi";"jeudi";"vendredi";"samedi";"dimanche"},0)-1)</f>
        <v>44167</v>
      </c>
      <c r="J51" s="18">
        <f ca="1">(7*F51+DATE(YEAR(TODAY()),1,3)-WEEKDAY(DATE(YEAR(TODAY()),1,3))-5)+(MATCH(J1,{"lundi";"mardi";"mercredi";"jeudi";"vendredi";"samedi";"dimanche"},0)-1)</f>
        <v>44168</v>
      </c>
      <c r="K51" s="18">
        <f ca="1">(7*F51+DATE(YEAR(TODAY()),1,3)-WEEKDAY(DATE(YEAR(TODAY()),1,3))-5)+(MATCH(K1,{"lundi";"mardi";"mercredi";"jeudi";"vendredi";"samedi";"dimanche"},0)-1)</f>
        <v>44169</v>
      </c>
      <c r="L51" s="18">
        <f ca="1">(7*F51+DATE(YEAR(TODAY()),1,3)-WEEKDAY(DATE(YEAR(TODAY()),1,3))-5)+(MATCH(L1,{"lundi";"mardi";"mercredi";"jeudi";"vendredi";"samedi";"dimanche"},0)-1)</f>
        <v>44170</v>
      </c>
      <c r="M51" s="18">
        <f ca="1">(7*F51+DATE(YEAR(TODAY()),1,3)-WEEKDAY(DATE(YEAR(TODAY()),1,3))-5)+(MATCH(M1,{"lundi";"mardi";"mercredi";"jeudi";"vendredi";"samedi";"dimanche"},0)-1)</f>
        <v>44171</v>
      </c>
    </row>
    <row r="52" spans="4:13" x14ac:dyDescent="0.3">
      <c r="D52" s="13"/>
      <c r="E52" s="12"/>
      <c r="F52" s="22">
        <v>50</v>
      </c>
      <c r="G52" s="18">
        <f ca="1">(7*F52+DATE(YEAR(TODAY()),1,3)-WEEKDAY(DATE(YEAR(TODAY()),1,3))-5)+(MATCH(G1,{"lundi";"mardi";"mercredi";"jeudi";"vendredi";"samedi";"dimanche"},0)-1)</f>
        <v>44172</v>
      </c>
      <c r="H52" s="18">
        <f ca="1">(7*F52+DATE(YEAR(TODAY()),1,3)-WEEKDAY(DATE(YEAR(TODAY()),1,3))-5)+(MATCH(H1,{"lundi";"mardi";"mercredi";"jeudi";"vendredi";"samedi";"dimanche"},0)-1)</f>
        <v>44173</v>
      </c>
      <c r="I52" s="18">
        <f ca="1">(7*F52+DATE(YEAR(TODAY()),1,3)-WEEKDAY(DATE(YEAR(TODAY()),1,3))-5)+(MATCH(I1,{"lundi";"mardi";"mercredi";"jeudi";"vendredi";"samedi";"dimanche"},0)-1)</f>
        <v>44174</v>
      </c>
      <c r="J52" s="18">
        <f ca="1">(7*F52+DATE(YEAR(TODAY()),1,3)-WEEKDAY(DATE(YEAR(TODAY()),1,3))-5)+(MATCH(J1,{"lundi";"mardi";"mercredi";"jeudi";"vendredi";"samedi";"dimanche"},0)-1)</f>
        <v>44175</v>
      </c>
      <c r="K52" s="18">
        <f ca="1">(7*F52+DATE(YEAR(TODAY()),1,3)-WEEKDAY(DATE(YEAR(TODAY()),1,3))-5)+(MATCH(K1,{"lundi";"mardi";"mercredi";"jeudi";"vendredi";"samedi";"dimanche"},0)-1)</f>
        <v>44176</v>
      </c>
      <c r="L52" s="18">
        <f ca="1">(7*F52+DATE(YEAR(TODAY()),1,3)-WEEKDAY(DATE(YEAR(TODAY()),1,3))-5)+(MATCH(L1,{"lundi";"mardi";"mercredi";"jeudi";"vendredi";"samedi";"dimanche"},0)-1)</f>
        <v>44177</v>
      </c>
      <c r="M52" s="18">
        <f ca="1">(7*F52+DATE(YEAR(TODAY()),1,3)-WEEKDAY(DATE(YEAR(TODAY()),1,3))-5)+(MATCH(M1,{"lundi";"mardi";"mercredi";"jeudi";"vendredi";"samedi";"dimanche"},0)-1)</f>
        <v>44178</v>
      </c>
    </row>
    <row r="53" spans="4:13" x14ac:dyDescent="0.3">
      <c r="D53" s="13"/>
      <c r="E53" s="12"/>
      <c r="F53" s="22">
        <v>51</v>
      </c>
      <c r="G53" s="18">
        <f ca="1">(7*F53+DATE(YEAR(TODAY()),1,3)-WEEKDAY(DATE(YEAR(TODAY()),1,3))-5)+(MATCH(G1,{"lundi";"mardi";"mercredi";"jeudi";"vendredi";"samedi";"dimanche"},0)-1)</f>
        <v>44179</v>
      </c>
      <c r="H53" s="18">
        <f ca="1">(7*F53+DATE(YEAR(TODAY()),1,3)-WEEKDAY(DATE(YEAR(TODAY()),1,3))-5)+(MATCH(H1,{"lundi";"mardi";"mercredi";"jeudi";"vendredi";"samedi";"dimanche"},0)-1)</f>
        <v>44180</v>
      </c>
      <c r="I53" s="18">
        <f ca="1">(7*F53+DATE(YEAR(TODAY()),1,3)-WEEKDAY(DATE(YEAR(TODAY()),1,3))-5)+(MATCH(I1,{"lundi";"mardi";"mercredi";"jeudi";"vendredi";"samedi";"dimanche"},0)-1)</f>
        <v>44181</v>
      </c>
      <c r="J53" s="18">
        <f ca="1">(7*F53+DATE(YEAR(TODAY()),1,3)-WEEKDAY(DATE(YEAR(TODAY()),1,3))-5)+(MATCH(J1,{"lundi";"mardi";"mercredi";"jeudi";"vendredi";"samedi";"dimanche"},0)-1)</f>
        <v>44182</v>
      </c>
      <c r="K53" s="18">
        <f ca="1">(7*F53+DATE(YEAR(TODAY()),1,3)-WEEKDAY(DATE(YEAR(TODAY()),1,3))-5)+(MATCH(K1,{"lundi";"mardi";"mercredi";"jeudi";"vendredi";"samedi";"dimanche"},0)-1)</f>
        <v>44183</v>
      </c>
      <c r="L53" s="18">
        <f ca="1">(7*F53+DATE(YEAR(TODAY()),1,3)-WEEKDAY(DATE(YEAR(TODAY()),1,3))-5)+(MATCH(L1,{"lundi";"mardi";"mercredi";"jeudi";"vendredi";"samedi";"dimanche"},0)-1)</f>
        <v>44184</v>
      </c>
      <c r="M53" s="18">
        <f ca="1">(7*F53+DATE(YEAR(TODAY()),1,3)-WEEKDAY(DATE(YEAR(TODAY()),1,3))-5)+(MATCH(M1,{"lundi";"mardi";"mercredi";"jeudi";"vendredi";"samedi";"dimanche"},0)-1)</f>
        <v>44185</v>
      </c>
    </row>
    <row r="54" spans="4:13" ht="15" thickBot="1" x14ac:dyDescent="0.35">
      <c r="D54" s="14"/>
      <c r="E54" s="12"/>
      <c r="F54" s="22">
        <v>52</v>
      </c>
      <c r="G54" s="18">
        <f ca="1">(7*F54+DATE(YEAR(TODAY()),1,3)-WEEKDAY(DATE(YEAR(TODAY()),1,3))-5)+(MATCH(G1,{"lundi";"mardi";"mercredi";"jeudi";"vendredi";"samedi";"dimanche"},0)-1)</f>
        <v>44186</v>
      </c>
      <c r="H54" s="18">
        <f ca="1">(7*F54+DATE(YEAR(TODAY()),1,3)-WEEKDAY(DATE(YEAR(TODAY()),1,3))-5)+(MATCH(H1,{"lundi";"mardi";"mercredi";"jeudi";"vendredi";"samedi";"dimanche"},0)-1)</f>
        <v>44187</v>
      </c>
      <c r="I54" s="18">
        <f ca="1">(7*F54+DATE(YEAR(TODAY()),1,3)-WEEKDAY(DATE(YEAR(TODAY()),1,3))-5)+(MATCH(I1,{"lundi";"mardi";"mercredi";"jeudi";"vendredi";"samedi";"dimanche"},0)-1)</f>
        <v>44188</v>
      </c>
      <c r="J54" s="18">
        <f ca="1">(7*F54+DATE(YEAR(TODAY()),1,3)-WEEKDAY(DATE(YEAR(TODAY()),1,3))-5)+(MATCH(J1,{"lundi";"mardi";"mercredi";"jeudi";"vendredi";"samedi";"dimanche"},0)-1)</f>
        <v>44189</v>
      </c>
      <c r="K54" s="18">
        <f ca="1">(7*F54+DATE(YEAR(TODAY()),1,3)-WEEKDAY(DATE(YEAR(TODAY()),1,3))-5)+(MATCH(K1,{"lundi";"mardi";"mercredi";"jeudi";"vendredi";"samedi";"dimanche"},0)-1)</f>
        <v>44190</v>
      </c>
      <c r="L54" s="18">
        <f ca="1">(7*F54+DATE(YEAR(TODAY()),1,3)-WEEKDAY(DATE(YEAR(TODAY()),1,3))-5)+(MATCH(L1,{"lundi";"mardi";"mercredi";"jeudi";"vendredi";"samedi";"dimanche"},0)-1)</f>
        <v>44191</v>
      </c>
      <c r="M54" s="18">
        <f ca="1">(7*F54+DATE(YEAR(TODAY()),1,3)-WEEKDAY(DATE(YEAR(TODAY()),1,3))-5)+(MATCH(M1,{"lundi";"mardi";"mercredi";"jeudi";"vendredi";"samedi";"dimanche"},0)-1)</f>
        <v>44192</v>
      </c>
    </row>
    <row r="55" spans="4:13" x14ac:dyDescent="0.3">
      <c r="E55" s="12"/>
      <c r="F55" s="22"/>
      <c r="G55" s="18"/>
      <c r="H55" s="38"/>
      <c r="I55" s="18"/>
      <c r="J55" s="18"/>
      <c r="K55" s="18"/>
      <c r="L55" s="18"/>
    </row>
    <row r="56" spans="4:13" x14ac:dyDescent="0.3">
      <c r="F56" s="22"/>
      <c r="G56" s="18"/>
      <c r="H56" s="38"/>
      <c r="I56" s="18"/>
      <c r="J56" s="18"/>
      <c r="K56" s="18"/>
      <c r="L56" s="18"/>
    </row>
    <row r="57" spans="4:13" x14ac:dyDescent="0.3">
      <c r="F57" s="22"/>
      <c r="G57" s="18"/>
      <c r="H57" s="38"/>
      <c r="I57" s="18"/>
      <c r="J57" s="18"/>
      <c r="K57" s="18"/>
      <c r="L57" s="18"/>
    </row>
    <row r="58" spans="4:13" x14ac:dyDescent="0.3">
      <c r="F58" s="22"/>
      <c r="G58" s="18"/>
      <c r="H58" s="38"/>
      <c r="I58" s="18"/>
      <c r="J58" s="18"/>
      <c r="K58" s="18"/>
      <c r="L58" s="18"/>
    </row>
    <row r="59" spans="4:13" x14ac:dyDescent="0.3">
      <c r="F59" s="22"/>
      <c r="G59" s="18"/>
      <c r="H59" s="38"/>
      <c r="I59" s="18"/>
      <c r="J59" s="18"/>
      <c r="K59" s="18"/>
      <c r="L59" s="18"/>
    </row>
    <row r="60" spans="4:13" x14ac:dyDescent="0.3">
      <c r="F60" s="22"/>
      <c r="G60" s="18"/>
      <c r="H60" s="38"/>
      <c r="I60" s="18"/>
      <c r="J60" s="18"/>
      <c r="K60" s="18"/>
      <c r="L60" s="18"/>
    </row>
    <row r="61" spans="4:13" x14ac:dyDescent="0.3">
      <c r="F61" s="22"/>
      <c r="G61" s="18"/>
      <c r="H61" s="38"/>
      <c r="I61" s="18"/>
      <c r="J61" s="18"/>
      <c r="K61" s="18"/>
      <c r="L61" s="18"/>
    </row>
    <row r="62" spans="4:13" x14ac:dyDescent="0.3">
      <c r="F62" s="22"/>
      <c r="G62" s="18"/>
      <c r="H62" s="38"/>
      <c r="I62" s="18"/>
      <c r="J62" s="18"/>
      <c r="K62" s="18"/>
      <c r="L62" s="18"/>
    </row>
    <row r="63" spans="4:13" x14ac:dyDescent="0.3">
      <c r="F63" s="22"/>
      <c r="G63" s="18"/>
      <c r="H63" s="38"/>
      <c r="I63" s="18"/>
      <c r="J63" s="18"/>
      <c r="K63" s="18"/>
      <c r="L63" s="18"/>
    </row>
    <row r="64" spans="4:13" x14ac:dyDescent="0.3">
      <c r="F64" s="22"/>
      <c r="G64" s="18"/>
      <c r="H64" s="38"/>
      <c r="I64" s="18"/>
      <c r="J64" s="18"/>
      <c r="K64" s="18"/>
      <c r="L64" s="18"/>
    </row>
    <row r="65" spans="6:12" x14ac:dyDescent="0.3">
      <c r="F65" s="22"/>
      <c r="G65" s="18"/>
      <c r="H65" s="38"/>
      <c r="I65" s="18"/>
      <c r="J65" s="18"/>
      <c r="K65" s="18"/>
      <c r="L65" s="18"/>
    </row>
    <row r="66" spans="6:12" x14ac:dyDescent="0.3">
      <c r="F66" s="22"/>
      <c r="G66" s="18"/>
      <c r="H66" s="38"/>
      <c r="I66" s="18"/>
      <c r="J66" s="18"/>
      <c r="K66" s="18"/>
      <c r="L66" s="18"/>
    </row>
    <row r="67" spans="6:12" x14ac:dyDescent="0.3">
      <c r="F67" s="22"/>
      <c r="G67" s="18"/>
      <c r="H67" s="38"/>
      <c r="I67" s="18"/>
      <c r="J67" s="18"/>
      <c r="K67" s="18"/>
      <c r="L67" s="18"/>
    </row>
    <row r="68" spans="6:12" x14ac:dyDescent="0.3">
      <c r="F68" s="22"/>
      <c r="G68" s="18"/>
      <c r="H68" s="38"/>
      <c r="I68" s="18"/>
      <c r="J68" s="18"/>
      <c r="K68" s="18"/>
      <c r="L68" s="18"/>
    </row>
    <row r="69" spans="6:12" x14ac:dyDescent="0.3">
      <c r="F69" s="22"/>
      <c r="G69" s="18"/>
      <c r="H69" s="38"/>
      <c r="I69" s="18"/>
      <c r="J69" s="18"/>
      <c r="K69" s="18"/>
      <c r="L69" s="18"/>
    </row>
    <row r="70" spans="6:12" x14ac:dyDescent="0.3">
      <c r="F70" s="22"/>
      <c r="G70" s="18"/>
      <c r="H70" s="38"/>
      <c r="I70" s="18"/>
      <c r="J70" s="18"/>
      <c r="K70" s="18"/>
      <c r="L70" s="18"/>
    </row>
    <row r="71" spans="6:12" x14ac:dyDescent="0.3">
      <c r="F71" s="22"/>
      <c r="G71" s="18"/>
      <c r="H71" s="38"/>
      <c r="I71" s="18"/>
      <c r="J71" s="18"/>
      <c r="K71" s="18"/>
      <c r="L71" s="18"/>
    </row>
    <row r="72" spans="6:12" x14ac:dyDescent="0.3">
      <c r="F72" s="22"/>
      <c r="G72" s="18"/>
      <c r="H72" s="38"/>
      <c r="I72" s="18"/>
      <c r="J72" s="18"/>
      <c r="K72" s="18"/>
      <c r="L72" s="18"/>
    </row>
    <row r="73" spans="6:12" x14ac:dyDescent="0.3">
      <c r="F73" s="22"/>
      <c r="G73" s="18"/>
      <c r="H73" s="38"/>
      <c r="I73" s="18"/>
      <c r="J73" s="18"/>
      <c r="K73" s="18"/>
      <c r="L73" s="18"/>
    </row>
    <row r="74" spans="6:12" x14ac:dyDescent="0.3">
      <c r="F74" s="22"/>
      <c r="G74" s="18"/>
      <c r="H74" s="38"/>
      <c r="I74" s="18"/>
      <c r="J74" s="18"/>
      <c r="K74" s="18"/>
      <c r="L74" s="18"/>
    </row>
    <row r="75" spans="6:12" x14ac:dyDescent="0.3">
      <c r="F75" s="22"/>
      <c r="G75" s="18"/>
      <c r="H75" s="38"/>
      <c r="I75" s="18"/>
      <c r="J75" s="18"/>
      <c r="K75" s="18"/>
      <c r="L75" s="18"/>
    </row>
    <row r="76" spans="6:12" x14ac:dyDescent="0.3">
      <c r="F76" s="22"/>
      <c r="G76" s="18"/>
      <c r="H76" s="38"/>
      <c r="I76" s="18"/>
      <c r="J76" s="18"/>
      <c r="K76" s="18"/>
      <c r="L76" s="18"/>
    </row>
    <row r="77" spans="6:12" x14ac:dyDescent="0.3">
      <c r="F77" s="22"/>
      <c r="G77" s="18"/>
      <c r="H77" s="38"/>
      <c r="I77" s="18"/>
      <c r="J77" s="18"/>
      <c r="K77" s="18"/>
      <c r="L77" s="18"/>
    </row>
    <row r="78" spans="6:12" x14ac:dyDescent="0.3">
      <c r="F78" s="22"/>
      <c r="G78" s="18"/>
      <c r="H78" s="38"/>
      <c r="I78" s="18"/>
      <c r="J78" s="18"/>
      <c r="K78" s="18"/>
      <c r="L78" s="18"/>
    </row>
    <row r="79" spans="6:12" x14ac:dyDescent="0.3">
      <c r="F79" s="22"/>
      <c r="G79" s="18"/>
      <c r="H79" s="38"/>
      <c r="I79" s="18"/>
      <c r="J79" s="18"/>
      <c r="K79" s="18"/>
      <c r="L79" s="18"/>
    </row>
    <row r="80" spans="6:12" x14ac:dyDescent="0.3">
      <c r="F80" s="22"/>
      <c r="G80" s="18"/>
      <c r="H80" s="38"/>
      <c r="I80" s="18"/>
      <c r="J80" s="18"/>
      <c r="K80" s="18"/>
      <c r="L80" s="18"/>
    </row>
    <row r="81" spans="6:12" x14ac:dyDescent="0.3">
      <c r="F81" s="22"/>
      <c r="G81" s="18"/>
      <c r="H81" s="38"/>
      <c r="I81" s="18"/>
      <c r="J81" s="18"/>
      <c r="K81" s="18"/>
      <c r="L81" s="18"/>
    </row>
    <row r="82" spans="6:12" x14ac:dyDescent="0.3">
      <c r="F82" s="22"/>
      <c r="G82" s="18"/>
      <c r="H82" s="38"/>
      <c r="I82" s="18"/>
      <c r="J82" s="18"/>
      <c r="K82" s="18"/>
      <c r="L82" s="18"/>
    </row>
    <row r="83" spans="6:12" x14ac:dyDescent="0.3">
      <c r="F83" s="22"/>
      <c r="G83" s="18"/>
      <c r="H83" s="38"/>
      <c r="I83" s="18"/>
      <c r="J83" s="18"/>
      <c r="K83" s="18"/>
      <c r="L83" s="18"/>
    </row>
    <row r="84" spans="6:12" x14ac:dyDescent="0.3">
      <c r="F84" s="22"/>
      <c r="G84" s="18"/>
      <c r="H84" s="38"/>
      <c r="I84" s="18"/>
      <c r="J84" s="18"/>
      <c r="K84" s="18"/>
      <c r="L84" s="18"/>
    </row>
    <row r="85" spans="6:12" x14ac:dyDescent="0.3">
      <c r="F85" s="22"/>
      <c r="G85" s="18"/>
      <c r="H85" s="38"/>
      <c r="I85" s="18"/>
      <c r="J85" s="18"/>
      <c r="K85" s="18"/>
      <c r="L85" s="18"/>
    </row>
    <row r="86" spans="6:12" x14ac:dyDescent="0.3">
      <c r="F86" s="22"/>
      <c r="G86" s="18"/>
      <c r="H86" s="38"/>
      <c r="I86" s="18"/>
      <c r="J86" s="18"/>
      <c r="K86" s="18"/>
      <c r="L86" s="18"/>
    </row>
    <row r="87" spans="6:12" x14ac:dyDescent="0.3">
      <c r="F87" s="22"/>
      <c r="G87" s="18"/>
      <c r="H87" s="38"/>
      <c r="I87" s="18"/>
      <c r="J87" s="18"/>
      <c r="K87" s="18"/>
      <c r="L87" s="18"/>
    </row>
    <row r="88" spans="6:12" x14ac:dyDescent="0.3">
      <c r="F88" s="22"/>
      <c r="G88" s="18"/>
      <c r="H88" s="38"/>
      <c r="I88" s="18"/>
      <c r="J88" s="18"/>
      <c r="K88" s="18"/>
      <c r="L88" s="18"/>
    </row>
    <row r="89" spans="6:12" x14ac:dyDescent="0.3">
      <c r="F89" s="22"/>
      <c r="G89" s="18"/>
      <c r="H89" s="38"/>
      <c r="I89" s="18"/>
      <c r="J89" s="18"/>
      <c r="K89" s="18"/>
      <c r="L89" s="18"/>
    </row>
    <row r="90" spans="6:12" x14ac:dyDescent="0.3">
      <c r="F90" s="22"/>
      <c r="G90" s="18"/>
      <c r="H90" s="38"/>
      <c r="I90" s="18"/>
      <c r="J90" s="18"/>
      <c r="K90" s="18"/>
      <c r="L90" s="18"/>
    </row>
    <row r="91" spans="6:12" x14ac:dyDescent="0.3">
      <c r="F91" s="22"/>
      <c r="G91" s="18"/>
      <c r="H91" s="38"/>
      <c r="I91" s="18"/>
      <c r="J91" s="18"/>
      <c r="K91" s="18"/>
      <c r="L91" s="18"/>
    </row>
    <row r="92" spans="6:12" x14ac:dyDescent="0.3">
      <c r="F92" s="22"/>
      <c r="G92" s="18"/>
      <c r="H92" s="38"/>
      <c r="I92" s="18"/>
      <c r="J92" s="18"/>
      <c r="K92" s="18"/>
      <c r="L92" s="18"/>
    </row>
    <row r="93" spans="6:12" x14ac:dyDescent="0.3">
      <c r="F93" s="22"/>
      <c r="G93" s="18"/>
      <c r="H93" s="38"/>
      <c r="I93" s="18"/>
      <c r="J93" s="18"/>
      <c r="K93" s="18"/>
      <c r="L93" s="18"/>
    </row>
    <row r="94" spans="6:12" x14ac:dyDescent="0.3">
      <c r="F94" s="22"/>
      <c r="G94" s="18"/>
      <c r="H94" s="38"/>
      <c r="I94" s="18"/>
      <c r="J94" s="18"/>
      <c r="K94" s="18"/>
      <c r="L94" s="18"/>
    </row>
    <row r="95" spans="6:12" x14ac:dyDescent="0.3">
      <c r="F95" s="22"/>
      <c r="G95" s="18"/>
      <c r="H95" s="38"/>
      <c r="I95" s="18"/>
      <c r="J95" s="18"/>
      <c r="K95" s="18"/>
      <c r="L95" s="18"/>
    </row>
    <row r="96" spans="6:12" x14ac:dyDescent="0.3">
      <c r="F96" s="22"/>
      <c r="G96" s="18"/>
      <c r="H96" s="38"/>
      <c r="I96" s="18"/>
      <c r="J96" s="18"/>
      <c r="K96" s="18"/>
      <c r="L96" s="18"/>
    </row>
    <row r="97" spans="6:12" x14ac:dyDescent="0.3">
      <c r="F97" s="22"/>
      <c r="G97" s="18"/>
      <c r="H97" s="38"/>
      <c r="I97" s="18"/>
      <c r="J97" s="18"/>
      <c r="K97" s="18"/>
      <c r="L97" s="18"/>
    </row>
    <row r="98" spans="6:12" x14ac:dyDescent="0.3">
      <c r="F98" s="22"/>
      <c r="G98" s="18"/>
      <c r="H98" s="38"/>
      <c r="I98" s="18"/>
      <c r="J98" s="18"/>
      <c r="K98" s="18"/>
      <c r="L98" s="18"/>
    </row>
    <row r="99" spans="6:12" x14ac:dyDescent="0.3">
      <c r="F99" s="22"/>
      <c r="G99" s="18"/>
      <c r="H99" s="38"/>
      <c r="I99" s="18"/>
      <c r="J99" s="18"/>
      <c r="K99" s="18"/>
      <c r="L99" s="18"/>
    </row>
    <row r="100" spans="6:12" x14ac:dyDescent="0.3">
      <c r="F100" s="22"/>
      <c r="G100" s="18"/>
      <c r="H100" s="38"/>
      <c r="I100" s="18"/>
      <c r="J100" s="18"/>
      <c r="K100" s="18"/>
      <c r="L100" s="18"/>
    </row>
    <row r="101" spans="6:12" x14ac:dyDescent="0.3">
      <c r="F101" s="22"/>
      <c r="G101" s="18"/>
      <c r="H101" s="38"/>
      <c r="I101" s="18"/>
      <c r="J101" s="18"/>
      <c r="K101" s="18"/>
      <c r="L101" s="18"/>
    </row>
    <row r="102" spans="6:12" x14ac:dyDescent="0.3">
      <c r="F102" s="22"/>
      <c r="G102" s="18"/>
      <c r="H102" s="38"/>
      <c r="I102" s="18"/>
      <c r="J102" s="18"/>
      <c r="K102" s="18"/>
      <c r="L102" s="18"/>
    </row>
    <row r="103" spans="6:12" x14ac:dyDescent="0.3">
      <c r="F103" s="22"/>
      <c r="G103" s="18"/>
      <c r="H103" s="38"/>
      <c r="I103" s="18"/>
      <c r="J103" s="18"/>
      <c r="K103" s="18"/>
      <c r="L103" s="18"/>
    </row>
    <row r="104" spans="6:12" x14ac:dyDescent="0.3">
      <c r="F104" s="22"/>
      <c r="G104" s="18"/>
      <c r="H104" s="38"/>
      <c r="I104" s="18"/>
      <c r="J104" s="18"/>
      <c r="K104" s="18"/>
      <c r="L104" s="18"/>
    </row>
    <row r="105" spans="6:12" x14ac:dyDescent="0.3">
      <c r="F105" s="22"/>
      <c r="G105" s="18"/>
      <c r="H105" s="38"/>
      <c r="I105" s="18"/>
      <c r="J105" s="18"/>
      <c r="K105" s="18"/>
      <c r="L105" s="18"/>
    </row>
    <row r="106" spans="6:12" x14ac:dyDescent="0.3">
      <c r="F106" s="22"/>
      <c r="G106" s="18"/>
      <c r="H106" s="38"/>
      <c r="I106" s="18"/>
      <c r="J106" s="18"/>
      <c r="K106" s="18"/>
      <c r="L106" s="18"/>
    </row>
  </sheetData>
  <mergeCells count="1">
    <mergeCell ref="O3:R3"/>
  </mergeCells>
  <phoneticPr fontId="5" type="noConversion"/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FEUILLE D'HEURE</vt:lpstr>
      <vt:lpstr>AFFAIRE-TRAVAUX-ARMOIRE-COFFRET</vt:lpstr>
      <vt:lpstr>EMPLOYER</vt:lpstr>
      <vt:lpstr>INFO </vt:lpstr>
      <vt:lpstr>code1</vt:lpstr>
      <vt:lpstr>'FEUILLE D''HEURE'!Zone_d_impression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Kannen</dc:creator>
  <cp:lastModifiedBy>Kannen</cp:lastModifiedBy>
  <cp:lastPrinted>2019-11-25T16:52:58Z</cp:lastPrinted>
  <dcterms:created xsi:type="dcterms:W3CDTF">2019-11-21T21:07:07Z</dcterms:created>
  <dcterms:modified xsi:type="dcterms:W3CDTF">2020-01-03T20:24:26Z</dcterms:modified>
</cp:coreProperties>
</file>