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Bases de données Excel\"/>
    </mc:Choice>
  </mc:AlternateContent>
  <xr:revisionPtr revIDLastSave="0" documentId="13_ncr:1_{E0E2B082-7CB6-4EB4-ADC0-C78B422585FF}" xr6:coauthVersionLast="47" xr6:coauthVersionMax="47" xr10:uidLastSave="{00000000-0000-0000-0000-000000000000}"/>
  <bookViews>
    <workbookView xWindow="-120" yWindow="-120" windowWidth="29040" windowHeight="15720" activeTab="1" xr2:uid="{883A1E3D-6F93-4460-A1A7-157955904F91}"/>
  </bookViews>
  <sheets>
    <sheet name="Calendrier 1" sheetId="3" r:id="rId1"/>
    <sheet name="Paramètres" sheetId="2" r:id="rId2"/>
  </sheets>
  <externalReferences>
    <externalReference r:id="rId3"/>
  </externalReferences>
  <definedNames>
    <definedName name="Année">'[1]Calendrier 2'!$K$6</definedName>
    <definedName name="Anne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3" l="1"/>
  <c r="D35" i="3"/>
  <c r="C8" i="3" l="1"/>
  <c r="D8" i="3"/>
  <c r="E8" i="3"/>
  <c r="F8" i="3"/>
  <c r="G8" i="3"/>
  <c r="H8" i="3"/>
  <c r="I8" i="3"/>
  <c r="J8" i="3"/>
  <c r="K8" i="3"/>
  <c r="L8" i="3"/>
  <c r="M8" i="3"/>
  <c r="N8" i="3"/>
  <c r="C9" i="3"/>
  <c r="D9" i="3"/>
  <c r="E9" i="3"/>
  <c r="F9" i="3"/>
  <c r="G9" i="3"/>
  <c r="H9" i="3"/>
  <c r="I9" i="3"/>
  <c r="J9" i="3"/>
  <c r="K9" i="3"/>
  <c r="L9" i="3"/>
  <c r="M9" i="3"/>
  <c r="N9" i="3"/>
  <c r="C10" i="3"/>
  <c r="D10" i="3"/>
  <c r="E10" i="3"/>
  <c r="F10" i="3"/>
  <c r="G10" i="3"/>
  <c r="H10" i="3"/>
  <c r="I10" i="3"/>
  <c r="J10" i="3"/>
  <c r="K10" i="3"/>
  <c r="L10" i="3"/>
  <c r="M10" i="3"/>
  <c r="N10" i="3"/>
  <c r="C11" i="3"/>
  <c r="D11" i="3"/>
  <c r="E11" i="3"/>
  <c r="F11" i="3"/>
  <c r="G11" i="3"/>
  <c r="H11" i="3"/>
  <c r="I11" i="3"/>
  <c r="J11" i="3"/>
  <c r="K11" i="3"/>
  <c r="L11" i="3"/>
  <c r="M11" i="3"/>
  <c r="N11" i="3"/>
  <c r="C12" i="3"/>
  <c r="D12" i="3"/>
  <c r="E12" i="3"/>
  <c r="F12" i="3"/>
  <c r="G12" i="3"/>
  <c r="H12" i="3"/>
  <c r="I12" i="3"/>
  <c r="J12" i="3"/>
  <c r="K12" i="3"/>
  <c r="L12" i="3"/>
  <c r="M12" i="3"/>
  <c r="N12" i="3"/>
  <c r="C13" i="3"/>
  <c r="D13" i="3"/>
  <c r="E13" i="3"/>
  <c r="F13" i="3"/>
  <c r="G13" i="3"/>
  <c r="H13" i="3"/>
  <c r="I13" i="3"/>
  <c r="J13" i="3"/>
  <c r="K13" i="3"/>
  <c r="L13" i="3"/>
  <c r="M13" i="3"/>
  <c r="N13" i="3"/>
  <c r="C14" i="3"/>
  <c r="D14" i="3"/>
  <c r="E14" i="3"/>
  <c r="F14" i="3"/>
  <c r="G14" i="3"/>
  <c r="H14" i="3"/>
  <c r="I14" i="3"/>
  <c r="J14" i="3"/>
  <c r="K14" i="3"/>
  <c r="L14" i="3"/>
  <c r="M14" i="3"/>
  <c r="N14" i="3"/>
  <c r="C15" i="3"/>
  <c r="D15" i="3"/>
  <c r="E15" i="3"/>
  <c r="F15" i="3"/>
  <c r="G15" i="3"/>
  <c r="H15" i="3"/>
  <c r="I15" i="3"/>
  <c r="J15" i="3"/>
  <c r="K15" i="3"/>
  <c r="L15" i="3"/>
  <c r="M15" i="3"/>
  <c r="N15" i="3"/>
  <c r="C16" i="3"/>
  <c r="D16" i="3"/>
  <c r="E16" i="3"/>
  <c r="F16" i="3"/>
  <c r="G16" i="3"/>
  <c r="H16" i="3"/>
  <c r="I16" i="3"/>
  <c r="J16" i="3"/>
  <c r="K16" i="3"/>
  <c r="L16" i="3"/>
  <c r="M16" i="3"/>
  <c r="N16" i="3"/>
  <c r="C17" i="3"/>
  <c r="D17" i="3"/>
  <c r="E17" i="3"/>
  <c r="F17" i="3"/>
  <c r="G17" i="3"/>
  <c r="H17" i="3"/>
  <c r="I17" i="3"/>
  <c r="J17" i="3"/>
  <c r="K17" i="3"/>
  <c r="L17" i="3"/>
  <c r="M17" i="3"/>
  <c r="N17" i="3"/>
  <c r="C18" i="3"/>
  <c r="D18" i="3"/>
  <c r="E18" i="3"/>
  <c r="F18" i="3"/>
  <c r="G18" i="3"/>
  <c r="H18" i="3"/>
  <c r="I18" i="3"/>
  <c r="J18" i="3"/>
  <c r="K18" i="3"/>
  <c r="L18" i="3"/>
  <c r="M18" i="3"/>
  <c r="N18" i="3"/>
  <c r="C19" i="3"/>
  <c r="D19" i="3"/>
  <c r="E19" i="3"/>
  <c r="F19" i="3"/>
  <c r="G19" i="3"/>
  <c r="H19" i="3"/>
  <c r="I19" i="3"/>
  <c r="J19" i="3"/>
  <c r="K19" i="3"/>
  <c r="L19" i="3"/>
  <c r="M19" i="3"/>
  <c r="N19" i="3"/>
  <c r="C20" i="3"/>
  <c r="D20" i="3"/>
  <c r="E20" i="3"/>
  <c r="F20" i="3"/>
  <c r="G20" i="3"/>
  <c r="H20" i="3"/>
  <c r="I20" i="3"/>
  <c r="J20" i="3"/>
  <c r="K20" i="3"/>
  <c r="L20" i="3"/>
  <c r="M20" i="3"/>
  <c r="N20" i="3"/>
  <c r="C21" i="3"/>
  <c r="D21" i="3"/>
  <c r="E21" i="3"/>
  <c r="F21" i="3"/>
  <c r="G21" i="3"/>
  <c r="H21" i="3"/>
  <c r="I21" i="3"/>
  <c r="J21" i="3"/>
  <c r="K21" i="3"/>
  <c r="L21" i="3"/>
  <c r="M21" i="3"/>
  <c r="N21" i="3"/>
  <c r="C22" i="3"/>
  <c r="D22" i="3"/>
  <c r="E22" i="3"/>
  <c r="F22" i="3"/>
  <c r="G22" i="3"/>
  <c r="H22" i="3"/>
  <c r="I22" i="3"/>
  <c r="J22" i="3"/>
  <c r="K22" i="3"/>
  <c r="L22" i="3"/>
  <c r="M22" i="3"/>
  <c r="N22" i="3"/>
  <c r="C23" i="3"/>
  <c r="D23" i="3"/>
  <c r="E23" i="3"/>
  <c r="F23" i="3"/>
  <c r="G23" i="3"/>
  <c r="H23" i="3"/>
  <c r="I23" i="3"/>
  <c r="J23" i="3"/>
  <c r="K23" i="3"/>
  <c r="L23" i="3"/>
  <c r="M23" i="3"/>
  <c r="N23" i="3"/>
  <c r="C24" i="3"/>
  <c r="D24" i="3"/>
  <c r="E24" i="3"/>
  <c r="F24" i="3"/>
  <c r="G24" i="3"/>
  <c r="H24" i="3"/>
  <c r="I24" i="3"/>
  <c r="J24" i="3"/>
  <c r="K24" i="3"/>
  <c r="L24" i="3"/>
  <c r="M24" i="3"/>
  <c r="N24" i="3"/>
  <c r="C25" i="3"/>
  <c r="D25" i="3"/>
  <c r="E25" i="3"/>
  <c r="F25" i="3"/>
  <c r="G25" i="3"/>
  <c r="H25" i="3"/>
  <c r="I25" i="3"/>
  <c r="J25" i="3"/>
  <c r="K25" i="3"/>
  <c r="L25" i="3"/>
  <c r="M25" i="3"/>
  <c r="N25" i="3"/>
  <c r="C26" i="3"/>
  <c r="D26" i="3"/>
  <c r="E26" i="3"/>
  <c r="F26" i="3"/>
  <c r="G26" i="3"/>
  <c r="H26" i="3"/>
  <c r="I26" i="3"/>
  <c r="J26" i="3"/>
  <c r="K26" i="3"/>
  <c r="L26" i="3"/>
  <c r="M26" i="3"/>
  <c r="N26" i="3"/>
  <c r="C27" i="3"/>
  <c r="D27" i="3"/>
  <c r="E27" i="3"/>
  <c r="F27" i="3"/>
  <c r="G27" i="3"/>
  <c r="H27" i="3"/>
  <c r="I27" i="3"/>
  <c r="J27" i="3"/>
  <c r="K27" i="3"/>
  <c r="L27" i="3"/>
  <c r="M27" i="3"/>
  <c r="N27" i="3"/>
  <c r="C28" i="3"/>
  <c r="D28" i="3"/>
  <c r="E28" i="3"/>
  <c r="F28" i="3"/>
  <c r="G28" i="3"/>
  <c r="H28" i="3"/>
  <c r="I28" i="3"/>
  <c r="J28" i="3"/>
  <c r="K28" i="3"/>
  <c r="L28" i="3"/>
  <c r="M28" i="3"/>
  <c r="N28" i="3"/>
  <c r="C29" i="3"/>
  <c r="D29" i="3"/>
  <c r="E29" i="3"/>
  <c r="F29" i="3"/>
  <c r="G29" i="3"/>
  <c r="H29" i="3"/>
  <c r="I29" i="3"/>
  <c r="J29" i="3"/>
  <c r="K29" i="3"/>
  <c r="L29" i="3"/>
  <c r="M29" i="3"/>
  <c r="N29" i="3"/>
  <c r="C30" i="3"/>
  <c r="D30" i="3"/>
  <c r="E30" i="3"/>
  <c r="F30" i="3"/>
  <c r="G30" i="3"/>
  <c r="H30" i="3"/>
  <c r="I30" i="3"/>
  <c r="J30" i="3"/>
  <c r="K30" i="3"/>
  <c r="L30" i="3"/>
  <c r="M30" i="3"/>
  <c r="N30" i="3"/>
  <c r="C31" i="3"/>
  <c r="D31" i="3"/>
  <c r="E31" i="3"/>
  <c r="F31" i="3"/>
  <c r="G31" i="3"/>
  <c r="H31" i="3"/>
  <c r="I31" i="3"/>
  <c r="J31" i="3"/>
  <c r="K31" i="3"/>
  <c r="L31" i="3"/>
  <c r="M31" i="3"/>
  <c r="N31" i="3"/>
  <c r="C32" i="3"/>
  <c r="D32" i="3"/>
  <c r="E32" i="3"/>
  <c r="F32" i="3"/>
  <c r="G32" i="3"/>
  <c r="H32" i="3"/>
  <c r="I32" i="3"/>
  <c r="J32" i="3"/>
  <c r="K32" i="3"/>
  <c r="L32" i="3"/>
  <c r="M32" i="3"/>
  <c r="N32" i="3"/>
  <c r="C33" i="3"/>
  <c r="D33" i="3"/>
  <c r="E33" i="3"/>
  <c r="F33" i="3"/>
  <c r="G33" i="3"/>
  <c r="H33" i="3"/>
  <c r="I33" i="3"/>
  <c r="J33" i="3"/>
  <c r="K33" i="3"/>
  <c r="L33" i="3"/>
  <c r="M33" i="3"/>
  <c r="N33" i="3"/>
  <c r="C34" i="3"/>
  <c r="D34" i="3"/>
  <c r="E34" i="3"/>
  <c r="F34" i="3"/>
  <c r="G34" i="3"/>
  <c r="H34" i="3"/>
  <c r="I34" i="3"/>
  <c r="J34" i="3"/>
  <c r="K34" i="3"/>
  <c r="L34" i="3"/>
  <c r="M34" i="3"/>
  <c r="N34" i="3"/>
  <c r="C35" i="3"/>
  <c r="E35" i="3"/>
  <c r="F35" i="3"/>
  <c r="G35" i="3"/>
  <c r="H35" i="3"/>
  <c r="I35" i="3"/>
  <c r="J35" i="3"/>
  <c r="K35" i="3"/>
  <c r="L35" i="3"/>
  <c r="M35" i="3"/>
  <c r="N35" i="3"/>
  <c r="C36" i="3"/>
  <c r="D36" i="3"/>
  <c r="E36" i="3"/>
  <c r="F36" i="3"/>
  <c r="G36" i="3"/>
  <c r="H36" i="3"/>
  <c r="I36" i="3"/>
  <c r="J36" i="3"/>
  <c r="K36" i="3"/>
  <c r="L36" i="3"/>
  <c r="M36" i="3"/>
  <c r="N36" i="3"/>
  <c r="C37" i="3"/>
  <c r="D37" i="3"/>
  <c r="E37" i="3"/>
  <c r="F37" i="3"/>
  <c r="G37" i="3"/>
  <c r="H37" i="3"/>
  <c r="I37" i="3"/>
  <c r="J37" i="3"/>
  <c r="K37" i="3"/>
  <c r="L37" i="3"/>
  <c r="M37" i="3"/>
  <c r="N37" i="3"/>
  <c r="C38" i="3"/>
  <c r="D38" i="3"/>
  <c r="E38" i="3"/>
  <c r="F38" i="3"/>
  <c r="G38" i="3"/>
  <c r="H38" i="3"/>
  <c r="I38" i="3"/>
  <c r="J38" i="3"/>
  <c r="K38" i="3"/>
  <c r="L38" i="3"/>
  <c r="M38" i="3"/>
  <c r="N38" i="3"/>
  <c r="M7" i="3"/>
  <c r="N7" i="3"/>
  <c r="D7" i="3"/>
  <c r="E7" i="3"/>
  <c r="F7" i="3"/>
  <c r="G7" i="3"/>
  <c r="H7" i="3"/>
  <c r="I7" i="3"/>
  <c r="J7" i="3"/>
  <c r="K7" i="3"/>
  <c r="L7" i="3"/>
  <c r="A2" i="2"/>
  <c r="C7" i="2" s="1"/>
  <c r="C14" i="2" l="1"/>
  <c r="C3" i="2"/>
  <c r="C15" i="2"/>
  <c r="C11" i="2"/>
  <c r="C6" i="2"/>
  <c r="C12" i="2"/>
  <c r="C4" i="2"/>
  <c r="C9" i="2" s="1"/>
  <c r="C13" i="2"/>
  <c r="C5" i="2" l="1"/>
  <c r="C10" i="2"/>
  <c r="C8" i="2"/>
</calcChain>
</file>

<file path=xl/sharedStrings.xml><?xml version="1.0" encoding="utf-8"?>
<sst xmlns="http://schemas.openxmlformats.org/spreadsheetml/2006/main" count="108" uniqueCount="37">
  <si>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</si>
  <si>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</si>
  <si>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</si>
  <si>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</si>
  <si>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</si>
  <si>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</si>
  <si>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</si>
  <si>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</si>
  <si>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</si>
  <si>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</si>
  <si>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</si>
  <si>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</si>
  <si>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</si>
  <si>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 xml:space="preserve">Pâques 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</si>
  <si>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</si>
  <si>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</si>
  <si>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</si>
  <si>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</si>
  <si>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</si>
  <si>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</si>
  <si>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</si>
  <si>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</si>
  <si>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</si>
  <si>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</si>
  <si>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</si>
  <si>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Evènements</t>
  </si>
  <si>
    <t>Date</t>
  </si>
  <si>
    <t>Danse</t>
  </si>
  <si>
    <t>Jeux</t>
  </si>
  <si>
    <t>Thé dansant</t>
  </si>
  <si>
    <t>Repas Club</t>
  </si>
  <si>
    <t xml:space="preserve">CALENDRIER DE L'ANNÉE : </t>
  </si>
  <si>
    <t>AUJOURD'HUI</t>
  </si>
  <si>
    <r>
      <t>TH</t>
    </r>
    <r>
      <rPr>
        <sz val="11"/>
        <color theme="1"/>
        <rFont val="Times New Roman"/>
        <family val="1"/>
      </rPr>
      <t>É</t>
    </r>
    <r>
      <rPr>
        <sz val="11"/>
        <color theme="1"/>
        <rFont val="Times New Roman"/>
        <family val="2"/>
      </rPr>
      <t>S DANSANTS</t>
    </r>
  </si>
  <si>
    <t>REPAS AU CLUB</t>
  </si>
  <si>
    <t>JEUX</t>
  </si>
  <si>
    <t>DANSE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</si>
</sst>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/mm/yy;@"/>
    <numFmt numFmtId="166" formatCode="ddd\ \-\ d"/>
  </numFmts>
  <fonts count="8" x14ac:knownFonts="1">
    <font>
      <sz val="11"/>
      <color theme="1"/>
      <name val="Times New Roman"/>
      <family val="2"/>
    </font>
    <font>
      <sz val="8"/>
      <name val="Times New Roman"/>
      <family val="2"/>
    </font>
    <font>
      <b/>
      <sz val="11"/>
      <color theme="1"/>
      <name val="Times New Roman"/>
      <family val="1"/>
    </font>
    <font>
      <sz val="11"/>
      <color theme="0"/>
      <name val="Times New Roman"/>
      <family val="2"/>
    </font>
    <font>
      <sz val="11"/>
      <color theme="1"/>
      <name val="Times New Roman"/>
      <family val="1"/>
    </font>
    <font>
      <b/>
      <sz val="18"/>
      <color theme="4"/>
      <name val="Times New Roman"/>
      <family val="1"/>
    </font>
    <font>
      <sz val="14"/>
      <color theme="0"/>
      <name val="Times New Roman"/>
      <family val="2"/>
    </font>
    <font>
      <b/>
      <u/>
      <sz val="18"/>
      <color theme="4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gradientFill degree="135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4506668294322"/>
      </left>
      <right style="medium">
        <color theme="6" tint="0.39994506668294322"/>
      </right>
      <top style="medium">
        <color theme="6" tint="0.39994506668294322"/>
      </top>
      <bottom style="medium">
        <color theme="6" tint="0.3999450666829432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6" fontId="0" fillId="5" borderId="4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theme="7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>
          <bgColor rgb="FFFF0066"/>
        </patternFill>
      </fill>
    </dxf>
    <dxf>
      <fill>
        <patternFill>
          <bgColor rgb="FF00B050"/>
        </patternFill>
      </fill>
    </dxf>
    <dxf>
      <font>
        <b/>
        <i/>
      </font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numFmt numFmtId="19" formatCode="dd/mm/yyyy"/>
    </dxf>
    <dxf>
      <numFmt numFmtId="165" formatCode="dd/mm/yy;@"/>
    </dxf>
    <dxf>
      <alignment horizontal="center" vertical="bottom" textRotation="0" wrapText="0" indent="0" justifyLastLine="0" shrinkToFit="0" readingOrder="0"/>
    </dxf>
    <dxf>
      <numFmt numFmtId="165" formatCode="dd/mm/yy;@"/>
    </dxf>
    <dxf>
      <alignment horizontal="center" vertical="bottom" textRotation="0" wrapText="0" indent="0" justifyLastLine="0" shrinkToFit="0" readingOrder="0"/>
    </dxf>
    <dxf>
      <numFmt numFmtId="165" formatCode="dd/mm/yy;@"/>
    </dxf>
    <dxf>
      <alignment horizontal="center" vertical="bottom" textRotation="0" wrapText="0" indent="0" justifyLastLine="0" shrinkToFit="0" readingOrder="0"/>
    </dxf>
    <dxf>
      <numFmt numFmtId="165" formatCode="dd/mm/yy;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;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F$2" max="2035" min="2024" page="10" val="202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990600</xdr:colOff>
          <xdr:row>0</xdr:row>
          <xdr:rowOff>85725</xdr:rowOff>
        </xdr:from>
        <xdr:to>
          <xdr:col>6</xdr:col>
          <xdr:colOff>171450</xdr:colOff>
          <xdr:row>2</xdr:row>
          <xdr:rowOff>76200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rc\Documents\Bases%20de%20donn&#233;es%20Excel\Calendrier%20perp&#233;tuel%20Club%20bis.xlsm" TargetMode="External"/><Relationship Id="rId1" Type="http://schemas.openxmlformats.org/officeDocument/2006/relationships/externalLinkPath" Target="Calendrier%20perp&#233;tuel%20Club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 annuel"/>
      <sheetName val="Calendrier 2"/>
      <sheetName val="Données"/>
    </sheetNames>
    <sheetDataSet>
      <sheetData sheetId="0" refreshError="1"/>
      <sheetData sheetId="1">
        <row r="6">
          <cell r="K6">
            <v>2025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15F6AB-653E-4E6C-9D69-3F7FE7E2B2C2}" name="T_joursferiers" displayName="T_joursferiers" ref="B2:C15" totalsRowShown="0" headerRowDxfId="17">
  <autoFilter ref="B2:C15" xr:uid="{7315F6AB-653E-4E6C-9D69-3F7FE7E2B2C2}">
    <filterColumn colId="0" hiddenButton="1"/>
    <filterColumn colId="1" hiddenButton="1"/>
  </autoFilter>
  <tableColumns count="2">
    <tableColumn id="1" xr3:uid="{E9AB0218-F01E-4963-B2C3-C0A65910FFC7}" name="Evènements"/>
    <tableColumn id="3" xr3:uid="{F2DD0BF7-ED7F-4EDA-9384-4FF26E9D035F}" name="Dat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E446A66-9C6C-4EB3-998E-D904D521A68C}" name="Tableau6" displayName="Tableau6" ref="Q2:Q6" totalsRowShown="0" headerRowDxfId="15">
  <autoFilter ref="Q2:Q6" xr:uid="{1E446A66-9C6C-4EB3-998E-D904D521A68C}">
    <filterColumn colId="0" hiddenButton="1"/>
  </autoFilter>
  <sortState xmlns:xlrd2="http://schemas.microsoft.com/office/spreadsheetml/2017/richdata2" ref="Q3:Q6">
    <sortCondition ref="Q3:Q6"/>
  </sortState>
  <tableColumns count="1">
    <tableColumn id="1" xr3:uid="{F69C93CC-164E-49D0-B8A4-54104BB1B5FE}" name="Dans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4F463F6-1D8B-44A6-A6C9-3C72EB91A52E}" name="T_thedansant" displayName="T_thedansant" ref="N2:O15" totalsRowShown="0" headerRowDxfId="14">
  <autoFilter ref="N2:O15" xr:uid="{B4F463F6-1D8B-44A6-A6C9-3C72EB91A52E}">
    <filterColumn colId="0" hiddenButton="1"/>
    <filterColumn colId="1" hiddenButton="1"/>
  </autoFilter>
  <tableColumns count="2">
    <tableColumn id="1" xr3:uid="{555FFE19-4D2E-4765-A87E-358C9F207B5A}" name="Date" dataDxfId="13"/>
    <tableColumn id="2" xr3:uid="{E6429787-5A71-47A3-B54E-5A9298234833}" name="Thé dans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80F254-A7CC-4DCD-A580-2A4FA1C5729F}" name="T_repas" displayName="T_repas" ref="K2:L15" totalsRowShown="0" headerRowDxfId="12">
  <autoFilter ref="K2:L15" xr:uid="{0B80F254-A7CC-4DCD-A580-2A4FA1C5729F}">
    <filterColumn colId="0" hiddenButton="1"/>
    <filterColumn colId="1" hiddenButton="1"/>
  </autoFilter>
  <tableColumns count="2">
    <tableColumn id="1" xr3:uid="{CA866291-B0C6-4CA0-A201-C0673AF9BFCB}" name="Date" dataDxfId="11"/>
    <tableColumn id="2" xr3:uid="{E612075F-BDE6-4092-9D41-97ECFAF68E32}" name="Repas Club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1E0292-3DD4-4766-9667-EA0C94335CC3}" name="T_jeux" displayName="T_jeux" ref="H2:I30" totalsRowShown="0" headerRowDxfId="10">
  <autoFilter ref="H2:I30" xr:uid="{331E0292-3DD4-4766-9667-EA0C94335CC3}">
    <filterColumn colId="0" hiddenButton="1"/>
    <filterColumn colId="1" hiddenButton="1"/>
  </autoFilter>
  <tableColumns count="2">
    <tableColumn id="1" xr3:uid="{BE252985-A369-4F10-A735-C1449222E312}" name="Date" dataDxfId="9"/>
    <tableColumn id="2" xr3:uid="{960025E0-C684-4C18-8033-5B43C1BC84D3}" name="Jeu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6FA18-9772-4419-B009-5248E3ED5454}" name="T_danse" displayName="T_danse" ref="E2:F30" totalsRowShown="0" headerRowDxfId="8">
  <autoFilter ref="E2:F30" xr:uid="{3A46FA18-9772-4419-B009-5248E3ED5454}">
    <filterColumn colId="0" hiddenButton="1"/>
    <filterColumn colId="1" hiddenButton="1"/>
  </autoFilter>
  <tableColumns count="2">
    <tableColumn id="1" xr3:uid="{89403F25-E473-4458-AC81-92739F4F89AA}" name="Date" dataDxfId="7"/>
    <tableColumn id="2" xr3:uid="{D9263BB8-076D-401B-9644-F11EE14498DE}" name="Dans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BB1D1-1750-45C3-8051-589AF09342A3}">
  <sheetPr codeName="Feuil1"/>
  <dimension ref="C1:N38"/>
  <sheetViews>
    <sheetView showGridLines="0" workbookViewId="0">
      <selection activeCell="C7" sqref="C7:N37"/>
    </sheetView>
  </sheetViews>
  <sheetFormatPr baseColWidth="10" defaultRowHeight="15" x14ac:dyDescent="0.25"/>
  <cols>
    <col min="1" max="1" width="3.7109375" customWidth="1"/>
    <col min="2" max="2" width="12.7109375" customWidth="1"/>
    <col min="3" max="13" width="17.7109375" style="6" customWidth="1"/>
    <col min="14" max="14" width="18.42578125" style="6" bestFit="1" customWidth="1"/>
    <col min="15" max="15" width="3.7109375" customWidth="1"/>
  </cols>
  <sheetData>
    <row r="1" spans="3:14" ht="8.1" customHeight="1" thickBot="1" x14ac:dyDescent="0.3"/>
    <row r="2" spans="3:14" ht="24.95" customHeight="1" thickBot="1" x14ac:dyDescent="0.3">
      <c r="E2" s="13" t="s">
        <v>31</v>
      </c>
      <c r="F2" s="7">
        <v>2025</v>
      </c>
      <c r="J2" s="15" t="s">
        <v>32</v>
      </c>
      <c r="K2" s="16" t="s">
        <v>36</v>
      </c>
      <c r="L2" s="19" t="s">
        <v>35</v>
      </c>
      <c r="M2" s="18" t="s">
        <v>34</v>
      </c>
      <c r="N2" s="17" t="s">
        <v>33</v>
      </c>
    </row>
    <row r="3" spans="3:14" ht="8.1" customHeight="1" x14ac:dyDescent="0.25"/>
    <row r="4" spans="3:14" ht="8.1" customHeight="1" x14ac:dyDescent="0.25"/>
    <row r="5" spans="3:14" ht="8.1" customHeight="1" x14ac:dyDescent="0.25"/>
    <row r="6" spans="3:14" ht="24.95" customHeight="1" x14ac:dyDescent="0.25">
      <c r="C6" s="8" t="s">
        <v>0</v>
      </c>
      <c r="D6" s="9" t="s">
        <v>1</v>
      </c>
      <c r="E6" s="9" t="s">
        <v>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10" t="s">
        <v>11</v>
      </c>
    </row>
    <row r="7" spans="3:14" x14ac:dyDescent="0.25">
      <c r="C7" s="12">
        <f>IF(MONTH(DATE($F$2,COLUMN(A$1),ROW($A1)))&lt;&gt;COLUMN(A$1),"",DATE($F$2,COLUMN(A$1),ROW($A1)))</f>
        <v>45658</v>
      </c>
      <c r="D7" s="12">
        <f t="shared" ref="C7:N10" si="0">IF(MONTH(DATE($F$2,COLUMN(B$1),ROW($A1)))&lt;&gt;COLUMN(B$1),"",DATE($F$2,COLUMN(B$1),ROW($A1)))</f>
        <v>45689</v>
      </c>
      <c r="E7" s="12">
        <f t="shared" si="0"/>
        <v>45717</v>
      </c>
      <c r="F7" s="12">
        <f t="shared" si="0"/>
        <v>45748</v>
      </c>
      <c r="G7" s="12">
        <f t="shared" si="0"/>
        <v>45778</v>
      </c>
      <c r="H7" s="12">
        <f t="shared" si="0"/>
        <v>45809</v>
      </c>
      <c r="I7" s="12">
        <f t="shared" si="0"/>
        <v>45839</v>
      </c>
      <c r="J7" s="12">
        <f t="shared" si="0"/>
        <v>45870</v>
      </c>
      <c r="K7" s="12">
        <f t="shared" si="0"/>
        <v>45901</v>
      </c>
      <c r="L7" s="12">
        <f t="shared" si="0"/>
        <v>45931</v>
      </c>
      <c r="M7" s="12">
        <f t="shared" si="0"/>
        <v>45962</v>
      </c>
      <c r="N7" s="12">
        <f t="shared" si="0"/>
        <v>45992</v>
      </c>
    </row>
    <row r="8" spans="3:14" x14ac:dyDescent="0.25">
      <c r="C8" s="12">
        <f t="shared" si="0"/>
        <v>45659</v>
      </c>
      <c r="D8" s="12">
        <f t="shared" si="0"/>
        <v>45690</v>
      </c>
      <c r="E8" s="12">
        <f t="shared" si="0"/>
        <v>45718</v>
      </c>
      <c r="F8" s="12">
        <f t="shared" si="0"/>
        <v>45749</v>
      </c>
      <c r="G8" s="12">
        <f t="shared" si="0"/>
        <v>45779</v>
      </c>
      <c r="H8" s="12">
        <f t="shared" si="0"/>
        <v>45810</v>
      </c>
      <c r="I8" s="12">
        <f t="shared" si="0"/>
        <v>45840</v>
      </c>
      <c r="J8" s="12">
        <f t="shared" si="0"/>
        <v>45871</v>
      </c>
      <c r="K8" s="12">
        <f t="shared" si="0"/>
        <v>45902</v>
      </c>
      <c r="L8" s="12">
        <f t="shared" si="0"/>
        <v>45932</v>
      </c>
      <c r="M8" s="12">
        <f t="shared" si="0"/>
        <v>45963</v>
      </c>
      <c r="N8" s="12">
        <f t="shared" si="0"/>
        <v>45993</v>
      </c>
    </row>
    <row r="9" spans="3:14" x14ac:dyDescent="0.25">
      <c r="C9" s="12">
        <f t="shared" si="0"/>
        <v>45660</v>
      </c>
      <c r="D9" s="12">
        <f t="shared" si="0"/>
        <v>45691</v>
      </c>
      <c r="E9" s="12">
        <f t="shared" si="0"/>
        <v>45719</v>
      </c>
      <c r="F9" s="12">
        <f t="shared" si="0"/>
        <v>45750</v>
      </c>
      <c r="G9" s="12">
        <f t="shared" si="0"/>
        <v>45780</v>
      </c>
      <c r="H9" s="12">
        <f t="shared" si="0"/>
        <v>45811</v>
      </c>
      <c r="I9" s="12">
        <f t="shared" si="0"/>
        <v>45841</v>
      </c>
      <c r="J9" s="12">
        <f t="shared" si="0"/>
        <v>45872</v>
      </c>
      <c r="K9" s="12">
        <f t="shared" si="0"/>
        <v>45903</v>
      </c>
      <c r="L9" s="12">
        <f t="shared" si="0"/>
        <v>45933</v>
      </c>
      <c r="M9" s="12">
        <f t="shared" si="0"/>
        <v>45964</v>
      </c>
      <c r="N9" s="12">
        <f t="shared" si="0"/>
        <v>45994</v>
      </c>
    </row>
    <row r="10" spans="3:14" x14ac:dyDescent="0.25">
      <c r="C10" s="12">
        <f t="shared" si="0"/>
        <v>45661</v>
      </c>
      <c r="D10" s="12">
        <f t="shared" si="0"/>
        <v>45692</v>
      </c>
      <c r="E10" s="12">
        <f t="shared" si="0"/>
        <v>45720</v>
      </c>
      <c r="F10" s="12">
        <f t="shared" si="0"/>
        <v>45751</v>
      </c>
      <c r="G10" s="12">
        <f t="shared" si="0"/>
        <v>45781</v>
      </c>
      <c r="H10" s="12">
        <f t="shared" si="0"/>
        <v>45812</v>
      </c>
      <c r="I10" s="12">
        <f t="shared" si="0"/>
        <v>45842</v>
      </c>
      <c r="J10" s="12">
        <f t="shared" si="0"/>
        <v>45873</v>
      </c>
      <c r="K10" s="12">
        <f t="shared" si="0"/>
        <v>45904</v>
      </c>
      <c r="L10" s="12">
        <f t="shared" si="0"/>
        <v>45934</v>
      </c>
      <c r="M10" s="12">
        <f t="shared" si="0"/>
        <v>45965</v>
      </c>
      <c r="N10" s="12">
        <f t="shared" si="0"/>
        <v>45995</v>
      </c>
    </row>
    <row r="11" spans="3:14" x14ac:dyDescent="0.25">
      <c r="C11" s="12">
        <f t="shared" ref="C11:C38" si="1">IF(MONTH(DATE($F$2,COLUMN(A$1),ROW($A5)))&lt;&gt;COLUMN(A$1),"",DATE($F$2,COLUMN(A$1),ROW($A5)))</f>
        <v>45662</v>
      </c>
      <c r="D11" s="12">
        <f t="shared" ref="D11:D38" si="2">IF(MONTH(DATE($F$2,COLUMN(B$1),ROW($A5)))&lt;&gt;COLUMN(B$1),"",DATE($F$2,COLUMN(B$1),ROW($A5)))</f>
        <v>45693</v>
      </c>
      <c r="E11" s="12">
        <f t="shared" ref="E11:E38" si="3">IF(MONTH(DATE($F$2,COLUMN(C$1),ROW($A5)))&lt;&gt;COLUMN(C$1),"",DATE($F$2,COLUMN(C$1),ROW($A5)))</f>
        <v>45721</v>
      </c>
      <c r="F11" s="12">
        <f t="shared" ref="F11:F38" si="4">IF(MONTH(DATE($F$2,COLUMN(D$1),ROW($A5)))&lt;&gt;COLUMN(D$1),"",DATE($F$2,COLUMN(D$1),ROW($A5)))</f>
        <v>45752</v>
      </c>
      <c r="G11" s="12">
        <f t="shared" ref="G11:G38" si="5">IF(MONTH(DATE($F$2,COLUMN(E$1),ROW($A5)))&lt;&gt;COLUMN(E$1),"",DATE($F$2,COLUMN(E$1),ROW($A5)))</f>
        <v>45782</v>
      </c>
      <c r="H11" s="12">
        <f t="shared" ref="H11:H38" si="6">IF(MONTH(DATE($F$2,COLUMN(F$1),ROW($A5)))&lt;&gt;COLUMN(F$1),"",DATE($F$2,COLUMN(F$1),ROW($A5)))</f>
        <v>45813</v>
      </c>
      <c r="I11" s="12">
        <f t="shared" ref="I11:I38" si="7">IF(MONTH(DATE($F$2,COLUMN(G$1),ROW($A5)))&lt;&gt;COLUMN(G$1),"",DATE($F$2,COLUMN(G$1),ROW($A5)))</f>
        <v>45843</v>
      </c>
      <c r="J11" s="12">
        <f t="shared" ref="J11:J38" si="8">IF(MONTH(DATE($F$2,COLUMN(H$1),ROW($A5)))&lt;&gt;COLUMN(H$1),"",DATE($F$2,COLUMN(H$1),ROW($A5)))</f>
        <v>45874</v>
      </c>
      <c r="K11" s="12">
        <f t="shared" ref="K11:K38" si="9">IF(MONTH(DATE($F$2,COLUMN(I$1),ROW($A5)))&lt;&gt;COLUMN(I$1),"",DATE($F$2,COLUMN(I$1),ROW($A5)))</f>
        <v>45905</v>
      </c>
      <c r="L11" s="12">
        <f t="shared" ref="L11:L23" si="10">IF(MONTH(DATE($F$2,COLUMN(J$1),ROW($A5)))&lt;&gt;COLUMN(J$1),"",DATE($F$2,COLUMN(J$1),ROW($A5)))</f>
        <v>45935</v>
      </c>
      <c r="M11" s="12">
        <f t="shared" ref="M11:M38" si="11">IF(MONTH(DATE($F$2,COLUMN(K$1),ROW($A5)))&lt;&gt;COLUMN(K$1),"",DATE($F$2,COLUMN(K$1),ROW($A5)))</f>
        <v>45966</v>
      </c>
      <c r="N11" s="12">
        <f t="shared" ref="N11:N38" si="12">IF(MONTH(DATE($F$2,COLUMN(L$1),ROW($A5)))&lt;&gt;COLUMN(L$1),"",DATE($F$2,COLUMN(L$1),ROW($A5)))</f>
        <v>45996</v>
      </c>
    </row>
    <row r="12" spans="3:14" x14ac:dyDescent="0.25">
      <c r="C12" s="12">
        <f t="shared" si="1"/>
        <v>45663</v>
      </c>
      <c r="D12" s="12">
        <f t="shared" si="2"/>
        <v>45694</v>
      </c>
      <c r="E12" s="12">
        <f t="shared" si="3"/>
        <v>45722</v>
      </c>
      <c r="F12" s="12">
        <f t="shared" si="4"/>
        <v>45753</v>
      </c>
      <c r="G12" s="12">
        <f t="shared" si="5"/>
        <v>45783</v>
      </c>
      <c r="H12" s="12">
        <f t="shared" si="6"/>
        <v>45814</v>
      </c>
      <c r="I12" s="12">
        <f t="shared" si="7"/>
        <v>45844</v>
      </c>
      <c r="J12" s="12">
        <f t="shared" si="8"/>
        <v>45875</v>
      </c>
      <c r="K12" s="12">
        <f t="shared" si="9"/>
        <v>45906</v>
      </c>
      <c r="L12" s="12">
        <f t="shared" si="10"/>
        <v>45936</v>
      </c>
      <c r="M12" s="12">
        <f t="shared" si="11"/>
        <v>45967</v>
      </c>
      <c r="N12" s="12">
        <f t="shared" si="12"/>
        <v>45997</v>
      </c>
    </row>
    <row r="13" spans="3:14" x14ac:dyDescent="0.25">
      <c r="C13" s="12">
        <f t="shared" si="1"/>
        <v>45664</v>
      </c>
      <c r="D13" s="12">
        <f t="shared" si="2"/>
        <v>45695</v>
      </c>
      <c r="E13" s="12">
        <f t="shared" si="3"/>
        <v>45723</v>
      </c>
      <c r="F13" s="12">
        <f t="shared" si="4"/>
        <v>45754</v>
      </c>
      <c r="G13" s="12">
        <f t="shared" si="5"/>
        <v>45784</v>
      </c>
      <c r="H13" s="12">
        <f t="shared" si="6"/>
        <v>45815</v>
      </c>
      <c r="I13" s="12">
        <f t="shared" si="7"/>
        <v>45845</v>
      </c>
      <c r="J13" s="12">
        <f t="shared" si="8"/>
        <v>45876</v>
      </c>
      <c r="K13" s="12">
        <f t="shared" si="9"/>
        <v>45907</v>
      </c>
      <c r="L13" s="12">
        <f t="shared" si="10"/>
        <v>45937</v>
      </c>
      <c r="M13" s="12">
        <f t="shared" si="11"/>
        <v>45968</v>
      </c>
      <c r="N13" s="12">
        <f t="shared" si="12"/>
        <v>45998</v>
      </c>
    </row>
    <row r="14" spans="3:14" x14ac:dyDescent="0.25">
      <c r="C14" s="12">
        <f t="shared" si="1"/>
        <v>45665</v>
      </c>
      <c r="D14" s="12">
        <f t="shared" si="2"/>
        <v>45696</v>
      </c>
      <c r="E14" s="12">
        <f t="shared" si="3"/>
        <v>45724</v>
      </c>
      <c r="F14" s="12">
        <f t="shared" si="4"/>
        <v>45755</v>
      </c>
      <c r="G14" s="12">
        <f t="shared" si="5"/>
        <v>45785</v>
      </c>
      <c r="H14" s="12">
        <f t="shared" si="6"/>
        <v>45816</v>
      </c>
      <c r="I14" s="12">
        <f t="shared" si="7"/>
        <v>45846</v>
      </c>
      <c r="J14" s="12">
        <f t="shared" si="8"/>
        <v>45877</v>
      </c>
      <c r="K14" s="12">
        <f t="shared" si="9"/>
        <v>45908</v>
      </c>
      <c r="L14" s="12">
        <f t="shared" si="10"/>
        <v>45938</v>
      </c>
      <c r="M14" s="12">
        <f t="shared" si="11"/>
        <v>45969</v>
      </c>
      <c r="N14" s="12">
        <f t="shared" si="12"/>
        <v>45999</v>
      </c>
    </row>
    <row r="15" spans="3:14" x14ac:dyDescent="0.25">
      <c r="C15" s="12">
        <f t="shared" si="1"/>
        <v>45666</v>
      </c>
      <c r="D15" s="12">
        <f t="shared" si="2"/>
        <v>45697</v>
      </c>
      <c r="E15" s="12">
        <f t="shared" si="3"/>
        <v>45725</v>
      </c>
      <c r="F15" s="12">
        <f t="shared" si="4"/>
        <v>45756</v>
      </c>
      <c r="G15" s="12">
        <f t="shared" si="5"/>
        <v>45786</v>
      </c>
      <c r="H15" s="12">
        <f t="shared" si="6"/>
        <v>45817</v>
      </c>
      <c r="I15" s="12">
        <f t="shared" si="7"/>
        <v>45847</v>
      </c>
      <c r="J15" s="12">
        <f t="shared" si="8"/>
        <v>45878</v>
      </c>
      <c r="K15" s="12">
        <f t="shared" si="9"/>
        <v>45909</v>
      </c>
      <c r="L15" s="12">
        <f t="shared" si="10"/>
        <v>45939</v>
      </c>
      <c r="M15" s="12">
        <f t="shared" si="11"/>
        <v>45970</v>
      </c>
      <c r="N15" s="12">
        <f t="shared" si="12"/>
        <v>46000</v>
      </c>
    </row>
    <row r="16" spans="3:14" x14ac:dyDescent="0.25">
      <c r="C16" s="12">
        <f t="shared" si="1"/>
        <v>45667</v>
      </c>
      <c r="D16" s="12">
        <f t="shared" si="2"/>
        <v>45698</v>
      </c>
      <c r="E16" s="12">
        <f t="shared" si="3"/>
        <v>45726</v>
      </c>
      <c r="F16" s="12">
        <f t="shared" si="4"/>
        <v>45757</v>
      </c>
      <c r="G16" s="12">
        <f t="shared" si="5"/>
        <v>45787</v>
      </c>
      <c r="H16" s="12">
        <f t="shared" si="6"/>
        <v>45818</v>
      </c>
      <c r="I16" s="12">
        <f t="shared" si="7"/>
        <v>45848</v>
      </c>
      <c r="J16" s="12">
        <f t="shared" si="8"/>
        <v>45879</v>
      </c>
      <c r="K16" s="12">
        <f t="shared" si="9"/>
        <v>45910</v>
      </c>
      <c r="L16" s="12">
        <f t="shared" si="10"/>
        <v>45940</v>
      </c>
      <c r="M16" s="12">
        <f t="shared" si="11"/>
        <v>45971</v>
      </c>
      <c r="N16" s="12">
        <f t="shared" si="12"/>
        <v>46001</v>
      </c>
    </row>
    <row r="17" spans="3:14" x14ac:dyDescent="0.25">
      <c r="C17" s="12">
        <f t="shared" si="1"/>
        <v>45668</v>
      </c>
      <c r="D17" s="12">
        <f t="shared" si="2"/>
        <v>45699</v>
      </c>
      <c r="E17" s="12">
        <f t="shared" si="3"/>
        <v>45727</v>
      </c>
      <c r="F17" s="12">
        <f t="shared" si="4"/>
        <v>45758</v>
      </c>
      <c r="G17" s="12">
        <f t="shared" si="5"/>
        <v>45788</v>
      </c>
      <c r="H17" s="12">
        <f t="shared" si="6"/>
        <v>45819</v>
      </c>
      <c r="I17" s="12">
        <f t="shared" si="7"/>
        <v>45849</v>
      </c>
      <c r="J17" s="12">
        <f t="shared" si="8"/>
        <v>45880</v>
      </c>
      <c r="K17" s="12">
        <f t="shared" si="9"/>
        <v>45911</v>
      </c>
      <c r="L17" s="12">
        <f t="shared" si="10"/>
        <v>45941</v>
      </c>
      <c r="M17" s="12">
        <f t="shared" si="11"/>
        <v>45972</v>
      </c>
      <c r="N17" s="12">
        <f t="shared" si="12"/>
        <v>46002</v>
      </c>
    </row>
    <row r="18" spans="3:14" x14ac:dyDescent="0.25">
      <c r="C18" s="12">
        <f t="shared" si="1"/>
        <v>45669</v>
      </c>
      <c r="D18" s="12">
        <f t="shared" si="2"/>
        <v>45700</v>
      </c>
      <c r="E18" s="12">
        <f t="shared" si="3"/>
        <v>45728</v>
      </c>
      <c r="F18" s="12">
        <f t="shared" si="4"/>
        <v>45759</v>
      </c>
      <c r="G18" s="12">
        <f t="shared" si="5"/>
        <v>45789</v>
      </c>
      <c r="H18" s="12">
        <f t="shared" si="6"/>
        <v>45820</v>
      </c>
      <c r="I18" s="12">
        <f t="shared" si="7"/>
        <v>45850</v>
      </c>
      <c r="J18" s="12">
        <f t="shared" si="8"/>
        <v>45881</v>
      </c>
      <c r="K18" s="12">
        <f t="shared" si="9"/>
        <v>45912</v>
      </c>
      <c r="L18" s="12">
        <f t="shared" si="10"/>
        <v>45942</v>
      </c>
      <c r="M18" s="12">
        <f t="shared" si="11"/>
        <v>45973</v>
      </c>
      <c r="N18" s="12">
        <f t="shared" si="12"/>
        <v>46003</v>
      </c>
    </row>
    <row r="19" spans="3:14" x14ac:dyDescent="0.25">
      <c r="C19" s="12">
        <f t="shared" si="1"/>
        <v>45670</v>
      </c>
      <c r="D19" s="12">
        <f t="shared" si="2"/>
        <v>45701</v>
      </c>
      <c r="E19" s="12">
        <f t="shared" si="3"/>
        <v>45729</v>
      </c>
      <c r="F19" s="12">
        <f t="shared" si="4"/>
        <v>45760</v>
      </c>
      <c r="G19" s="12">
        <f t="shared" si="5"/>
        <v>45790</v>
      </c>
      <c r="H19" s="12">
        <f t="shared" si="6"/>
        <v>45821</v>
      </c>
      <c r="I19" s="12">
        <f t="shared" si="7"/>
        <v>45851</v>
      </c>
      <c r="J19" s="12">
        <f t="shared" si="8"/>
        <v>45882</v>
      </c>
      <c r="K19" s="12">
        <f t="shared" si="9"/>
        <v>45913</v>
      </c>
      <c r="L19" s="12">
        <f t="shared" si="10"/>
        <v>45943</v>
      </c>
      <c r="M19" s="12">
        <f t="shared" si="11"/>
        <v>45974</v>
      </c>
      <c r="N19" s="12">
        <f t="shared" si="12"/>
        <v>46004</v>
      </c>
    </row>
    <row r="20" spans="3:14" x14ac:dyDescent="0.25">
      <c r="C20" s="12">
        <f t="shared" si="1"/>
        <v>45671</v>
      </c>
      <c r="D20" s="12">
        <f t="shared" si="2"/>
        <v>45702</v>
      </c>
      <c r="E20" s="12">
        <f t="shared" si="3"/>
        <v>45730</v>
      </c>
      <c r="F20" s="12">
        <f t="shared" si="4"/>
        <v>45761</v>
      </c>
      <c r="G20" s="12">
        <f t="shared" si="5"/>
        <v>45791</v>
      </c>
      <c r="H20" s="12">
        <f t="shared" si="6"/>
        <v>45822</v>
      </c>
      <c r="I20" s="12">
        <f t="shared" si="7"/>
        <v>45852</v>
      </c>
      <c r="J20" s="12">
        <f t="shared" si="8"/>
        <v>45883</v>
      </c>
      <c r="K20" s="12">
        <f t="shared" si="9"/>
        <v>45914</v>
      </c>
      <c r="L20" s="12">
        <f t="shared" si="10"/>
        <v>45944</v>
      </c>
      <c r="M20" s="12">
        <f t="shared" si="11"/>
        <v>45975</v>
      </c>
      <c r="N20" s="12">
        <f t="shared" si="12"/>
        <v>46005</v>
      </c>
    </row>
    <row r="21" spans="3:14" x14ac:dyDescent="0.25">
      <c r="C21" s="12">
        <f t="shared" si="1"/>
        <v>45672</v>
      </c>
      <c r="D21" s="12">
        <f t="shared" si="2"/>
        <v>45703</v>
      </c>
      <c r="E21" s="12">
        <f t="shared" si="3"/>
        <v>45731</v>
      </c>
      <c r="F21" s="12">
        <f t="shared" si="4"/>
        <v>45762</v>
      </c>
      <c r="G21" s="12">
        <f t="shared" si="5"/>
        <v>45792</v>
      </c>
      <c r="H21" s="12">
        <f t="shared" si="6"/>
        <v>45823</v>
      </c>
      <c r="I21" s="12">
        <f t="shared" si="7"/>
        <v>45853</v>
      </c>
      <c r="J21" s="12">
        <f t="shared" si="8"/>
        <v>45884</v>
      </c>
      <c r="K21" s="12">
        <f t="shared" si="9"/>
        <v>45915</v>
      </c>
      <c r="L21" s="12">
        <f t="shared" si="10"/>
        <v>45945</v>
      </c>
      <c r="M21" s="12">
        <f t="shared" si="11"/>
        <v>45976</v>
      </c>
      <c r="N21" s="12">
        <f t="shared" si="12"/>
        <v>46006</v>
      </c>
    </row>
    <row r="22" spans="3:14" x14ac:dyDescent="0.25">
      <c r="C22" s="12">
        <f t="shared" si="1"/>
        <v>45673</v>
      </c>
      <c r="D22" s="12">
        <f t="shared" si="2"/>
        <v>45704</v>
      </c>
      <c r="E22" s="12">
        <f t="shared" si="3"/>
        <v>45732</v>
      </c>
      <c r="F22" s="12">
        <f t="shared" si="4"/>
        <v>45763</v>
      </c>
      <c r="G22" s="12">
        <f t="shared" si="5"/>
        <v>45793</v>
      </c>
      <c r="H22" s="12">
        <f t="shared" si="6"/>
        <v>45824</v>
      </c>
      <c r="I22" s="12">
        <f t="shared" si="7"/>
        <v>45854</v>
      </c>
      <c r="J22" s="12">
        <f t="shared" si="8"/>
        <v>45885</v>
      </c>
      <c r="K22" s="12">
        <f t="shared" si="9"/>
        <v>45916</v>
      </c>
      <c r="L22" s="12">
        <f t="shared" si="10"/>
        <v>45946</v>
      </c>
      <c r="M22" s="12">
        <f t="shared" si="11"/>
        <v>45977</v>
      </c>
      <c r="N22" s="12">
        <f t="shared" si="12"/>
        <v>46007</v>
      </c>
    </row>
    <row r="23" spans="3:14" x14ac:dyDescent="0.25">
      <c r="C23" s="12">
        <f t="shared" si="1"/>
        <v>45674</v>
      </c>
      <c r="D23" s="12">
        <f t="shared" si="2"/>
        <v>45705</v>
      </c>
      <c r="E23" s="12">
        <f t="shared" si="3"/>
        <v>45733</v>
      </c>
      <c r="F23" s="12">
        <f t="shared" si="4"/>
        <v>45764</v>
      </c>
      <c r="G23" s="12">
        <f t="shared" si="5"/>
        <v>45794</v>
      </c>
      <c r="H23" s="12">
        <f t="shared" si="6"/>
        <v>45825</v>
      </c>
      <c r="I23" s="12">
        <f t="shared" si="7"/>
        <v>45855</v>
      </c>
      <c r="J23" s="12">
        <f t="shared" si="8"/>
        <v>45886</v>
      </c>
      <c r="K23" s="12">
        <f t="shared" si="9"/>
        <v>45917</v>
      </c>
      <c r="L23" s="12">
        <f t="shared" si="10"/>
        <v>45947</v>
      </c>
      <c r="M23" s="12">
        <f t="shared" si="11"/>
        <v>45978</v>
      </c>
      <c r="N23" s="12">
        <f t="shared" si="12"/>
        <v>46008</v>
      </c>
    </row>
    <row r="24" spans="3:14" x14ac:dyDescent="0.25">
      <c r="C24" s="12">
        <f t="shared" si="1"/>
        <v>45675</v>
      </c>
      <c r="D24" s="12">
        <f t="shared" si="2"/>
        <v>45706</v>
      </c>
      <c r="E24" s="12">
        <f t="shared" si="3"/>
        <v>45734</v>
      </c>
      <c r="F24" s="12">
        <f t="shared" si="4"/>
        <v>45765</v>
      </c>
      <c r="G24" s="12">
        <f t="shared" si="5"/>
        <v>45795</v>
      </c>
      <c r="H24" s="12">
        <f t="shared" si="6"/>
        <v>45826</v>
      </c>
      <c r="I24" s="12">
        <f t="shared" si="7"/>
        <v>45856</v>
      </c>
      <c r="J24" s="12">
        <f t="shared" si="8"/>
        <v>45887</v>
      </c>
      <c r="K24" s="12">
        <f t="shared" si="9"/>
        <v>45918</v>
      </c>
      <c r="L24" s="12">
        <f t="shared" ref="L24:L38" si="13">IF(MONTH(DATE($F$2,COLUMN(J$1),ROW($A18)))&lt;&gt;COLUMN(J$1),"",DATE($F$2,COLUMN(J$1),ROW($A18)))</f>
        <v>45948</v>
      </c>
      <c r="M24" s="12">
        <f t="shared" si="11"/>
        <v>45979</v>
      </c>
      <c r="N24" s="12">
        <f t="shared" si="12"/>
        <v>46009</v>
      </c>
    </row>
    <row r="25" spans="3:14" x14ac:dyDescent="0.25">
      <c r="C25" s="12">
        <f t="shared" si="1"/>
        <v>45676</v>
      </c>
      <c r="D25" s="12">
        <f t="shared" si="2"/>
        <v>45707</v>
      </c>
      <c r="E25" s="12">
        <f t="shared" si="3"/>
        <v>45735</v>
      </c>
      <c r="F25" s="12">
        <f t="shared" si="4"/>
        <v>45766</v>
      </c>
      <c r="G25" s="12">
        <f t="shared" si="5"/>
        <v>45796</v>
      </c>
      <c r="H25" s="12">
        <f t="shared" si="6"/>
        <v>45827</v>
      </c>
      <c r="I25" s="12">
        <f t="shared" si="7"/>
        <v>45857</v>
      </c>
      <c r="J25" s="12">
        <f t="shared" si="8"/>
        <v>45888</v>
      </c>
      <c r="K25" s="12">
        <f t="shared" si="9"/>
        <v>45919</v>
      </c>
      <c r="L25" s="12">
        <f t="shared" si="13"/>
        <v>45949</v>
      </c>
      <c r="M25" s="12">
        <f t="shared" si="11"/>
        <v>45980</v>
      </c>
      <c r="N25" s="12">
        <f t="shared" si="12"/>
        <v>46010</v>
      </c>
    </row>
    <row r="26" spans="3:14" x14ac:dyDescent="0.25">
      <c r="C26" s="12">
        <f t="shared" si="1"/>
        <v>45677</v>
      </c>
      <c r="D26" s="12">
        <f t="shared" si="2"/>
        <v>45708</v>
      </c>
      <c r="E26" s="12">
        <f t="shared" si="3"/>
        <v>45736</v>
      </c>
      <c r="F26" s="12">
        <f t="shared" si="4"/>
        <v>45767</v>
      </c>
      <c r="G26" s="12">
        <f t="shared" si="5"/>
        <v>45797</v>
      </c>
      <c r="H26" s="12">
        <f t="shared" si="6"/>
        <v>45828</v>
      </c>
      <c r="I26" s="12">
        <f t="shared" si="7"/>
        <v>45858</v>
      </c>
      <c r="J26" s="12">
        <f t="shared" si="8"/>
        <v>45889</v>
      </c>
      <c r="K26" s="12">
        <f t="shared" si="9"/>
        <v>45920</v>
      </c>
      <c r="L26" s="12">
        <f t="shared" si="13"/>
        <v>45950</v>
      </c>
      <c r="M26" s="12">
        <f t="shared" si="11"/>
        <v>45981</v>
      </c>
      <c r="N26" s="12">
        <f t="shared" si="12"/>
        <v>46011</v>
      </c>
    </row>
    <row r="27" spans="3:14" x14ac:dyDescent="0.25">
      <c r="C27" s="12">
        <f t="shared" si="1"/>
        <v>45678</v>
      </c>
      <c r="D27" s="12">
        <f t="shared" si="2"/>
        <v>45709</v>
      </c>
      <c r="E27" s="12">
        <f t="shared" si="3"/>
        <v>45737</v>
      </c>
      <c r="F27" s="12">
        <f t="shared" si="4"/>
        <v>45768</v>
      </c>
      <c r="G27" s="12">
        <f t="shared" si="5"/>
        <v>45798</v>
      </c>
      <c r="H27" s="12">
        <f t="shared" si="6"/>
        <v>45829</v>
      </c>
      <c r="I27" s="12">
        <f t="shared" si="7"/>
        <v>45859</v>
      </c>
      <c r="J27" s="12">
        <f t="shared" si="8"/>
        <v>45890</v>
      </c>
      <c r="K27" s="12">
        <f t="shared" si="9"/>
        <v>45921</v>
      </c>
      <c r="L27" s="12">
        <f t="shared" si="13"/>
        <v>45951</v>
      </c>
      <c r="M27" s="12">
        <f t="shared" si="11"/>
        <v>45982</v>
      </c>
      <c r="N27" s="12">
        <f t="shared" si="12"/>
        <v>46012</v>
      </c>
    </row>
    <row r="28" spans="3:14" x14ac:dyDescent="0.25">
      <c r="C28" s="12">
        <f t="shared" si="1"/>
        <v>45679</v>
      </c>
      <c r="D28" s="12">
        <f t="shared" si="2"/>
        <v>45710</v>
      </c>
      <c r="E28" s="12">
        <f t="shared" si="3"/>
        <v>45738</v>
      </c>
      <c r="F28" s="12">
        <f t="shared" si="4"/>
        <v>45769</v>
      </c>
      <c r="G28" s="12">
        <f t="shared" si="5"/>
        <v>45799</v>
      </c>
      <c r="H28" s="12">
        <f t="shared" si="6"/>
        <v>45830</v>
      </c>
      <c r="I28" s="12">
        <f t="shared" si="7"/>
        <v>45860</v>
      </c>
      <c r="J28" s="12">
        <f t="shared" si="8"/>
        <v>45891</v>
      </c>
      <c r="K28" s="12">
        <f t="shared" si="9"/>
        <v>45922</v>
      </c>
      <c r="L28" s="12">
        <f t="shared" si="13"/>
        <v>45952</v>
      </c>
      <c r="M28" s="12">
        <f t="shared" si="11"/>
        <v>45983</v>
      </c>
      <c r="N28" s="12">
        <f t="shared" si="12"/>
        <v>46013</v>
      </c>
    </row>
    <row r="29" spans="3:14" x14ac:dyDescent="0.25">
      <c r="C29" s="12">
        <f t="shared" si="1"/>
        <v>45680</v>
      </c>
      <c r="D29" s="12">
        <f t="shared" si="2"/>
        <v>45711</v>
      </c>
      <c r="E29" s="12">
        <f t="shared" si="3"/>
        <v>45739</v>
      </c>
      <c r="F29" s="12">
        <f t="shared" si="4"/>
        <v>45770</v>
      </c>
      <c r="G29" s="12">
        <f t="shared" si="5"/>
        <v>45800</v>
      </c>
      <c r="H29" s="12">
        <f t="shared" si="6"/>
        <v>45831</v>
      </c>
      <c r="I29" s="12">
        <f t="shared" si="7"/>
        <v>45861</v>
      </c>
      <c r="J29" s="12">
        <f t="shared" si="8"/>
        <v>45892</v>
      </c>
      <c r="K29" s="12">
        <f t="shared" si="9"/>
        <v>45923</v>
      </c>
      <c r="L29" s="12">
        <f t="shared" si="13"/>
        <v>45953</v>
      </c>
      <c r="M29" s="12">
        <f t="shared" si="11"/>
        <v>45984</v>
      </c>
      <c r="N29" s="12">
        <f t="shared" si="12"/>
        <v>46014</v>
      </c>
    </row>
    <row r="30" spans="3:14" x14ac:dyDescent="0.25">
      <c r="C30" s="12">
        <f t="shared" si="1"/>
        <v>45681</v>
      </c>
      <c r="D30" s="12">
        <f t="shared" si="2"/>
        <v>45712</v>
      </c>
      <c r="E30" s="12">
        <f t="shared" si="3"/>
        <v>45740</v>
      </c>
      <c r="F30" s="12">
        <f t="shared" si="4"/>
        <v>45771</v>
      </c>
      <c r="G30" s="12">
        <f t="shared" si="5"/>
        <v>45801</v>
      </c>
      <c r="H30" s="12">
        <f t="shared" si="6"/>
        <v>45832</v>
      </c>
      <c r="I30" s="12">
        <f t="shared" si="7"/>
        <v>45862</v>
      </c>
      <c r="J30" s="12">
        <f t="shared" si="8"/>
        <v>45893</v>
      </c>
      <c r="K30" s="12">
        <f t="shared" si="9"/>
        <v>45924</v>
      </c>
      <c r="L30" s="12">
        <f t="shared" si="13"/>
        <v>45954</v>
      </c>
      <c r="M30" s="12">
        <f t="shared" si="11"/>
        <v>45985</v>
      </c>
      <c r="N30" s="12">
        <f t="shared" si="12"/>
        <v>46015</v>
      </c>
    </row>
    <row r="31" spans="3:14" x14ac:dyDescent="0.25">
      <c r="C31" s="12">
        <f t="shared" si="1"/>
        <v>45682</v>
      </c>
      <c r="D31" s="12">
        <f t="shared" si="2"/>
        <v>45713</v>
      </c>
      <c r="E31" s="12">
        <f t="shared" si="3"/>
        <v>45741</v>
      </c>
      <c r="F31" s="12">
        <f t="shared" si="4"/>
        <v>45772</v>
      </c>
      <c r="G31" s="12">
        <f t="shared" si="5"/>
        <v>45802</v>
      </c>
      <c r="H31" s="12">
        <f t="shared" si="6"/>
        <v>45833</v>
      </c>
      <c r="I31" s="12">
        <f t="shared" si="7"/>
        <v>45863</v>
      </c>
      <c r="J31" s="12">
        <f t="shared" si="8"/>
        <v>45894</v>
      </c>
      <c r="K31" s="12">
        <f t="shared" si="9"/>
        <v>45925</v>
      </c>
      <c r="L31" s="12">
        <f t="shared" si="13"/>
        <v>45955</v>
      </c>
      <c r="M31" s="12">
        <f t="shared" si="11"/>
        <v>45986</v>
      </c>
      <c r="N31" s="12">
        <f t="shared" si="12"/>
        <v>46016</v>
      </c>
    </row>
    <row r="32" spans="3:14" x14ac:dyDescent="0.25">
      <c r="C32" s="12">
        <f t="shared" si="1"/>
        <v>45683</v>
      </c>
      <c r="D32" s="12">
        <f t="shared" si="2"/>
        <v>45714</v>
      </c>
      <c r="E32" s="12">
        <f t="shared" si="3"/>
        <v>45742</v>
      </c>
      <c r="F32" s="12">
        <f t="shared" si="4"/>
        <v>45773</v>
      </c>
      <c r="G32" s="12">
        <f t="shared" si="5"/>
        <v>45803</v>
      </c>
      <c r="H32" s="12">
        <f t="shared" si="6"/>
        <v>45834</v>
      </c>
      <c r="I32" s="12">
        <f t="shared" si="7"/>
        <v>45864</v>
      </c>
      <c r="J32" s="12">
        <f t="shared" si="8"/>
        <v>45895</v>
      </c>
      <c r="K32" s="12">
        <f t="shared" si="9"/>
        <v>45926</v>
      </c>
      <c r="L32" s="12">
        <f t="shared" si="13"/>
        <v>45956</v>
      </c>
      <c r="M32" s="12">
        <f t="shared" si="11"/>
        <v>45987</v>
      </c>
      <c r="N32" s="12">
        <f t="shared" si="12"/>
        <v>46017</v>
      </c>
    </row>
    <row r="33" spans="3:14" x14ac:dyDescent="0.25">
      <c r="C33" s="12">
        <f t="shared" si="1"/>
        <v>45684</v>
      </c>
      <c r="D33" s="12">
        <f t="shared" si="2"/>
        <v>45715</v>
      </c>
      <c r="E33" s="12">
        <f t="shared" si="3"/>
        <v>45743</v>
      </c>
      <c r="F33" s="12">
        <f t="shared" si="4"/>
        <v>45774</v>
      </c>
      <c r="G33" s="12">
        <f t="shared" si="5"/>
        <v>45804</v>
      </c>
      <c r="H33" s="12">
        <f t="shared" si="6"/>
        <v>45835</v>
      </c>
      <c r="I33" s="12">
        <f t="shared" si="7"/>
        <v>45865</v>
      </c>
      <c r="J33" s="12">
        <f t="shared" si="8"/>
        <v>45896</v>
      </c>
      <c r="K33" s="12">
        <f t="shared" si="9"/>
        <v>45927</v>
      </c>
      <c r="L33" s="12">
        <f t="shared" si="13"/>
        <v>45957</v>
      </c>
      <c r="M33" s="12">
        <f t="shared" si="11"/>
        <v>45988</v>
      </c>
      <c r="N33" s="12">
        <f t="shared" si="12"/>
        <v>46018</v>
      </c>
    </row>
    <row r="34" spans="3:14" x14ac:dyDescent="0.25">
      <c r="C34" s="12">
        <f t="shared" si="1"/>
        <v>45685</v>
      </c>
      <c r="D34" s="12">
        <f t="shared" si="2"/>
        <v>45716</v>
      </c>
      <c r="E34" s="12">
        <f t="shared" si="3"/>
        <v>45744</v>
      </c>
      <c r="F34" s="12">
        <f t="shared" si="4"/>
        <v>45775</v>
      </c>
      <c r="G34" s="12">
        <f t="shared" si="5"/>
        <v>45805</v>
      </c>
      <c r="H34" s="12">
        <f t="shared" si="6"/>
        <v>45836</v>
      </c>
      <c r="I34" s="12">
        <f t="shared" si="7"/>
        <v>45866</v>
      </c>
      <c r="J34" s="12">
        <f t="shared" si="8"/>
        <v>45897</v>
      </c>
      <c r="K34" s="12">
        <f t="shared" si="9"/>
        <v>45928</v>
      </c>
      <c r="L34" s="12">
        <f t="shared" si="13"/>
        <v>45958</v>
      </c>
      <c r="M34" s="12">
        <f t="shared" si="11"/>
        <v>45989</v>
      </c>
      <c r="N34" s="12">
        <f t="shared" si="12"/>
        <v>46019</v>
      </c>
    </row>
    <row r="35" spans="3:14" x14ac:dyDescent="0.25">
      <c r="C35" s="12">
        <f t="shared" si="1"/>
        <v>45686</v>
      </c>
      <c r="D35" s="14" t="str">
        <f>IF(MONTH(DATE($F$2,COLUMN(B$1),ROW($A29)))&lt;&gt;COLUMN(B$1),"",DATE($F$2,COLUMN(B$1),ROW($A29)))</f>
        <v/>
      </c>
      <c r="E35" s="12">
        <f t="shared" si="3"/>
        <v>45745</v>
      </c>
      <c r="F35" s="12">
        <f t="shared" si="4"/>
        <v>45776</v>
      </c>
      <c r="G35" s="12">
        <f t="shared" si="5"/>
        <v>45806</v>
      </c>
      <c r="H35" s="12">
        <f t="shared" si="6"/>
        <v>45837</v>
      </c>
      <c r="I35" s="12">
        <f t="shared" si="7"/>
        <v>45867</v>
      </c>
      <c r="J35" s="12">
        <f t="shared" si="8"/>
        <v>45898</v>
      </c>
      <c r="K35" s="12">
        <f t="shared" si="9"/>
        <v>45929</v>
      </c>
      <c r="L35" s="12">
        <f t="shared" si="13"/>
        <v>45959</v>
      </c>
      <c r="M35" s="12">
        <f t="shared" si="11"/>
        <v>45990</v>
      </c>
      <c r="N35" s="12">
        <f t="shared" si="12"/>
        <v>46020</v>
      </c>
    </row>
    <row r="36" spans="3:14" x14ac:dyDescent="0.25">
      <c r="C36" s="12">
        <f t="shared" si="1"/>
        <v>45687</v>
      </c>
      <c r="D36" s="14" t="str">
        <f t="shared" si="2"/>
        <v/>
      </c>
      <c r="E36" s="12">
        <f t="shared" si="3"/>
        <v>45746</v>
      </c>
      <c r="F36" s="12">
        <f t="shared" si="4"/>
        <v>45777</v>
      </c>
      <c r="G36" s="12">
        <f t="shared" si="5"/>
        <v>45807</v>
      </c>
      <c r="H36" s="12">
        <f t="shared" si="6"/>
        <v>45838</v>
      </c>
      <c r="I36" s="12">
        <f t="shared" si="7"/>
        <v>45868</v>
      </c>
      <c r="J36" s="12">
        <f t="shared" si="8"/>
        <v>45899</v>
      </c>
      <c r="K36" s="12">
        <f t="shared" si="9"/>
        <v>45930</v>
      </c>
      <c r="L36" s="12">
        <f t="shared" si="13"/>
        <v>45960</v>
      </c>
      <c r="M36" s="12">
        <f t="shared" si="11"/>
        <v>45991</v>
      </c>
      <c r="N36" s="12">
        <f t="shared" si="12"/>
        <v>46021</v>
      </c>
    </row>
    <row r="37" spans="3:14" x14ac:dyDescent="0.25">
      <c r="C37" s="12">
        <f t="shared" si="1"/>
        <v>45688</v>
      </c>
      <c r="D37" s="14" t="str">
        <f t="shared" si="2"/>
        <v/>
      </c>
      <c r="E37" s="12">
        <f t="shared" si="3"/>
        <v>45747</v>
      </c>
      <c r="F37" s="12" t="str">
        <f t="shared" si="4"/>
        <v/>
      </c>
      <c r="G37" s="12">
        <f t="shared" si="5"/>
        <v>45808</v>
      </c>
      <c r="H37" s="12" t="str">
        <f t="shared" si="6"/>
        <v/>
      </c>
      <c r="I37" s="12">
        <f t="shared" si="7"/>
        <v>45869</v>
      </c>
      <c r="J37" s="12">
        <f t="shared" si="8"/>
        <v>45900</v>
      </c>
      <c r="K37" s="12" t="str">
        <f t="shared" si="9"/>
        <v/>
      </c>
      <c r="L37" s="12">
        <f t="shared" si="13"/>
        <v>45961</v>
      </c>
      <c r="M37" s="12" t="str">
        <f t="shared" si="11"/>
        <v/>
      </c>
      <c r="N37" s="12">
        <f t="shared" si="12"/>
        <v>46022</v>
      </c>
    </row>
    <row r="38" spans="3:14" x14ac:dyDescent="0.25">
      <c r="C38" s="11" t="str">
        <f t="shared" si="1"/>
        <v/>
      </c>
      <c r="D38" s="11" t="str">
        <f t="shared" si="2"/>
        <v/>
      </c>
      <c r="E38" s="11" t="str">
        <f t="shared" si="3"/>
        <v/>
      </c>
      <c r="F38" s="11" t="str">
        <f t="shared" si="4"/>
        <v/>
      </c>
      <c r="G38" s="11" t="str">
        <f t="shared" si="5"/>
        <v/>
      </c>
      <c r="H38" s="11" t="str">
        <f t="shared" si="6"/>
        <v/>
      </c>
      <c r="I38" s="11" t="str">
        <f t="shared" si="7"/>
        <v/>
      </c>
      <c r="J38" s="11" t="str">
        <f t="shared" si="8"/>
        <v/>
      </c>
      <c r="K38" s="11" t="str">
        <f t="shared" si="9"/>
        <v/>
      </c>
      <c r="L38" s="11" t="str">
        <f t="shared" si="13"/>
        <v/>
      </c>
      <c r="M38" s="11" t="str">
        <f t="shared" si="11"/>
        <v/>
      </c>
      <c r="N38" s="11" t="str">
        <f t="shared" si="12"/>
        <v/>
      </c>
    </row>
  </sheetData>
  <phoneticPr fontId="1" type="noConversion"/>
  <conditionalFormatting sqref="C7:N37">
    <cfRule type="timePeriod" dxfId="5" priority="1" timePeriod="today">
      <formula>FLOOR(C7,1)=TODAY()</formula>
    </cfRule>
    <cfRule type="expression" dxfId="3" priority="6">
      <formula>WEEKDAY(C7,2)&gt;5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5</xdr:col>
                    <xdr:colOff>990600</xdr:colOff>
                    <xdr:row>0</xdr:row>
                    <xdr:rowOff>85725</xdr:rowOff>
                  </from>
                  <to>
                    <xdr:col>6</xdr:col>
                    <xdr:colOff>171450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856EFED-A3E6-42A4-92AB-A872457FBDE8}">
            <xm:f>COUNTIF(Paramètres!$N$3:$N$8,C7)&gt;0</xm:f>
            <x14:dxf>
              <fill>
                <patternFill>
                  <bgColor rgb="FF00B050"/>
                </patternFill>
              </fill>
            </x14:dxf>
          </x14:cfRule>
          <x14:cfRule type="expression" priority="7" id="{52A99D3A-013F-403F-A11C-8FF90971B199}">
            <xm:f>COUNTIF(Paramètres!$H$3:$H$30,C7)&gt;0</xm:f>
            <x14:dxf>
              <font>
                <color theme="0"/>
              </font>
              <fill>
                <patternFill>
                  <bgColor theme="0" tint="-0.34998626667073579"/>
                </patternFill>
              </fill>
            </x14:dxf>
          </x14:cfRule>
          <x14:cfRule type="expression" priority="8" id="{7A36EFA7-CD3F-4F77-ACD8-501D48AB22A4}">
            <xm:f>COUNTIF(Paramètres!$K$3:$K$8,C7)&gt;0</xm:f>
            <x14:dxf>
              <fill>
                <patternFill>
                  <bgColor rgb="FF7030A0"/>
                </patternFill>
              </fill>
            </x14:dxf>
          </x14:cfRule>
          <x14:cfRule type="expression" priority="9" id="{86501B33-008E-430E-94F7-3DBC0FC0D971}">
            <xm:f>COUNTIF(Paramètres!$E$3:$E$30,C7)&gt;0</xm:f>
            <x14:dxf>
              <fill>
                <patternFill>
                  <bgColor theme="7"/>
                </patternFill>
              </fill>
            </x14:dxf>
          </x14:cfRule>
          <x14:cfRule type="expression" priority="10" id="{B197D777-DFA3-43F1-8387-B062C7EA837C}">
            <xm:f>COUNTIF(Paramètres!$E$3:$E$30,C7)=""</xm:f>
            <x14:dxf/>
          </x14:cfRule>
          <xm:sqref>C7:N37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120B-955F-40B7-AE9F-0C7953BACC68}">
  <dimension ref="A2:R30"/>
  <sheetViews>
    <sheetView tabSelected="1" workbookViewId="0">
      <selection activeCell="W33" sqref="W33"/>
    </sheetView>
  </sheetViews>
  <sheetFormatPr baseColWidth="10" defaultRowHeight="15" x14ac:dyDescent="0.25"/>
  <cols>
    <col min="1" max="1" width="5.7109375" customWidth="1"/>
    <col min="2" max="2" width="18" customWidth="1"/>
    <col min="3" max="3" width="9.7109375" customWidth="1"/>
    <col min="4" max="4" width="2.28515625" customWidth="1"/>
    <col min="5" max="5" width="9.7109375" style="5" customWidth="1"/>
    <col min="6" max="6" width="12.7109375" customWidth="1"/>
    <col min="7" max="7" width="2.28515625" customWidth="1"/>
    <col min="8" max="8" width="9.7109375" style="5" customWidth="1"/>
    <col min="9" max="9" width="12.7109375" customWidth="1"/>
    <col min="10" max="10" width="2.28515625" customWidth="1"/>
    <col min="11" max="11" width="9.7109375" style="5" customWidth="1"/>
    <col min="12" max="12" width="12.7109375" customWidth="1"/>
    <col min="13" max="13" width="2.28515625" customWidth="1"/>
    <col min="14" max="14" width="9.7109375" style="5" customWidth="1"/>
    <col min="15" max="15" width="12.7109375" customWidth="1"/>
    <col min="16" max="16" width="2.28515625" customWidth="1"/>
    <col min="18" max="18" width="2.28515625" customWidth="1"/>
  </cols>
  <sheetData>
    <row r="2" spans="1:18" x14ac:dyDescent="0.25">
      <c r="A2" s="2">
        <f>Année</f>
        <v>2025</v>
      </c>
      <c r="B2" s="1" t="s">
        <v>25</v>
      </c>
      <c r="C2" s="1" t="s">
        <v>26</v>
      </c>
      <c r="E2" s="4" t="s">
        <v>26</v>
      </c>
      <c r="F2" s="1" t="s">
        <v>27</v>
      </c>
      <c r="H2" s="4" t="s">
        <v>26</v>
      </c>
      <c r="I2" s="1" t="s">
        <v>28</v>
      </c>
      <c r="K2" s="4" t="s">
        <v>26</v>
      </c>
      <c r="L2" s="1" t="s">
        <v>30</v>
      </c>
      <c r="N2" s="4" t="s">
        <v>26</v>
      </c>
      <c r="O2" s="1" t="s">
        <v>29</v>
      </c>
      <c r="Q2" s="1" t="s">
        <v>27</v>
      </c>
      <c r="R2" s="1"/>
    </row>
    <row r="3" spans="1:18" x14ac:dyDescent="0.25">
      <c r="B3" t="s">
        <v>12</v>
      </c>
      <c r="C3" s="5">
        <f xml:space="preserve"> DATE($A$2,1,1)</f>
        <v>45658</v>
      </c>
      <c r="E3" s="5">
        <v>45660</v>
      </c>
      <c r="F3" s="3" t="s">
        <v>27</v>
      </c>
      <c r="H3" s="5">
        <v>45663</v>
      </c>
      <c r="I3" s="3" t="s">
        <v>28</v>
      </c>
      <c r="K3" s="5">
        <v>45702</v>
      </c>
      <c r="L3" s="3" t="s">
        <v>30</v>
      </c>
      <c r="N3" s="5">
        <v>45669</v>
      </c>
      <c r="O3" s="3" t="s">
        <v>29</v>
      </c>
      <c r="Q3" t="s">
        <v>27</v>
      </c>
    </row>
    <row r="4" spans="1:18" x14ac:dyDescent="0.25">
      <c r="B4" t="s">
        <v>13</v>
      </c>
      <c r="C4" s="5">
        <f xml:space="preserve"> FLOOR(DAY(MINUTE($A$2/38)/2+56)&amp;"/5/"&amp;$A$2,7)-34</f>
        <v>45767</v>
      </c>
      <c r="E4" s="5">
        <v>45667</v>
      </c>
      <c r="F4" s="3" t="s">
        <v>27</v>
      </c>
      <c r="H4" s="5">
        <v>45670</v>
      </c>
      <c r="I4" s="3" t="s">
        <v>28</v>
      </c>
      <c r="K4" s="5">
        <v>45723</v>
      </c>
      <c r="L4" s="3" t="s">
        <v>30</v>
      </c>
      <c r="N4" s="5">
        <v>45711</v>
      </c>
      <c r="O4" s="3" t="s">
        <v>29</v>
      </c>
      <c r="Q4" t="s">
        <v>28</v>
      </c>
    </row>
    <row r="5" spans="1:18" x14ac:dyDescent="0.25">
      <c r="B5" t="s">
        <v>14</v>
      </c>
      <c r="C5" s="5">
        <f xml:space="preserve"> C4 + 1</f>
        <v>45768</v>
      </c>
      <c r="E5" s="5">
        <v>45674</v>
      </c>
      <c r="F5" s="3" t="s">
        <v>27</v>
      </c>
      <c r="H5" s="5">
        <v>45677</v>
      </c>
      <c r="I5" s="3" t="s">
        <v>28</v>
      </c>
      <c r="K5" s="5">
        <v>45765</v>
      </c>
      <c r="L5" s="3" t="s">
        <v>30</v>
      </c>
      <c r="N5" s="5">
        <v>45746</v>
      </c>
      <c r="O5" t="s">
        <v>29</v>
      </c>
      <c r="Q5" t="s">
        <v>30</v>
      </c>
    </row>
    <row r="6" spans="1:18" x14ac:dyDescent="0.25">
      <c r="B6" t="s">
        <v>15</v>
      </c>
      <c r="C6" s="5">
        <f xml:space="preserve"> DATE($A$2,5,1)</f>
        <v>45778</v>
      </c>
      <c r="E6" s="5">
        <v>45681</v>
      </c>
      <c r="F6" s="3" t="s">
        <v>27</v>
      </c>
      <c r="H6" s="5">
        <v>45684</v>
      </c>
      <c r="I6" s="3" t="s">
        <v>28</v>
      </c>
      <c r="K6" s="5">
        <v>45800</v>
      </c>
      <c r="L6" t="s">
        <v>30</v>
      </c>
      <c r="N6" s="5">
        <v>45774</v>
      </c>
      <c r="O6" t="s">
        <v>29</v>
      </c>
      <c r="Q6" t="s">
        <v>29</v>
      </c>
    </row>
    <row r="7" spans="1:18" x14ac:dyDescent="0.25">
      <c r="B7" t="s">
        <v>16</v>
      </c>
      <c r="C7" s="5">
        <f xml:space="preserve"> DATE($A$2,5,8)</f>
        <v>45785</v>
      </c>
      <c r="E7" s="5">
        <v>45688</v>
      </c>
      <c r="F7" s="3" t="s">
        <v>27</v>
      </c>
      <c r="H7" s="5">
        <v>45691</v>
      </c>
      <c r="I7" s="3" t="s">
        <v>28</v>
      </c>
      <c r="K7" s="5">
        <v>45828</v>
      </c>
      <c r="L7" t="s">
        <v>30</v>
      </c>
      <c r="N7" s="5">
        <v>45802</v>
      </c>
      <c r="O7" t="s">
        <v>29</v>
      </c>
    </row>
    <row r="8" spans="1:18" x14ac:dyDescent="0.25">
      <c r="B8" t="s">
        <v>17</v>
      </c>
      <c r="C8" s="5">
        <f xml:space="preserve"> C4 + 39</f>
        <v>45806</v>
      </c>
      <c r="E8" s="5">
        <v>45695</v>
      </c>
      <c r="F8" s="3" t="s">
        <v>27</v>
      </c>
      <c r="H8" s="5">
        <v>45698</v>
      </c>
      <c r="I8" s="3" t="s">
        <v>28</v>
      </c>
      <c r="N8" s="5">
        <v>45830</v>
      </c>
      <c r="O8" t="s">
        <v>29</v>
      </c>
    </row>
    <row r="9" spans="1:18" x14ac:dyDescent="0.25">
      <c r="B9" t="s">
        <v>18</v>
      </c>
      <c r="C9" s="5">
        <f xml:space="preserve"> C4 + 49</f>
        <v>45816</v>
      </c>
      <c r="E9" s="5">
        <v>45702</v>
      </c>
      <c r="F9" s="3" t="s">
        <v>27</v>
      </c>
      <c r="H9" s="5">
        <v>45705</v>
      </c>
      <c r="I9" s="3" t="s">
        <v>28</v>
      </c>
    </row>
    <row r="10" spans="1:18" x14ac:dyDescent="0.25">
      <c r="B10" t="s">
        <v>19</v>
      </c>
      <c r="C10" s="5">
        <f xml:space="preserve"> C4 + 50</f>
        <v>45817</v>
      </c>
      <c r="E10" s="5">
        <v>45709</v>
      </c>
      <c r="F10" s="3" t="s">
        <v>27</v>
      </c>
      <c r="H10" s="5">
        <v>45712</v>
      </c>
      <c r="I10" s="3" t="s">
        <v>28</v>
      </c>
    </row>
    <row r="11" spans="1:18" x14ac:dyDescent="0.25">
      <c r="B11" t="s">
        <v>20</v>
      </c>
      <c r="C11" s="5">
        <f xml:space="preserve"> DATE($A$2,7,14)</f>
        <v>45852</v>
      </c>
      <c r="E11" s="5">
        <v>45716</v>
      </c>
      <c r="F11" s="3" t="s">
        <v>27</v>
      </c>
      <c r="H11" s="5">
        <v>45719</v>
      </c>
      <c r="I11" s="3" t="s">
        <v>28</v>
      </c>
    </row>
    <row r="12" spans="1:18" x14ac:dyDescent="0.25">
      <c r="B12" t="s">
        <v>21</v>
      </c>
      <c r="C12" s="5">
        <f xml:space="preserve"> DATE($A$2,8,15)</f>
        <v>45884</v>
      </c>
      <c r="E12" s="5">
        <v>45723</v>
      </c>
      <c r="F12" s="3" t="s">
        <v>27</v>
      </c>
      <c r="H12" s="5">
        <v>45726</v>
      </c>
      <c r="I12" s="3" t="s">
        <v>28</v>
      </c>
    </row>
    <row r="13" spans="1:18" x14ac:dyDescent="0.25">
      <c r="B13" t="s">
        <v>22</v>
      </c>
      <c r="C13" s="5">
        <f xml:space="preserve"> DATE($A$2,11,1)</f>
        <v>45962</v>
      </c>
      <c r="E13" s="5">
        <v>45730</v>
      </c>
      <c r="F13" s="3" t="s">
        <v>27</v>
      </c>
      <c r="H13" s="5">
        <v>45733</v>
      </c>
      <c r="I13" s="3" t="s">
        <v>28</v>
      </c>
    </row>
    <row r="14" spans="1:18" x14ac:dyDescent="0.25">
      <c r="B14" t="s">
        <v>23</v>
      </c>
      <c r="C14" s="5">
        <f xml:space="preserve"> DATE($A$2,11,11)</f>
        <v>45972</v>
      </c>
      <c r="E14" s="5">
        <v>45737</v>
      </c>
      <c r="F14" s="3" t="s">
        <v>27</v>
      </c>
      <c r="H14" s="5">
        <v>45740</v>
      </c>
      <c r="I14" s="3" t="s">
        <v>28</v>
      </c>
    </row>
    <row r="15" spans="1:18" x14ac:dyDescent="0.25">
      <c r="B15" t="s">
        <v>24</v>
      </c>
      <c r="C15" s="5">
        <f xml:space="preserve"> DATE($A$2,12,25)</f>
        <v>46016</v>
      </c>
      <c r="E15" s="5">
        <v>45744</v>
      </c>
      <c r="F15" s="3" t="s">
        <v>27</v>
      </c>
      <c r="H15" s="5">
        <v>45747</v>
      </c>
      <c r="I15" s="3" t="s">
        <v>28</v>
      </c>
    </row>
    <row r="16" spans="1:18" x14ac:dyDescent="0.25">
      <c r="E16" s="5">
        <v>45751</v>
      </c>
      <c r="F16" s="3" t="s">
        <v>27</v>
      </c>
      <c r="H16" s="5">
        <v>45754</v>
      </c>
      <c r="I16" t="s">
        <v>28</v>
      </c>
    </row>
    <row r="17" spans="5:9" x14ac:dyDescent="0.25">
      <c r="E17" s="5">
        <v>45758</v>
      </c>
      <c r="F17" s="3" t="s">
        <v>27</v>
      </c>
      <c r="H17" s="5">
        <v>45761</v>
      </c>
      <c r="I17" t="s">
        <v>28</v>
      </c>
    </row>
    <row r="18" spans="5:9" x14ac:dyDescent="0.25">
      <c r="E18" s="5">
        <v>45765</v>
      </c>
      <c r="F18" s="3" t="s">
        <v>27</v>
      </c>
      <c r="H18" s="5">
        <v>45775</v>
      </c>
      <c r="I18" t="s">
        <v>28</v>
      </c>
    </row>
    <row r="19" spans="5:9" x14ac:dyDescent="0.25">
      <c r="E19" s="5">
        <v>45772</v>
      </c>
      <c r="F19" s="3" t="s">
        <v>27</v>
      </c>
      <c r="H19" s="5">
        <v>45782</v>
      </c>
      <c r="I19" t="s">
        <v>28</v>
      </c>
    </row>
    <row r="20" spans="5:9" x14ac:dyDescent="0.25">
      <c r="E20" s="5">
        <v>45779</v>
      </c>
      <c r="F20" s="3" t="s">
        <v>27</v>
      </c>
      <c r="H20" s="5">
        <v>45789</v>
      </c>
      <c r="I20" t="s">
        <v>28</v>
      </c>
    </row>
    <row r="21" spans="5:9" x14ac:dyDescent="0.25">
      <c r="E21" s="5">
        <v>45786</v>
      </c>
      <c r="F21" s="3" t="s">
        <v>27</v>
      </c>
      <c r="H21" s="5">
        <v>45796</v>
      </c>
      <c r="I21" t="s">
        <v>28</v>
      </c>
    </row>
    <row r="22" spans="5:9" x14ac:dyDescent="0.25">
      <c r="E22" s="5">
        <v>45793</v>
      </c>
      <c r="F22" s="3" t="s">
        <v>27</v>
      </c>
      <c r="H22" s="5">
        <v>45803</v>
      </c>
      <c r="I22" t="s">
        <v>28</v>
      </c>
    </row>
    <row r="23" spans="5:9" x14ac:dyDescent="0.25">
      <c r="E23" s="5">
        <v>45800</v>
      </c>
      <c r="F23" s="3" t="s">
        <v>27</v>
      </c>
      <c r="H23" s="5">
        <v>45810</v>
      </c>
      <c r="I23" t="s">
        <v>28</v>
      </c>
    </row>
    <row r="24" spans="5:9" x14ac:dyDescent="0.25">
      <c r="E24" s="5">
        <v>45807</v>
      </c>
      <c r="F24" s="3" t="s">
        <v>27</v>
      </c>
      <c r="H24" s="5">
        <v>45817</v>
      </c>
      <c r="I24" t="s">
        <v>28</v>
      </c>
    </row>
    <row r="25" spans="5:9" x14ac:dyDescent="0.25">
      <c r="E25" s="5">
        <v>45814</v>
      </c>
      <c r="F25" s="3" t="s">
        <v>27</v>
      </c>
      <c r="H25" s="5">
        <v>45824</v>
      </c>
      <c r="I25" t="s">
        <v>28</v>
      </c>
    </row>
    <row r="26" spans="5:9" x14ac:dyDescent="0.25">
      <c r="E26" s="5">
        <v>45821</v>
      </c>
      <c r="F26" s="3" t="s">
        <v>27</v>
      </c>
      <c r="H26" s="5">
        <v>45831</v>
      </c>
      <c r="I26" t="s">
        <v>28</v>
      </c>
    </row>
    <row r="27" spans="5:9" x14ac:dyDescent="0.25">
      <c r="E27" s="5">
        <v>45828</v>
      </c>
      <c r="F27" s="3" t="s">
        <v>27</v>
      </c>
      <c r="H27" s="5">
        <v>45838</v>
      </c>
      <c r="I27" t="s">
        <v>28</v>
      </c>
    </row>
    <row r="28" spans="5:9" x14ac:dyDescent="0.25">
      <c r="E28" s="5">
        <v>45835</v>
      </c>
      <c r="F28" s="3" t="s">
        <v>27</v>
      </c>
    </row>
    <row r="29" spans="5:9" x14ac:dyDescent="0.25">
      <c r="F29" s="3"/>
    </row>
    <row r="30" spans="5:9" x14ac:dyDescent="0.25">
      <c r="F30" s="3"/>
    </row>
  </sheetData>
  <sortState xmlns:xlrd2="http://schemas.microsoft.com/office/spreadsheetml/2017/richdata2" ref="Q2:Q5">
    <sortCondition ref="Q2:Q5"/>
  </sortState>
  <dataValidations disablePrompts="1" count="3">
    <dataValidation type="custom" allowBlank="1" showInputMessage="1" showErrorMessage="1" error="Ce jour n'est pas un vendredi_x000a_ou c'est un jour férier." sqref="K3:K15 E3:E15" xr:uid="{60BA763B-1FCF-4D69-9ACD-348FD20CB3B1}">
      <formula1>AND(WEEKDAY(E3,2)=5,COUNTIF($C$3:$C$15,E3)&lt;1)</formula1>
    </dataValidation>
    <dataValidation type="custom" allowBlank="1" showInputMessage="1" showErrorMessage="1" error="Ce jour n'est pas un lundi_x000a_ou c'est un jour férier." sqref="H3:H23" xr:uid="{FB762922-25EB-4E13-8286-590AA1CE9F29}">
      <formula1>AND(WEEKDAY(H3,2)=1,COUNTIF($C$3:$C$15,H3)&lt;1)</formula1>
    </dataValidation>
    <dataValidation type="list" allowBlank="1" showInputMessage="1" showErrorMessage="1" sqref="O3:O15 L3:L15 F3:F30 I3:I30" xr:uid="{263864CE-EB6D-4BA3-9F04-4313E0A7A7A3}">
      <formula1>$Q$3:$Q$6</formula1>
    </dataValidation>
  </dataValidations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1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MAISON</dc:creator>
  <cp:lastModifiedBy>Marc MAISON</cp:lastModifiedBy>
  <dcterms:created xsi:type="dcterms:W3CDTF">2024-12-05T10:33:00Z</dcterms:created>
  <dcterms:modified xsi:type="dcterms:W3CDTF">2025-02-07T16:14:59Z</dcterms:modified>
</cp:coreProperties>
</file>