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RE10051132\Desktop\"/>
    </mc:Choice>
  </mc:AlternateContent>
  <xr:revisionPtr revIDLastSave="0" documentId="13_ncr:1_{850D909F-EA3A-4540-AB5D-3EBC134EF7BD}" xr6:coauthVersionLast="36" xr6:coauthVersionMax="36" xr10:uidLastSave="{00000000-0000-0000-0000-000000000000}"/>
  <bookViews>
    <workbookView xWindow="0" yWindow="0" windowWidth="20633" windowHeight="7737" xr2:uid="{98DE8657-EC7D-4E6B-9F23-63AA14600B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A12" i="1"/>
  <c r="B10" i="1" s="1"/>
  <c r="H3" i="1"/>
  <c r="I3" i="1" s="1"/>
  <c r="C3" i="1"/>
  <c r="C4" i="1"/>
  <c r="C5" i="1"/>
  <c r="C6" i="1"/>
  <c r="H4" i="1"/>
  <c r="I4" i="1" s="1"/>
  <c r="H5" i="1"/>
  <c r="I5" i="1" s="1"/>
  <c r="H6" i="1"/>
  <c r="I6" i="1" s="1"/>
  <c r="H2" i="1"/>
  <c r="I2" i="1" s="1"/>
  <c r="C2" i="1"/>
  <c r="H8" i="1" l="1"/>
  <c r="C8" i="1"/>
</calcChain>
</file>

<file path=xl/sharedStrings.xml><?xml version="1.0" encoding="utf-8"?>
<sst xmlns="http://schemas.openxmlformats.org/spreadsheetml/2006/main" count="13" uniqueCount="12">
  <si>
    <t>N°animal</t>
  </si>
  <si>
    <t>Date IA</t>
  </si>
  <si>
    <t>Jour de lactation</t>
  </si>
  <si>
    <t>Date dernier vêlage</t>
  </si>
  <si>
    <t>Rang lactation</t>
  </si>
  <si>
    <t>Intervalle Vélage IAF</t>
  </si>
  <si>
    <t>Date vêlage prévue</t>
  </si>
  <si>
    <t>IAF</t>
  </si>
  <si>
    <t>OUI</t>
  </si>
  <si>
    <t>Moyenne</t>
  </si>
  <si>
    <t xml:space="preserve">Animal à surveiller </t>
  </si>
  <si>
    <t>Retour en Chaleur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</si>
</sst>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0" fillId="0" borderId="0" xfId="0" applyNumberFormat="1" applyFill="1"/>
    <xf numFmtId="0" fontId="1" fillId="2" borderId="1" xfId="0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A06D4-E23D-422D-AB4C-06FC408FF177}">
  <dimension ref="A1:J16"/>
  <sheetViews>
    <sheetView tabSelected="1" workbookViewId="0">
      <selection activeCell="E15" sqref="E15"/>
    </sheetView>
  </sheetViews>
  <sheetFormatPr baseColWidth="10" defaultRowHeight="14" x14ac:dyDescent="0.3"/>
  <cols>
    <col min="1" max="1" width="11.19921875" style="4"/>
    <col min="2" max="3" width="9.296875" style="4" customWidth="1"/>
    <col min="4" max="6" width="11.19921875" style="4"/>
    <col min="7" max="7" width="8.296875" style="4" customWidth="1"/>
    <col min="8" max="16384" width="11.19921875" style="4"/>
  </cols>
  <sheetData>
    <row r="1" spans="1:10" ht="41.95" x14ac:dyDescent="0.3">
      <c r="A1" s="13" t="s">
        <v>0</v>
      </c>
      <c r="B1" s="13" t="s">
        <v>4</v>
      </c>
      <c r="C1" s="1" t="s">
        <v>2</v>
      </c>
      <c r="D1" s="13" t="s">
        <v>3</v>
      </c>
      <c r="E1" s="13" t="s">
        <v>1</v>
      </c>
      <c r="F1" s="1" t="s">
        <v>11</v>
      </c>
      <c r="G1" s="13" t="s">
        <v>7</v>
      </c>
      <c r="H1" s="1" t="s">
        <v>5</v>
      </c>
      <c r="I1" s="1" t="s">
        <v>6</v>
      </c>
      <c r="J1" s="3"/>
    </row>
    <row r="2" spans="1:10" x14ac:dyDescent="0.3">
      <c r="A2" s="15">
        <v>2903</v>
      </c>
      <c r="B2" s="15">
        <v>2</v>
      </c>
      <c r="C2" s="6">
        <f ca="1">TODAY()-D2</f>
        <v>68</v>
      </c>
      <c r="D2" s="14">
        <v>43723</v>
      </c>
      <c r="E2" s="14">
        <v>43769</v>
      </c>
      <c r="F2" s="2">
        <f>IF(G2="",E2+20,"")</f>
        <v>43789</v>
      </c>
      <c r="G2" s="14"/>
      <c r="H2" s="5" t="str">
        <f>IF(G2="","",E2-D2)</f>
        <v/>
      </c>
      <c r="I2" s="7" t="str">
        <f>IF(H2="","",E2+270)</f>
        <v/>
      </c>
    </row>
    <row r="3" spans="1:10" x14ac:dyDescent="0.3">
      <c r="A3" s="15">
        <v>2895</v>
      </c>
      <c r="B3" s="15">
        <v>3</v>
      </c>
      <c r="C3" s="6">
        <f ca="1">TODAY()-D3</f>
        <v>221</v>
      </c>
      <c r="D3" s="14">
        <v>43570</v>
      </c>
      <c r="E3" s="14">
        <v>43662</v>
      </c>
      <c r="F3" s="2" t="str">
        <f>IF(G3="",E3+20,"")</f>
        <v/>
      </c>
      <c r="G3" s="14" t="s">
        <v>8</v>
      </c>
      <c r="H3" s="5">
        <f>IF(G3="","",E3-D3)</f>
        <v>92</v>
      </c>
      <c r="I3" s="7">
        <f>IF(H3="","",E3+270)</f>
        <v>43932</v>
      </c>
    </row>
    <row r="4" spans="1:10" x14ac:dyDescent="0.3">
      <c r="A4" s="15">
        <v>3088</v>
      </c>
      <c r="B4" s="15">
        <v>1</v>
      </c>
      <c r="C4" s="6">
        <f t="shared" ref="C4:C6" ca="1" si="0">TODAY()-D4</f>
        <v>135</v>
      </c>
      <c r="D4" s="14">
        <v>43656</v>
      </c>
      <c r="E4" s="14">
        <v>43769</v>
      </c>
      <c r="F4" s="2">
        <f t="shared" ref="F4:F6" si="1">IF(G4="",E4+20,"")</f>
        <v>43789</v>
      </c>
      <c r="G4" s="14"/>
      <c r="H4" s="5" t="str">
        <f t="shared" ref="H4:H6" si="2">IF(G4="","",E4-D4)</f>
        <v/>
      </c>
      <c r="I4" s="7" t="str">
        <f t="shared" ref="I4:I6" si="3">IF(H4="","",E4+270)</f>
        <v/>
      </c>
    </row>
    <row r="5" spans="1:10" x14ac:dyDescent="0.3">
      <c r="A5" s="15">
        <v>3065</v>
      </c>
      <c r="B5" s="15">
        <v>1</v>
      </c>
      <c r="C5" s="6">
        <f t="shared" ca="1" si="0"/>
        <v>86</v>
      </c>
      <c r="D5" s="14">
        <v>43705</v>
      </c>
      <c r="E5" s="14">
        <v>43774</v>
      </c>
      <c r="F5" s="2" t="str">
        <f t="shared" si="1"/>
        <v/>
      </c>
      <c r="G5" s="14" t="s">
        <v>8</v>
      </c>
      <c r="H5" s="5">
        <f t="shared" si="2"/>
        <v>69</v>
      </c>
      <c r="I5" s="7">
        <f t="shared" si="3"/>
        <v>44044</v>
      </c>
    </row>
    <row r="6" spans="1:10" x14ac:dyDescent="0.3">
      <c r="A6" s="15">
        <v>3055</v>
      </c>
      <c r="B6" s="15">
        <v>1</v>
      </c>
      <c r="C6" s="6">
        <f t="shared" ca="1" si="0"/>
        <v>146</v>
      </c>
      <c r="D6" s="14">
        <v>43645</v>
      </c>
      <c r="E6" s="14">
        <v>43779</v>
      </c>
      <c r="F6" s="2">
        <f t="shared" si="1"/>
        <v>43799</v>
      </c>
      <c r="G6" s="14"/>
      <c r="H6" s="5" t="str">
        <f t="shared" si="2"/>
        <v/>
      </c>
      <c r="I6" s="7" t="str">
        <f t="shared" si="3"/>
        <v/>
      </c>
    </row>
    <row r="7" spans="1:10" x14ac:dyDescent="0.3">
      <c r="A7" s="5"/>
      <c r="B7" s="5"/>
      <c r="C7" s="6"/>
      <c r="D7" s="7"/>
      <c r="E7" s="7"/>
      <c r="F7" s="7"/>
      <c r="G7" s="5"/>
      <c r="H7" s="5"/>
      <c r="I7" s="7"/>
    </row>
    <row r="8" spans="1:10" x14ac:dyDescent="0.3">
      <c r="A8" s="8" t="s">
        <v>9</v>
      </c>
      <c r="B8" s="8"/>
      <c r="C8" s="9">
        <f ca="1">AVERAGE(C2:C6)</f>
        <v>131.19999999999999</v>
      </c>
      <c r="D8" s="8"/>
      <c r="E8" s="8"/>
      <c r="F8" s="8"/>
      <c r="G8" s="8"/>
      <c r="H8" s="9">
        <f>AVERAGE(H2:H6)</f>
        <v>80.5</v>
      </c>
      <c r="I8" s="8"/>
    </row>
    <row r="9" spans="1:10" ht="14.55" thickBot="1" x14ac:dyDescent="0.35"/>
    <row r="10" spans="1:10" ht="28.5" thickBot="1" x14ac:dyDescent="0.35">
      <c r="A10" s="10" t="s">
        <v>10</v>
      </c>
      <c r="B10" s="16" t="str">
        <f ca="1">IF(A12="","",IFERROR(INDEX(A1:A7,MATCH(A12,F1:F7,0),1),""))</f>
        <v/>
      </c>
    </row>
    <row r="11" spans="1:10" x14ac:dyDescent="0.3">
      <c r="B11" s="11"/>
    </row>
    <row r="12" spans="1:10" x14ac:dyDescent="0.3">
      <c r="A12" s="12">
        <f ca="1">TODAY()</f>
        <v>43791</v>
      </c>
      <c r="B12" s="11"/>
    </row>
    <row r="13" spans="1:10" x14ac:dyDescent="0.3">
      <c r="B13" s="11"/>
    </row>
    <row r="14" spans="1:10" x14ac:dyDescent="0.3">
      <c r="B14" s="11"/>
    </row>
    <row r="15" spans="1:10" x14ac:dyDescent="0.3">
      <c r="B15" s="11"/>
    </row>
    <row r="16" spans="1:10" x14ac:dyDescent="0.3">
      <c r="B16" s="11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KEVIN</dc:creator>
  <cp:lastModifiedBy>RENAUD KEVIN</cp:lastModifiedBy>
  <dcterms:created xsi:type="dcterms:W3CDTF">2019-11-19T11:26:47Z</dcterms:created>
  <dcterms:modified xsi:type="dcterms:W3CDTF">2019-11-22T17:49:10Z</dcterms:modified>
</cp:coreProperties>
</file>