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trlProps/ctrlProp1.xml" ContentType="application/vnd.ms-excel.controlproperties+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201" codeName="{21656B06-1B9B-AA78-C99D-37B55691406E}"/>
  <workbookPr codeName="ThisWorkbook"/>
  <mc:AlternateContent xmlns:mc="http://schemas.openxmlformats.org/markup-compatibility/2006">
    <mc:Choice Requires="x15">
      <x15ac:absPath xmlns:x15ac="http://schemas.microsoft.com/office/spreadsheetml/2010/11/ac" url="C:\Users\ZKA727\Desktop\"/>
    </mc:Choice>
  </mc:AlternateContent>
  <bookViews>
    <workbookView xWindow="0" yWindow="0" windowWidth="19200" windowHeight="11370" tabRatio="711" activeTab="2"/>
  </bookViews>
  <sheets>
    <sheet name="35486" sheetId="4408" r:id="rId1"/>
    <sheet name="35486 (2)" sheetId="4409" r:id="rId2"/>
    <sheet name="35486 (3)" sheetId="4411" r:id="rId3"/>
    <sheet name="35000" sheetId="4413" r:id="rId4"/>
  </sheets>
  <functionGroups builtInGroupCount="18"/>
  <externalReferences>
    <externalReference r:id="rId5"/>
    <externalReference r:id="rId6"/>
  </externalReferences>
  <definedNames>
    <definedName name="Arret">[1]Code!$AL$2:$AL$9</definedName>
    <definedName name="Article">[2]Validation!$D$1:$D$29</definedName>
    <definedName name="Cause">[2]Validation!$E$1:$E$65536</definedName>
    <definedName name="equipe">[1]Code!$AC$3:$AC$6</definedName>
    <definedName name="Equipnt">[2]Validation!$B$1:$B$252</definedName>
    <definedName name="heure">[1]Code!$AJ$3:$AJ$195</definedName>
    <definedName name="ligne">[1]Code!$AM$2:$AM$3</definedName>
    <definedName name="originearret">[1]Code!$AA$3:$AA$32</definedName>
    <definedName name="personnelprod">[1]Code!$U$3:$U$18</definedName>
    <definedName name="Pertes">[2]Validation!$F$1:$F$65536</definedName>
    <definedName name="presonnelmaintenance">[1]Code!$X$3:$X$11</definedName>
    <definedName name="secteur">[1]Code!$B$1:$S$1</definedName>
    <definedName name="_xlnm.Print_Area" localSheetId="3">'35000'!$A$1:$X$56</definedName>
    <definedName name="_xlnm.Print_Area" localSheetId="0">'35486'!$A$1:$X$56</definedName>
    <definedName name="_xlnm.Print_Area" localSheetId="1">'35486 (2)'!$A$1:$X$56</definedName>
    <definedName name="_xlnm.Print_Area" localSheetId="2">'35486 (3)'!$A$1:$X$56</definedName>
  </definedNames>
  <calcPr calcId="171027" iterate="1" calcOnSave="0"/>
</workbook>
</file>

<file path=xl/calcChain.xml><?xml version="1.0" encoding="utf-8"?>
<calcChain xmlns="http://schemas.openxmlformats.org/spreadsheetml/2006/main">
  <c r="D47" i="4409" l="1"/>
  <c r="D47" i="4408"/>
  <c r="D44" i="4413" l="1"/>
  <c r="D43" i="4413"/>
  <c r="H28" i="4413"/>
  <c r="B14" i="4413"/>
  <c r="B15" i="4413" s="1"/>
  <c r="B16" i="4413" s="1"/>
  <c r="B17" i="4413" s="1"/>
  <c r="B18" i="4413" s="1"/>
  <c r="B19" i="4413" s="1"/>
  <c r="B20" i="4413" s="1"/>
  <c r="B21" i="4413" s="1"/>
  <c r="B22" i="4413" s="1"/>
  <c r="B23" i="4413" s="1"/>
  <c r="B24" i="4413" s="1"/>
  <c r="B25" i="4413" s="1"/>
  <c r="B26" i="4413" s="1"/>
  <c r="B27" i="4413" s="1"/>
  <c r="B13" i="4413"/>
  <c r="D44" i="4411"/>
  <c r="D43" i="4411"/>
  <c r="D44" i="4409"/>
  <c r="D43" i="4409"/>
  <c r="D43" i="4408"/>
  <c r="H28" i="4411"/>
  <c r="B14" i="4411"/>
  <c r="B15" i="4411" s="1"/>
  <c r="B16" i="4411" s="1"/>
  <c r="B17" i="4411" s="1"/>
  <c r="B18" i="4411" s="1"/>
  <c r="B19" i="4411" s="1"/>
  <c r="B20" i="4411" s="1"/>
  <c r="B21" i="4411" s="1"/>
  <c r="B22" i="4411" s="1"/>
  <c r="B23" i="4411" s="1"/>
  <c r="B24" i="4411" s="1"/>
  <c r="B25" i="4411" s="1"/>
  <c r="B26" i="4411" s="1"/>
  <c r="B27" i="4411" s="1"/>
  <c r="B13" i="4411"/>
  <c r="D45" i="4413" l="1"/>
  <c r="D45" i="4411"/>
  <c r="D44" i="4408"/>
  <c r="D45" i="4408" l="1"/>
  <c r="D45" i="4409"/>
  <c r="H28" i="4409"/>
  <c r="B14" i="4409"/>
  <c r="B15" i="4409"/>
  <c r="B16" i="4409"/>
  <c r="B17" i="4409"/>
  <c r="B18" i="4409"/>
  <c r="B19" i="4409"/>
  <c r="B20" i="4409"/>
  <c r="B21" i="4409"/>
  <c r="B22" i="4409"/>
  <c r="B23" i="4409"/>
  <c r="B24" i="4409"/>
  <c r="B25" i="4409"/>
  <c r="B26" i="4409"/>
  <c r="B27" i="4409"/>
  <c r="B13" i="4409"/>
  <c r="H28" i="4408"/>
  <c r="B14" i="4408"/>
  <c r="B15" i="4408"/>
  <c r="B16" i="4408"/>
  <c r="B17" i="4408"/>
  <c r="B18" i="4408"/>
  <c r="B19" i="4408"/>
  <c r="B20" i="4408"/>
  <c r="B21" i="4408"/>
  <c r="B22" i="4408"/>
  <c r="B23" i="4408"/>
  <c r="B24" i="4408"/>
  <c r="B25" i="4408"/>
  <c r="B26" i="4408"/>
  <c r="B27" i="4408"/>
  <c r="B13" i="4408"/>
</calcChain>
</file>

<file path=xl/sharedStrings.xml><?xml version="1.0" encoding="utf-8"?>
<sst xmlns="http://schemas.openxmlformats.org/spreadsheetml/2006/main" count="242" uniqueCount="42">
  <si>
    <t>Campagne</t>
  </si>
  <si>
    <t>PROVENANCE</t>
  </si>
  <si>
    <t>QUALITE</t>
  </si>
  <si>
    <t>GRANULOMETRIE</t>
  </si>
  <si>
    <t>DESTINATION</t>
  </si>
  <si>
    <t>VALIDATION si entrée magasin</t>
  </si>
  <si>
    <t>LC1</t>
  </si>
  <si>
    <t>LC2</t>
  </si>
  <si>
    <t>LC3</t>
  </si>
  <si>
    <t>Heure</t>
  </si>
  <si>
    <t>N° Bac/BB</t>
  </si>
  <si>
    <t>Poids (Kg)</t>
  </si>
  <si>
    <t>1A</t>
  </si>
  <si>
    <t>1B</t>
  </si>
  <si>
    <t>N°2</t>
  </si>
  <si>
    <t>N°3</t>
  </si>
  <si>
    <t>A analyser</t>
  </si>
  <si>
    <t>Grosse</t>
  </si>
  <si>
    <t>Fine</t>
  </si>
  <si>
    <t>Magasin</t>
  </si>
  <si>
    <t>T700</t>
  </si>
  <si>
    <t>Fourmi</t>
  </si>
  <si>
    <t>TAE</t>
  </si>
  <si>
    <t>Date</t>
  </si>
  <si>
    <t>OK</t>
  </si>
  <si>
    <t>Si NOK, Qualité ?</t>
  </si>
  <si>
    <t>Visa</t>
  </si>
  <si>
    <t>Kg</t>
  </si>
  <si>
    <t>Résultats</t>
  </si>
  <si>
    <t>TAUX QUALITE</t>
  </si>
  <si>
    <t xml:space="preserve">Qté PF : </t>
  </si>
  <si>
    <t xml:space="preserve">Qté AF : </t>
  </si>
  <si>
    <t xml:space="preserve">TOTAL grenailles : </t>
  </si>
  <si>
    <t xml:space="preserve"> </t>
  </si>
  <si>
    <t>TOTAL</t>
  </si>
  <si>
    <t xml:space="preserve">                     </t>
  </si>
  <si>
    <t>Commentaire :</t>
  </si>
  <si>
    <t>LA</t>
  </si>
  <si>
    <t>x</t>
  </si>
  <si>
    <t xml:space="preserve">Objectif : </t>
  </si>
  <si>
    <t>Qté PF campagne total à l'instant t</t>
  </si>
  <si>
    <t xml:space="preserve">Si le numéro de campagne ecrit en B12 sur chaque feuille est le même que la feuille précédente alors faire la somme de D47 de la feuille précédente avec D43 de la feuille actuelle en D47, sinon D47 = D43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</si>
</sst>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h:mm;@"/>
    <numFmt numFmtId="165" formatCode="[$-40C]d\-mmm;@"/>
  </numFmts>
  <fonts count="23" x14ac:knownFonts="1">
    <font>
      <sz val="10"/>
      <name val="Arial"/>
      <family val="2"/>
    </font>
    <font>
      <sz val="10"/>
      <name val="Verdana"/>
      <family val="2"/>
    </font>
    <font>
      <b/>
      <sz val="10"/>
      <name val="Verdana"/>
      <family val="2"/>
    </font>
    <font>
      <b/>
      <sz val="11"/>
      <name val="Verdana"/>
      <family val="2"/>
    </font>
    <font>
      <b/>
      <sz val="12"/>
      <name val="Verdana"/>
      <family val="2"/>
    </font>
    <font>
      <b/>
      <sz val="10"/>
      <color indexed="10"/>
      <name val="Verdana"/>
      <family val="2"/>
    </font>
    <font>
      <sz val="10"/>
      <color indexed="13"/>
      <name val="Verdana"/>
      <family val="2"/>
    </font>
    <font>
      <sz val="14"/>
      <name val="Verdana"/>
      <family val="2"/>
    </font>
    <font>
      <sz val="10"/>
      <color indexed="43"/>
      <name val="Verdana"/>
      <family val="2"/>
    </font>
    <font>
      <b/>
      <sz val="14"/>
      <name val="Verdana"/>
      <family val="2"/>
    </font>
    <font>
      <b/>
      <sz val="10"/>
      <color indexed="49"/>
      <name val="Verdana"/>
      <family val="2"/>
    </font>
    <font>
      <sz val="14"/>
      <color indexed="63"/>
      <name val="Arial"/>
      <family val="2"/>
    </font>
    <font>
      <b/>
      <sz val="10"/>
      <color indexed="50"/>
      <name val="Verdana"/>
      <family val="2"/>
    </font>
    <font>
      <b/>
      <sz val="24"/>
      <name val="Verdana"/>
      <family val="2"/>
    </font>
    <font>
      <sz val="10"/>
      <color indexed="9"/>
      <name val="Verdana"/>
      <family val="2"/>
    </font>
    <font>
      <sz val="10"/>
      <color indexed="8"/>
      <name val="Verdana"/>
      <family val="2"/>
    </font>
    <font>
      <sz val="9"/>
      <name val="Verdana"/>
      <family val="2"/>
    </font>
    <font>
      <u/>
      <sz val="10"/>
      <name val="Verdana"/>
      <family val="2"/>
    </font>
    <font>
      <i/>
      <sz val="10"/>
      <name val="Verdana"/>
      <family val="2"/>
    </font>
    <font>
      <sz val="11"/>
      <color theme="1"/>
      <name val="Calibri"/>
      <family val="2"/>
      <scheme val="minor"/>
    </font>
    <font>
      <sz val="10"/>
      <color rgb="FFFFFF00"/>
      <name val="Verdana"/>
      <family val="2"/>
    </font>
    <font>
      <b/>
      <sz val="10"/>
      <color rgb="FFFF0000"/>
      <name val="Verdana"/>
      <family val="2"/>
    </font>
    <font>
      <b/>
      <sz val="10"/>
      <color rgb="FF92D050"/>
      <name val="Verdana"/>
      <family val="2"/>
    </font>
  </fonts>
  <fills count="7">
    <fill>
      <patternFill patternType="none"/>
    </fill>
    <fill>
      <patternFill patternType="gray125"/>
    </fill>
    <fill>
      <patternFill patternType="solid">
        <fgColor indexed="9"/>
        <bgColor indexed="64"/>
      </patternFill>
    </fill>
    <fill>
      <patternFill patternType="solid">
        <fgColor indexed="41"/>
        <bgColor indexed="64"/>
      </patternFill>
    </fill>
    <fill>
      <patternFill patternType="solid">
        <fgColor indexed="22"/>
        <bgColor indexed="64"/>
      </patternFill>
    </fill>
    <fill>
      <patternFill patternType="solid">
        <fgColor indexed="45"/>
        <bgColor indexed="45"/>
      </patternFill>
    </fill>
    <fill>
      <patternFill patternType="solid">
        <fgColor theme="0"/>
        <bgColor indexed="64"/>
      </patternFill>
    </fill>
  </fills>
  <borders count="34">
    <border>
      <left/>
      <right/>
      <top/>
      <bottom/>
      <diagonal/>
    </border>
    <border>
      <left style="medium">
        <color indexed="64"/>
      </left>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right/>
      <top style="medium">
        <color indexed="64"/>
      </top>
      <bottom/>
      <diagonal/>
    </border>
    <border>
      <left style="medium">
        <color indexed="64"/>
      </left>
      <right/>
      <top/>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right/>
      <top/>
      <bottom style="medium">
        <color indexed="64"/>
      </bottom>
      <diagonal/>
    </border>
    <border>
      <left style="thin">
        <color indexed="64"/>
      </left>
      <right style="thin">
        <color indexed="64"/>
      </right>
      <top style="thin">
        <color indexed="64"/>
      </top>
      <bottom style="medium">
        <color indexed="64"/>
      </bottom>
      <diagonal/>
    </border>
    <border>
      <left/>
      <right style="medium">
        <color indexed="64"/>
      </right>
      <top style="medium">
        <color indexed="64"/>
      </top>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s>
  <cellStyleXfs count="2">
    <xf numFmtId="0" fontId="0" fillId="0" borderId="0"/>
    <xf numFmtId="9" fontId="19" fillId="0" borderId="0" applyFont="0" applyFill="0" applyBorder="0" applyAlignment="0" applyProtection="0"/>
  </cellStyleXfs>
  <cellXfs count="145">
    <xf numFmtId="0" fontId="0" fillId="0" borderId="0" xfId="0"/>
    <xf numFmtId="0" fontId="1" fillId="2" borderId="0" xfId="0" applyFont="1" applyFill="1" applyAlignment="1">
      <alignment vertical="center" wrapText="1"/>
    </xf>
    <xf numFmtId="0" fontId="6" fillId="2" borderId="0" xfId="0" applyFont="1" applyFill="1" applyAlignment="1">
      <alignment vertical="center" wrapText="1"/>
    </xf>
    <xf numFmtId="0" fontId="7" fillId="2" borderId="0" xfId="0" applyFont="1" applyFill="1" applyAlignment="1">
      <alignment vertical="center" wrapText="1"/>
    </xf>
    <xf numFmtId="0" fontId="7" fillId="3" borderId="4" xfId="0" applyFont="1" applyFill="1" applyBorder="1" applyAlignment="1">
      <alignment horizontal="center" vertical="center" wrapText="1"/>
    </xf>
    <xf numFmtId="0" fontId="7" fillId="2" borderId="4" xfId="0" applyFont="1" applyFill="1" applyBorder="1" applyAlignment="1">
      <alignment horizontal="center" vertical="center" wrapText="1"/>
    </xf>
    <xf numFmtId="0" fontId="1" fillId="2" borderId="4" xfId="0" applyFont="1" applyFill="1" applyBorder="1" applyAlignment="1">
      <alignment horizontal="center" vertical="center" wrapText="1"/>
    </xf>
    <xf numFmtId="0" fontId="1" fillId="3" borderId="4" xfId="0" applyFont="1" applyFill="1" applyBorder="1" applyAlignment="1">
      <alignment horizontal="center" vertical="center" wrapText="1"/>
    </xf>
    <xf numFmtId="0" fontId="8" fillId="2" borderId="0" xfId="0" applyFont="1" applyFill="1" applyAlignment="1">
      <alignment vertical="center" wrapText="1"/>
    </xf>
    <xf numFmtId="0" fontId="1" fillId="2" borderId="0" xfId="0" applyFont="1" applyFill="1" applyBorder="1" applyAlignment="1">
      <alignment vertical="center" wrapText="1"/>
    </xf>
    <xf numFmtId="0" fontId="1" fillId="2" borderId="6" xfId="0" applyFont="1" applyFill="1" applyBorder="1" applyAlignment="1">
      <alignment vertical="center"/>
    </xf>
    <xf numFmtId="0" fontId="1" fillId="2" borderId="7" xfId="0" applyFont="1" applyFill="1" applyBorder="1" applyAlignment="1">
      <alignment vertical="center" wrapText="1"/>
    </xf>
    <xf numFmtId="0" fontId="1" fillId="2" borderId="9" xfId="0" applyFont="1" applyFill="1" applyBorder="1" applyAlignment="1">
      <alignment vertical="center" wrapText="1"/>
    </xf>
    <xf numFmtId="0" fontId="1" fillId="2" borderId="3" xfId="0" applyFont="1" applyFill="1" applyBorder="1" applyAlignment="1">
      <alignment vertical="center" wrapText="1"/>
    </xf>
    <xf numFmtId="0" fontId="2" fillId="2" borderId="0" xfId="0" applyFont="1" applyFill="1" applyAlignment="1">
      <alignment vertical="center" wrapText="1"/>
    </xf>
    <xf numFmtId="0" fontId="11" fillId="0" borderId="0" xfId="0" applyFont="1"/>
    <xf numFmtId="0" fontId="1" fillId="2" borderId="6" xfId="0" applyFont="1" applyFill="1" applyBorder="1" applyAlignment="1">
      <alignment vertical="center" wrapText="1"/>
    </xf>
    <xf numFmtId="0" fontId="1" fillId="2" borderId="0" xfId="0" applyFont="1" applyFill="1" applyBorder="1" applyAlignment="1">
      <alignment vertical="center"/>
    </xf>
    <xf numFmtId="1" fontId="1" fillId="2" borderId="0" xfId="0" applyNumberFormat="1" applyFont="1" applyFill="1" applyAlignment="1">
      <alignment vertical="center" wrapText="1"/>
    </xf>
    <xf numFmtId="0" fontId="10" fillId="2" borderId="6" xfId="0" applyFont="1" applyFill="1" applyBorder="1" applyAlignment="1">
      <alignment vertical="center"/>
    </xf>
    <xf numFmtId="0" fontId="10" fillId="2" borderId="0" xfId="0" applyFont="1" applyFill="1" applyBorder="1" applyAlignment="1">
      <alignment vertical="center" wrapText="1"/>
    </xf>
    <xf numFmtId="1" fontId="10" fillId="2" borderId="0" xfId="0" applyNumberFormat="1" applyFont="1" applyFill="1" applyBorder="1" applyAlignment="1">
      <alignment vertical="center" wrapText="1"/>
    </xf>
    <xf numFmtId="0" fontId="10" fillId="2" borderId="7" xfId="0" applyFont="1" applyFill="1" applyBorder="1" applyAlignment="1">
      <alignment vertical="center" wrapText="1"/>
    </xf>
    <xf numFmtId="0" fontId="1" fillId="2" borderId="2" xfId="0" applyFont="1" applyFill="1" applyBorder="1" applyAlignment="1">
      <alignment vertical="center" wrapText="1"/>
    </xf>
    <xf numFmtId="0" fontId="14" fillId="2" borderId="0" xfId="0" applyFont="1" applyFill="1" applyAlignment="1">
      <alignment vertical="center" wrapText="1"/>
    </xf>
    <xf numFmtId="0" fontId="15" fillId="2" borderId="0" xfId="0" applyFont="1" applyFill="1" applyBorder="1" applyAlignment="1">
      <alignment vertical="center"/>
    </xf>
    <xf numFmtId="0" fontId="15" fillId="2" borderId="0" xfId="0" applyFont="1" applyFill="1" applyBorder="1" applyAlignment="1">
      <alignment vertical="center" wrapText="1"/>
    </xf>
    <xf numFmtId="0" fontId="15" fillId="2" borderId="0" xfId="0" applyFont="1" applyFill="1" applyAlignment="1">
      <alignment vertical="center" wrapText="1"/>
    </xf>
    <xf numFmtId="20" fontId="1" fillId="2" borderId="0" xfId="0" applyNumberFormat="1" applyFont="1" applyFill="1" applyAlignment="1">
      <alignment vertical="center" wrapText="1"/>
    </xf>
    <xf numFmtId="0" fontId="7" fillId="3" borderId="4" xfId="0" applyNumberFormat="1" applyFont="1" applyFill="1" applyBorder="1" applyAlignment="1">
      <alignment horizontal="center" vertical="center" wrapText="1"/>
    </xf>
    <xf numFmtId="1" fontId="1" fillId="4" borderId="0" xfId="0" applyNumberFormat="1" applyFont="1" applyFill="1" applyBorder="1" applyAlignment="1">
      <alignment vertical="center" wrapText="1"/>
    </xf>
    <xf numFmtId="0" fontId="1" fillId="3" borderId="10" xfId="0" applyFont="1" applyFill="1" applyBorder="1" applyAlignment="1">
      <alignment horizontal="center" vertical="center" wrapText="1"/>
    </xf>
    <xf numFmtId="20" fontId="9" fillId="2" borderId="15" xfId="0" applyNumberFormat="1" applyFont="1" applyFill="1" applyBorder="1" applyAlignment="1">
      <alignment horizontal="center" vertical="center" wrapText="1"/>
    </xf>
    <xf numFmtId="0" fontId="7" fillId="2" borderId="16" xfId="0" applyFont="1" applyFill="1" applyBorder="1" applyAlignment="1">
      <alignment horizontal="center" vertical="center" wrapText="1"/>
    </xf>
    <xf numFmtId="20" fontId="7" fillId="2" borderId="16" xfId="0" applyNumberFormat="1" applyFont="1" applyFill="1" applyBorder="1" applyAlignment="1">
      <alignment horizontal="center" vertical="center" wrapText="1"/>
    </xf>
    <xf numFmtId="0" fontId="9" fillId="2" borderId="16" xfId="0" applyFont="1" applyFill="1" applyBorder="1" applyAlignment="1">
      <alignment horizontal="center" vertical="center" wrapText="1"/>
    </xf>
    <xf numFmtId="0" fontId="1" fillId="2" borderId="16" xfId="0" applyFont="1" applyFill="1" applyBorder="1" applyAlignment="1">
      <alignment horizontal="center" vertical="center" wrapText="1"/>
    </xf>
    <xf numFmtId="0" fontId="1" fillId="2" borderId="17" xfId="0" applyFont="1" applyFill="1" applyBorder="1" applyAlignment="1">
      <alignment horizontal="center" vertical="center" wrapText="1"/>
    </xf>
    <xf numFmtId="20" fontId="7" fillId="3" borderId="4" xfId="0" applyNumberFormat="1" applyFont="1" applyFill="1" applyBorder="1" applyAlignment="1">
      <alignment horizontal="center" vertical="center" wrapText="1"/>
    </xf>
    <xf numFmtId="0" fontId="7" fillId="2" borderId="18" xfId="0" applyFont="1" applyFill="1" applyBorder="1" applyAlignment="1">
      <alignment horizontal="center" vertical="center" wrapText="1"/>
    </xf>
    <xf numFmtId="0" fontId="1" fillId="2" borderId="18" xfId="0" applyFont="1" applyFill="1" applyBorder="1" applyAlignment="1">
      <alignment horizontal="center" vertical="center" wrapText="1"/>
    </xf>
    <xf numFmtId="20" fontId="7" fillId="3" borderId="10" xfId="0" applyNumberFormat="1" applyFont="1" applyFill="1" applyBorder="1" applyAlignment="1">
      <alignment horizontal="center" vertical="center" wrapText="1"/>
    </xf>
    <xf numFmtId="0" fontId="7" fillId="3" borderId="10" xfId="0" applyNumberFormat="1" applyFont="1" applyFill="1" applyBorder="1" applyAlignment="1">
      <alignment horizontal="center" vertical="center" wrapText="1"/>
    </xf>
    <xf numFmtId="0" fontId="7" fillId="3" borderId="10" xfId="0" applyFont="1" applyFill="1" applyBorder="1" applyAlignment="1">
      <alignment horizontal="center" vertical="center" wrapText="1"/>
    </xf>
    <xf numFmtId="0" fontId="1" fillId="2" borderId="10" xfId="0" applyFont="1" applyFill="1" applyBorder="1" applyAlignment="1">
      <alignment horizontal="center" vertical="center" wrapText="1"/>
    </xf>
    <xf numFmtId="0" fontId="1" fillId="2" borderId="19" xfId="0" applyFont="1" applyFill="1" applyBorder="1" applyAlignment="1">
      <alignment horizontal="center" vertical="center" wrapText="1"/>
    </xf>
    <xf numFmtId="0" fontId="1" fillId="2" borderId="0" xfId="0" applyFont="1" applyFill="1" applyAlignment="1">
      <alignment horizontal="center" vertical="center" wrapText="1"/>
    </xf>
    <xf numFmtId="9" fontId="1" fillId="2" borderId="0" xfId="1" applyFont="1" applyFill="1" applyAlignment="1">
      <alignment vertical="center" wrapText="1"/>
    </xf>
    <xf numFmtId="0" fontId="7" fillId="3" borderId="20" xfId="0" applyFont="1" applyFill="1" applyBorder="1" applyAlignment="1">
      <alignment horizontal="center" vertical="center" wrapText="1"/>
    </xf>
    <xf numFmtId="0" fontId="7" fillId="2" borderId="20" xfId="0" applyFont="1" applyFill="1" applyBorder="1" applyAlignment="1">
      <alignment horizontal="center" vertical="center" wrapText="1"/>
    </xf>
    <xf numFmtId="0" fontId="7" fillId="2" borderId="12" xfId="0" applyFont="1" applyFill="1" applyBorder="1" applyAlignment="1">
      <alignment horizontal="center" vertical="center" wrapText="1"/>
    </xf>
    <xf numFmtId="0" fontId="2" fillId="2" borderId="21" xfId="0" applyFont="1" applyFill="1" applyBorder="1" applyAlignment="1">
      <alignment horizontal="center" vertical="center" textRotation="90" wrapText="1"/>
    </xf>
    <xf numFmtId="0" fontId="2" fillId="2" borderId="21" xfId="0" applyFont="1" applyFill="1" applyBorder="1" applyAlignment="1">
      <alignment horizontal="center" vertical="center" wrapText="1"/>
    </xf>
    <xf numFmtId="9" fontId="2" fillId="2" borderId="21" xfId="0" applyNumberFormat="1" applyFont="1" applyFill="1" applyBorder="1" applyAlignment="1">
      <alignment horizontal="center" vertical="center" wrapText="1"/>
    </xf>
    <xf numFmtId="0" fontId="2" fillId="5" borderId="21" xfId="0" applyFont="1" applyFill="1" applyBorder="1" applyAlignment="1">
      <alignment horizontal="center" vertical="center" wrapText="1"/>
    </xf>
    <xf numFmtId="0" fontId="7" fillId="3" borderId="22" xfId="0" applyNumberFormat="1" applyFont="1" applyFill="1" applyBorder="1" applyAlignment="1">
      <alignment horizontal="center" vertical="center" wrapText="1"/>
    </xf>
    <xf numFmtId="0" fontId="7" fillId="3" borderId="8" xfId="0" applyNumberFormat="1" applyFont="1" applyFill="1" applyBorder="1" applyAlignment="1">
      <alignment horizontal="center" vertical="center" wrapText="1"/>
    </xf>
    <xf numFmtId="0" fontId="7" fillId="3" borderId="24" xfId="0" applyNumberFormat="1" applyFont="1" applyFill="1" applyBorder="1" applyAlignment="1">
      <alignment horizontal="center" vertical="center" wrapText="1"/>
    </xf>
    <xf numFmtId="0" fontId="7" fillId="3" borderId="14" xfId="0" applyFont="1" applyFill="1" applyBorder="1" applyAlignment="1">
      <alignment horizontal="center" vertical="center" wrapText="1"/>
    </xf>
    <xf numFmtId="20" fontId="7" fillId="3" borderId="14" xfId="0" applyNumberFormat="1" applyFont="1" applyFill="1" applyBorder="1" applyAlignment="1">
      <alignment horizontal="center" vertical="center" wrapText="1"/>
    </xf>
    <xf numFmtId="0" fontId="7" fillId="2" borderId="14" xfId="0" applyFont="1" applyFill="1" applyBorder="1" applyAlignment="1">
      <alignment horizontal="center" vertical="center" wrapText="1"/>
    </xf>
    <xf numFmtId="0" fontId="7" fillId="2" borderId="25" xfId="0" applyFont="1" applyFill="1" applyBorder="1" applyAlignment="1">
      <alignment horizontal="center" vertical="center" wrapText="1"/>
    </xf>
    <xf numFmtId="0" fontId="2" fillId="2" borderId="23" xfId="0" applyFont="1" applyFill="1" applyBorder="1" applyAlignment="1">
      <alignment horizontal="center" vertical="center" wrapText="1"/>
    </xf>
    <xf numFmtId="0" fontId="7" fillId="3" borderId="13" xfId="0" applyNumberFormat="1" applyFont="1" applyFill="1" applyBorder="1" applyAlignment="1">
      <alignment horizontal="center" vertical="center" wrapText="1"/>
    </xf>
    <xf numFmtId="0" fontId="7" fillId="3" borderId="26" xfId="0" applyFont="1" applyFill="1" applyBorder="1" applyAlignment="1">
      <alignment horizontal="center" vertical="center" wrapText="1"/>
    </xf>
    <xf numFmtId="20" fontId="7" fillId="3" borderId="26" xfId="0" applyNumberFormat="1" applyFont="1" applyFill="1" applyBorder="1" applyAlignment="1">
      <alignment horizontal="center" vertical="center" wrapText="1"/>
    </xf>
    <xf numFmtId="0" fontId="7" fillId="3" borderId="27" xfId="0" applyNumberFormat="1" applyFont="1" applyFill="1" applyBorder="1" applyAlignment="1">
      <alignment horizontal="center" vertical="center" wrapText="1"/>
    </xf>
    <xf numFmtId="20" fontId="7" fillId="2" borderId="4" xfId="0" applyNumberFormat="1" applyFont="1" applyFill="1" applyBorder="1" applyAlignment="1">
      <alignment horizontal="center" vertical="center" wrapText="1"/>
    </xf>
    <xf numFmtId="0" fontId="2" fillId="2" borderId="21" xfId="0" applyFont="1" applyFill="1" applyBorder="1" applyAlignment="1">
      <alignment horizontal="center" vertical="center" textRotation="90" wrapText="1"/>
    </xf>
    <xf numFmtId="0" fontId="2" fillId="2" borderId="23" xfId="0" applyFont="1" applyFill="1" applyBorder="1" applyAlignment="1">
      <alignment horizontal="center" vertical="center" wrapText="1"/>
    </xf>
    <xf numFmtId="0" fontId="1" fillId="3" borderId="4" xfId="0" applyFont="1" applyFill="1" applyBorder="1" applyAlignment="1">
      <alignment horizontal="center" vertical="center" wrapText="1"/>
    </xf>
    <xf numFmtId="0" fontId="1" fillId="3" borderId="10" xfId="0" applyFont="1" applyFill="1" applyBorder="1" applyAlignment="1">
      <alignment horizontal="center" vertical="center" wrapText="1"/>
    </xf>
    <xf numFmtId="0" fontId="2" fillId="6" borderId="0" xfId="0" applyFont="1" applyFill="1" applyBorder="1" applyAlignment="1">
      <alignment vertical="center"/>
    </xf>
    <xf numFmtId="0" fontId="1" fillId="6" borderId="0" xfId="0" applyFont="1" applyFill="1" applyBorder="1" applyAlignment="1">
      <alignment vertical="center" wrapText="1"/>
    </xf>
    <xf numFmtId="0" fontId="18" fillId="6" borderId="0" xfId="0" applyFont="1" applyFill="1" applyBorder="1" applyAlignment="1">
      <alignment horizontal="center" vertical="center" wrapText="1"/>
    </xf>
    <xf numFmtId="0" fontId="1" fillId="6" borderId="0" xfId="0" applyFont="1" applyFill="1" applyBorder="1" applyAlignment="1">
      <alignment horizontal="center" vertical="center" wrapText="1"/>
    </xf>
    <xf numFmtId="0" fontId="1" fillId="6" borderId="0" xfId="0" applyFont="1" applyFill="1" applyBorder="1" applyAlignment="1">
      <alignment vertical="center"/>
    </xf>
    <xf numFmtId="0" fontId="16" fillId="6" borderId="0" xfId="0" applyFont="1" applyFill="1" applyBorder="1" applyAlignment="1">
      <alignment vertical="center" wrapText="1"/>
    </xf>
    <xf numFmtId="1" fontId="1" fillId="6" borderId="0" xfId="0" applyNumberFormat="1" applyFont="1" applyFill="1" applyBorder="1" applyAlignment="1">
      <alignment vertical="center" wrapText="1"/>
    </xf>
    <xf numFmtId="0" fontId="1" fillId="6" borderId="0" xfId="0" applyNumberFormat="1" applyFont="1" applyFill="1" applyBorder="1" applyAlignment="1">
      <alignment vertical="center" wrapText="1"/>
    </xf>
    <xf numFmtId="2" fontId="1" fillId="6" borderId="0" xfId="0" applyNumberFormat="1" applyFont="1" applyFill="1" applyBorder="1" applyAlignment="1">
      <alignment vertical="center" wrapText="1"/>
    </xf>
    <xf numFmtId="20" fontId="1" fillId="6" borderId="0" xfId="0" applyNumberFormat="1" applyFont="1" applyFill="1" applyBorder="1" applyAlignment="1">
      <alignment horizontal="center" vertical="center" wrapText="1"/>
    </xf>
    <xf numFmtId="0" fontId="1" fillId="6" borderId="0" xfId="0" applyFont="1" applyFill="1" applyBorder="1" applyAlignment="1">
      <alignment horizontal="right" vertical="center" wrapText="1"/>
    </xf>
    <xf numFmtId="20" fontId="1" fillId="6" borderId="0" xfId="0" applyNumberFormat="1" applyFont="1" applyFill="1" applyBorder="1" applyAlignment="1">
      <alignment vertical="center" wrapText="1"/>
    </xf>
    <xf numFmtId="0" fontId="1" fillId="6" borderId="0" xfId="0" applyFont="1" applyFill="1" applyBorder="1" applyAlignment="1">
      <alignment horizontal="left" vertical="center"/>
    </xf>
    <xf numFmtId="0" fontId="2" fillId="6" borderId="0" xfId="0" applyFont="1" applyFill="1" applyBorder="1" applyAlignment="1">
      <alignment vertical="center" wrapText="1"/>
    </xf>
    <xf numFmtId="2" fontId="2" fillId="6" borderId="0" xfId="0" applyNumberFormat="1" applyFont="1" applyFill="1" applyBorder="1" applyAlignment="1">
      <alignment vertical="center" wrapText="1"/>
    </xf>
    <xf numFmtId="0" fontId="1" fillId="6" borderId="0" xfId="0" applyNumberFormat="1" applyFont="1" applyFill="1" applyBorder="1" applyAlignment="1">
      <alignment horizontal="right" vertical="center" wrapText="1"/>
    </xf>
    <xf numFmtId="0" fontId="2" fillId="6" borderId="0" xfId="0" applyFont="1" applyFill="1" applyBorder="1" applyAlignment="1">
      <alignment horizontal="center" vertical="center" wrapText="1"/>
    </xf>
    <xf numFmtId="0" fontId="5" fillId="6" borderId="0" xfId="0" applyFont="1" applyFill="1" applyBorder="1" applyAlignment="1">
      <alignment horizontal="center" vertical="center" wrapText="1"/>
    </xf>
    <xf numFmtId="0" fontId="5" fillId="6" borderId="0" xfId="0" applyFont="1" applyFill="1" applyBorder="1" applyAlignment="1">
      <alignment vertical="center" wrapText="1"/>
    </xf>
    <xf numFmtId="0" fontId="11" fillId="6" borderId="0" xfId="0" applyFont="1" applyFill="1" applyBorder="1"/>
    <xf numFmtId="0" fontId="5" fillId="6" borderId="0" xfId="0" applyFont="1" applyFill="1" applyBorder="1" applyAlignment="1">
      <alignment vertical="center"/>
    </xf>
    <xf numFmtId="0" fontId="12" fillId="6" borderId="0" xfId="0" applyFont="1" applyFill="1" applyBorder="1" applyAlignment="1">
      <alignment vertical="center" wrapText="1"/>
    </xf>
    <xf numFmtId="2" fontId="12" fillId="6" borderId="0" xfId="0" applyNumberFormat="1" applyFont="1" applyFill="1" applyBorder="1" applyAlignment="1">
      <alignment vertical="center" wrapText="1"/>
    </xf>
    <xf numFmtId="0" fontId="12" fillId="6" borderId="0" xfId="0" applyFont="1" applyFill="1" applyBorder="1" applyAlignment="1">
      <alignment vertical="center"/>
    </xf>
    <xf numFmtId="0" fontId="2" fillId="6" borderId="0" xfId="0" applyFont="1" applyFill="1" applyBorder="1" applyAlignment="1">
      <alignment horizontal="left" vertical="center" wrapText="1"/>
    </xf>
    <xf numFmtId="165" fontId="3" fillId="6" borderId="0" xfId="0" applyNumberFormat="1" applyFont="1" applyFill="1" applyBorder="1" applyAlignment="1">
      <alignment horizontal="center" vertical="center" wrapText="1"/>
    </xf>
    <xf numFmtId="0" fontId="20" fillId="6" borderId="0" xfId="0" applyFont="1" applyFill="1" applyBorder="1" applyAlignment="1">
      <alignment vertical="center" wrapText="1"/>
    </xf>
    <xf numFmtId="0" fontId="15" fillId="6" borderId="0" xfId="0" applyFont="1" applyFill="1" applyBorder="1" applyAlignment="1">
      <alignment vertical="center"/>
    </xf>
    <xf numFmtId="0" fontId="15" fillId="6" borderId="0" xfId="0" applyFont="1" applyFill="1" applyBorder="1" applyAlignment="1">
      <alignment vertical="center" wrapText="1"/>
    </xf>
    <xf numFmtId="0" fontId="1" fillId="6" borderId="5" xfId="0" applyFont="1" applyFill="1" applyBorder="1" applyAlignment="1">
      <alignment vertical="center" wrapText="1"/>
    </xf>
    <xf numFmtId="0" fontId="7" fillId="2" borderId="33" xfId="0" applyFont="1" applyFill="1" applyBorder="1" applyAlignment="1">
      <alignment horizontal="center" vertical="center" wrapText="1"/>
    </xf>
    <xf numFmtId="0" fontId="9" fillId="2" borderId="33" xfId="0" applyFont="1" applyFill="1" applyBorder="1" applyAlignment="1">
      <alignment horizontal="center" vertical="center" wrapText="1"/>
    </xf>
    <xf numFmtId="0" fontId="1" fillId="2" borderId="33" xfId="0" applyFont="1" applyFill="1" applyBorder="1" applyAlignment="1">
      <alignment horizontal="center" vertical="center" wrapText="1"/>
    </xf>
    <xf numFmtId="0" fontId="1" fillId="2" borderId="32" xfId="0" applyFont="1" applyFill="1" applyBorder="1" applyAlignment="1">
      <alignment horizontal="center" vertical="center" wrapText="1"/>
    </xf>
    <xf numFmtId="0" fontId="1" fillId="2" borderId="23" xfId="0" applyFont="1" applyFill="1" applyBorder="1" applyAlignment="1">
      <alignment vertical="center" wrapText="1"/>
    </xf>
    <xf numFmtId="0" fontId="1" fillId="6" borderId="1" xfId="0" applyFont="1" applyFill="1" applyBorder="1" applyAlignment="1">
      <alignment vertical="center" wrapText="1"/>
    </xf>
    <xf numFmtId="0" fontId="1" fillId="6" borderId="5" xfId="0" applyFont="1" applyFill="1" applyBorder="1" applyAlignment="1">
      <alignment horizontal="center" vertical="center" wrapText="1"/>
    </xf>
    <xf numFmtId="0" fontId="1" fillId="6" borderId="11" xfId="0" applyFont="1" applyFill="1" applyBorder="1" applyAlignment="1">
      <alignment vertical="center" wrapText="1"/>
    </xf>
    <xf numFmtId="0" fontId="3" fillId="6" borderId="0" xfId="0" applyFont="1" applyFill="1" applyBorder="1" applyAlignment="1">
      <alignment horizontal="center" vertical="center" wrapText="1"/>
    </xf>
    <xf numFmtId="164" fontId="3" fillId="6" borderId="0" xfId="0" applyNumberFormat="1" applyFont="1" applyFill="1" applyBorder="1" applyAlignment="1">
      <alignment horizontal="center" vertical="center" wrapText="1"/>
    </xf>
    <xf numFmtId="20" fontId="3" fillId="6" borderId="0" xfId="0" applyNumberFormat="1" applyFont="1" applyFill="1" applyBorder="1" applyAlignment="1">
      <alignment horizontal="center" vertical="center" wrapText="1"/>
    </xf>
    <xf numFmtId="0" fontId="3" fillId="6" borderId="0" xfId="0" applyFont="1" applyFill="1" applyBorder="1" applyAlignment="1">
      <alignment horizontal="left" vertical="center" wrapText="1"/>
    </xf>
    <xf numFmtId="0" fontId="22" fillId="6" borderId="0" xfId="0" applyFont="1" applyFill="1" applyBorder="1" applyAlignment="1">
      <alignment horizontal="center" vertical="center" wrapText="1"/>
    </xf>
    <xf numFmtId="0" fontId="5" fillId="6" borderId="0" xfId="0" applyFont="1" applyFill="1" applyBorder="1" applyAlignment="1">
      <alignment horizontal="center" vertical="center" wrapText="1"/>
    </xf>
    <xf numFmtId="0" fontId="2" fillId="2" borderId="21" xfId="0" applyFont="1" applyFill="1" applyBorder="1" applyAlignment="1">
      <alignment horizontal="center" vertical="center" textRotation="90" wrapText="1"/>
    </xf>
    <xf numFmtId="0" fontId="2" fillId="2" borderId="28" xfId="0" applyFont="1" applyFill="1" applyBorder="1" applyAlignment="1">
      <alignment horizontal="center" vertical="center" textRotation="90" wrapText="1"/>
    </xf>
    <xf numFmtId="0" fontId="2" fillId="2" borderId="29" xfId="0" applyFont="1" applyFill="1" applyBorder="1" applyAlignment="1">
      <alignment horizontal="center" vertical="center" wrapText="1"/>
    </xf>
    <xf numFmtId="0" fontId="2" fillId="2" borderId="30" xfId="0" applyFont="1" applyFill="1" applyBorder="1" applyAlignment="1">
      <alignment horizontal="center" vertical="center" wrapText="1"/>
    </xf>
    <xf numFmtId="0" fontId="2" fillId="2" borderId="31" xfId="0" applyFont="1" applyFill="1" applyBorder="1" applyAlignment="1">
      <alignment horizontal="center" vertical="center" wrapText="1"/>
    </xf>
    <xf numFmtId="0" fontId="21" fillId="2" borderId="29" xfId="0" applyFont="1" applyFill="1" applyBorder="1" applyAlignment="1">
      <alignment horizontal="center" vertical="center" wrapText="1"/>
    </xf>
    <xf numFmtId="0" fontId="21" fillId="2" borderId="30" xfId="0" applyFont="1" applyFill="1" applyBorder="1" applyAlignment="1">
      <alignment horizontal="center" vertical="center" wrapText="1"/>
    </xf>
    <xf numFmtId="0" fontId="21" fillId="2" borderId="31" xfId="0" applyFont="1" applyFill="1" applyBorder="1" applyAlignment="1">
      <alignment horizontal="center" vertical="center" wrapText="1"/>
    </xf>
    <xf numFmtId="0" fontId="2" fillId="2" borderId="23" xfId="0" applyFont="1" applyFill="1" applyBorder="1" applyAlignment="1">
      <alignment horizontal="center" vertical="center" wrapText="1"/>
    </xf>
    <xf numFmtId="0" fontId="2" fillId="5" borderId="23" xfId="0" applyFont="1" applyFill="1" applyBorder="1" applyAlignment="1">
      <alignment horizontal="center" vertical="center" wrapText="1"/>
    </xf>
    <xf numFmtId="0" fontId="4" fillId="6" borderId="0" xfId="0" applyFont="1" applyFill="1" applyBorder="1" applyAlignment="1">
      <alignment horizontal="center" vertical="center" wrapText="1"/>
    </xf>
    <xf numFmtId="0" fontId="1" fillId="6" borderId="0" xfId="0" applyFont="1" applyFill="1" applyBorder="1" applyAlignment="1">
      <alignment horizontal="center" vertical="center" wrapText="1"/>
    </xf>
    <xf numFmtId="20" fontId="1" fillId="6" borderId="0" xfId="0" applyNumberFormat="1" applyFont="1" applyFill="1" applyBorder="1" applyAlignment="1">
      <alignment horizontal="center" vertical="center" wrapText="1"/>
    </xf>
    <xf numFmtId="0" fontId="1" fillId="6" borderId="0" xfId="0" applyFont="1" applyFill="1" applyBorder="1" applyAlignment="1">
      <alignment horizontal="right" vertical="center" wrapText="1"/>
    </xf>
    <xf numFmtId="0" fontId="16" fillId="6" borderId="0" xfId="0" applyFont="1" applyFill="1" applyBorder="1" applyAlignment="1">
      <alignment horizontal="center" vertical="center"/>
    </xf>
    <xf numFmtId="0" fontId="17" fillId="6" borderId="0" xfId="0" applyFont="1" applyFill="1" applyBorder="1" applyAlignment="1">
      <alignment horizontal="center" vertical="center" wrapText="1"/>
    </xf>
    <xf numFmtId="49" fontId="1" fillId="6" borderId="0" xfId="0" applyNumberFormat="1" applyFont="1" applyFill="1" applyBorder="1" applyAlignment="1">
      <alignment horizontal="center" vertical="center"/>
    </xf>
    <xf numFmtId="2" fontId="5" fillId="6" borderId="0" xfId="0" applyNumberFormat="1" applyFont="1" applyFill="1" applyBorder="1" applyAlignment="1">
      <alignment horizontal="right" vertical="center"/>
    </xf>
    <xf numFmtId="0" fontId="2" fillId="6" borderId="0" xfId="0" applyFont="1" applyFill="1" applyBorder="1" applyAlignment="1">
      <alignment horizontal="center" vertical="center" wrapText="1"/>
    </xf>
    <xf numFmtId="2" fontId="13" fillId="6" borderId="0" xfId="0" applyNumberFormat="1" applyFont="1" applyFill="1" applyBorder="1" applyAlignment="1">
      <alignment horizontal="center" vertical="center" wrapText="1"/>
    </xf>
    <xf numFmtId="0" fontId="10" fillId="2" borderId="1" xfId="0" applyFont="1" applyFill="1" applyBorder="1" applyAlignment="1">
      <alignment horizontal="center" vertical="center"/>
    </xf>
    <xf numFmtId="0" fontId="10" fillId="2" borderId="5" xfId="0" applyFont="1" applyFill="1" applyBorder="1" applyAlignment="1">
      <alignment horizontal="center" vertical="center"/>
    </xf>
    <xf numFmtId="0" fontId="10" fillId="2" borderId="11" xfId="0" applyFont="1" applyFill="1" applyBorder="1" applyAlignment="1">
      <alignment horizontal="center" vertical="center"/>
    </xf>
    <xf numFmtId="0" fontId="12" fillId="6" borderId="0" xfId="0" applyFont="1" applyFill="1" applyBorder="1" applyAlignment="1">
      <alignment horizontal="center" vertical="center"/>
    </xf>
    <xf numFmtId="0" fontId="5" fillId="6" borderId="2" xfId="0" applyFont="1" applyFill="1" applyBorder="1" applyAlignment="1">
      <alignment horizontal="center" vertical="center" wrapText="1"/>
    </xf>
    <xf numFmtId="0" fontId="5" fillId="6" borderId="9" xfId="0" applyFont="1" applyFill="1" applyBorder="1" applyAlignment="1">
      <alignment horizontal="center" vertical="center" wrapText="1"/>
    </xf>
    <xf numFmtId="0" fontId="5" fillId="6" borderId="3" xfId="0" applyFont="1" applyFill="1" applyBorder="1" applyAlignment="1">
      <alignment horizontal="center" vertical="center" wrapText="1"/>
    </xf>
    <xf numFmtId="1" fontId="1" fillId="2" borderId="0" xfId="0" applyNumberFormat="1" applyFont="1" applyFill="1" applyBorder="1" applyAlignment="1">
      <alignment vertical="center" wrapText="1"/>
    </xf>
    <xf numFmtId="1" fontId="1" fillId="2" borderId="23" xfId="0" applyNumberFormat="1" applyFont="1" applyFill="1" applyBorder="1" applyAlignment="1">
      <alignment vertical="center" wrapText="1"/>
    </xf>
  </cellXfs>
  <cellStyles count="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microsoft.com/office/2006/relationships/vbaProject" Target="vbaProject.bin"/><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editAs="oneCell">
    <xdr:from>
      <xdr:col>5</xdr:col>
      <xdr:colOff>0</xdr:colOff>
      <xdr:row>37</xdr:row>
      <xdr:rowOff>0</xdr:rowOff>
    </xdr:from>
    <xdr:to>
      <xdr:col>5</xdr:col>
      <xdr:colOff>295275</xdr:colOff>
      <xdr:row>42</xdr:row>
      <xdr:rowOff>78581</xdr:rowOff>
    </xdr:to>
    <xdr:sp macro="" textlink="">
      <xdr:nvSpPr>
        <xdr:cNvPr id="16436" name="AutoShape 111" descr="Résultat de recherche d'images pour &quot;bouton rouge&quot;">
          <a:hlinkClick xmlns:r="http://schemas.openxmlformats.org/officeDocument/2006/relationships" r:id=""/>
          <a:extLst>
            <a:ext uri="{FF2B5EF4-FFF2-40B4-BE49-F238E27FC236}">
              <a16:creationId xmlns:a16="http://schemas.microsoft.com/office/drawing/2014/main" id="{E3C8E9ED-CFFA-4925-85E6-4AFA1C919547}"/>
            </a:ext>
          </a:extLst>
        </xdr:cNvPr>
        <xdr:cNvSpPr>
          <a:spLocks noChangeAspect="1" noChangeArrowheads="1"/>
        </xdr:cNvSpPr>
      </xdr:nvSpPr>
      <xdr:spPr bwMode="auto">
        <a:xfrm>
          <a:off x="2847975" y="11630025"/>
          <a:ext cx="295275" cy="1428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5</xdr:col>
      <xdr:colOff>0</xdr:colOff>
      <xdr:row>37</xdr:row>
      <xdr:rowOff>0</xdr:rowOff>
    </xdr:from>
    <xdr:to>
      <xdr:col>5</xdr:col>
      <xdr:colOff>295275</xdr:colOff>
      <xdr:row>42</xdr:row>
      <xdr:rowOff>30956</xdr:rowOff>
    </xdr:to>
    <xdr:sp macro="" textlink="">
      <xdr:nvSpPr>
        <xdr:cNvPr id="17418" name="AutoShape 111" descr="Résultat de recherche d'images pour &quot;bouton rouge&quot;">
          <a:hlinkClick xmlns:r="http://schemas.openxmlformats.org/officeDocument/2006/relationships" r:id=""/>
          <a:extLst>
            <a:ext uri="{FF2B5EF4-FFF2-40B4-BE49-F238E27FC236}">
              <a16:creationId xmlns:a16="http://schemas.microsoft.com/office/drawing/2014/main" id="{F95F8022-7ADB-4993-90A3-6ED27D1793B3}"/>
            </a:ext>
          </a:extLst>
        </xdr:cNvPr>
        <xdr:cNvSpPr>
          <a:spLocks noChangeAspect="1" noChangeArrowheads="1"/>
        </xdr:cNvSpPr>
      </xdr:nvSpPr>
      <xdr:spPr bwMode="auto">
        <a:xfrm>
          <a:off x="2847975" y="11630025"/>
          <a:ext cx="295275" cy="1428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5</xdr:col>
      <xdr:colOff>0</xdr:colOff>
      <xdr:row>37</xdr:row>
      <xdr:rowOff>0</xdr:rowOff>
    </xdr:from>
    <xdr:to>
      <xdr:col>5</xdr:col>
      <xdr:colOff>295275</xdr:colOff>
      <xdr:row>42</xdr:row>
      <xdr:rowOff>78581</xdr:rowOff>
    </xdr:to>
    <xdr:sp macro="" textlink="">
      <xdr:nvSpPr>
        <xdr:cNvPr id="2" name="AutoShape 111" descr="Résultat de recherche d'images pour &quot;bouton rouge&quot;">
          <a:hlinkClick xmlns:r="http://schemas.openxmlformats.org/officeDocument/2006/relationships" r:id=""/>
          <a:extLst>
            <a:ext uri="{FF2B5EF4-FFF2-40B4-BE49-F238E27FC236}">
              <a16:creationId xmlns:a16="http://schemas.microsoft.com/office/drawing/2014/main" id="{D1AF3177-497A-45EA-BE73-2C9DF0470801}"/>
            </a:ext>
          </a:extLst>
        </xdr:cNvPr>
        <xdr:cNvSpPr>
          <a:spLocks noChangeAspect="1" noChangeArrowheads="1"/>
        </xdr:cNvSpPr>
      </xdr:nvSpPr>
      <xdr:spPr bwMode="auto">
        <a:xfrm>
          <a:off x="2847975" y="11630025"/>
          <a:ext cx="295275" cy="14287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mc:AlternateContent xmlns:mc="http://schemas.openxmlformats.org/markup-compatibility/2006">
    <mc:Choice xmlns:a14="http://schemas.microsoft.com/office/drawing/2010/main" Requires="a14">
      <xdr:twoCellAnchor>
        <xdr:from>
          <xdr:col>6</xdr:col>
          <xdr:colOff>1238250</xdr:colOff>
          <xdr:row>44</xdr:row>
          <xdr:rowOff>28575</xdr:rowOff>
        </xdr:from>
        <xdr:to>
          <xdr:col>9</xdr:col>
          <xdr:colOff>142875</xdr:colOff>
          <xdr:row>46</xdr:row>
          <xdr:rowOff>171450</xdr:rowOff>
        </xdr:to>
        <xdr:sp macro="" textlink="">
          <xdr:nvSpPr>
            <xdr:cNvPr id="3074" name="Bouton 2" hidden="1">
              <a:extLst>
                <a:ext uri="{63B3BB69-23CF-44E3-9099-C40C66FF867C}">
                  <a14:compatExt spid="_x0000_s3074"/>
                </a:ext>
                <a:ext uri="{FF2B5EF4-FFF2-40B4-BE49-F238E27FC236}">
                  <a16:creationId xmlns:a16="http://schemas.microsoft.com/office/drawing/2014/main" id="{805585E5-B0A8-4FFA-9810-C117BBD75E4C}"/>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Bouton 2</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editAs="oneCell">
    <xdr:from>
      <xdr:col>5</xdr:col>
      <xdr:colOff>0</xdr:colOff>
      <xdr:row>37</xdr:row>
      <xdr:rowOff>0</xdr:rowOff>
    </xdr:from>
    <xdr:to>
      <xdr:col>5</xdr:col>
      <xdr:colOff>295275</xdr:colOff>
      <xdr:row>42</xdr:row>
      <xdr:rowOff>78581</xdr:rowOff>
    </xdr:to>
    <xdr:sp macro="" textlink="">
      <xdr:nvSpPr>
        <xdr:cNvPr id="2" name="AutoShape 111" descr="Résultat de recherche d'images pour &quot;bouton rouge&quot;">
          <a:hlinkClick xmlns:r="http://schemas.openxmlformats.org/officeDocument/2006/relationships" r:id=""/>
          <a:extLst>
            <a:ext uri="{FF2B5EF4-FFF2-40B4-BE49-F238E27FC236}">
              <a16:creationId xmlns:a16="http://schemas.microsoft.com/office/drawing/2014/main" id="{5F2F74DA-E1B4-4CE0-98FD-729A220AA096}"/>
            </a:ext>
          </a:extLst>
        </xdr:cNvPr>
        <xdr:cNvSpPr>
          <a:spLocks noChangeAspect="1" noChangeArrowheads="1"/>
        </xdr:cNvSpPr>
      </xdr:nvSpPr>
      <xdr:spPr bwMode="auto">
        <a:xfrm>
          <a:off x="2847975" y="11639550"/>
          <a:ext cx="295275" cy="144065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RCMNF\Production\Users\IFK388\AppData\Roaming\Microsoft\Excel\Copie%20de%20Copie%20de%20Saisie%20prod%20essai%20(version%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T:\Processus%20Exploitation\indicateurs%20production\Trs%2011%20calcul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gne ALU"/>
      <sheetName val="Ligne CU"/>
      <sheetName val="Prod"/>
      <sheetName val="Réunion Jour"/>
      <sheetName val="Réunion du jour"/>
      <sheetName val="Reunion CU hebdo_mensuelle"/>
      <sheetName val="Reunion Alu hebdo_mensuelle"/>
      <sheetName val="Code"/>
      <sheetName val="General"/>
      <sheetName val="LC1"/>
      <sheetName val="LC2"/>
      <sheetName val="LC3"/>
      <sheetName val="PB"/>
      <sheetName val="TAE Cu"/>
      <sheetName val="D1"/>
      <sheetName val="LA"/>
      <sheetName val="D4"/>
      <sheetName val="Panne"/>
      <sheetName val="TAE Alu"/>
      <sheetName val="PB Alu"/>
      <sheetName val="T700 Alu"/>
      <sheetName val="Fourmi"/>
      <sheetName val="Feuil6"/>
      <sheetName val="Global site"/>
      <sheetName val="Ralentissements"/>
    </sheetNames>
    <sheetDataSet>
      <sheetData sheetId="0"/>
      <sheetData sheetId="1"/>
      <sheetData sheetId="2"/>
      <sheetData sheetId="3"/>
      <sheetData sheetId="4"/>
      <sheetData sheetId="5"/>
      <sheetData sheetId="6"/>
      <sheetData sheetId="7">
        <row r="1">
          <cell r="B1" t="str">
            <v>Pre_broyeur_Cu</v>
          </cell>
          <cell r="C1" t="str">
            <v>LC_1</v>
          </cell>
          <cell r="D1" t="str">
            <v>LC_2</v>
          </cell>
          <cell r="E1" t="str">
            <v>LC_3</v>
          </cell>
          <cell r="F1" t="str">
            <v>T_700_Cu</v>
          </cell>
          <cell r="G1" t="str">
            <v>T_700_Alu</v>
          </cell>
          <cell r="H1" t="str">
            <v>Fourmi_1</v>
          </cell>
          <cell r="I1" t="str">
            <v>Fourmi_2</v>
          </cell>
          <cell r="J1" t="str">
            <v>Fourmi_3</v>
          </cell>
          <cell r="K1" t="str">
            <v>Pre_Broyeur_Alu</v>
          </cell>
          <cell r="L1" t="str">
            <v>Ligne_Alu</v>
          </cell>
          <cell r="M1" t="str">
            <v>TAE_Cu</v>
          </cell>
          <cell r="N1" t="str">
            <v>TAE_Alu</v>
          </cell>
          <cell r="O1" t="str">
            <v>Depoussiereur_D_1</v>
          </cell>
          <cell r="P1" t="str">
            <v>Depoussiereur_D_4</v>
          </cell>
          <cell r="Q1" t="str">
            <v>Total_Ligne_Cu</v>
          </cell>
          <cell r="R1" t="str">
            <v>Total_Ligne_Alu</v>
          </cell>
          <cell r="S1" t="str">
            <v>Autre</v>
          </cell>
        </row>
        <row r="2">
          <cell r="AL2" t="str">
            <v>AC Planifié</v>
          </cell>
          <cell r="AM2" t="str">
            <v>Cu</v>
          </cell>
        </row>
        <row r="3">
          <cell r="U3" t="str">
            <v>S. Montaigne</v>
          </cell>
          <cell r="X3" t="str">
            <v>David Feron</v>
          </cell>
          <cell r="AA3" t="str">
            <v xml:space="preserve">Bourrage </v>
          </cell>
          <cell r="AC3" t="str">
            <v>ML</v>
          </cell>
          <cell r="AJ3">
            <v>0.25</v>
          </cell>
          <cell r="AL3" t="str">
            <v>AC panne</v>
          </cell>
          <cell r="AM3" t="str">
            <v>Alu</v>
          </cell>
        </row>
        <row r="4">
          <cell r="U4" t="str">
            <v>F. Dogue</v>
          </cell>
          <cell r="X4" t="str">
            <v>Gérard Sénéchal</v>
          </cell>
          <cell r="AA4" t="str">
            <v>Changement lames</v>
          </cell>
          <cell r="AC4" t="str">
            <v>SM</v>
          </cell>
          <cell r="AJ4">
            <v>0.25347222222222221</v>
          </cell>
          <cell r="AL4" t="str">
            <v>AC évt prod</v>
          </cell>
        </row>
        <row r="5">
          <cell r="U5" t="str">
            <v>K. Maillot</v>
          </cell>
          <cell r="X5" t="str">
            <v>Serge Barbé</v>
          </cell>
          <cell r="AA5" t="str">
            <v>Réglage de lames</v>
          </cell>
          <cell r="AC5" t="str">
            <v>Jour</v>
          </cell>
          <cell r="AJ5">
            <v>0.25694444444444448</v>
          </cell>
          <cell r="AL5" t="str">
            <v>AC aléa</v>
          </cell>
        </row>
        <row r="6">
          <cell r="U6" t="str">
            <v>C. Bochin</v>
          </cell>
          <cell r="X6" t="str">
            <v>Manuel Gomez</v>
          </cell>
          <cell r="AA6" t="str">
            <v>Changement de campagne</v>
          </cell>
          <cell r="AC6" t="str">
            <v>Autre</v>
          </cell>
          <cell r="AJ6">
            <v>0.26041666666666669</v>
          </cell>
          <cell r="AL6" t="str">
            <v>AP Planifié</v>
          </cell>
        </row>
        <row r="7">
          <cell r="U7" t="str">
            <v>Y. Lemarchant</v>
          </cell>
          <cell r="X7" t="str">
            <v>Intermaire 1</v>
          </cell>
          <cell r="AA7" t="str">
            <v>Changement de grille</v>
          </cell>
          <cell r="AJ7">
            <v>0.2638888888888889</v>
          </cell>
          <cell r="AL7" t="str">
            <v>AP panne</v>
          </cell>
        </row>
        <row r="8">
          <cell r="X8" t="str">
            <v>Intermaire 2</v>
          </cell>
          <cell r="AA8" t="str">
            <v>Rupture d'appro</v>
          </cell>
          <cell r="AJ8">
            <v>0.2673611111111111</v>
          </cell>
          <cell r="AL8" t="str">
            <v>AP évt prod</v>
          </cell>
        </row>
        <row r="9">
          <cell r="U9" t="str">
            <v>M. Lemardeley</v>
          </cell>
          <cell r="X9" t="str">
            <v>Intermaire 3</v>
          </cell>
          <cell r="AA9" t="str">
            <v>Intervention maintenance interne</v>
          </cell>
          <cell r="AJ9">
            <v>0.27083333333333331</v>
          </cell>
          <cell r="AL9" t="str">
            <v>AP aléa</v>
          </cell>
        </row>
        <row r="10">
          <cell r="U10" t="str">
            <v>J. Marie</v>
          </cell>
          <cell r="X10" t="str">
            <v>Intermaire 4</v>
          </cell>
          <cell r="AA10" t="str">
            <v>Intervention entreprise extérieure</v>
          </cell>
          <cell r="AJ10">
            <v>0.27430555555555552</v>
          </cell>
        </row>
        <row r="11">
          <cell r="U11" t="str">
            <v>C. Bazin</v>
          </cell>
          <cell r="X11" t="str">
            <v>Autre</v>
          </cell>
          <cell r="AA11" t="str">
            <v>Changement de benne</v>
          </cell>
          <cell r="AJ11">
            <v>0.27777777777777779</v>
          </cell>
        </row>
        <row r="12">
          <cell r="U12" t="str">
            <v>G. Pautret</v>
          </cell>
          <cell r="AA12" t="str">
            <v>Repassage</v>
          </cell>
          <cell r="AJ12">
            <v>0.28125</v>
          </cell>
        </row>
        <row r="13">
          <cell r="U13" t="str">
            <v>L. Gazengel</v>
          </cell>
          <cell r="AA13" t="str">
            <v>Nettoyage</v>
          </cell>
          <cell r="AJ13">
            <v>0.28472222222222221</v>
          </cell>
        </row>
        <row r="14">
          <cell r="AA14" t="str">
            <v>Pb engin</v>
          </cell>
          <cell r="AJ14">
            <v>0.28819444444444448</v>
          </cell>
        </row>
        <row r="15">
          <cell r="U15" t="str">
            <v>int 1</v>
          </cell>
          <cell r="AA15" t="str">
            <v>Pb électrique</v>
          </cell>
          <cell r="AJ15">
            <v>0.29166666666666669</v>
          </cell>
        </row>
        <row r="16">
          <cell r="U16" t="str">
            <v>int 2</v>
          </cell>
          <cell r="AA16" t="str">
            <v>Pb mécanique</v>
          </cell>
          <cell r="AJ16">
            <v>0.2951388888888889</v>
          </cell>
        </row>
        <row r="17">
          <cell r="U17" t="str">
            <v>int 3</v>
          </cell>
          <cell r="AA17" t="str">
            <v>Pb hydraulique</v>
          </cell>
          <cell r="AJ17">
            <v>0.2986111111111111</v>
          </cell>
        </row>
        <row r="18">
          <cell r="U18" t="str">
            <v>int 4</v>
          </cell>
          <cell r="AA18" t="str">
            <v>Pb manutention</v>
          </cell>
          <cell r="AJ18">
            <v>0.30208333333333331</v>
          </cell>
        </row>
        <row r="19">
          <cell r="AA19" t="str">
            <v>Formation</v>
          </cell>
          <cell r="AJ19">
            <v>0.30555555555555552</v>
          </cell>
        </row>
        <row r="20">
          <cell r="AA20" t="str">
            <v>Réunion</v>
          </cell>
          <cell r="AJ20">
            <v>0.30902777777777779</v>
          </cell>
        </row>
        <row r="21">
          <cell r="AA21" t="str">
            <v>Absence</v>
          </cell>
          <cell r="AJ21">
            <v>0.3125</v>
          </cell>
        </row>
        <row r="22">
          <cell r="AA22" t="str">
            <v>Evènement climatique</v>
          </cell>
          <cell r="AJ22">
            <v>0.31597222222222221</v>
          </cell>
        </row>
        <row r="23">
          <cell r="AA23" t="str">
            <v>Incendie</v>
          </cell>
          <cell r="AJ23">
            <v>0.31944444444444448</v>
          </cell>
        </row>
        <row r="24">
          <cell r="AA24" t="str">
            <v>Accident (blessé)</v>
          </cell>
          <cell r="AJ24">
            <v>0.32291666666666669</v>
          </cell>
        </row>
        <row r="25">
          <cell r="AA25" t="str">
            <v>Causerie</v>
          </cell>
          <cell r="AJ25">
            <v>0.3263888888888889</v>
          </cell>
        </row>
        <row r="26">
          <cell r="AA26" t="str">
            <v>VHS</v>
          </cell>
          <cell r="AJ26">
            <v>0.3298611111111111</v>
          </cell>
        </row>
        <row r="27">
          <cell r="AA27" t="str">
            <v>Grève</v>
          </cell>
          <cell r="AJ27">
            <v>0.33333333333333331</v>
          </cell>
        </row>
        <row r="28">
          <cell r="AA28" t="str">
            <v>Evènement externe</v>
          </cell>
          <cell r="AJ28">
            <v>0.33680555555555558</v>
          </cell>
        </row>
        <row r="29">
          <cell r="AA29" t="str">
            <v>Autre</v>
          </cell>
          <cell r="AJ29">
            <v>0.34027777777777773</v>
          </cell>
        </row>
        <row r="30">
          <cell r="AA30" t="str">
            <v>Passage cuivre à alu</v>
          </cell>
          <cell r="AJ30">
            <v>0.34375</v>
          </cell>
        </row>
        <row r="31">
          <cell r="AA31" t="str">
            <v>Passage alu à cuivre</v>
          </cell>
          <cell r="AJ31">
            <v>0.34722222222222227</v>
          </cell>
        </row>
        <row r="32">
          <cell r="AA32" t="str">
            <v>Démarrage</v>
          </cell>
          <cell r="AJ32">
            <v>0.35069444444444442</v>
          </cell>
        </row>
        <row r="33">
          <cell r="AJ33">
            <v>0.35416666666666669</v>
          </cell>
        </row>
        <row r="34">
          <cell r="AJ34">
            <v>0.3576388888888889</v>
          </cell>
        </row>
        <row r="35">
          <cell r="AJ35">
            <v>0.3611111111111111</v>
          </cell>
        </row>
        <row r="36">
          <cell r="AJ36">
            <v>0.36458333333333331</v>
          </cell>
        </row>
        <row r="37">
          <cell r="AJ37">
            <v>0.36805555555555558</v>
          </cell>
        </row>
        <row r="38">
          <cell r="AJ38">
            <v>0.37152777777777773</v>
          </cell>
        </row>
        <row r="39">
          <cell r="AJ39">
            <v>0.375</v>
          </cell>
        </row>
        <row r="40">
          <cell r="AJ40">
            <v>0.37847222222222227</v>
          </cell>
        </row>
        <row r="41">
          <cell r="AJ41">
            <v>0.38194444444444442</v>
          </cell>
        </row>
        <row r="42">
          <cell r="AJ42">
            <v>0.38541666666666669</v>
          </cell>
        </row>
        <row r="43">
          <cell r="AJ43">
            <v>0.3888888888888889</v>
          </cell>
        </row>
        <row r="44">
          <cell r="AJ44">
            <v>0.3923611111111111</v>
          </cell>
        </row>
        <row r="45">
          <cell r="AJ45">
            <v>0.39583333333333331</v>
          </cell>
        </row>
        <row r="46">
          <cell r="AJ46">
            <v>0.39930555555555558</v>
          </cell>
        </row>
        <row r="47">
          <cell r="AJ47">
            <v>0.40277777777777773</v>
          </cell>
        </row>
        <row r="48">
          <cell r="AJ48">
            <v>0.40625</v>
          </cell>
        </row>
        <row r="49">
          <cell r="AJ49">
            <v>0.40972222222222227</v>
          </cell>
        </row>
        <row r="50">
          <cell r="AJ50">
            <v>0.41319444444444442</v>
          </cell>
        </row>
        <row r="51">
          <cell r="AJ51">
            <v>0.41666666666666669</v>
          </cell>
        </row>
        <row r="52">
          <cell r="AJ52">
            <v>0.4201388888888889</v>
          </cell>
        </row>
        <row r="53">
          <cell r="AJ53">
            <v>0.4236111111111111</v>
          </cell>
        </row>
        <row r="54">
          <cell r="AJ54">
            <v>0.42708333333333331</v>
          </cell>
        </row>
        <row r="55">
          <cell r="AJ55">
            <v>0.43055555555555558</v>
          </cell>
        </row>
        <row r="56">
          <cell r="AJ56">
            <v>0.43402777777777773</v>
          </cell>
        </row>
        <row r="57">
          <cell r="AJ57">
            <v>0.4375</v>
          </cell>
        </row>
        <row r="58">
          <cell r="AJ58">
            <v>0.44097222222222227</v>
          </cell>
        </row>
        <row r="59">
          <cell r="AJ59">
            <v>0.44444444444444442</v>
          </cell>
        </row>
        <row r="60">
          <cell r="AJ60">
            <v>0.44791666666666669</v>
          </cell>
        </row>
        <row r="61">
          <cell r="AJ61">
            <v>0.4513888888888889</v>
          </cell>
        </row>
        <row r="62">
          <cell r="AJ62">
            <v>0.4548611111111111</v>
          </cell>
        </row>
        <row r="63">
          <cell r="AJ63">
            <v>0.45833333333333331</v>
          </cell>
        </row>
        <row r="64">
          <cell r="AJ64">
            <v>0.46180555555555558</v>
          </cell>
        </row>
        <row r="65">
          <cell r="AJ65">
            <v>0.46527777777777773</v>
          </cell>
        </row>
        <row r="66">
          <cell r="AJ66">
            <v>0.46875</v>
          </cell>
        </row>
        <row r="67">
          <cell r="AJ67">
            <v>0.47222222222222227</v>
          </cell>
        </row>
        <row r="68">
          <cell r="AJ68">
            <v>0.47569444444444442</v>
          </cell>
        </row>
        <row r="69">
          <cell r="AJ69">
            <v>0.47916666666666669</v>
          </cell>
        </row>
        <row r="70">
          <cell r="AJ70">
            <v>0.4826388888888889</v>
          </cell>
        </row>
        <row r="71">
          <cell r="AJ71">
            <v>0.4861111111111111</v>
          </cell>
        </row>
        <row r="72">
          <cell r="AJ72">
            <v>0.48958333333333331</v>
          </cell>
        </row>
        <row r="73">
          <cell r="AJ73">
            <v>0.49305555555555558</v>
          </cell>
        </row>
        <row r="74">
          <cell r="AJ74">
            <v>0.49652777777777773</v>
          </cell>
        </row>
        <row r="75">
          <cell r="AJ75">
            <v>0.5</v>
          </cell>
        </row>
        <row r="76">
          <cell r="AJ76">
            <v>0.50347222222222221</v>
          </cell>
        </row>
        <row r="77">
          <cell r="AJ77">
            <v>0.50694444444444442</v>
          </cell>
        </row>
        <row r="78">
          <cell r="AJ78">
            <v>0.51041666666666663</v>
          </cell>
        </row>
        <row r="79">
          <cell r="AJ79">
            <v>0.51388888888888895</v>
          </cell>
        </row>
        <row r="80">
          <cell r="AJ80">
            <v>0.51736111111111105</v>
          </cell>
        </row>
        <row r="81">
          <cell r="AJ81">
            <v>0.52083333333333337</v>
          </cell>
        </row>
        <row r="82">
          <cell r="AJ82">
            <v>0.52430555555555558</v>
          </cell>
        </row>
        <row r="83">
          <cell r="AJ83">
            <v>0.52777777777777779</v>
          </cell>
        </row>
        <row r="84">
          <cell r="AJ84">
            <v>0.53125</v>
          </cell>
        </row>
        <row r="85">
          <cell r="AJ85">
            <v>0.53472222222222221</v>
          </cell>
        </row>
        <row r="86">
          <cell r="AJ86">
            <v>0.53819444444444442</v>
          </cell>
        </row>
        <row r="87">
          <cell r="AJ87">
            <v>0.54166666666666663</v>
          </cell>
        </row>
        <row r="88">
          <cell r="AJ88">
            <v>0.54513888888888895</v>
          </cell>
        </row>
        <row r="89">
          <cell r="AJ89">
            <v>0.54861111111111105</v>
          </cell>
        </row>
        <row r="90">
          <cell r="AJ90">
            <v>0.55208333333333337</v>
          </cell>
        </row>
        <row r="91">
          <cell r="AJ91">
            <v>0.55555555555555558</v>
          </cell>
        </row>
        <row r="92">
          <cell r="AJ92">
            <v>0.55902777777777779</v>
          </cell>
        </row>
        <row r="93">
          <cell r="AJ93">
            <v>0.5625</v>
          </cell>
        </row>
        <row r="94">
          <cell r="AJ94">
            <v>0.56597222222222221</v>
          </cell>
        </row>
        <row r="95">
          <cell r="AJ95">
            <v>0.56944444444444442</v>
          </cell>
        </row>
        <row r="96">
          <cell r="AJ96">
            <v>0.57291666666666663</v>
          </cell>
        </row>
        <row r="97">
          <cell r="AJ97">
            <v>0.57638888888888895</v>
          </cell>
        </row>
        <row r="98">
          <cell r="AJ98">
            <v>0.57986111111111105</v>
          </cell>
        </row>
        <row r="99">
          <cell r="AJ99">
            <v>0.58333333333333337</v>
          </cell>
        </row>
        <row r="100">
          <cell r="AJ100">
            <v>0.58680555555555558</v>
          </cell>
        </row>
        <row r="101">
          <cell r="AJ101">
            <v>0.59027777777777779</v>
          </cell>
        </row>
        <row r="102">
          <cell r="AJ102">
            <v>0.59375</v>
          </cell>
        </row>
        <row r="103">
          <cell r="AJ103">
            <v>0.59722222222222221</v>
          </cell>
        </row>
        <row r="104">
          <cell r="AJ104">
            <v>0.60069444444444442</v>
          </cell>
        </row>
        <row r="105">
          <cell r="AJ105">
            <v>0.60416666666666663</v>
          </cell>
        </row>
        <row r="106">
          <cell r="AJ106">
            <v>0.60763888888888895</v>
          </cell>
        </row>
        <row r="107">
          <cell r="AJ107">
            <v>0.61111111111111105</v>
          </cell>
        </row>
        <row r="108">
          <cell r="AJ108">
            <v>0.61458333333333337</v>
          </cell>
        </row>
        <row r="109">
          <cell r="AJ109">
            <v>0.61805555555555558</v>
          </cell>
        </row>
        <row r="110">
          <cell r="AJ110">
            <v>0.62152777777777779</v>
          </cell>
        </row>
        <row r="111">
          <cell r="AJ111">
            <v>0.625</v>
          </cell>
        </row>
        <row r="112">
          <cell r="AJ112">
            <v>0.62847222222222221</v>
          </cell>
        </row>
        <row r="113">
          <cell r="AJ113">
            <v>0.63194444444444442</v>
          </cell>
        </row>
        <row r="114">
          <cell r="AJ114">
            <v>0.63541666666666663</v>
          </cell>
        </row>
        <row r="115">
          <cell r="AJ115">
            <v>0.63888888888888895</v>
          </cell>
        </row>
        <row r="116">
          <cell r="AJ116">
            <v>0.64236111111111105</v>
          </cell>
        </row>
        <row r="117">
          <cell r="AJ117">
            <v>0.64583333333333337</v>
          </cell>
        </row>
        <row r="118">
          <cell r="AJ118">
            <v>0.64930555555555558</v>
          </cell>
        </row>
        <row r="119">
          <cell r="AJ119">
            <v>0.65277777777777779</v>
          </cell>
        </row>
        <row r="120">
          <cell r="AJ120">
            <v>0.65625</v>
          </cell>
        </row>
        <row r="121">
          <cell r="AJ121">
            <v>0.65972222222222221</v>
          </cell>
        </row>
        <row r="122">
          <cell r="AJ122">
            <v>0.66319444444444442</v>
          </cell>
        </row>
        <row r="123">
          <cell r="AJ123">
            <v>0.66666666666666663</v>
          </cell>
        </row>
        <row r="124">
          <cell r="AJ124">
            <v>0.67013888888888884</v>
          </cell>
        </row>
        <row r="125">
          <cell r="AJ125">
            <v>0.67361111111111116</v>
          </cell>
        </row>
        <row r="126">
          <cell r="AJ126">
            <v>0.67708333333333337</v>
          </cell>
        </row>
        <row r="127">
          <cell r="AJ127">
            <v>0.68055555555555547</v>
          </cell>
        </row>
        <row r="128">
          <cell r="AJ128">
            <v>0.68402777777777779</v>
          </cell>
        </row>
        <row r="129">
          <cell r="AJ129">
            <v>0.6875</v>
          </cell>
        </row>
        <row r="130">
          <cell r="AJ130">
            <v>0.69097222222222221</v>
          </cell>
        </row>
        <row r="131">
          <cell r="AJ131">
            <v>0.69444444444444453</v>
          </cell>
        </row>
        <row r="132">
          <cell r="AJ132">
            <v>0.69791666666666663</v>
          </cell>
        </row>
        <row r="133">
          <cell r="AJ133">
            <v>0.70138888888888884</v>
          </cell>
        </row>
        <row r="134">
          <cell r="AJ134">
            <v>0.70486111111111116</v>
          </cell>
        </row>
        <row r="135">
          <cell r="AJ135">
            <v>0.70833333333333337</v>
          </cell>
        </row>
        <row r="136">
          <cell r="AJ136">
            <v>0.71180555555555547</v>
          </cell>
        </row>
        <row r="137">
          <cell r="AJ137">
            <v>0.71527777777777779</v>
          </cell>
        </row>
        <row r="138">
          <cell r="AJ138">
            <v>0.71875</v>
          </cell>
        </row>
        <row r="139">
          <cell r="AJ139">
            <v>0.72222222222222221</v>
          </cell>
        </row>
        <row r="140">
          <cell r="AJ140">
            <v>0.72569444444444453</v>
          </cell>
        </row>
        <row r="141">
          <cell r="AJ141">
            <v>0.72916666666666663</v>
          </cell>
        </row>
        <row r="142">
          <cell r="AJ142">
            <v>0.73263888888888884</v>
          </cell>
        </row>
        <row r="143">
          <cell r="AJ143">
            <v>0.73611111111111116</v>
          </cell>
        </row>
        <row r="144">
          <cell r="AJ144">
            <v>0.73958333333333337</v>
          </cell>
        </row>
        <row r="145">
          <cell r="AJ145">
            <v>0.74305555555555547</v>
          </cell>
        </row>
        <row r="146">
          <cell r="AJ146">
            <v>0.74652777777777779</v>
          </cell>
        </row>
        <row r="147">
          <cell r="AJ147">
            <v>0.75</v>
          </cell>
        </row>
        <row r="148">
          <cell r="AJ148">
            <v>0.75347222222222221</v>
          </cell>
        </row>
        <row r="149">
          <cell r="AJ149">
            <v>0.75694444444444453</v>
          </cell>
        </row>
        <row r="150">
          <cell r="AJ150">
            <v>0.76041666666666663</v>
          </cell>
        </row>
        <row r="151">
          <cell r="AJ151">
            <v>0.76388888888888884</v>
          </cell>
        </row>
        <row r="152">
          <cell r="AJ152">
            <v>0.76736111111111116</v>
          </cell>
        </row>
        <row r="153">
          <cell r="AJ153">
            <v>0.77083333333333337</v>
          </cell>
        </row>
        <row r="154">
          <cell r="AJ154">
            <v>0.77430555555555547</v>
          </cell>
        </row>
        <row r="155">
          <cell r="AJ155">
            <v>0.77777777777777779</v>
          </cell>
        </row>
        <row r="156">
          <cell r="AJ156">
            <v>0.78125</v>
          </cell>
        </row>
        <row r="157">
          <cell r="AJ157">
            <v>0.78472222222222221</v>
          </cell>
        </row>
        <row r="158">
          <cell r="AJ158">
            <v>0.78819444444444453</v>
          </cell>
        </row>
        <row r="159">
          <cell r="AJ159">
            <v>0.79166666666666663</v>
          </cell>
        </row>
        <row r="160">
          <cell r="AJ160">
            <v>0.79513888888888884</v>
          </cell>
        </row>
        <row r="161">
          <cell r="AJ161">
            <v>0.79861111111111116</v>
          </cell>
        </row>
        <row r="162">
          <cell r="AJ162">
            <v>0.80208333333333337</v>
          </cell>
        </row>
        <row r="163">
          <cell r="AJ163">
            <v>0.80555555555555547</v>
          </cell>
        </row>
        <row r="164">
          <cell r="AJ164">
            <v>0.80902777777777779</v>
          </cell>
        </row>
        <row r="165">
          <cell r="AJ165">
            <v>0.8125</v>
          </cell>
        </row>
        <row r="166">
          <cell r="AJ166">
            <v>0.81597222222222221</v>
          </cell>
        </row>
        <row r="167">
          <cell r="AJ167">
            <v>0.81944444444444453</v>
          </cell>
        </row>
        <row r="168">
          <cell r="AJ168">
            <v>0.82291666666666663</v>
          </cell>
        </row>
        <row r="169">
          <cell r="AJ169">
            <v>0.82638888888888884</v>
          </cell>
        </row>
        <row r="170">
          <cell r="AJ170">
            <v>0.82986111111111116</v>
          </cell>
        </row>
        <row r="171">
          <cell r="AJ171">
            <v>0.83333333333333337</v>
          </cell>
        </row>
        <row r="172">
          <cell r="AJ172">
            <v>0.83680555555555547</v>
          </cell>
        </row>
        <row r="173">
          <cell r="AJ173">
            <v>0.84027777777777779</v>
          </cell>
        </row>
        <row r="174">
          <cell r="AJ174">
            <v>0.84375</v>
          </cell>
        </row>
        <row r="175">
          <cell r="AJ175">
            <v>0.84722222222222221</v>
          </cell>
        </row>
        <row r="176">
          <cell r="AJ176">
            <v>0.85069444444444453</v>
          </cell>
        </row>
        <row r="177">
          <cell r="AJ177">
            <v>0.85416666666666663</v>
          </cell>
        </row>
        <row r="178">
          <cell r="AJ178">
            <v>0.85763888888888884</v>
          </cell>
        </row>
        <row r="179">
          <cell r="AJ179">
            <v>0.86111111111111116</v>
          </cell>
        </row>
        <row r="180">
          <cell r="AJ180">
            <v>0.86458333333333337</v>
          </cell>
        </row>
        <row r="181">
          <cell r="AJ181">
            <v>0.86805555555555547</v>
          </cell>
        </row>
        <row r="182">
          <cell r="AJ182">
            <v>0.87152777777777779</v>
          </cell>
        </row>
        <row r="183">
          <cell r="AJ183">
            <v>0.875</v>
          </cell>
        </row>
        <row r="184">
          <cell r="AJ184">
            <v>0.87847222222222221</v>
          </cell>
        </row>
        <row r="185">
          <cell r="AJ185">
            <v>0.88194444444444453</v>
          </cell>
        </row>
        <row r="186">
          <cell r="AJ186">
            <v>0.88541666666666663</v>
          </cell>
        </row>
        <row r="187">
          <cell r="AJ187">
            <v>0.88888888888888884</v>
          </cell>
        </row>
        <row r="188">
          <cell r="AJ188">
            <v>0.89236111111111116</v>
          </cell>
        </row>
        <row r="189">
          <cell r="AJ189">
            <v>0.89583333333333337</v>
          </cell>
        </row>
        <row r="190">
          <cell r="AJ190">
            <v>0.89930555555555547</v>
          </cell>
        </row>
        <row r="191">
          <cell r="AJ191">
            <v>0.90277777777777779</v>
          </cell>
        </row>
        <row r="192">
          <cell r="AJ192">
            <v>0.90625</v>
          </cell>
        </row>
        <row r="193">
          <cell r="AJ193">
            <v>0.90972222222222221</v>
          </cell>
        </row>
        <row r="194">
          <cell r="AJ194">
            <v>0.91319444444444453</v>
          </cell>
        </row>
        <row r="195">
          <cell r="AJ195">
            <v>0.91666666666666663</v>
          </cell>
        </row>
      </sheetData>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raph2"/>
      <sheetName val="organisation de la production"/>
      <sheetName val="dimenssionnement production"/>
      <sheetName val="reporting"/>
      <sheetName val="Graph3"/>
      <sheetName val="Graph4"/>
      <sheetName val="Graph5"/>
      <sheetName val="Graph1"/>
      <sheetName val="Graph6"/>
      <sheetName val="Feuil1"/>
      <sheetName val="Saisie TRS"/>
      <sheetName val="T.Cause hebdo"/>
      <sheetName val="Validation"/>
      <sheetName val="Paramétrage"/>
      <sheetName val="Calcul"/>
      <sheetName val="T.Cause Mois"/>
      <sheetName val="T. Cause jour"/>
      <sheetName val="G.CauseJ"/>
      <sheetName val="G.TRS Mois"/>
      <sheetName val="Installation"/>
    </sheetNames>
    <sheetDataSet>
      <sheetData sheetId="0" refreshError="1"/>
      <sheetData sheetId="1"/>
      <sheetData sheetId="2"/>
      <sheetData sheetId="3"/>
      <sheetData sheetId="4" refreshError="1"/>
      <sheetData sheetId="5" refreshError="1"/>
      <sheetData sheetId="6" refreshError="1"/>
      <sheetData sheetId="7" refreshError="1"/>
      <sheetData sheetId="8" refreshError="1"/>
      <sheetData sheetId="9"/>
      <sheetData sheetId="10"/>
      <sheetData sheetId="11"/>
      <sheetData sheetId="12">
        <row r="1">
          <cell r="B1" t="str">
            <v>Equipnt</v>
          </cell>
          <cell r="D1" t="str">
            <v>Article</v>
          </cell>
          <cell r="E1" t="str">
            <v>Cause</v>
          </cell>
          <cell r="F1" t="str">
            <v>Pertes</v>
          </cell>
        </row>
        <row r="2">
          <cell r="B2" t="str">
            <v>A</v>
          </cell>
          <cell r="D2" t="str">
            <v>automate</v>
          </cell>
          <cell r="E2" t="str">
            <v>Attente chariot</v>
          </cell>
          <cell r="F2" t="str">
            <v>Arrêts Planifiés</v>
          </cell>
        </row>
        <row r="3">
          <cell r="B3" t="str">
            <v>A-40</v>
          </cell>
          <cell r="D3" t="str">
            <v>compresseur</v>
          </cell>
          <cell r="E3" t="str">
            <v>Attente grue</v>
          </cell>
          <cell r="F3" t="str">
            <v>Arrêts Non Planifiés</v>
          </cell>
        </row>
        <row r="4">
          <cell r="B4" t="str">
            <v>A-100</v>
          </cell>
          <cell r="E4" t="str">
            <v>Attente grutier</v>
          </cell>
          <cell r="F4" t="str">
            <v>Perte de Performance</v>
          </cell>
        </row>
        <row r="5">
          <cell r="B5" t="str">
            <v>A-210</v>
          </cell>
          <cell r="E5" t="str">
            <v>Attente machine</v>
          </cell>
          <cell r="F5" t="str">
            <v>Non Qualité</v>
          </cell>
        </row>
        <row r="6">
          <cell r="B6" t="str">
            <v>A-60</v>
          </cell>
          <cell r="E6" t="str">
            <v>Attente matière</v>
          </cell>
          <cell r="F6" t="str">
            <v>Ralentissement</v>
          </cell>
        </row>
        <row r="7">
          <cell r="B7" t="str">
            <v>A-80</v>
          </cell>
          <cell r="E7" t="str">
            <v>Attente outillage</v>
          </cell>
          <cell r="F7" t="str">
            <v>Arrêt production</v>
          </cell>
        </row>
        <row r="8">
          <cell r="B8" t="str">
            <v>A-10</v>
          </cell>
          <cell r="E8" t="str">
            <v>Attente personnel</v>
          </cell>
          <cell r="F8" t="str">
            <v>arrêt de cette partie</v>
          </cell>
        </row>
        <row r="9">
          <cell r="B9" t="str">
            <v>A-220</v>
          </cell>
          <cell r="E9" t="str">
            <v>Aucune</v>
          </cell>
          <cell r="F9" t="str">
            <v>pas d'arrêt Production</v>
          </cell>
        </row>
        <row r="10">
          <cell r="B10" t="str">
            <v>A-25</v>
          </cell>
          <cell r="E10" t="str">
            <v>Bourrage</v>
          </cell>
        </row>
        <row r="11">
          <cell r="B11" t="str">
            <v>A-105</v>
          </cell>
          <cell r="E11" t="str">
            <v>Casse</v>
          </cell>
        </row>
        <row r="12">
          <cell r="B12" t="str">
            <v>A-50</v>
          </cell>
          <cell r="E12" t="str">
            <v>Changement</v>
          </cell>
        </row>
        <row r="13">
          <cell r="B13" t="str">
            <v>A-120</v>
          </cell>
          <cell r="E13" t="str">
            <v>Changement couteaux</v>
          </cell>
        </row>
        <row r="14">
          <cell r="B14" t="str">
            <v>A-20</v>
          </cell>
          <cell r="E14" t="str">
            <v>Changement grille</v>
          </cell>
        </row>
        <row r="15">
          <cell r="B15" t="str">
            <v>A-230</v>
          </cell>
          <cell r="E15" t="str">
            <v>Contrôle machine</v>
          </cell>
        </row>
        <row r="16">
          <cell r="B16" t="str">
            <v>A-30</v>
          </cell>
          <cell r="E16" t="str">
            <v>Débrayage</v>
          </cell>
        </row>
        <row r="17">
          <cell r="B17" t="str">
            <v>A-200</v>
          </cell>
          <cell r="E17" t="str">
            <v>Formation</v>
          </cell>
        </row>
        <row r="18">
          <cell r="B18" t="str">
            <v>A-75</v>
          </cell>
          <cell r="E18" t="str">
            <v>Maintenance curative</v>
          </cell>
        </row>
        <row r="19">
          <cell r="B19" t="str">
            <v>A-35</v>
          </cell>
          <cell r="E19" t="str">
            <v>Maintenance préventive</v>
          </cell>
        </row>
        <row r="20">
          <cell r="B20" t="str">
            <v>A-90</v>
          </cell>
          <cell r="E20" t="str">
            <v>Manutention</v>
          </cell>
        </row>
        <row r="21">
          <cell r="B21" t="str">
            <v>A-70</v>
          </cell>
          <cell r="E21" t="str">
            <v>Modification</v>
          </cell>
        </row>
        <row r="22">
          <cell r="B22" t="str">
            <v>A-130</v>
          </cell>
          <cell r="E22" t="str">
            <v>Nettoyage</v>
          </cell>
        </row>
        <row r="23">
          <cell r="B23" t="str">
            <v>A-110</v>
          </cell>
          <cell r="E23" t="str">
            <v>Nettoyage fin de lot</v>
          </cell>
        </row>
        <row r="24">
          <cell r="B24" t="str">
            <v>B</v>
          </cell>
          <cell r="E24" t="str">
            <v>Nettoyage fin de poste</v>
          </cell>
        </row>
        <row r="25">
          <cell r="B25" t="str">
            <v>B-20</v>
          </cell>
          <cell r="E25" t="str">
            <v>Nettoyage ligne</v>
          </cell>
        </row>
        <row r="26">
          <cell r="B26" t="str">
            <v>B-10</v>
          </cell>
          <cell r="E26" t="str">
            <v>INCIDENT</v>
          </cell>
        </row>
        <row r="27">
          <cell r="B27" t="str">
            <v>C</v>
          </cell>
          <cell r="E27" t="str">
            <v>Nettoyage pour Cu/Alu</v>
          </cell>
        </row>
        <row r="28">
          <cell r="B28" t="str">
            <v>C-50</v>
          </cell>
          <cell r="E28" t="str">
            <v>Panne</v>
          </cell>
        </row>
        <row r="29">
          <cell r="B29" t="str">
            <v>C-130</v>
          </cell>
          <cell r="E29" t="str">
            <v>Pause</v>
          </cell>
        </row>
        <row r="30">
          <cell r="B30" t="str">
            <v>C-20</v>
          </cell>
          <cell r="E30" t="str">
            <v>Personnel en retard</v>
          </cell>
        </row>
        <row r="31">
          <cell r="B31" t="str">
            <v>C-90</v>
          </cell>
          <cell r="E31" t="str">
            <v>Personnel insuffisant</v>
          </cell>
        </row>
        <row r="32">
          <cell r="B32" t="str">
            <v>C-170</v>
          </cell>
          <cell r="E32" t="str">
            <v>Perte aux démarage</v>
          </cell>
        </row>
        <row r="33">
          <cell r="B33" t="str">
            <v>C-150</v>
          </cell>
          <cell r="E33" t="str">
            <v>Pollution grenailles</v>
          </cell>
        </row>
        <row r="34">
          <cell r="B34" t="str">
            <v>C-40</v>
          </cell>
          <cell r="E34" t="str">
            <v>Ralentissement</v>
          </cell>
        </row>
        <row r="35">
          <cell r="B35" t="str">
            <v>C-230</v>
          </cell>
          <cell r="E35" t="str">
            <v>Réglage</v>
          </cell>
        </row>
        <row r="36">
          <cell r="B36" t="str">
            <v>C-60</v>
          </cell>
          <cell r="E36" t="str">
            <v>Repassage grenaille</v>
          </cell>
        </row>
        <row r="37">
          <cell r="B37" t="str">
            <v>C-70</v>
          </cell>
          <cell r="E37" t="str">
            <v>Repassage tamisage hamos</v>
          </cell>
        </row>
        <row r="38">
          <cell r="B38" t="str">
            <v>C-160</v>
          </cell>
          <cell r="E38" t="str">
            <v>Réunion</v>
          </cell>
        </row>
        <row r="39">
          <cell r="B39" t="str">
            <v>C-15</v>
          </cell>
          <cell r="E39" t="str">
            <v>Test</v>
          </cell>
        </row>
        <row r="40">
          <cell r="B40" t="str">
            <v>C-30</v>
          </cell>
          <cell r="E40" t="str">
            <v>Triage</v>
          </cell>
        </row>
        <row r="41">
          <cell r="B41" t="str">
            <v>C-140</v>
          </cell>
          <cell r="E41" t="str">
            <v>défaut électrique</v>
          </cell>
        </row>
        <row r="42">
          <cell r="B42" t="str">
            <v>C-100</v>
          </cell>
          <cell r="E42" t="str">
            <v>pb basculement en normal réarmer la sécurité</v>
          </cell>
        </row>
        <row r="43">
          <cell r="B43" t="str">
            <v>C-190</v>
          </cell>
          <cell r="E43" t="str">
            <v>bourrage écluse</v>
          </cell>
        </row>
        <row r="44">
          <cell r="B44" t="str">
            <v>C-10</v>
          </cell>
          <cell r="E44" t="str">
            <v>arrêt complet pr maintenance</v>
          </cell>
        </row>
        <row r="45">
          <cell r="B45" t="str">
            <v>C-120</v>
          </cell>
          <cell r="E45" t="str">
            <v>bourrage conduite mixte</v>
          </cell>
        </row>
        <row r="46">
          <cell r="B46" t="str">
            <v>C-200</v>
          </cell>
          <cell r="E46" t="str">
            <v>positionnement des céméras</v>
          </cell>
        </row>
        <row r="47">
          <cell r="B47" t="str">
            <v>C-210</v>
          </cell>
          <cell r="E47" t="str">
            <v>défaut de rotation</v>
          </cell>
        </row>
        <row r="48">
          <cell r="B48" t="str">
            <v>C-220</v>
          </cell>
          <cell r="E48" t="str">
            <v>AU</v>
          </cell>
        </row>
        <row r="49">
          <cell r="B49" t="str">
            <v>D</v>
          </cell>
          <cell r="E49" t="str">
            <v>cognement couteau/CC</v>
          </cell>
        </row>
        <row r="50">
          <cell r="B50" t="str">
            <v>DA-80</v>
          </cell>
          <cell r="E50" t="str">
            <v>pb aspiration</v>
          </cell>
        </row>
        <row r="51">
          <cell r="B51" t="str">
            <v>DB-210</v>
          </cell>
          <cell r="E51" t="str">
            <v>éboulement de la matière</v>
          </cell>
        </row>
        <row r="52">
          <cell r="B52" t="str">
            <v>DC-340</v>
          </cell>
          <cell r="E52" t="str">
            <v>vérification + maintenance</v>
          </cell>
        </row>
        <row r="53">
          <cell r="B53" t="str">
            <v>DR-500</v>
          </cell>
          <cell r="E53" t="str">
            <v>bourrage aspiration</v>
          </cell>
        </row>
        <row r="54">
          <cell r="B54" t="str">
            <v>DR-590</v>
          </cell>
          <cell r="E54" t="str">
            <v>bourrage vis sans fin</v>
          </cell>
        </row>
        <row r="55">
          <cell r="B55" t="str">
            <v>DR-730</v>
          </cell>
          <cell r="E55" t="str">
            <v>bourrage cyclone</v>
          </cell>
        </row>
        <row r="56">
          <cell r="B56" t="str">
            <v>DA-120</v>
          </cell>
          <cell r="E56" t="str">
            <v xml:space="preserve">bourrage vibrant </v>
          </cell>
        </row>
        <row r="57">
          <cell r="B57" t="str">
            <v>DB-250</v>
          </cell>
          <cell r="E57" t="str">
            <v>Changement de grille</v>
          </cell>
        </row>
        <row r="58">
          <cell r="B58" t="str">
            <v>DC-380</v>
          </cell>
          <cell r="E58" t="str">
            <v>changement de couteaux</v>
          </cell>
        </row>
        <row r="59">
          <cell r="B59" t="str">
            <v>DR-630</v>
          </cell>
          <cell r="E59" t="str">
            <v>bourrage over band</v>
          </cell>
        </row>
        <row r="60">
          <cell r="B60" t="str">
            <v>DA-60</v>
          </cell>
          <cell r="E60" t="str">
            <v>défaut pression basse( pas air dans les filtre)</v>
          </cell>
        </row>
        <row r="61">
          <cell r="B61" t="str">
            <v>DB-190</v>
          </cell>
          <cell r="E61" t="str">
            <v xml:space="preserve">pb de sur pression </v>
          </cell>
        </row>
        <row r="62">
          <cell r="B62" t="str">
            <v>DC-320</v>
          </cell>
          <cell r="E62" t="str">
            <v xml:space="preserve">défaut de discordance </v>
          </cell>
        </row>
        <row r="63">
          <cell r="B63" t="str">
            <v>DR-480</v>
          </cell>
          <cell r="E63" t="str">
            <v>défaut variateur</v>
          </cell>
        </row>
        <row r="64">
          <cell r="B64" t="str">
            <v>DR-710</v>
          </cell>
          <cell r="E64" t="str">
            <v>défaut niveau bas</v>
          </cell>
        </row>
        <row r="65">
          <cell r="B65" t="str">
            <v>DR-570</v>
          </cell>
          <cell r="E65" t="str">
            <v>mise à zéro vibrant</v>
          </cell>
        </row>
        <row r="66">
          <cell r="B66" t="str">
            <v>DR-420</v>
          </cell>
          <cell r="E66" t="str">
            <v>T° très haute</v>
          </cell>
        </row>
        <row r="67">
          <cell r="B67" t="str">
            <v>DR-430</v>
          </cell>
          <cell r="E67" t="str">
            <v>bourrage tapie</v>
          </cell>
        </row>
        <row r="68">
          <cell r="B68" t="str">
            <v>DR-440</v>
          </cell>
          <cell r="E68" t="str">
            <v xml:space="preserve">sur intensité </v>
          </cell>
        </row>
        <row r="69">
          <cell r="B69" t="str">
            <v>DR-670</v>
          </cell>
          <cell r="E69" t="str">
            <v>coupure d'électricité</v>
          </cell>
        </row>
        <row r="70">
          <cell r="B70" t="str">
            <v>DR-490</v>
          </cell>
          <cell r="E70" t="str">
            <v>défaut filtres bloquant</v>
          </cell>
        </row>
        <row r="71">
          <cell r="B71" t="str">
            <v>DR-720</v>
          </cell>
          <cell r="E71" t="str">
            <v>vidande trémies</v>
          </cell>
        </row>
        <row r="72">
          <cell r="B72" t="str">
            <v>DA-70</v>
          </cell>
          <cell r="E72" t="str">
            <v>déport de bande</v>
          </cell>
        </row>
        <row r="73">
          <cell r="B73" t="str">
            <v>DB-200</v>
          </cell>
          <cell r="E73" t="str">
            <v>analyse thermographie infrarouge</v>
          </cell>
        </row>
        <row r="74">
          <cell r="B74" t="str">
            <v>DC-330</v>
          </cell>
          <cell r="E74" t="str">
            <v>bourrage tapie</v>
          </cell>
        </row>
        <row r="75">
          <cell r="B75" t="str">
            <v>DR-580</v>
          </cell>
          <cell r="E75" t="str">
            <v>ajustage des couteaux</v>
          </cell>
        </row>
        <row r="76">
          <cell r="B76" t="str">
            <v>DB-245</v>
          </cell>
          <cell r="E76" t="str">
            <v>Micro-coupure électricité</v>
          </cell>
        </row>
        <row r="77">
          <cell r="B77" t="str">
            <v>DB-265</v>
          </cell>
        </row>
        <row r="78">
          <cell r="B78" t="str">
            <v>DR-625</v>
          </cell>
        </row>
        <row r="79">
          <cell r="B79" t="str">
            <v>DA-10</v>
          </cell>
        </row>
        <row r="80">
          <cell r="B80" t="str">
            <v>DB-140</v>
          </cell>
        </row>
        <row r="81">
          <cell r="B81" t="str">
            <v>DC-270</v>
          </cell>
        </row>
        <row r="82">
          <cell r="B82" t="str">
            <v>DR-520</v>
          </cell>
        </row>
        <row r="83">
          <cell r="B83" t="str">
            <v>DR-510</v>
          </cell>
        </row>
        <row r="84">
          <cell r="B84" t="str">
            <v>DA-100</v>
          </cell>
        </row>
        <row r="85">
          <cell r="B85" t="str">
            <v>DB-230</v>
          </cell>
        </row>
        <row r="86">
          <cell r="B86" t="str">
            <v>DC-360</v>
          </cell>
        </row>
        <row r="87">
          <cell r="B87" t="str">
            <v>DR-610</v>
          </cell>
        </row>
        <row r="88">
          <cell r="B88" t="str">
            <v>DA-130</v>
          </cell>
        </row>
        <row r="89">
          <cell r="B89" t="str">
            <v>DB-260</v>
          </cell>
        </row>
        <row r="90">
          <cell r="B90" t="str">
            <v>DC-390</v>
          </cell>
        </row>
        <row r="91">
          <cell r="B91" t="str">
            <v>DR-640</v>
          </cell>
        </row>
        <row r="92">
          <cell r="B92" t="str">
            <v>DA-90</v>
          </cell>
        </row>
        <row r="93">
          <cell r="B93" t="str">
            <v>DB-220</v>
          </cell>
        </row>
        <row r="94">
          <cell r="B94" t="str">
            <v>DC-350</v>
          </cell>
        </row>
        <row r="95">
          <cell r="B95" t="str">
            <v>DR-600</v>
          </cell>
        </row>
        <row r="96">
          <cell r="B96" t="str">
            <v>DR-400</v>
          </cell>
        </row>
        <row r="97">
          <cell r="B97" t="str">
            <v>DR-650</v>
          </cell>
        </row>
        <row r="98">
          <cell r="B98" t="str">
            <v>DA-40</v>
          </cell>
        </row>
        <row r="99">
          <cell r="B99" t="str">
            <v>DB-170</v>
          </cell>
        </row>
        <row r="100">
          <cell r="B100" t="str">
            <v>DC-300</v>
          </cell>
        </row>
        <row r="101">
          <cell r="B101" t="str">
            <v>DR-410</v>
          </cell>
        </row>
        <row r="102">
          <cell r="B102" t="str">
            <v>DR-660</v>
          </cell>
        </row>
        <row r="103">
          <cell r="B103" t="str">
            <v>DR-550</v>
          </cell>
        </row>
        <row r="104">
          <cell r="B104" t="str">
            <v>DA-110</v>
          </cell>
        </row>
        <row r="105">
          <cell r="B105" t="str">
            <v>DB-240</v>
          </cell>
        </row>
        <row r="106">
          <cell r="B106" t="str">
            <v>DC-370</v>
          </cell>
        </row>
        <row r="107">
          <cell r="B107" t="str">
            <v>DR-620</v>
          </cell>
        </row>
        <row r="108">
          <cell r="B108" t="str">
            <v>DR-470</v>
          </cell>
        </row>
        <row r="109">
          <cell r="B109" t="str">
            <v>DR-700</v>
          </cell>
        </row>
        <row r="110">
          <cell r="B110" t="str">
            <v>DA-50</v>
          </cell>
        </row>
        <row r="111">
          <cell r="B111" t="str">
            <v>DB-180</v>
          </cell>
        </row>
        <row r="112">
          <cell r="B112" t="str">
            <v>DC-310</v>
          </cell>
        </row>
        <row r="113">
          <cell r="B113" t="str">
            <v>DR-560</v>
          </cell>
        </row>
        <row r="114">
          <cell r="B114" t="str">
            <v>DR-515</v>
          </cell>
        </row>
        <row r="115">
          <cell r="B115" t="str">
            <v>E</v>
          </cell>
        </row>
        <row r="116">
          <cell r="B116" t="str">
            <v>E-90</v>
          </cell>
        </row>
        <row r="117">
          <cell r="B117" t="str">
            <v>E-295</v>
          </cell>
        </row>
        <row r="118">
          <cell r="B118" t="str">
            <v>E-305</v>
          </cell>
        </row>
        <row r="119">
          <cell r="B119" t="str">
            <v>E-315</v>
          </cell>
        </row>
        <row r="120">
          <cell r="B120" t="str">
            <v>E-325</v>
          </cell>
        </row>
        <row r="121">
          <cell r="B121" t="str">
            <v>E-120</v>
          </cell>
        </row>
        <row r="122">
          <cell r="B122" t="str">
            <v>E-130</v>
          </cell>
        </row>
        <row r="123">
          <cell r="B123" t="str">
            <v>E-230</v>
          </cell>
        </row>
        <row r="124">
          <cell r="B124" t="str">
            <v>E-240</v>
          </cell>
        </row>
        <row r="125">
          <cell r="B125" t="str">
            <v>E-110</v>
          </cell>
        </row>
        <row r="126">
          <cell r="B126" t="str">
            <v>E-220</v>
          </cell>
        </row>
        <row r="127">
          <cell r="B127" t="str">
            <v>E-80</v>
          </cell>
        </row>
        <row r="128">
          <cell r="B128" t="str">
            <v>E-190</v>
          </cell>
        </row>
        <row r="129">
          <cell r="B129" t="str">
            <v>E-115</v>
          </cell>
        </row>
        <row r="130">
          <cell r="B130" t="str">
            <v>E-300</v>
          </cell>
        </row>
        <row r="131">
          <cell r="B131" t="str">
            <v>E-330</v>
          </cell>
        </row>
        <row r="132">
          <cell r="B132" t="str">
            <v>E-310</v>
          </cell>
        </row>
        <row r="133">
          <cell r="B133" t="str">
            <v>E-320</v>
          </cell>
        </row>
        <row r="134">
          <cell r="B134" t="str">
            <v>E-70</v>
          </cell>
        </row>
        <row r="135">
          <cell r="B135" t="str">
            <v>E-180</v>
          </cell>
        </row>
        <row r="136">
          <cell r="B136" t="str">
            <v>E-20</v>
          </cell>
        </row>
        <row r="137">
          <cell r="B137" t="str">
            <v>E-30</v>
          </cell>
        </row>
        <row r="138">
          <cell r="B138" t="str">
            <v>E-40</v>
          </cell>
        </row>
        <row r="139">
          <cell r="B139" t="str">
            <v>E-170</v>
          </cell>
        </row>
        <row r="140">
          <cell r="B140" t="str">
            <v>E-10</v>
          </cell>
        </row>
        <row r="141">
          <cell r="B141" t="str">
            <v>E-260</v>
          </cell>
        </row>
        <row r="142">
          <cell r="B142" t="str">
            <v>E-250</v>
          </cell>
        </row>
        <row r="143">
          <cell r="B143" t="str">
            <v xml:space="preserve">F </v>
          </cell>
        </row>
        <row r="144">
          <cell r="B144" t="str">
            <v>F-210</v>
          </cell>
        </row>
        <row r="145">
          <cell r="B145" t="str">
            <v>F-120</v>
          </cell>
        </row>
        <row r="146">
          <cell r="B146" t="str">
            <v>F-170</v>
          </cell>
        </row>
        <row r="147">
          <cell r="B147" t="str">
            <v>F-515</v>
          </cell>
        </row>
        <row r="148">
          <cell r="B148" t="str">
            <v>F-520</v>
          </cell>
        </row>
        <row r="149">
          <cell r="B149" t="str">
            <v>F-640</v>
          </cell>
        </row>
        <row r="150">
          <cell r="B150" t="str">
            <v>F-190</v>
          </cell>
        </row>
        <row r="151">
          <cell r="B151" t="str">
            <v>F-540</v>
          </cell>
        </row>
        <row r="152">
          <cell r="B152" t="str">
            <v>F-480</v>
          </cell>
        </row>
        <row r="153">
          <cell r="B153" t="str">
            <v>F-490</v>
          </cell>
        </row>
        <row r="154">
          <cell r="B154" t="str">
            <v>F-460</v>
          </cell>
        </row>
        <row r="155">
          <cell r="B155" t="str">
            <v>F-470</v>
          </cell>
        </row>
        <row r="156">
          <cell r="B156" t="str">
            <v>F-200</v>
          </cell>
        </row>
        <row r="157">
          <cell r="B157" t="str">
            <v>F-770</v>
          </cell>
        </row>
        <row r="158">
          <cell r="B158" t="str">
            <v>F-530</v>
          </cell>
        </row>
        <row r="159">
          <cell r="B159" t="str">
            <v>F-180</v>
          </cell>
        </row>
        <row r="160">
          <cell r="B160" t="str">
            <v>F-800</v>
          </cell>
        </row>
        <row r="161">
          <cell r="B161" t="str">
            <v>F-820</v>
          </cell>
        </row>
        <row r="162">
          <cell r="B162" t="str">
            <v>F-840</v>
          </cell>
        </row>
        <row r="163">
          <cell r="B163" t="str">
            <v>F-850</v>
          </cell>
        </row>
        <row r="164">
          <cell r="B164" t="str">
            <v>F-630</v>
          </cell>
        </row>
        <row r="165">
          <cell r="B165" t="str">
            <v>F-110</v>
          </cell>
        </row>
        <row r="166">
          <cell r="B166" t="str">
            <v>F-760</v>
          </cell>
        </row>
        <row r="167">
          <cell r="B167" t="str">
            <v>F-805</v>
          </cell>
        </row>
        <row r="168">
          <cell r="B168" t="str">
            <v>F-825</v>
          </cell>
        </row>
        <row r="169">
          <cell r="B169" t="str">
            <v>F-845</v>
          </cell>
        </row>
        <row r="170">
          <cell r="B170" t="str">
            <v>F-855</v>
          </cell>
        </row>
        <row r="171">
          <cell r="B171" t="str">
            <v>F-635</v>
          </cell>
        </row>
        <row r="172">
          <cell r="B172" t="str">
            <v>F-115</v>
          </cell>
        </row>
        <row r="173">
          <cell r="B173" t="str">
            <v>F-765</v>
          </cell>
        </row>
        <row r="174">
          <cell r="B174" t="str">
            <v>F-580</v>
          </cell>
        </row>
        <row r="175">
          <cell r="B175" t="str">
            <v>F-600</v>
          </cell>
        </row>
        <row r="176">
          <cell r="B176" t="str">
            <v>F-620</v>
          </cell>
        </row>
        <row r="177">
          <cell r="B177" t="str">
            <v>F-625</v>
          </cell>
        </row>
        <row r="178">
          <cell r="B178" t="str">
            <v>F-60</v>
          </cell>
        </row>
        <row r="179">
          <cell r="B179" t="str">
            <v>F-80</v>
          </cell>
        </row>
        <row r="180">
          <cell r="B180" t="str">
            <v>F-100</v>
          </cell>
        </row>
        <row r="181">
          <cell r="B181" t="str">
            <v>F-105</v>
          </cell>
        </row>
        <row r="182">
          <cell r="B182" t="str">
            <v>F-740</v>
          </cell>
        </row>
        <row r="183">
          <cell r="B183" t="str">
            <v>F-745</v>
          </cell>
        </row>
        <row r="184">
          <cell r="B184" t="str">
            <v>F-720</v>
          </cell>
        </row>
        <row r="185">
          <cell r="B185" t="str">
            <v>F-510</v>
          </cell>
        </row>
        <row r="186">
          <cell r="B186" t="str">
            <v>F-160</v>
          </cell>
        </row>
        <row r="187">
          <cell r="B187" t="str">
            <v>F-185</v>
          </cell>
        </row>
        <row r="188">
          <cell r="B188" t="str">
            <v>F-220</v>
          </cell>
        </row>
        <row r="189">
          <cell r="B189" t="str">
            <v>F-780</v>
          </cell>
        </row>
        <row r="190">
          <cell r="B190" t="str">
            <v>F-660</v>
          </cell>
        </row>
        <row r="191">
          <cell r="B191" t="str">
            <v>F-20</v>
          </cell>
        </row>
        <row r="192">
          <cell r="B192" t="str">
            <v>F-560</v>
          </cell>
        </row>
        <row r="193">
          <cell r="B193" t="str">
            <v>F-130</v>
          </cell>
        </row>
        <row r="194">
          <cell r="B194" t="str">
            <v>F-420</v>
          </cell>
        </row>
        <row r="195">
          <cell r="B195" t="str">
            <v>F-150</v>
          </cell>
        </row>
        <row r="196">
          <cell r="B196" t="str">
            <v>F-570</v>
          </cell>
        </row>
        <row r="197">
          <cell r="B197" t="str">
            <v>F-590</v>
          </cell>
        </row>
        <row r="198">
          <cell r="B198" t="str">
            <v>F-610</v>
          </cell>
        </row>
        <row r="199">
          <cell r="B199" t="str">
            <v>F-615</v>
          </cell>
        </row>
        <row r="200">
          <cell r="B200" t="str">
            <v>F-50</v>
          </cell>
        </row>
        <row r="201">
          <cell r="B201" t="str">
            <v>F-70</v>
          </cell>
        </row>
        <row r="202">
          <cell r="B202" t="str">
            <v>F-90</v>
          </cell>
        </row>
        <row r="203">
          <cell r="B203" t="str">
            <v>F-95</v>
          </cell>
        </row>
        <row r="204">
          <cell r="B204" t="str">
            <v>F-730</v>
          </cell>
        </row>
        <row r="205">
          <cell r="B205" t="str">
            <v>F-735</v>
          </cell>
        </row>
        <row r="206">
          <cell r="B206" t="str">
            <v>F-710</v>
          </cell>
        </row>
        <row r="207">
          <cell r="B207" t="str">
            <v>F-440</v>
          </cell>
        </row>
        <row r="208">
          <cell r="B208" t="str">
            <v>F-450</v>
          </cell>
        </row>
        <row r="209">
          <cell r="B209" t="str">
            <v>F-750</v>
          </cell>
        </row>
        <row r="210">
          <cell r="B210" t="str">
            <v>F-790</v>
          </cell>
        </row>
        <row r="211">
          <cell r="B211" t="str">
            <v>F-810</v>
          </cell>
        </row>
        <row r="212">
          <cell r="B212" t="str">
            <v>F-830</v>
          </cell>
        </row>
        <row r="213">
          <cell r="B213" t="str">
            <v>F-650</v>
          </cell>
        </row>
        <row r="214">
          <cell r="B214" t="str">
            <v>F-10</v>
          </cell>
        </row>
        <row r="215">
          <cell r="B215" t="str">
            <v>F-550</v>
          </cell>
        </row>
        <row r="216">
          <cell r="B216" t="str">
            <v>F-500</v>
          </cell>
        </row>
        <row r="217">
          <cell r="B217" t="str">
            <v>F-430</v>
          </cell>
        </row>
        <row r="218">
          <cell r="B218" t="str">
            <v>F-140</v>
          </cell>
        </row>
        <row r="219">
          <cell r="B219" t="str">
            <v>I</v>
          </cell>
        </row>
        <row r="220">
          <cell r="B220" t="str">
            <v>i-220</v>
          </cell>
        </row>
        <row r="221">
          <cell r="B221" t="str">
            <v>i-50</v>
          </cell>
        </row>
        <row r="222">
          <cell r="B222" t="str">
            <v>i-20</v>
          </cell>
        </row>
        <row r="223">
          <cell r="B223" t="str">
            <v>i-90</v>
          </cell>
        </row>
        <row r="224">
          <cell r="B224" t="str">
            <v>i-300</v>
          </cell>
        </row>
        <row r="225">
          <cell r="B225" t="str">
            <v>i-210</v>
          </cell>
        </row>
        <row r="226">
          <cell r="B226" t="str">
            <v>i-190</v>
          </cell>
        </row>
        <row r="227">
          <cell r="B227" t="str">
            <v>i-280</v>
          </cell>
        </row>
        <row r="228">
          <cell r="B228" t="str">
            <v>i-200</v>
          </cell>
        </row>
        <row r="229">
          <cell r="B229" t="str">
            <v>i-290</v>
          </cell>
        </row>
        <row r="230">
          <cell r="B230" t="str">
            <v>i-250</v>
          </cell>
        </row>
        <row r="231">
          <cell r="B231" t="str">
            <v>i-70</v>
          </cell>
        </row>
        <row r="232">
          <cell r="B232" t="str">
            <v>i-140</v>
          </cell>
        </row>
        <row r="233">
          <cell r="B233" t="str">
            <v>i-30</v>
          </cell>
        </row>
        <row r="234">
          <cell r="B234" t="str">
            <v>i-100</v>
          </cell>
        </row>
        <row r="235">
          <cell r="B235" t="str">
            <v>i-230</v>
          </cell>
        </row>
        <row r="236">
          <cell r="B236" t="str">
            <v>i-80</v>
          </cell>
        </row>
        <row r="237">
          <cell r="B237" t="str">
            <v>i-10</v>
          </cell>
        </row>
        <row r="238">
          <cell r="B238" t="str">
            <v>i-170</v>
          </cell>
        </row>
        <row r="239">
          <cell r="B239" t="str">
            <v>i-180</v>
          </cell>
        </row>
        <row r="240">
          <cell r="B240" t="str">
            <v>i-240</v>
          </cell>
        </row>
        <row r="241">
          <cell r="B241" t="str">
            <v>i-160</v>
          </cell>
        </row>
        <row r="242">
          <cell r="B242" t="str">
            <v>i-270</v>
          </cell>
        </row>
        <row r="243">
          <cell r="B243" t="str">
            <v>i-150</v>
          </cell>
        </row>
        <row r="244">
          <cell r="B244" t="str">
            <v>i-260</v>
          </cell>
        </row>
        <row r="245">
          <cell r="B245" t="str">
            <v>i-40</v>
          </cell>
        </row>
        <row r="246">
          <cell r="B246" t="str">
            <v>i-110</v>
          </cell>
        </row>
        <row r="247">
          <cell r="B247" t="str">
            <v>i-60</v>
          </cell>
        </row>
        <row r="248">
          <cell r="B248" t="str">
            <v>i-130</v>
          </cell>
        </row>
        <row r="249">
          <cell r="B249" t="str">
            <v>J</v>
          </cell>
        </row>
        <row r="250">
          <cell r="B250" t="str">
            <v>J-30</v>
          </cell>
        </row>
        <row r="251">
          <cell r="B251" t="str">
            <v>J-10</v>
          </cell>
        </row>
        <row r="252">
          <cell r="B252" t="str">
            <v>J-20</v>
          </cell>
        </row>
      </sheetData>
      <sheetData sheetId="13"/>
      <sheetData sheetId="14"/>
      <sheetData sheetId="15"/>
      <sheetData sheetId="16"/>
      <sheetData sheetId="17"/>
      <sheetData sheetId="18"/>
      <sheetData sheetId="1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tabColor theme="0"/>
    <pageSetUpPr fitToPage="1"/>
  </sheetPr>
  <dimension ref="A1:AB68"/>
  <sheetViews>
    <sheetView topLeftCell="A26" zoomScale="80" zoomScaleNormal="80" workbookViewId="0">
      <selection activeCell="D48" sqref="D48"/>
    </sheetView>
  </sheetViews>
  <sheetFormatPr baseColWidth="10" defaultRowHeight="12.75" x14ac:dyDescent="0.2"/>
  <cols>
    <col min="1" max="1" width="5.28515625" style="1" customWidth="1"/>
    <col min="2" max="2" width="14.5703125" style="1" customWidth="1"/>
    <col min="3" max="3" width="7.5703125" style="1" customWidth="1"/>
    <col min="4" max="4" width="9.140625" style="1" bestFit="1" customWidth="1"/>
    <col min="5" max="5" width="8" style="1" customWidth="1"/>
    <col min="6" max="6" width="28" style="1" customWidth="1"/>
    <col min="7" max="7" width="20.7109375" style="1" customWidth="1"/>
    <col min="8" max="8" width="20" style="46" customWidth="1"/>
    <col min="9" max="9" width="6.28515625" style="1" customWidth="1"/>
    <col min="10" max="10" width="7.85546875" style="1" customWidth="1"/>
    <col min="11" max="11" width="6.140625" style="1" customWidth="1"/>
    <col min="12" max="12" width="6.7109375" style="1" customWidth="1"/>
    <col min="13" max="13" width="14.42578125" style="1" bestFit="1" customWidth="1"/>
    <col min="14" max="14" width="7" style="1" customWidth="1"/>
    <col min="15" max="15" width="6.85546875" style="1" customWidth="1"/>
    <col min="16" max="18" width="7.28515625" style="1" customWidth="1"/>
    <col min="19" max="19" width="7.5703125" style="1" customWidth="1"/>
    <col min="20" max="20" width="7.28515625" style="1" customWidth="1"/>
    <col min="21" max="21" width="15.5703125" style="1" customWidth="1"/>
    <col min="22" max="25" width="11.42578125" style="1"/>
    <col min="26" max="26" width="13.28515625" style="1" customWidth="1"/>
    <col min="27" max="27" width="14.140625" style="1" customWidth="1"/>
    <col min="28" max="28" width="11.42578125" style="1"/>
    <col min="29" max="29" width="14.42578125" style="1" bestFit="1" customWidth="1"/>
    <col min="30" max="16384" width="11.42578125" style="1"/>
  </cols>
  <sheetData>
    <row r="1" spans="2:28" ht="9" customHeight="1" x14ac:dyDescent="0.2">
      <c r="B1" s="73"/>
      <c r="C1" s="73"/>
      <c r="D1" s="73"/>
      <c r="E1" s="73"/>
      <c r="F1" s="73"/>
      <c r="G1" s="73"/>
      <c r="H1" s="75"/>
      <c r="I1" s="73"/>
      <c r="J1" s="73"/>
      <c r="K1" s="73"/>
      <c r="L1" s="73"/>
      <c r="M1" s="73"/>
      <c r="N1" s="73"/>
      <c r="O1" s="73"/>
      <c r="P1" s="73"/>
      <c r="Q1" s="73"/>
      <c r="R1" s="83"/>
      <c r="S1" s="73"/>
      <c r="T1" s="73"/>
      <c r="U1" s="73"/>
      <c r="V1" s="73"/>
      <c r="W1" s="73"/>
      <c r="X1" s="73"/>
      <c r="Y1" s="73"/>
      <c r="Z1" s="73"/>
    </row>
    <row r="2" spans="2:28" ht="33" customHeight="1" x14ac:dyDescent="0.2">
      <c r="B2" s="73"/>
      <c r="C2" s="73"/>
      <c r="D2" s="73"/>
      <c r="E2" s="96"/>
      <c r="F2" s="97"/>
      <c r="G2" s="97"/>
      <c r="H2" s="110"/>
      <c r="I2" s="110"/>
      <c r="J2" s="110"/>
      <c r="K2" s="110"/>
      <c r="L2" s="110"/>
      <c r="M2" s="110"/>
      <c r="N2" s="110"/>
      <c r="O2" s="73"/>
      <c r="P2" s="110"/>
      <c r="Q2" s="110"/>
      <c r="R2" s="111"/>
      <c r="S2" s="111"/>
      <c r="T2" s="110"/>
      <c r="U2" s="110"/>
      <c r="V2" s="126"/>
      <c r="W2" s="126"/>
      <c r="X2" s="126"/>
      <c r="Y2" s="73"/>
      <c r="Z2" s="73"/>
    </row>
    <row r="3" spans="2:28" ht="12.75" customHeight="1" x14ac:dyDescent="0.2">
      <c r="B3" s="73"/>
      <c r="C3" s="73"/>
      <c r="D3" s="73"/>
      <c r="E3" s="96"/>
      <c r="F3" s="97"/>
      <c r="G3" s="97"/>
      <c r="H3" s="110"/>
      <c r="I3" s="110"/>
      <c r="J3" s="110"/>
      <c r="K3" s="110"/>
      <c r="L3" s="110"/>
      <c r="M3" s="110"/>
      <c r="N3" s="110"/>
      <c r="O3" s="73"/>
      <c r="P3" s="110"/>
      <c r="Q3" s="110"/>
      <c r="R3" s="111"/>
      <c r="S3" s="111"/>
      <c r="T3" s="110"/>
      <c r="U3" s="110"/>
      <c r="V3" s="126"/>
      <c r="W3" s="126"/>
      <c r="X3" s="126"/>
      <c r="Y3" s="73"/>
      <c r="Z3" s="73"/>
    </row>
    <row r="4" spans="2:28" ht="16.5" customHeight="1" x14ac:dyDescent="0.2">
      <c r="B4" s="73"/>
      <c r="C4" s="73"/>
      <c r="D4" s="73"/>
      <c r="E4" s="73"/>
      <c r="F4" s="73"/>
      <c r="G4" s="73"/>
      <c r="H4" s="110"/>
      <c r="I4" s="110"/>
      <c r="J4" s="110"/>
      <c r="K4" s="110"/>
      <c r="L4" s="110"/>
      <c r="M4" s="110"/>
      <c r="N4" s="110"/>
      <c r="O4" s="73"/>
      <c r="P4" s="110"/>
      <c r="Q4" s="110"/>
      <c r="R4" s="112"/>
      <c r="S4" s="110"/>
      <c r="T4" s="112"/>
      <c r="U4" s="110"/>
      <c r="V4" s="126"/>
      <c r="W4" s="126"/>
      <c r="X4" s="126"/>
      <c r="Y4" s="73"/>
      <c r="Z4" s="73"/>
    </row>
    <row r="5" spans="2:28" ht="12.75" customHeight="1" x14ac:dyDescent="0.2">
      <c r="B5" s="73"/>
      <c r="C5" s="73"/>
      <c r="D5" s="73"/>
      <c r="E5" s="113"/>
      <c r="F5" s="113"/>
      <c r="G5" s="73"/>
      <c r="H5" s="110"/>
      <c r="I5" s="110"/>
      <c r="J5" s="110"/>
      <c r="K5" s="110"/>
      <c r="L5" s="110"/>
      <c r="M5" s="110"/>
      <c r="N5" s="110"/>
      <c r="O5" s="73"/>
      <c r="P5" s="110"/>
      <c r="Q5" s="110"/>
      <c r="R5" s="110"/>
      <c r="S5" s="110"/>
      <c r="T5" s="110"/>
      <c r="U5" s="110"/>
      <c r="V5" s="126"/>
      <c r="W5" s="126"/>
      <c r="X5" s="126"/>
      <c r="Y5" s="73"/>
      <c r="Z5" s="73"/>
    </row>
    <row r="6" spans="2:28" ht="12.75" customHeight="1" x14ac:dyDescent="0.2">
      <c r="B6" s="73"/>
      <c r="C6" s="89"/>
      <c r="D6" s="89"/>
      <c r="E6" s="113"/>
      <c r="F6" s="113"/>
      <c r="G6" s="98"/>
      <c r="H6" s="110"/>
      <c r="I6" s="110"/>
      <c r="J6" s="110"/>
      <c r="K6" s="110"/>
      <c r="L6" s="110"/>
      <c r="M6" s="110"/>
      <c r="N6" s="110"/>
      <c r="O6" s="73"/>
      <c r="P6" s="110"/>
      <c r="Q6" s="110"/>
      <c r="R6" s="110"/>
      <c r="S6" s="110"/>
      <c r="T6" s="110"/>
      <c r="U6" s="110"/>
      <c r="V6" s="126"/>
      <c r="W6" s="126"/>
      <c r="X6" s="126"/>
      <c r="Y6" s="73"/>
      <c r="Z6" s="73"/>
    </row>
    <row r="7" spans="2:28" ht="13.5" customHeight="1" x14ac:dyDescent="0.2">
      <c r="B7" s="114"/>
      <c r="C7" s="115"/>
      <c r="D7" s="89"/>
      <c r="E7" s="113"/>
      <c r="F7" s="113"/>
      <c r="G7" s="73"/>
      <c r="H7" s="110"/>
      <c r="I7" s="110"/>
      <c r="J7" s="110"/>
      <c r="K7" s="110"/>
      <c r="L7" s="110"/>
      <c r="M7" s="110"/>
      <c r="N7" s="110"/>
      <c r="O7" s="73"/>
      <c r="P7" s="110"/>
      <c r="Q7" s="110"/>
      <c r="R7" s="110"/>
      <c r="S7" s="110"/>
      <c r="T7" s="110"/>
      <c r="U7" s="110"/>
      <c r="V7" s="126"/>
      <c r="W7" s="126"/>
      <c r="X7" s="126"/>
      <c r="Y7" s="73"/>
      <c r="Z7" s="73"/>
    </row>
    <row r="8" spans="2:28" ht="13.5" thickBot="1" x14ac:dyDescent="0.25">
      <c r="R8" s="28"/>
    </row>
    <row r="9" spans="2:28" ht="25.5" customHeight="1" thickBot="1" x14ac:dyDescent="0.25">
      <c r="B9" s="116" t="s">
        <v>0</v>
      </c>
      <c r="C9" s="118" t="s">
        <v>1</v>
      </c>
      <c r="D9" s="119"/>
      <c r="E9" s="120"/>
      <c r="F9" s="121"/>
      <c r="G9" s="122"/>
      <c r="H9" s="123"/>
      <c r="I9" s="118" t="s">
        <v>2</v>
      </c>
      <c r="J9" s="119"/>
      <c r="K9" s="119"/>
      <c r="L9" s="119"/>
      <c r="M9" s="120"/>
      <c r="N9" s="124" t="s">
        <v>3</v>
      </c>
      <c r="O9" s="124"/>
      <c r="P9" s="124" t="s">
        <v>4</v>
      </c>
      <c r="Q9" s="124"/>
      <c r="R9" s="124"/>
      <c r="S9" s="124"/>
      <c r="T9" s="124"/>
      <c r="U9" s="125" t="s">
        <v>5</v>
      </c>
      <c r="V9" s="125"/>
      <c r="W9" s="125"/>
      <c r="X9" s="125"/>
    </row>
    <row r="10" spans="2:28" ht="60" customHeight="1" thickBot="1" x14ac:dyDescent="0.25">
      <c r="B10" s="117"/>
      <c r="C10" s="51" t="s">
        <v>6</v>
      </c>
      <c r="D10" s="51" t="s">
        <v>7</v>
      </c>
      <c r="E10" s="51" t="s">
        <v>8</v>
      </c>
      <c r="F10" s="52" t="s">
        <v>9</v>
      </c>
      <c r="G10" s="52" t="s">
        <v>10</v>
      </c>
      <c r="H10" s="62" t="s">
        <v>11</v>
      </c>
      <c r="I10" s="52" t="s">
        <v>12</v>
      </c>
      <c r="J10" s="52" t="s">
        <v>13</v>
      </c>
      <c r="K10" s="52" t="s">
        <v>14</v>
      </c>
      <c r="L10" s="53" t="s">
        <v>15</v>
      </c>
      <c r="M10" s="52" t="s">
        <v>16</v>
      </c>
      <c r="N10" s="51" t="s">
        <v>17</v>
      </c>
      <c r="O10" s="51" t="s">
        <v>18</v>
      </c>
      <c r="P10" s="51" t="s">
        <v>19</v>
      </c>
      <c r="Q10" s="51" t="s">
        <v>37</v>
      </c>
      <c r="R10" s="51" t="s">
        <v>20</v>
      </c>
      <c r="S10" s="51" t="s">
        <v>21</v>
      </c>
      <c r="T10" s="51" t="s">
        <v>22</v>
      </c>
      <c r="U10" s="54" t="s">
        <v>23</v>
      </c>
      <c r="V10" s="54" t="s">
        <v>24</v>
      </c>
      <c r="W10" s="54" t="s">
        <v>25</v>
      </c>
      <c r="X10" s="54" t="s">
        <v>26</v>
      </c>
    </row>
    <row r="11" spans="2:28" ht="35.25" hidden="1" customHeight="1" thickBot="1" x14ac:dyDescent="0.25">
      <c r="B11" s="57">
        <v>28585</v>
      </c>
      <c r="C11" s="58"/>
      <c r="D11" s="58"/>
      <c r="E11" s="59"/>
      <c r="F11" s="59"/>
      <c r="G11" s="58"/>
      <c r="H11" s="58"/>
      <c r="I11" s="58"/>
      <c r="J11" s="58"/>
      <c r="K11" s="58"/>
      <c r="L11" s="58"/>
      <c r="M11" s="58"/>
      <c r="N11" s="58"/>
      <c r="O11" s="58"/>
      <c r="P11" s="58"/>
      <c r="Q11" s="58"/>
      <c r="R11" s="58"/>
      <c r="S11" s="58"/>
      <c r="T11" s="58"/>
      <c r="U11" s="60"/>
      <c r="V11" s="60"/>
      <c r="W11" s="60"/>
      <c r="X11" s="61"/>
    </row>
    <row r="12" spans="2:28" ht="30" customHeight="1" thickBot="1" x14ac:dyDescent="0.25">
      <c r="B12" s="55">
        <v>35486</v>
      </c>
      <c r="C12" s="48"/>
      <c r="D12" s="48" t="s">
        <v>38</v>
      </c>
      <c r="E12" s="58"/>
      <c r="F12" s="59">
        <v>0.49305555555555558</v>
      </c>
      <c r="G12" s="48">
        <v>175437</v>
      </c>
      <c r="H12" s="66">
        <v>1014</v>
      </c>
      <c r="I12" s="58"/>
      <c r="J12" s="58"/>
      <c r="K12" s="58" t="s">
        <v>38</v>
      </c>
      <c r="L12" s="58"/>
      <c r="M12" s="58"/>
      <c r="N12" s="58"/>
      <c r="O12" s="58" t="s">
        <v>38</v>
      </c>
      <c r="P12" s="58" t="s">
        <v>38</v>
      </c>
      <c r="Q12" s="58"/>
      <c r="R12" s="58"/>
      <c r="S12" s="58"/>
      <c r="T12" s="58"/>
      <c r="U12" s="49"/>
      <c r="V12" s="49"/>
      <c r="W12" s="49"/>
      <c r="X12" s="50"/>
      <c r="Z12" s="1" t="s">
        <v>33</v>
      </c>
      <c r="AB12" s="47"/>
    </row>
    <row r="13" spans="2:28" ht="30" customHeight="1" thickBot="1" x14ac:dyDescent="0.25">
      <c r="B13" s="56">
        <f>B12</f>
        <v>35486</v>
      </c>
      <c r="C13" s="4"/>
      <c r="D13" s="4"/>
      <c r="E13" s="4" t="s">
        <v>38</v>
      </c>
      <c r="F13" s="59">
        <v>0.49305555555555558</v>
      </c>
      <c r="G13" s="4">
        <v>175438</v>
      </c>
      <c r="H13" s="29">
        <v>1906</v>
      </c>
      <c r="I13" s="4"/>
      <c r="J13" s="4"/>
      <c r="K13" s="4" t="s">
        <v>38</v>
      </c>
      <c r="L13" s="4"/>
      <c r="M13" s="4"/>
      <c r="N13" s="4" t="s">
        <v>38</v>
      </c>
      <c r="O13" s="4"/>
      <c r="P13" s="4"/>
      <c r="Q13" s="4"/>
      <c r="R13" s="4" t="s">
        <v>38</v>
      </c>
      <c r="S13" s="4"/>
      <c r="T13" s="4"/>
      <c r="U13" s="67"/>
      <c r="V13" s="5"/>
      <c r="W13" s="5"/>
      <c r="X13" s="39"/>
    </row>
    <row r="14" spans="2:28" ht="30" customHeight="1" x14ac:dyDescent="0.2">
      <c r="B14" s="56">
        <f>B12</f>
        <v>35486</v>
      </c>
      <c r="C14" s="4" t="s">
        <v>38</v>
      </c>
      <c r="D14" s="4"/>
      <c r="E14" s="65"/>
      <c r="F14" s="59">
        <v>0.49305555555555558</v>
      </c>
      <c r="G14" s="4">
        <v>175439</v>
      </c>
      <c r="H14" s="29">
        <v>982</v>
      </c>
      <c r="I14" s="4"/>
      <c r="J14" s="4"/>
      <c r="K14" s="4" t="s">
        <v>38</v>
      </c>
      <c r="L14" s="4"/>
      <c r="M14" s="4"/>
      <c r="N14" s="4"/>
      <c r="O14" s="4" t="s">
        <v>38</v>
      </c>
      <c r="P14" s="4" t="s">
        <v>38</v>
      </c>
      <c r="Q14" s="4"/>
      <c r="R14" s="4"/>
      <c r="S14" s="64"/>
      <c r="T14" s="4"/>
      <c r="U14" s="5"/>
      <c r="V14" s="5"/>
      <c r="W14" s="5"/>
      <c r="X14" s="39"/>
    </row>
    <row r="15" spans="2:28" ht="30" customHeight="1" x14ac:dyDescent="0.2">
      <c r="B15" s="56">
        <f t="shared" ref="B15:B27" si="0">B14</f>
        <v>35486</v>
      </c>
      <c r="C15" s="4"/>
      <c r="D15" s="4"/>
      <c r="E15" s="4" t="s">
        <v>38</v>
      </c>
      <c r="F15" s="38">
        <v>0.51388888888888895</v>
      </c>
      <c r="G15" s="4">
        <v>175443</v>
      </c>
      <c r="H15" s="29">
        <v>1192</v>
      </c>
      <c r="I15" s="4"/>
      <c r="J15" s="4"/>
      <c r="K15" s="4" t="s">
        <v>38</v>
      </c>
      <c r="L15" s="4"/>
      <c r="M15" s="4"/>
      <c r="N15" s="4"/>
      <c r="O15" s="4" t="s">
        <v>38</v>
      </c>
      <c r="P15" s="4" t="s">
        <v>38</v>
      </c>
      <c r="Q15" s="4"/>
      <c r="R15" s="4"/>
      <c r="S15" s="4"/>
      <c r="T15" s="4"/>
      <c r="U15" s="5"/>
      <c r="V15" s="5"/>
      <c r="W15" s="5"/>
      <c r="X15" s="39"/>
    </row>
    <row r="16" spans="2:28" ht="30" customHeight="1" x14ac:dyDescent="0.2">
      <c r="B16" s="56">
        <f t="shared" si="0"/>
        <v>35486</v>
      </c>
      <c r="C16" s="4"/>
      <c r="D16" s="4"/>
      <c r="E16" s="4" t="s">
        <v>38</v>
      </c>
      <c r="F16" s="38">
        <v>0.52777777777777779</v>
      </c>
      <c r="G16" s="4">
        <v>175444</v>
      </c>
      <c r="H16" s="29">
        <v>2068</v>
      </c>
      <c r="I16" s="4"/>
      <c r="J16" s="4"/>
      <c r="K16" s="4" t="s">
        <v>38</v>
      </c>
      <c r="L16" s="4"/>
      <c r="M16" s="4"/>
      <c r="N16" s="4" t="s">
        <v>38</v>
      </c>
      <c r="O16" s="4"/>
      <c r="P16" s="4"/>
      <c r="Q16" s="4"/>
      <c r="R16" s="4" t="s">
        <v>38</v>
      </c>
      <c r="S16" s="4"/>
      <c r="T16" s="4"/>
      <c r="U16" s="5"/>
      <c r="V16" s="5"/>
      <c r="W16" s="6"/>
      <c r="X16" s="39"/>
    </row>
    <row r="17" spans="1:28" ht="30" customHeight="1" x14ac:dyDescent="0.2">
      <c r="A17" s="14"/>
      <c r="B17" s="56">
        <f t="shared" si="0"/>
        <v>35486</v>
      </c>
      <c r="C17" s="4" t="s">
        <v>38</v>
      </c>
      <c r="D17" s="4"/>
      <c r="E17" s="4"/>
      <c r="F17" s="38">
        <v>0.54166666666666663</v>
      </c>
      <c r="G17" s="4">
        <v>175445</v>
      </c>
      <c r="H17" s="4">
        <v>1110</v>
      </c>
      <c r="I17" s="4"/>
      <c r="J17" s="4"/>
      <c r="K17" s="4" t="s">
        <v>38</v>
      </c>
      <c r="L17" s="4"/>
      <c r="M17" s="4"/>
      <c r="N17" s="4"/>
      <c r="O17" s="4" t="s">
        <v>38</v>
      </c>
      <c r="P17" s="4" t="s">
        <v>38</v>
      </c>
      <c r="Q17" s="4"/>
      <c r="R17" s="4"/>
      <c r="S17" s="4"/>
      <c r="T17" s="7"/>
      <c r="U17" s="6"/>
      <c r="V17" s="6"/>
      <c r="W17" s="6"/>
      <c r="X17" s="40"/>
      <c r="Z17" s="3"/>
    </row>
    <row r="18" spans="1:28" ht="33" customHeight="1" x14ac:dyDescent="0.2">
      <c r="B18" s="56">
        <f t="shared" si="0"/>
        <v>35486</v>
      </c>
      <c r="C18" s="4"/>
      <c r="D18" s="4"/>
      <c r="E18" s="4" t="s">
        <v>38</v>
      </c>
      <c r="F18" s="38">
        <v>0.55555555555555558</v>
      </c>
      <c r="G18" s="4">
        <v>175450</v>
      </c>
      <c r="H18" s="4">
        <v>912</v>
      </c>
      <c r="I18" s="4"/>
      <c r="J18" s="4"/>
      <c r="K18" s="4" t="s">
        <v>38</v>
      </c>
      <c r="L18" s="4"/>
      <c r="M18" s="4"/>
      <c r="N18" s="4"/>
      <c r="O18" s="4" t="s">
        <v>38</v>
      </c>
      <c r="P18" s="4" t="s">
        <v>38</v>
      </c>
      <c r="Q18" s="4"/>
      <c r="R18" s="4"/>
      <c r="S18" s="7"/>
      <c r="T18" s="7"/>
      <c r="U18" s="6"/>
      <c r="V18" s="6"/>
      <c r="W18" s="6"/>
      <c r="X18" s="40"/>
      <c r="Z18" s="2"/>
    </row>
    <row r="19" spans="1:28" ht="33" customHeight="1" x14ac:dyDescent="0.2">
      <c r="B19" s="56">
        <f t="shared" si="0"/>
        <v>35486</v>
      </c>
      <c r="C19" s="4" t="s">
        <v>38</v>
      </c>
      <c r="D19" s="4"/>
      <c r="E19" s="4"/>
      <c r="F19" s="38">
        <v>0.55555555555555558</v>
      </c>
      <c r="G19" s="4">
        <v>175451</v>
      </c>
      <c r="H19" s="4">
        <v>1054</v>
      </c>
      <c r="I19" s="4"/>
      <c r="J19" s="4"/>
      <c r="K19" s="4" t="s">
        <v>38</v>
      </c>
      <c r="L19" s="4"/>
      <c r="M19" s="4"/>
      <c r="N19" s="4"/>
      <c r="O19" s="4" t="s">
        <v>38</v>
      </c>
      <c r="P19" s="4" t="s">
        <v>38</v>
      </c>
      <c r="Q19" s="4"/>
      <c r="R19" s="4"/>
      <c r="S19" s="4"/>
      <c r="T19" s="7"/>
      <c r="U19" s="6"/>
      <c r="V19" s="6"/>
      <c r="W19" s="6"/>
      <c r="X19" s="40"/>
      <c r="Y19" s="8"/>
    </row>
    <row r="20" spans="1:28" ht="33" customHeight="1" x14ac:dyDescent="0.2">
      <c r="B20" s="56">
        <f t="shared" si="0"/>
        <v>35486</v>
      </c>
      <c r="C20" s="4"/>
      <c r="D20" s="4"/>
      <c r="E20" s="4" t="s">
        <v>38</v>
      </c>
      <c r="F20" s="38">
        <v>0.55555555555555558</v>
      </c>
      <c r="G20" s="4">
        <v>175452</v>
      </c>
      <c r="H20" s="29">
        <v>1766</v>
      </c>
      <c r="I20" s="4"/>
      <c r="J20" s="4"/>
      <c r="K20" s="4" t="s">
        <v>38</v>
      </c>
      <c r="L20" s="4"/>
      <c r="M20" s="4"/>
      <c r="N20" s="4" t="s">
        <v>38</v>
      </c>
      <c r="O20" s="4"/>
      <c r="P20" s="4"/>
      <c r="Q20" s="4"/>
      <c r="R20" s="4" t="s">
        <v>38</v>
      </c>
      <c r="S20" s="4"/>
      <c r="T20" s="4"/>
      <c r="U20" s="6"/>
      <c r="V20" s="6"/>
      <c r="W20" s="6"/>
      <c r="X20" s="40"/>
      <c r="AB20" s="2"/>
    </row>
    <row r="21" spans="1:28" ht="33" customHeight="1" x14ac:dyDescent="0.2">
      <c r="B21" s="56">
        <f t="shared" si="0"/>
        <v>35486</v>
      </c>
      <c r="C21" s="4"/>
      <c r="D21" s="4"/>
      <c r="E21" s="4"/>
      <c r="F21" s="65"/>
      <c r="G21" s="4"/>
      <c r="H21" s="4"/>
      <c r="I21" s="4"/>
      <c r="J21" s="4"/>
      <c r="K21" s="4"/>
      <c r="L21" s="4"/>
      <c r="M21" s="4"/>
      <c r="N21" s="4"/>
      <c r="O21" s="4"/>
      <c r="P21" s="4"/>
      <c r="Q21" s="4"/>
      <c r="R21" s="4"/>
      <c r="S21" s="4"/>
      <c r="T21" s="4"/>
      <c r="U21" s="6"/>
      <c r="V21" s="6"/>
      <c r="W21" s="6"/>
      <c r="X21" s="40"/>
    </row>
    <row r="22" spans="1:28" ht="33" customHeight="1" x14ac:dyDescent="0.2">
      <c r="B22" s="56">
        <f t="shared" si="0"/>
        <v>35486</v>
      </c>
      <c r="C22" s="4"/>
      <c r="D22" s="4"/>
      <c r="E22" s="4"/>
      <c r="F22" s="38"/>
      <c r="G22" s="4"/>
      <c r="H22" s="29"/>
      <c r="I22" s="4"/>
      <c r="J22" s="4"/>
      <c r="K22" s="4"/>
      <c r="L22" s="4"/>
      <c r="M22" s="4"/>
      <c r="N22" s="4"/>
      <c r="O22" s="4"/>
      <c r="P22" s="4"/>
      <c r="Q22" s="4"/>
      <c r="R22" s="4"/>
      <c r="S22" s="4"/>
      <c r="T22" s="4"/>
      <c r="U22" s="6"/>
      <c r="V22" s="6"/>
      <c r="W22" s="6"/>
      <c r="X22" s="40"/>
    </row>
    <row r="23" spans="1:28" ht="33" customHeight="1" x14ac:dyDescent="0.2">
      <c r="B23" s="56">
        <f t="shared" si="0"/>
        <v>35486</v>
      </c>
      <c r="C23" s="4"/>
      <c r="D23" s="4"/>
      <c r="E23" s="4"/>
      <c r="F23" s="38"/>
      <c r="G23" s="4"/>
      <c r="H23" s="4"/>
      <c r="I23" s="4"/>
      <c r="J23" s="4"/>
      <c r="K23" s="4"/>
      <c r="L23" s="4"/>
      <c r="M23" s="4"/>
      <c r="N23" s="4"/>
      <c r="O23" s="4"/>
      <c r="P23" s="4"/>
      <c r="Q23" s="4"/>
      <c r="R23" s="4"/>
      <c r="S23" s="4"/>
      <c r="T23" s="4"/>
      <c r="U23" s="6"/>
      <c r="V23" s="6"/>
      <c r="W23" s="6"/>
      <c r="X23" s="40"/>
    </row>
    <row r="24" spans="1:28" ht="33" customHeight="1" x14ac:dyDescent="0.2">
      <c r="B24" s="56">
        <f t="shared" si="0"/>
        <v>35486</v>
      </c>
      <c r="C24" s="4"/>
      <c r="D24" s="4"/>
      <c r="E24" s="38"/>
      <c r="F24" s="38"/>
      <c r="G24" s="4"/>
      <c r="H24" s="4"/>
      <c r="I24" s="4"/>
      <c r="J24" s="4"/>
      <c r="K24" s="7"/>
      <c r="L24" s="7"/>
      <c r="M24" s="7"/>
      <c r="N24" s="7"/>
      <c r="O24" s="4"/>
      <c r="P24" s="4"/>
      <c r="Q24" s="7"/>
      <c r="R24" s="4"/>
      <c r="S24" s="4"/>
      <c r="T24" s="4"/>
      <c r="U24" s="6"/>
      <c r="V24" s="6"/>
      <c r="W24" s="6"/>
      <c r="X24" s="40"/>
    </row>
    <row r="25" spans="1:28" ht="33" customHeight="1" x14ac:dyDescent="0.2">
      <c r="B25" s="56">
        <f t="shared" si="0"/>
        <v>35486</v>
      </c>
      <c r="C25" s="4"/>
      <c r="D25" s="4"/>
      <c r="E25" s="38"/>
      <c r="F25" s="38"/>
      <c r="G25" s="29"/>
      <c r="H25" s="4"/>
      <c r="I25" s="4"/>
      <c r="J25" s="4"/>
      <c r="K25" s="7"/>
      <c r="L25" s="7"/>
      <c r="M25" s="7"/>
      <c r="N25" s="7"/>
      <c r="O25" s="4"/>
      <c r="P25" s="4"/>
      <c r="Q25" s="7"/>
      <c r="R25" s="4"/>
      <c r="S25" s="4"/>
      <c r="T25" s="4"/>
      <c r="U25" s="6"/>
      <c r="V25" s="6"/>
      <c r="W25" s="6"/>
      <c r="X25" s="40"/>
    </row>
    <row r="26" spans="1:28" ht="33" customHeight="1" x14ac:dyDescent="0.2">
      <c r="B26" s="56">
        <f t="shared" si="0"/>
        <v>35486</v>
      </c>
      <c r="C26" s="4"/>
      <c r="D26" s="4"/>
      <c r="E26" s="38"/>
      <c r="F26" s="38"/>
      <c r="G26" s="29"/>
      <c r="H26" s="4"/>
      <c r="I26" s="4"/>
      <c r="J26" s="4"/>
      <c r="K26" s="7"/>
      <c r="L26" s="7"/>
      <c r="M26" s="7"/>
      <c r="N26" s="7"/>
      <c r="O26" s="4"/>
      <c r="P26" s="4"/>
      <c r="Q26" s="7"/>
      <c r="R26" s="4"/>
      <c r="S26" s="4"/>
      <c r="T26" s="4"/>
      <c r="U26" s="6"/>
      <c r="V26" s="6"/>
      <c r="W26" s="6"/>
      <c r="X26" s="40"/>
    </row>
    <row r="27" spans="1:28" ht="33" customHeight="1" thickBot="1" x14ac:dyDescent="0.25">
      <c r="B27" s="63">
        <f t="shared" si="0"/>
        <v>35486</v>
      </c>
      <c r="C27" s="43"/>
      <c r="D27" s="43"/>
      <c r="E27" s="41"/>
      <c r="F27" s="41"/>
      <c r="G27" s="42"/>
      <c r="H27" s="43"/>
      <c r="I27" s="43"/>
      <c r="J27" s="43"/>
      <c r="K27" s="31"/>
      <c r="L27" s="31"/>
      <c r="M27" s="31"/>
      <c r="N27" s="31"/>
      <c r="O27" s="43"/>
      <c r="P27" s="43"/>
      <c r="Q27" s="31"/>
      <c r="R27" s="43"/>
      <c r="S27" s="31"/>
      <c r="T27" s="31"/>
      <c r="U27" s="44"/>
      <c r="V27" s="44"/>
      <c r="W27" s="44"/>
      <c r="X27" s="45"/>
      <c r="Z27" s="28"/>
    </row>
    <row r="28" spans="1:28" ht="33" customHeight="1" thickBot="1" x14ac:dyDescent="0.25">
      <c r="B28" s="32" t="s">
        <v>34</v>
      </c>
      <c r="C28" s="33"/>
      <c r="D28" s="33"/>
      <c r="E28" s="33"/>
      <c r="F28" s="34"/>
      <c r="G28" s="102"/>
      <c r="H28" s="103">
        <f>SUM(H11:H27)</f>
        <v>12004</v>
      </c>
      <c r="I28" s="102"/>
      <c r="J28" s="102"/>
      <c r="K28" s="102"/>
      <c r="L28" s="102"/>
      <c r="M28" s="102" t="s">
        <v>35</v>
      </c>
      <c r="N28" s="102"/>
      <c r="O28" s="104"/>
      <c r="P28" s="104"/>
      <c r="Q28" s="104"/>
      <c r="R28" s="104"/>
      <c r="S28" s="104"/>
      <c r="T28" s="104"/>
      <c r="U28" s="104"/>
      <c r="V28" s="104"/>
      <c r="W28" s="104"/>
      <c r="X28" s="105"/>
    </row>
    <row r="29" spans="1:28" x14ac:dyDescent="0.2">
      <c r="G29" s="73"/>
      <c r="H29" s="75"/>
      <c r="I29" s="73"/>
      <c r="J29" s="73"/>
      <c r="K29" s="73"/>
      <c r="L29" s="73"/>
      <c r="M29" s="73"/>
      <c r="N29" s="73"/>
      <c r="O29" s="73"/>
      <c r="P29" s="73"/>
      <c r="Q29" s="73"/>
      <c r="R29" s="73"/>
      <c r="S29" s="73"/>
      <c r="T29" s="73"/>
      <c r="U29" s="73"/>
      <c r="V29" s="73"/>
      <c r="W29" s="73"/>
      <c r="X29" s="73"/>
      <c r="Y29" s="73"/>
    </row>
    <row r="30" spans="1:28" ht="24" customHeight="1" x14ac:dyDescent="0.2">
      <c r="B30" s="72"/>
      <c r="C30" s="73"/>
      <c r="D30" s="73"/>
      <c r="E30" s="73"/>
      <c r="F30" s="73"/>
      <c r="G30" s="73"/>
      <c r="H30" s="74"/>
      <c r="I30" s="73"/>
      <c r="J30" s="72"/>
      <c r="K30" s="73"/>
      <c r="L30" s="73"/>
      <c r="M30" s="73"/>
      <c r="N30" s="73"/>
      <c r="O30" s="73"/>
      <c r="P30" s="73"/>
      <c r="Q30" s="73"/>
      <c r="R30" s="73"/>
      <c r="S30" s="72"/>
      <c r="T30" s="73"/>
      <c r="U30" s="73"/>
      <c r="V30" s="73"/>
      <c r="W30" s="73"/>
      <c r="X30" s="73"/>
      <c r="Y30" s="73"/>
    </row>
    <row r="31" spans="1:28" ht="24" customHeight="1" x14ac:dyDescent="0.2">
      <c r="B31" s="75"/>
      <c r="C31" s="127"/>
      <c r="D31" s="127"/>
      <c r="E31" s="127"/>
      <c r="F31" s="127"/>
      <c r="G31" s="127"/>
      <c r="H31" s="127"/>
      <c r="I31" s="73"/>
      <c r="J31" s="76"/>
      <c r="K31" s="77"/>
      <c r="L31" s="78"/>
      <c r="M31" s="73"/>
      <c r="N31" s="73"/>
      <c r="O31" s="76"/>
      <c r="P31" s="73"/>
      <c r="Q31" s="79"/>
      <c r="R31" s="73"/>
      <c r="S31" s="76"/>
      <c r="T31" s="73"/>
      <c r="U31" s="80"/>
      <c r="V31" s="127"/>
      <c r="W31" s="127"/>
      <c r="X31" s="127"/>
      <c r="Y31" s="73"/>
    </row>
    <row r="32" spans="1:28" ht="19.149999999999999" customHeight="1" x14ac:dyDescent="0.2">
      <c r="B32" s="81"/>
      <c r="C32" s="128"/>
      <c r="D32" s="127"/>
      <c r="E32" s="127"/>
      <c r="F32" s="127"/>
      <c r="G32" s="127"/>
      <c r="H32" s="127"/>
      <c r="I32" s="73"/>
      <c r="J32" s="76"/>
      <c r="K32" s="73"/>
      <c r="L32" s="129"/>
      <c r="M32" s="129"/>
      <c r="N32" s="73"/>
      <c r="O32" s="130"/>
      <c r="P32" s="130"/>
      <c r="Q32" s="130"/>
      <c r="R32" s="73"/>
      <c r="S32" s="79"/>
      <c r="T32" s="73"/>
      <c r="U32" s="73"/>
      <c r="V32" s="131"/>
      <c r="W32" s="128"/>
      <c r="X32" s="127"/>
      <c r="Y32" s="73"/>
    </row>
    <row r="33" spans="2:25" ht="19.149999999999999" customHeight="1" x14ac:dyDescent="0.2">
      <c r="B33" s="81"/>
      <c r="C33" s="128"/>
      <c r="D33" s="127"/>
      <c r="E33" s="127"/>
      <c r="F33" s="127"/>
      <c r="G33" s="127"/>
      <c r="H33" s="127"/>
      <c r="I33" s="73"/>
      <c r="J33" s="76"/>
      <c r="K33" s="73"/>
      <c r="L33" s="73"/>
      <c r="M33" s="73"/>
      <c r="N33" s="73"/>
      <c r="O33" s="76"/>
      <c r="P33" s="73"/>
      <c r="Q33" s="73"/>
      <c r="R33" s="73"/>
      <c r="S33" s="127"/>
      <c r="T33" s="132"/>
      <c r="U33" s="132"/>
      <c r="V33" s="131"/>
      <c r="W33" s="127"/>
      <c r="X33" s="127"/>
      <c r="Y33" s="73"/>
    </row>
    <row r="34" spans="2:25" ht="18" customHeight="1" x14ac:dyDescent="0.2">
      <c r="B34" s="81"/>
      <c r="C34" s="127"/>
      <c r="D34" s="127"/>
      <c r="E34" s="127"/>
      <c r="F34" s="127"/>
      <c r="G34" s="127"/>
      <c r="H34" s="127"/>
      <c r="I34" s="73"/>
      <c r="J34" s="76"/>
      <c r="K34" s="73"/>
      <c r="L34" s="73"/>
      <c r="M34" s="82"/>
      <c r="N34" s="73"/>
      <c r="O34" s="130"/>
      <c r="P34" s="130"/>
      <c r="Q34" s="130"/>
      <c r="R34" s="73"/>
      <c r="S34" s="127"/>
      <c r="T34" s="132"/>
      <c r="U34" s="132"/>
      <c r="V34" s="131"/>
      <c r="W34" s="127"/>
      <c r="X34" s="127"/>
      <c r="Y34" s="73"/>
    </row>
    <row r="35" spans="2:25" ht="21" customHeight="1" x14ac:dyDescent="0.2">
      <c r="B35" s="81"/>
      <c r="C35" s="127"/>
      <c r="D35" s="127"/>
      <c r="E35" s="127"/>
      <c r="F35" s="127"/>
      <c r="G35" s="127"/>
      <c r="H35" s="127"/>
      <c r="I35" s="73"/>
      <c r="J35" s="76"/>
      <c r="K35" s="73"/>
      <c r="L35" s="73"/>
      <c r="M35" s="73"/>
      <c r="N35" s="73"/>
      <c r="O35" s="73"/>
      <c r="P35" s="73"/>
      <c r="Q35" s="73"/>
      <c r="R35" s="73"/>
      <c r="S35" s="127"/>
      <c r="T35" s="132"/>
      <c r="U35" s="132"/>
      <c r="V35" s="131"/>
      <c r="W35" s="127"/>
      <c r="X35" s="127"/>
      <c r="Y35" s="73"/>
    </row>
    <row r="36" spans="2:25" x14ac:dyDescent="0.2">
      <c r="G36" s="73"/>
      <c r="H36" s="75"/>
      <c r="I36" s="73"/>
      <c r="J36" s="73"/>
      <c r="K36" s="73"/>
      <c r="L36" s="73"/>
      <c r="M36" s="73"/>
      <c r="N36" s="73"/>
      <c r="O36" s="73"/>
      <c r="P36" s="73"/>
      <c r="Q36" s="73"/>
      <c r="R36" s="73"/>
      <c r="S36" s="73"/>
      <c r="T36" s="73"/>
      <c r="U36" s="73"/>
      <c r="V36" s="73"/>
      <c r="W36" s="73"/>
      <c r="X36" s="73"/>
      <c r="Y36" s="73"/>
    </row>
    <row r="37" spans="2:25" ht="13.5" thickBot="1" x14ac:dyDescent="0.25">
      <c r="B37" s="14" t="s">
        <v>28</v>
      </c>
      <c r="G37" s="73"/>
      <c r="H37" s="75"/>
      <c r="I37" s="73"/>
      <c r="J37" s="73"/>
      <c r="K37" s="73"/>
      <c r="L37" s="73"/>
      <c r="M37" s="73"/>
      <c r="N37" s="73"/>
      <c r="O37" s="73"/>
      <c r="P37" s="73"/>
      <c r="Q37" s="73"/>
      <c r="R37" s="73"/>
      <c r="S37" s="73"/>
      <c r="T37" s="73"/>
      <c r="U37" s="73"/>
      <c r="V37" s="73"/>
      <c r="W37" s="73"/>
      <c r="X37" s="73"/>
      <c r="Y37" s="73"/>
    </row>
    <row r="38" spans="2:25" ht="18" x14ac:dyDescent="0.25">
      <c r="B38" s="136" t="s">
        <v>29</v>
      </c>
      <c r="C38" s="137"/>
      <c r="D38" s="137"/>
      <c r="E38" s="138"/>
      <c r="F38" s="15"/>
      <c r="G38" s="107" t="s">
        <v>39</v>
      </c>
      <c r="H38" s="108"/>
      <c r="I38" s="101"/>
      <c r="J38" s="101"/>
      <c r="K38" s="101"/>
      <c r="L38" s="109"/>
      <c r="M38" s="73"/>
      <c r="N38" s="139"/>
      <c r="O38" s="139"/>
      <c r="P38" s="139"/>
      <c r="Q38" s="139"/>
      <c r="R38" s="139"/>
      <c r="S38" s="139"/>
      <c r="T38" s="73"/>
      <c r="U38" s="73"/>
      <c r="V38" s="73"/>
      <c r="W38" s="73"/>
      <c r="X38" s="73"/>
      <c r="Y38" s="73"/>
    </row>
    <row r="39" spans="2:25" ht="51.75" customHeight="1" thickBot="1" x14ac:dyDescent="0.25">
      <c r="B39" s="16"/>
      <c r="C39" s="9"/>
      <c r="D39" s="9"/>
      <c r="E39" s="11"/>
      <c r="G39" s="140" t="s">
        <v>41</v>
      </c>
      <c r="H39" s="141"/>
      <c r="I39" s="141"/>
      <c r="J39" s="141"/>
      <c r="K39" s="141"/>
      <c r="L39" s="142"/>
      <c r="M39" s="73"/>
      <c r="N39" s="73"/>
      <c r="O39" s="73"/>
      <c r="P39" s="73"/>
      <c r="Q39" s="73"/>
      <c r="R39" s="83"/>
      <c r="S39" s="73"/>
      <c r="T39" s="73"/>
      <c r="U39" s="73"/>
      <c r="V39" s="73"/>
      <c r="W39" s="73"/>
      <c r="X39" s="73"/>
      <c r="Y39" s="73"/>
    </row>
    <row r="40" spans="2:25" x14ac:dyDescent="0.2">
      <c r="B40" s="10"/>
      <c r="C40" s="9"/>
      <c r="D40" s="9"/>
      <c r="E40" s="11"/>
      <c r="G40" s="76"/>
      <c r="H40" s="75"/>
      <c r="I40" s="73"/>
      <c r="J40" s="84"/>
      <c r="K40" s="73"/>
      <c r="L40" s="73"/>
      <c r="M40" s="73"/>
      <c r="N40" s="72"/>
      <c r="O40" s="85"/>
      <c r="P40" s="85"/>
      <c r="Q40" s="73"/>
      <c r="R40" s="86"/>
      <c r="S40" s="85"/>
      <c r="T40" s="73"/>
      <c r="U40" s="73"/>
      <c r="V40" s="73"/>
      <c r="W40" s="73"/>
      <c r="X40" s="73"/>
      <c r="Y40" s="73"/>
    </row>
    <row r="41" spans="2:25" x14ac:dyDescent="0.2">
      <c r="B41" s="10"/>
      <c r="C41" s="9"/>
      <c r="D41" s="73"/>
      <c r="E41" s="11"/>
      <c r="G41" s="76"/>
      <c r="H41" s="75"/>
      <c r="I41" s="73"/>
      <c r="J41" s="87"/>
      <c r="K41" s="73"/>
      <c r="L41" s="73"/>
      <c r="M41" s="73"/>
      <c r="N41" s="76"/>
      <c r="O41" s="73"/>
      <c r="P41" s="73"/>
      <c r="Q41" s="73"/>
      <c r="R41" s="73"/>
      <c r="S41" s="73"/>
      <c r="U41" s="9"/>
      <c r="V41" s="9"/>
    </row>
    <row r="42" spans="2:25" x14ac:dyDescent="0.2">
      <c r="B42" s="16"/>
      <c r="C42" s="9"/>
      <c r="D42" s="9"/>
      <c r="E42" s="11"/>
      <c r="G42" s="76"/>
      <c r="H42" s="75"/>
      <c r="I42" s="73"/>
      <c r="J42" s="80"/>
      <c r="K42" s="73"/>
      <c r="L42" s="73"/>
      <c r="M42" s="73"/>
      <c r="N42" s="76"/>
      <c r="O42" s="73"/>
      <c r="P42" s="73"/>
      <c r="Q42" s="73"/>
      <c r="R42" s="73"/>
      <c r="S42" s="73"/>
      <c r="U42" s="17"/>
      <c r="V42" s="9"/>
      <c r="X42" s="18"/>
    </row>
    <row r="43" spans="2:25" x14ac:dyDescent="0.2">
      <c r="B43" s="16" t="s">
        <v>30</v>
      </c>
      <c r="C43" s="9"/>
      <c r="D43" s="30">
        <f>SUM(IF(P12&lt;&gt;"",H12,0),IF(P13&lt;&gt;"",H13,0),IF(P14&lt;&gt;"",H14,0),IF(P15&lt;&gt;"",H15,0),IF(P16&lt;&gt;"",H16,0),IF(P17&lt;&gt;"",H17,0),IF(P18&lt;&gt;"",H18,0),IF(P19&lt;&gt;"",H19,0),IF(P20&lt;&gt;"",H20,0),IF(P21&lt;&gt;"",H21,0),IF(P22&lt;&gt;"",H22,0),IF(P23&lt;&gt;"",H23,0),IF(P24&lt;&gt;"",H24,0),IF(P25&lt;&gt;"",H25,0),IF(P26&lt;&gt;"",H26,0),IF(P27&lt;&gt;"",H27,0))</f>
        <v>6264</v>
      </c>
      <c r="E43" s="11" t="s">
        <v>27</v>
      </c>
      <c r="G43" s="76"/>
      <c r="H43" s="75"/>
      <c r="I43" s="73"/>
      <c r="J43" s="73"/>
      <c r="K43" s="73"/>
      <c r="L43" s="73"/>
      <c r="M43" s="73"/>
      <c r="N43" s="76"/>
      <c r="O43" s="73"/>
      <c r="P43" s="73"/>
      <c r="Q43" s="73"/>
      <c r="R43" s="73"/>
      <c r="S43" s="73"/>
      <c r="U43" s="17"/>
      <c r="V43" s="9"/>
      <c r="X43" s="18"/>
    </row>
    <row r="44" spans="2:25" x14ac:dyDescent="0.2">
      <c r="B44" s="16" t="s">
        <v>31</v>
      </c>
      <c r="C44" s="9"/>
      <c r="D44" s="30">
        <f>SUM(IF(R12&lt;&gt;"",H12,0),IF(R13&lt;&gt;"",H13,0),IF(R14&lt;&gt;"",H14,0),IF(R15&lt;&gt;"",H15,0),IF(R16&lt;&gt;"",H16,0),IF(R17&lt;&gt;"",H17,0),IF(R18&lt;&gt;"",H18,0),IF(R19&lt;&gt;"",H19,0),IF(R20&lt;&gt;"",H20,0),IF(R21&lt;&gt;"",H21,0),IF(R22&lt;&gt;"",H22,0),IF(R23&lt;&gt;"",H23,0),IF(R24&lt;&gt;"",H24,0),IF(R25&lt;&gt;"",H25,0),IF(R26&lt;&gt;"",H26,0),IF(R27&lt;&gt;"",H27,0))</f>
        <v>5740</v>
      </c>
      <c r="E44" s="11" t="s">
        <v>27</v>
      </c>
      <c r="G44" s="76"/>
      <c r="H44" s="75"/>
      <c r="I44" s="73"/>
      <c r="J44" s="73"/>
      <c r="K44" s="73"/>
      <c r="L44" s="73"/>
      <c r="M44" s="73"/>
      <c r="N44" s="76"/>
      <c r="O44" s="73"/>
      <c r="P44" s="73"/>
      <c r="Q44" s="73"/>
      <c r="R44" s="73"/>
      <c r="S44" s="73"/>
      <c r="U44" s="17"/>
      <c r="V44" s="9"/>
    </row>
    <row r="45" spans="2:25" x14ac:dyDescent="0.2">
      <c r="B45" s="10" t="s">
        <v>32</v>
      </c>
      <c r="C45" s="9"/>
      <c r="D45" s="9">
        <f>D43+D44</f>
        <v>12004</v>
      </c>
      <c r="E45" s="11" t="s">
        <v>27</v>
      </c>
      <c r="G45" s="76"/>
      <c r="H45" s="75"/>
      <c r="I45" s="73"/>
      <c r="J45" s="80"/>
      <c r="K45" s="73"/>
      <c r="L45" s="73"/>
      <c r="M45" s="73"/>
      <c r="N45" s="72"/>
      <c r="O45" s="85"/>
      <c r="P45" s="85"/>
      <c r="Q45" s="73"/>
      <c r="R45" s="85"/>
      <c r="S45" s="85"/>
      <c r="U45" s="17"/>
      <c r="V45" s="9"/>
    </row>
    <row r="46" spans="2:25" x14ac:dyDescent="0.2">
      <c r="B46" s="10"/>
      <c r="C46" s="9"/>
      <c r="D46" s="9"/>
      <c r="E46" s="11"/>
      <c r="G46" s="76"/>
      <c r="H46" s="75"/>
      <c r="I46" s="73"/>
      <c r="J46" s="80"/>
      <c r="K46" s="73"/>
      <c r="L46" s="73"/>
      <c r="M46" s="73"/>
      <c r="N46" s="72"/>
      <c r="O46" s="85"/>
      <c r="P46" s="85"/>
      <c r="Q46" s="73"/>
      <c r="R46" s="85"/>
      <c r="S46" s="85"/>
      <c r="U46" s="17"/>
      <c r="V46" s="9"/>
    </row>
    <row r="47" spans="2:25" x14ac:dyDescent="0.2">
      <c r="B47" s="16"/>
      <c r="C47" s="9"/>
      <c r="D47" s="143">
        <f>D43</f>
        <v>6264</v>
      </c>
      <c r="E47" s="11"/>
      <c r="G47" s="72"/>
      <c r="H47" s="88"/>
      <c r="I47" s="85"/>
      <c r="J47" s="86"/>
      <c r="K47" s="85"/>
      <c r="L47" s="73"/>
      <c r="M47" s="73"/>
      <c r="N47" s="73"/>
      <c r="O47" s="73"/>
      <c r="P47" s="73"/>
      <c r="Q47" s="73"/>
      <c r="R47" s="73"/>
      <c r="S47" s="73"/>
      <c r="U47" s="9"/>
      <c r="V47" s="9"/>
    </row>
    <row r="48" spans="2:25" x14ac:dyDescent="0.2">
      <c r="B48" s="19"/>
      <c r="C48" s="20"/>
      <c r="D48" s="21"/>
      <c r="E48" s="22"/>
      <c r="G48" s="92"/>
      <c r="H48" s="89"/>
      <c r="I48" s="133"/>
      <c r="J48" s="133"/>
      <c r="K48" s="90"/>
      <c r="L48" s="73"/>
      <c r="M48" s="73"/>
      <c r="N48" s="76"/>
      <c r="O48" s="73"/>
      <c r="P48" s="73"/>
      <c r="Q48" s="73"/>
      <c r="R48" s="73"/>
      <c r="S48" s="73"/>
      <c r="U48" s="9"/>
      <c r="V48" s="9"/>
    </row>
    <row r="49" spans="1:24" ht="13.5" thickBot="1" x14ac:dyDescent="0.25">
      <c r="B49" s="23"/>
      <c r="C49" s="12"/>
      <c r="D49" s="12"/>
      <c r="E49" s="13"/>
      <c r="G49" s="72"/>
      <c r="H49" s="88"/>
      <c r="I49" s="85"/>
      <c r="J49" s="86"/>
      <c r="K49" s="85"/>
      <c r="L49" s="73"/>
      <c r="M49" s="73"/>
      <c r="N49" s="76"/>
      <c r="O49" s="73"/>
      <c r="P49" s="73"/>
      <c r="Q49" s="73"/>
      <c r="R49" s="73"/>
      <c r="S49" s="73"/>
    </row>
    <row r="50" spans="1:24" x14ac:dyDescent="0.2">
      <c r="G50" s="73"/>
      <c r="H50" s="75"/>
      <c r="I50" s="73"/>
      <c r="J50" s="73"/>
      <c r="K50" s="73"/>
      <c r="L50" s="73"/>
      <c r="M50" s="73"/>
      <c r="N50" s="76"/>
      <c r="O50" s="73"/>
      <c r="P50" s="73"/>
      <c r="Q50" s="73"/>
      <c r="R50" s="73"/>
      <c r="S50" s="73"/>
    </row>
    <row r="51" spans="1:24" x14ac:dyDescent="0.2">
      <c r="B51" s="73"/>
      <c r="C51" s="73"/>
      <c r="D51" s="73"/>
      <c r="E51" s="73"/>
      <c r="F51" s="73"/>
      <c r="G51" s="73"/>
      <c r="H51" s="75"/>
      <c r="I51" s="73"/>
      <c r="J51" s="73"/>
      <c r="K51" s="73"/>
      <c r="L51" s="73"/>
      <c r="M51" s="73"/>
      <c r="N51" s="76"/>
      <c r="O51" s="73"/>
      <c r="P51" s="73"/>
      <c r="Q51" s="73"/>
      <c r="R51" s="73"/>
      <c r="S51" s="73"/>
      <c r="T51" s="73"/>
      <c r="U51" s="73"/>
      <c r="V51" s="73"/>
      <c r="W51" s="73"/>
      <c r="X51" s="73"/>
    </row>
    <row r="52" spans="1:24" ht="12.75" customHeight="1" x14ac:dyDescent="0.2">
      <c r="B52" s="134"/>
      <c r="C52" s="134"/>
      <c r="D52" s="134"/>
      <c r="E52" s="134"/>
      <c r="F52" s="134"/>
      <c r="G52" s="134"/>
      <c r="H52" s="135"/>
      <c r="I52" s="135"/>
      <c r="J52" s="135"/>
      <c r="K52" s="135"/>
      <c r="L52" s="135"/>
      <c r="M52" s="73"/>
      <c r="N52" s="72"/>
      <c r="O52" s="85"/>
      <c r="P52" s="85"/>
      <c r="Q52" s="73"/>
      <c r="R52" s="85"/>
      <c r="S52" s="85"/>
      <c r="T52" s="73"/>
      <c r="U52" s="73"/>
      <c r="V52" s="73"/>
      <c r="W52" s="73"/>
      <c r="X52" s="73"/>
    </row>
    <row r="53" spans="1:24" x14ac:dyDescent="0.2">
      <c r="B53" s="134"/>
      <c r="C53" s="134"/>
      <c r="D53" s="134"/>
      <c r="E53" s="134"/>
      <c r="F53" s="134"/>
      <c r="G53" s="134"/>
      <c r="H53" s="135"/>
      <c r="I53" s="135"/>
      <c r="J53" s="135"/>
      <c r="K53" s="135"/>
      <c r="L53" s="135"/>
      <c r="M53" s="73"/>
      <c r="N53" s="73"/>
      <c r="O53" s="73"/>
      <c r="P53" s="73"/>
      <c r="Q53" s="73"/>
      <c r="R53" s="73"/>
      <c r="S53" s="73"/>
      <c r="T53" s="73"/>
      <c r="U53" s="73"/>
      <c r="V53" s="73"/>
      <c r="W53" s="73"/>
      <c r="X53" s="73"/>
    </row>
    <row r="54" spans="1:24" x14ac:dyDescent="0.2">
      <c r="B54" s="134"/>
      <c r="C54" s="134"/>
      <c r="D54" s="134"/>
      <c r="E54" s="134"/>
      <c r="F54" s="134"/>
      <c r="G54" s="134"/>
      <c r="H54" s="135"/>
      <c r="I54" s="135"/>
      <c r="J54" s="135"/>
      <c r="K54" s="135"/>
      <c r="L54" s="135"/>
      <c r="M54" s="73"/>
      <c r="N54" s="95"/>
      <c r="O54" s="93"/>
      <c r="P54" s="93"/>
      <c r="Q54" s="93"/>
      <c r="R54" s="94"/>
      <c r="S54" s="93"/>
      <c r="T54" s="73"/>
      <c r="U54" s="73"/>
      <c r="V54" s="73"/>
      <c r="W54" s="73"/>
      <c r="X54" s="73"/>
    </row>
    <row r="55" spans="1:24" x14ac:dyDescent="0.2">
      <c r="B55" s="134"/>
      <c r="C55" s="134"/>
      <c r="D55" s="134"/>
      <c r="E55" s="134"/>
      <c r="F55" s="134"/>
      <c r="G55" s="134"/>
      <c r="H55" s="135"/>
      <c r="I55" s="135"/>
      <c r="J55" s="135"/>
      <c r="K55" s="135"/>
      <c r="L55" s="135"/>
      <c r="M55" s="73"/>
      <c r="N55" s="73"/>
      <c r="O55" s="73"/>
      <c r="P55" s="73"/>
      <c r="Q55" s="73"/>
      <c r="R55" s="73"/>
      <c r="S55" s="73"/>
      <c r="T55" s="73"/>
      <c r="U55" s="73"/>
      <c r="V55" s="73"/>
      <c r="W55" s="73"/>
      <c r="X55" s="73"/>
    </row>
    <row r="56" spans="1:24" x14ac:dyDescent="0.2">
      <c r="B56" s="73"/>
      <c r="C56" s="73"/>
      <c r="D56" s="73"/>
      <c r="E56" s="73"/>
      <c r="F56" s="73"/>
      <c r="G56" s="73"/>
      <c r="H56" s="75"/>
      <c r="I56" s="73"/>
      <c r="J56" s="73"/>
      <c r="K56" s="73"/>
      <c r="L56" s="73"/>
      <c r="M56" s="73"/>
      <c r="N56" s="73"/>
      <c r="O56" s="73"/>
      <c r="P56" s="73"/>
      <c r="Q56" s="73"/>
      <c r="R56" s="73"/>
      <c r="S56" s="73"/>
      <c r="T56" s="73"/>
      <c r="U56" s="73"/>
      <c r="V56" s="73"/>
      <c r="W56" s="73"/>
      <c r="X56" s="73"/>
    </row>
    <row r="57" spans="1:24" x14ac:dyDescent="0.2">
      <c r="B57" s="73"/>
      <c r="C57" s="73"/>
      <c r="D57" s="73"/>
      <c r="E57" s="73"/>
      <c r="F57" s="73"/>
      <c r="G57" s="73"/>
      <c r="H57" s="75"/>
      <c r="I57" s="73"/>
      <c r="J57" s="73"/>
      <c r="K57" s="73"/>
      <c r="L57" s="73"/>
      <c r="M57" s="73"/>
      <c r="N57" s="73"/>
      <c r="O57" s="73"/>
      <c r="P57" s="73"/>
      <c r="Q57" s="73"/>
      <c r="R57" s="73"/>
      <c r="S57" s="73"/>
      <c r="T57" s="73"/>
      <c r="U57" s="73"/>
      <c r="V57" s="73"/>
      <c r="W57" s="73"/>
      <c r="X57" s="73"/>
    </row>
    <row r="58" spans="1:24" x14ac:dyDescent="0.2">
      <c r="A58" s="24"/>
      <c r="B58" s="99"/>
      <c r="C58" s="100"/>
      <c r="D58" s="100"/>
      <c r="E58" s="100"/>
      <c r="F58" s="100"/>
      <c r="G58" s="73"/>
      <c r="H58" s="75"/>
      <c r="I58" s="73"/>
      <c r="J58" s="73"/>
      <c r="K58" s="73"/>
      <c r="L58" s="73"/>
      <c r="M58" s="73"/>
      <c r="N58" s="73"/>
      <c r="O58" s="73"/>
      <c r="P58" s="73"/>
      <c r="Q58" s="73"/>
      <c r="R58" s="73"/>
      <c r="S58" s="73"/>
      <c r="T58" s="73"/>
      <c r="U58" s="73"/>
      <c r="V58" s="73"/>
      <c r="W58" s="73"/>
      <c r="X58" s="73"/>
    </row>
    <row r="59" spans="1:24" x14ac:dyDescent="0.2">
      <c r="A59" s="24"/>
      <c r="B59" s="99"/>
      <c r="C59" s="100"/>
      <c r="D59" s="100"/>
      <c r="E59" s="100"/>
      <c r="F59" s="100"/>
      <c r="G59" s="73"/>
      <c r="H59" s="75"/>
      <c r="I59" s="73"/>
      <c r="J59" s="73"/>
      <c r="K59" s="73"/>
      <c r="L59" s="73"/>
      <c r="M59" s="73"/>
      <c r="N59" s="73"/>
      <c r="O59" s="73"/>
      <c r="P59" s="73"/>
      <c r="Q59" s="73"/>
      <c r="R59" s="73"/>
      <c r="S59" s="73"/>
      <c r="T59" s="73"/>
      <c r="U59" s="73"/>
      <c r="V59" s="73"/>
      <c r="W59" s="73"/>
      <c r="X59" s="73"/>
    </row>
    <row r="60" spans="1:24" x14ac:dyDescent="0.2">
      <c r="A60" s="24"/>
      <c r="B60" s="99"/>
      <c r="C60" s="100"/>
      <c r="D60" s="100"/>
      <c r="E60" s="100"/>
      <c r="F60" s="100"/>
      <c r="G60" s="73"/>
      <c r="H60" s="75"/>
      <c r="I60" s="73"/>
      <c r="J60" s="73"/>
      <c r="K60" s="73"/>
      <c r="L60" s="73"/>
      <c r="M60" s="73"/>
      <c r="N60" s="73"/>
      <c r="O60" s="73"/>
      <c r="P60" s="73"/>
      <c r="Q60" s="73"/>
      <c r="R60" s="73"/>
      <c r="S60" s="73"/>
      <c r="T60" s="73"/>
      <c r="U60" s="73"/>
      <c r="V60" s="73"/>
      <c r="W60" s="73"/>
      <c r="X60" s="73"/>
    </row>
    <row r="61" spans="1:24" x14ac:dyDescent="0.2">
      <c r="A61" s="24"/>
      <c r="B61" s="99"/>
      <c r="C61" s="100"/>
      <c r="D61" s="100"/>
      <c r="E61" s="100"/>
      <c r="F61" s="100"/>
      <c r="G61" s="73"/>
      <c r="H61" s="75"/>
      <c r="I61" s="73"/>
      <c r="J61" s="73"/>
      <c r="K61" s="73"/>
      <c r="L61" s="73"/>
      <c r="M61" s="73"/>
      <c r="N61" s="73"/>
      <c r="O61" s="73"/>
      <c r="P61" s="73"/>
      <c r="Q61" s="73"/>
      <c r="R61" s="73"/>
      <c r="S61" s="73"/>
      <c r="T61" s="73"/>
      <c r="U61" s="73"/>
      <c r="V61" s="73"/>
      <c r="W61" s="73"/>
      <c r="X61" s="73"/>
    </row>
    <row r="62" spans="1:24" x14ac:dyDescent="0.2">
      <c r="B62" s="73"/>
      <c r="C62" s="73"/>
      <c r="D62" s="73"/>
      <c r="E62" s="73"/>
      <c r="F62" s="73"/>
      <c r="G62" s="73"/>
      <c r="H62" s="75"/>
      <c r="I62" s="73"/>
      <c r="J62" s="73"/>
      <c r="K62" s="73"/>
      <c r="L62" s="73"/>
      <c r="M62" s="73"/>
      <c r="N62" s="73"/>
      <c r="O62" s="73"/>
      <c r="P62" s="73"/>
      <c r="Q62" s="73"/>
      <c r="R62" s="73"/>
      <c r="S62" s="73"/>
      <c r="T62" s="73"/>
      <c r="U62" s="73"/>
      <c r="V62" s="73"/>
      <c r="W62" s="73"/>
      <c r="X62" s="73"/>
    </row>
    <row r="63" spans="1:24" x14ac:dyDescent="0.2">
      <c r="B63" s="73"/>
      <c r="C63" s="73"/>
      <c r="D63" s="73"/>
      <c r="E63" s="73"/>
      <c r="F63" s="73"/>
      <c r="G63" s="73"/>
      <c r="H63" s="75"/>
      <c r="I63" s="73"/>
      <c r="J63" s="73"/>
      <c r="K63" s="73"/>
      <c r="L63" s="73"/>
      <c r="M63" s="73"/>
      <c r="N63" s="73"/>
      <c r="O63" s="73"/>
      <c r="P63" s="73"/>
      <c r="Q63" s="73"/>
      <c r="R63" s="73"/>
      <c r="S63" s="73"/>
      <c r="T63" s="73"/>
      <c r="U63" s="73"/>
      <c r="V63" s="73"/>
      <c r="W63" s="73"/>
      <c r="X63" s="73"/>
    </row>
    <row r="64" spans="1:24" x14ac:dyDescent="0.2">
      <c r="B64" s="73"/>
      <c r="C64" s="73"/>
      <c r="D64" s="73"/>
      <c r="E64" s="73"/>
      <c r="F64" s="73"/>
      <c r="G64" s="73"/>
      <c r="H64" s="75"/>
      <c r="I64" s="73"/>
      <c r="J64" s="73"/>
      <c r="K64" s="73"/>
      <c r="L64" s="73"/>
      <c r="M64" s="73"/>
      <c r="N64" s="73"/>
      <c r="O64" s="73"/>
      <c r="P64" s="73"/>
      <c r="Q64" s="73"/>
      <c r="R64" s="73"/>
      <c r="S64" s="73"/>
      <c r="T64" s="73"/>
      <c r="U64" s="73"/>
      <c r="V64" s="73"/>
      <c r="W64" s="73"/>
      <c r="X64" s="73"/>
    </row>
    <row r="65" spans="2:24" x14ac:dyDescent="0.2">
      <c r="B65" s="73"/>
      <c r="C65" s="73"/>
      <c r="D65" s="73"/>
      <c r="E65" s="73"/>
      <c r="F65" s="73"/>
      <c r="G65" s="73"/>
      <c r="H65" s="75"/>
      <c r="I65" s="73"/>
      <c r="J65" s="73"/>
      <c r="K65" s="73"/>
      <c r="L65" s="73"/>
      <c r="M65" s="73"/>
      <c r="N65" s="73"/>
      <c r="O65" s="73"/>
      <c r="P65" s="73"/>
      <c r="Q65" s="73"/>
      <c r="R65" s="73"/>
      <c r="S65" s="73"/>
      <c r="T65" s="73"/>
      <c r="U65" s="73"/>
      <c r="V65" s="73"/>
      <c r="W65" s="73"/>
      <c r="X65" s="73"/>
    </row>
    <row r="66" spans="2:24" x14ac:dyDescent="0.2">
      <c r="B66" s="73"/>
      <c r="C66" s="73"/>
      <c r="D66" s="73"/>
      <c r="E66" s="73"/>
      <c r="F66" s="73"/>
      <c r="G66" s="73"/>
      <c r="H66" s="75"/>
      <c r="I66" s="73"/>
      <c r="J66" s="73"/>
      <c r="K66" s="73"/>
      <c r="L66" s="73"/>
      <c r="M66" s="73"/>
      <c r="N66" s="73"/>
      <c r="O66" s="73"/>
      <c r="P66" s="73"/>
      <c r="Q66" s="73"/>
      <c r="R66" s="73"/>
      <c r="S66" s="73"/>
      <c r="T66" s="73"/>
      <c r="U66" s="73"/>
      <c r="V66" s="73"/>
      <c r="W66" s="73"/>
      <c r="X66" s="73"/>
    </row>
    <row r="67" spans="2:24" x14ac:dyDescent="0.2">
      <c r="B67" s="73"/>
      <c r="C67" s="73"/>
      <c r="D67" s="73"/>
      <c r="E67" s="73"/>
      <c r="F67" s="73"/>
      <c r="G67" s="73"/>
      <c r="H67" s="75"/>
      <c r="I67" s="73"/>
      <c r="J67" s="73"/>
      <c r="K67" s="73"/>
      <c r="L67" s="73"/>
      <c r="M67" s="73"/>
      <c r="N67" s="73"/>
      <c r="O67" s="73"/>
      <c r="P67" s="73"/>
      <c r="Q67" s="73"/>
      <c r="R67" s="73"/>
      <c r="S67" s="73"/>
      <c r="T67" s="73"/>
      <c r="U67" s="73"/>
      <c r="V67" s="73"/>
      <c r="W67" s="73"/>
      <c r="X67" s="73"/>
    </row>
    <row r="68" spans="2:24" x14ac:dyDescent="0.2">
      <c r="B68" s="73"/>
      <c r="C68" s="73"/>
      <c r="D68" s="73"/>
      <c r="E68" s="73"/>
      <c r="F68" s="73"/>
      <c r="G68" s="73"/>
      <c r="H68" s="75"/>
      <c r="I68" s="73"/>
      <c r="J68" s="73"/>
      <c r="K68" s="73"/>
      <c r="L68" s="73"/>
      <c r="M68" s="73"/>
      <c r="N68" s="73"/>
      <c r="O68" s="73"/>
      <c r="P68" s="73"/>
      <c r="Q68" s="73"/>
      <c r="R68" s="73"/>
      <c r="S68" s="73"/>
      <c r="T68" s="73"/>
      <c r="U68" s="73"/>
      <c r="V68" s="73"/>
      <c r="W68" s="73"/>
      <c r="X68" s="73"/>
    </row>
  </sheetData>
  <mergeCells count="51">
    <mergeCell ref="B52:G55"/>
    <mergeCell ref="H52:L55"/>
    <mergeCell ref="V34:V35"/>
    <mergeCell ref="W34:X35"/>
    <mergeCell ref="C35:D35"/>
    <mergeCell ref="E35:F35"/>
    <mergeCell ref="G35:H35"/>
    <mergeCell ref="B38:E38"/>
    <mergeCell ref="N38:S38"/>
    <mergeCell ref="G39:L39"/>
    <mergeCell ref="C34:D34"/>
    <mergeCell ref="E34:F34"/>
    <mergeCell ref="G34:H34"/>
    <mergeCell ref="O34:Q34"/>
    <mergeCell ref="I48:J48"/>
    <mergeCell ref="C31:D31"/>
    <mergeCell ref="E31:F31"/>
    <mergeCell ref="G31:H31"/>
    <mergeCell ref="V31:X31"/>
    <mergeCell ref="C32:D32"/>
    <mergeCell ref="E32:F32"/>
    <mergeCell ref="G32:H32"/>
    <mergeCell ref="L32:M32"/>
    <mergeCell ref="O32:Q32"/>
    <mergeCell ref="V32:V33"/>
    <mergeCell ref="W32:X33"/>
    <mergeCell ref="C33:D33"/>
    <mergeCell ref="E33:F33"/>
    <mergeCell ref="G33:H33"/>
    <mergeCell ref="S33:S35"/>
    <mergeCell ref="T33:U35"/>
    <mergeCell ref="T4:U7"/>
    <mergeCell ref="E5:F7"/>
    <mergeCell ref="B7:C7"/>
    <mergeCell ref="B9:B10"/>
    <mergeCell ref="C9:E9"/>
    <mergeCell ref="F9:H9"/>
    <mergeCell ref="I9:M9"/>
    <mergeCell ref="N9:O9"/>
    <mergeCell ref="P9:T9"/>
    <mergeCell ref="R4:S7"/>
    <mergeCell ref="U9:X9"/>
    <mergeCell ref="V2:X7"/>
    <mergeCell ref="H4:I7"/>
    <mergeCell ref="J4:N7"/>
    <mergeCell ref="P4:Q7"/>
    <mergeCell ref="H2:I3"/>
    <mergeCell ref="J2:N3"/>
    <mergeCell ref="P2:Q3"/>
    <mergeCell ref="R2:S3"/>
    <mergeCell ref="T2:U3"/>
  </mergeCells>
  <printOptions horizontalCentered="1" verticalCentered="1"/>
  <pageMargins left="0.18" right="0.18" top="0.19685039370078741" bottom="0.19685039370078741" header="0.14000000000000001" footer="0"/>
  <pageSetup paperSize="9" scale="49" orientation="landscape" horizontalDpi="4294967294" verticalDpi="4294967294" r:id="rId1"/>
  <headerFooter alignWithMargin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tabColor theme="0"/>
    <pageSetUpPr fitToPage="1"/>
  </sheetPr>
  <dimension ref="A1:AB61"/>
  <sheetViews>
    <sheetView topLeftCell="A28" zoomScale="80" zoomScaleNormal="80" workbookViewId="0">
      <selection activeCell="D48" sqref="D48"/>
    </sheetView>
  </sheetViews>
  <sheetFormatPr baseColWidth="10" defaultRowHeight="12.75" x14ac:dyDescent="0.2"/>
  <cols>
    <col min="1" max="1" width="5.28515625" style="1" customWidth="1"/>
    <col min="2" max="2" width="14.5703125" style="1" customWidth="1"/>
    <col min="3" max="3" width="7.5703125" style="1" customWidth="1"/>
    <col min="4" max="4" width="7.28515625" style="1" customWidth="1"/>
    <col min="5" max="5" width="8" style="1" customWidth="1"/>
    <col min="6" max="6" width="28" style="1" customWidth="1"/>
    <col min="7" max="7" width="20.7109375" style="1" customWidth="1"/>
    <col min="8" max="8" width="20" style="46" customWidth="1"/>
    <col min="9" max="9" width="6.28515625" style="1" customWidth="1"/>
    <col min="10" max="10" width="7.85546875" style="1" customWidth="1"/>
    <col min="11" max="11" width="6.140625" style="1" customWidth="1"/>
    <col min="12" max="12" width="6.7109375" style="1" customWidth="1"/>
    <col min="13" max="13" width="14.42578125" style="1" bestFit="1" customWidth="1"/>
    <col min="14" max="14" width="7" style="1" customWidth="1"/>
    <col min="15" max="15" width="6.85546875" style="1" customWidth="1"/>
    <col min="16" max="18" width="7.28515625" style="1" customWidth="1"/>
    <col min="19" max="19" width="7.5703125" style="1" customWidth="1"/>
    <col min="20" max="20" width="7.28515625" style="1" customWidth="1"/>
    <col min="21" max="21" width="15.5703125" style="1" customWidth="1"/>
    <col min="22" max="25" width="11.42578125" style="1"/>
    <col min="26" max="26" width="13.28515625" style="1" customWidth="1"/>
    <col min="27" max="27" width="14.140625" style="1" customWidth="1"/>
    <col min="28" max="28" width="11.42578125" style="1"/>
    <col min="29" max="29" width="14.42578125" style="1" bestFit="1" customWidth="1"/>
    <col min="30" max="16384" width="11.42578125" style="1"/>
  </cols>
  <sheetData>
    <row r="1" spans="2:28" ht="9" customHeight="1" x14ac:dyDescent="0.2">
      <c r="B1" s="73"/>
      <c r="C1" s="73"/>
      <c r="D1" s="73"/>
      <c r="E1" s="73"/>
      <c r="F1" s="73"/>
      <c r="G1" s="73"/>
      <c r="H1" s="75"/>
      <c r="I1" s="73"/>
      <c r="J1" s="73"/>
      <c r="K1" s="73"/>
      <c r="L1" s="73"/>
      <c r="M1" s="73"/>
      <c r="N1" s="73"/>
      <c r="O1" s="73"/>
      <c r="P1" s="73"/>
      <c r="Q1" s="73"/>
      <c r="R1" s="83"/>
      <c r="S1" s="73"/>
      <c r="T1" s="73"/>
      <c r="U1" s="73"/>
      <c r="V1" s="73"/>
      <c r="W1" s="73"/>
      <c r="X1" s="73"/>
    </row>
    <row r="2" spans="2:28" ht="33" customHeight="1" x14ac:dyDescent="0.2">
      <c r="B2" s="73"/>
      <c r="C2" s="73"/>
      <c r="D2" s="73"/>
      <c r="E2" s="96"/>
      <c r="F2" s="97"/>
      <c r="G2" s="97"/>
      <c r="H2" s="110"/>
      <c r="I2" s="110"/>
      <c r="J2" s="110"/>
      <c r="K2" s="110"/>
      <c r="L2" s="110"/>
      <c r="M2" s="110"/>
      <c r="N2" s="110"/>
      <c r="O2" s="73"/>
      <c r="P2" s="110"/>
      <c r="Q2" s="110"/>
      <c r="R2" s="111"/>
      <c r="S2" s="111"/>
      <c r="T2" s="110"/>
      <c r="U2" s="110"/>
      <c r="V2" s="126"/>
      <c r="W2" s="126"/>
      <c r="X2" s="126"/>
    </row>
    <row r="3" spans="2:28" ht="12.75" customHeight="1" x14ac:dyDescent="0.2">
      <c r="B3" s="73"/>
      <c r="C3" s="73"/>
      <c r="D3" s="73"/>
      <c r="E3" s="96"/>
      <c r="F3" s="97"/>
      <c r="G3" s="97"/>
      <c r="H3" s="110"/>
      <c r="I3" s="110"/>
      <c r="J3" s="110"/>
      <c r="K3" s="110"/>
      <c r="L3" s="110"/>
      <c r="M3" s="110"/>
      <c r="N3" s="110"/>
      <c r="O3" s="73"/>
      <c r="P3" s="110"/>
      <c r="Q3" s="110"/>
      <c r="R3" s="111"/>
      <c r="S3" s="111"/>
      <c r="T3" s="110"/>
      <c r="U3" s="110"/>
      <c r="V3" s="126"/>
      <c r="W3" s="126"/>
      <c r="X3" s="126"/>
    </row>
    <row r="4" spans="2:28" ht="16.5" customHeight="1" x14ac:dyDescent="0.2">
      <c r="B4" s="73"/>
      <c r="C4" s="73"/>
      <c r="D4" s="73"/>
      <c r="E4" s="73"/>
      <c r="F4" s="73"/>
      <c r="G4" s="73"/>
      <c r="H4" s="110"/>
      <c r="I4" s="110"/>
      <c r="J4" s="110"/>
      <c r="K4" s="110"/>
      <c r="L4" s="110"/>
      <c r="M4" s="110"/>
      <c r="N4" s="110"/>
      <c r="O4" s="73"/>
      <c r="P4" s="110"/>
      <c r="Q4" s="110"/>
      <c r="R4" s="112"/>
      <c r="S4" s="110"/>
      <c r="T4" s="112"/>
      <c r="U4" s="110"/>
      <c r="V4" s="126"/>
      <c r="W4" s="126"/>
      <c r="X4" s="126"/>
    </row>
    <row r="5" spans="2:28" ht="12.75" customHeight="1" x14ac:dyDescent="0.2">
      <c r="B5" s="73"/>
      <c r="C5" s="73"/>
      <c r="D5" s="73"/>
      <c r="E5" s="113"/>
      <c r="F5" s="113"/>
      <c r="G5" s="73"/>
      <c r="H5" s="110"/>
      <c r="I5" s="110"/>
      <c r="J5" s="110"/>
      <c r="K5" s="110"/>
      <c r="L5" s="110"/>
      <c r="M5" s="110"/>
      <c r="N5" s="110"/>
      <c r="O5" s="73"/>
      <c r="P5" s="110"/>
      <c r="Q5" s="110"/>
      <c r="R5" s="110"/>
      <c r="S5" s="110"/>
      <c r="T5" s="110"/>
      <c r="U5" s="110"/>
      <c r="V5" s="126"/>
      <c r="W5" s="126"/>
      <c r="X5" s="126"/>
    </row>
    <row r="6" spans="2:28" ht="12.75" customHeight="1" x14ac:dyDescent="0.2">
      <c r="B6" s="73"/>
      <c r="C6" s="89"/>
      <c r="D6" s="89"/>
      <c r="E6" s="113"/>
      <c r="F6" s="113"/>
      <c r="G6" s="98"/>
      <c r="H6" s="110"/>
      <c r="I6" s="110"/>
      <c r="J6" s="110"/>
      <c r="K6" s="110"/>
      <c r="L6" s="110"/>
      <c r="M6" s="110"/>
      <c r="N6" s="110"/>
      <c r="O6" s="73"/>
      <c r="P6" s="110"/>
      <c r="Q6" s="110"/>
      <c r="R6" s="110"/>
      <c r="S6" s="110"/>
      <c r="T6" s="110"/>
      <c r="U6" s="110"/>
      <c r="V6" s="126"/>
      <c r="W6" s="126"/>
      <c r="X6" s="126"/>
    </row>
    <row r="7" spans="2:28" ht="13.5" customHeight="1" x14ac:dyDescent="0.2">
      <c r="B7" s="114"/>
      <c r="C7" s="115"/>
      <c r="D7" s="89"/>
      <c r="E7" s="113"/>
      <c r="F7" s="113"/>
      <c r="G7" s="73"/>
      <c r="H7" s="110"/>
      <c r="I7" s="110"/>
      <c r="J7" s="110"/>
      <c r="K7" s="110"/>
      <c r="L7" s="110"/>
      <c r="M7" s="110"/>
      <c r="N7" s="110"/>
      <c r="O7" s="73"/>
      <c r="P7" s="110"/>
      <c r="Q7" s="110"/>
      <c r="R7" s="110"/>
      <c r="S7" s="110"/>
      <c r="T7" s="110"/>
      <c r="U7" s="110"/>
      <c r="V7" s="126"/>
      <c r="W7" s="126"/>
      <c r="X7" s="126"/>
    </row>
    <row r="8" spans="2:28" ht="13.5" thickBot="1" x14ac:dyDescent="0.25">
      <c r="R8" s="28"/>
    </row>
    <row r="9" spans="2:28" ht="25.5" customHeight="1" thickBot="1" x14ac:dyDescent="0.25">
      <c r="B9" s="116" t="s">
        <v>0</v>
      </c>
      <c r="C9" s="118" t="s">
        <v>1</v>
      </c>
      <c r="D9" s="119"/>
      <c r="E9" s="120"/>
      <c r="F9" s="121"/>
      <c r="G9" s="122"/>
      <c r="H9" s="123"/>
      <c r="I9" s="118" t="s">
        <v>2</v>
      </c>
      <c r="J9" s="119"/>
      <c r="K9" s="119"/>
      <c r="L9" s="119"/>
      <c r="M9" s="120"/>
      <c r="N9" s="124" t="s">
        <v>3</v>
      </c>
      <c r="O9" s="124"/>
      <c r="P9" s="124" t="s">
        <v>4</v>
      </c>
      <c r="Q9" s="124"/>
      <c r="R9" s="124"/>
      <c r="S9" s="124"/>
      <c r="T9" s="124"/>
      <c r="U9" s="125" t="s">
        <v>5</v>
      </c>
      <c r="V9" s="125"/>
      <c r="W9" s="125"/>
      <c r="X9" s="125"/>
    </row>
    <row r="10" spans="2:28" ht="60" customHeight="1" thickBot="1" x14ac:dyDescent="0.25">
      <c r="B10" s="117"/>
      <c r="C10" s="51" t="s">
        <v>6</v>
      </c>
      <c r="D10" s="51" t="s">
        <v>7</v>
      </c>
      <c r="E10" s="51" t="s">
        <v>8</v>
      </c>
      <c r="F10" s="52" t="s">
        <v>9</v>
      </c>
      <c r="G10" s="52" t="s">
        <v>10</v>
      </c>
      <c r="H10" s="62" t="s">
        <v>11</v>
      </c>
      <c r="I10" s="52" t="s">
        <v>12</v>
      </c>
      <c r="J10" s="52" t="s">
        <v>13</v>
      </c>
      <c r="K10" s="52" t="s">
        <v>14</v>
      </c>
      <c r="L10" s="53" t="s">
        <v>15</v>
      </c>
      <c r="M10" s="52" t="s">
        <v>16</v>
      </c>
      <c r="N10" s="51" t="s">
        <v>17</v>
      </c>
      <c r="O10" s="51" t="s">
        <v>18</v>
      </c>
      <c r="P10" s="51" t="s">
        <v>19</v>
      </c>
      <c r="Q10" s="51" t="s">
        <v>37</v>
      </c>
      <c r="R10" s="51" t="s">
        <v>20</v>
      </c>
      <c r="S10" s="51" t="s">
        <v>21</v>
      </c>
      <c r="T10" s="51" t="s">
        <v>22</v>
      </c>
      <c r="U10" s="54" t="s">
        <v>23</v>
      </c>
      <c r="V10" s="54" t="s">
        <v>24</v>
      </c>
      <c r="W10" s="54" t="s">
        <v>25</v>
      </c>
      <c r="X10" s="54" t="s">
        <v>26</v>
      </c>
    </row>
    <row r="11" spans="2:28" ht="35.25" hidden="1" customHeight="1" thickBot="1" x14ac:dyDescent="0.25">
      <c r="B11" s="57">
        <v>28585</v>
      </c>
      <c r="C11" s="58"/>
      <c r="D11" s="58"/>
      <c r="E11" s="59"/>
      <c r="F11" s="59"/>
      <c r="G11" s="58"/>
      <c r="H11" s="58"/>
      <c r="I11" s="58"/>
      <c r="J11" s="58"/>
      <c r="K11" s="58"/>
      <c r="L11" s="58"/>
      <c r="M11" s="58"/>
      <c r="N11" s="58"/>
      <c r="O11" s="58"/>
      <c r="P11" s="58"/>
      <c r="Q11" s="58"/>
      <c r="R11" s="58"/>
      <c r="S11" s="58"/>
      <c r="T11" s="58"/>
      <c r="U11" s="60"/>
      <c r="V11" s="60"/>
      <c r="W11" s="60"/>
      <c r="X11" s="61"/>
    </row>
    <row r="12" spans="2:28" ht="30" customHeight="1" x14ac:dyDescent="0.2">
      <c r="B12" s="55">
        <v>35486</v>
      </c>
      <c r="C12" s="48" t="s">
        <v>38</v>
      </c>
      <c r="D12" s="48"/>
      <c r="E12" s="58" t="s">
        <v>38</v>
      </c>
      <c r="F12" s="59">
        <v>0.59027777777777779</v>
      </c>
      <c r="G12" s="48">
        <v>175518</v>
      </c>
      <c r="H12" s="66">
        <v>800</v>
      </c>
      <c r="I12" s="58"/>
      <c r="J12" s="58"/>
      <c r="K12" s="58" t="s">
        <v>38</v>
      </c>
      <c r="L12" s="58"/>
      <c r="M12" s="58"/>
      <c r="N12" s="58"/>
      <c r="O12" s="58" t="s">
        <v>38</v>
      </c>
      <c r="P12" s="58" t="s">
        <v>38</v>
      </c>
      <c r="Q12" s="58"/>
      <c r="R12" s="58"/>
      <c r="S12" s="58"/>
      <c r="T12" s="58"/>
      <c r="U12" s="49"/>
      <c r="V12" s="49"/>
      <c r="W12" s="49"/>
      <c r="X12" s="50"/>
      <c r="Z12" s="1" t="s">
        <v>33</v>
      </c>
      <c r="AB12" s="47"/>
    </row>
    <row r="13" spans="2:28" ht="30" customHeight="1" x14ac:dyDescent="0.2">
      <c r="B13" s="56">
        <f>B12</f>
        <v>35486</v>
      </c>
      <c r="C13" s="4"/>
      <c r="D13" s="4" t="s">
        <v>38</v>
      </c>
      <c r="E13" s="4"/>
      <c r="F13" s="38">
        <v>0.59027777777777779</v>
      </c>
      <c r="G13" s="4">
        <v>175519</v>
      </c>
      <c r="H13" s="29">
        <v>466</v>
      </c>
      <c r="I13" s="4"/>
      <c r="J13" s="4"/>
      <c r="K13" s="4" t="s">
        <v>38</v>
      </c>
      <c r="L13" s="4"/>
      <c r="M13" s="4"/>
      <c r="N13" s="4"/>
      <c r="O13" s="4" t="s">
        <v>38</v>
      </c>
      <c r="P13" s="4" t="s">
        <v>38</v>
      </c>
      <c r="Q13" s="4"/>
      <c r="R13" s="4"/>
      <c r="S13" s="4"/>
      <c r="T13" s="4"/>
      <c r="U13" s="67"/>
      <c r="V13" s="5"/>
      <c r="W13" s="5"/>
      <c r="X13" s="39"/>
    </row>
    <row r="14" spans="2:28" ht="30" customHeight="1" x14ac:dyDescent="0.2">
      <c r="B14" s="56">
        <f>B12</f>
        <v>35486</v>
      </c>
      <c r="C14" s="4"/>
      <c r="D14" s="4"/>
      <c r="E14" s="65" t="s">
        <v>38</v>
      </c>
      <c r="F14" s="38">
        <v>0.59027777777777779</v>
      </c>
      <c r="G14" s="4">
        <v>175520</v>
      </c>
      <c r="H14" s="29">
        <v>1234</v>
      </c>
      <c r="I14" s="4"/>
      <c r="J14" s="4"/>
      <c r="K14" s="4" t="s">
        <v>38</v>
      </c>
      <c r="L14" s="4"/>
      <c r="M14" s="4"/>
      <c r="N14" s="4" t="s">
        <v>38</v>
      </c>
      <c r="O14" s="4"/>
      <c r="P14" s="4"/>
      <c r="Q14" s="4"/>
      <c r="R14" s="4" t="s">
        <v>38</v>
      </c>
      <c r="S14" s="64"/>
      <c r="T14" s="4"/>
      <c r="U14" s="5"/>
      <c r="V14" s="5"/>
      <c r="W14" s="5"/>
      <c r="X14" s="39"/>
    </row>
    <row r="15" spans="2:28" ht="30" customHeight="1" x14ac:dyDescent="0.2">
      <c r="B15" s="56">
        <f t="shared" ref="B15:B27" si="0">B14</f>
        <v>35486</v>
      </c>
      <c r="C15" s="4"/>
      <c r="D15" s="4"/>
      <c r="E15" s="4"/>
      <c r="F15" s="38"/>
      <c r="G15" s="4"/>
      <c r="H15" s="29"/>
      <c r="I15" s="4"/>
      <c r="J15" s="4"/>
      <c r="K15" s="4"/>
      <c r="L15" s="4"/>
      <c r="M15" s="4"/>
      <c r="N15" s="4"/>
      <c r="O15" s="4"/>
      <c r="P15" s="4"/>
      <c r="Q15" s="4"/>
      <c r="R15" s="4"/>
      <c r="S15" s="4"/>
      <c r="T15" s="4"/>
      <c r="U15" s="5"/>
      <c r="V15" s="5"/>
      <c r="W15" s="5"/>
      <c r="X15" s="39"/>
    </row>
    <row r="16" spans="2:28" ht="30" customHeight="1" x14ac:dyDescent="0.2">
      <c r="B16" s="56">
        <f t="shared" si="0"/>
        <v>35486</v>
      </c>
      <c r="C16" s="4"/>
      <c r="D16" s="4"/>
      <c r="E16" s="4"/>
      <c r="F16" s="38"/>
      <c r="G16" s="4"/>
      <c r="H16" s="29"/>
      <c r="I16" s="4"/>
      <c r="J16" s="4"/>
      <c r="K16" s="4"/>
      <c r="L16" s="4"/>
      <c r="M16" s="4"/>
      <c r="N16" s="4"/>
      <c r="O16" s="4"/>
      <c r="P16" s="4"/>
      <c r="Q16" s="4"/>
      <c r="R16" s="4"/>
      <c r="S16" s="4"/>
      <c r="T16" s="4"/>
      <c r="U16" s="5"/>
      <c r="V16" s="5"/>
      <c r="W16" s="6"/>
      <c r="X16" s="39"/>
    </row>
    <row r="17" spans="1:28" ht="30" customHeight="1" x14ac:dyDescent="0.2">
      <c r="A17" s="14"/>
      <c r="B17" s="56">
        <f t="shared" si="0"/>
        <v>35486</v>
      </c>
      <c r="C17" s="4"/>
      <c r="D17" s="4"/>
      <c r="E17" s="4"/>
      <c r="F17" s="38"/>
      <c r="G17" s="4"/>
      <c r="H17" s="4"/>
      <c r="I17" s="4"/>
      <c r="J17" s="4"/>
      <c r="K17" s="4"/>
      <c r="L17" s="4"/>
      <c r="M17" s="4"/>
      <c r="N17" s="4"/>
      <c r="O17" s="4"/>
      <c r="P17" s="4"/>
      <c r="Q17" s="4"/>
      <c r="R17" s="4"/>
      <c r="S17" s="4"/>
      <c r="T17" s="7"/>
      <c r="U17" s="6"/>
      <c r="V17" s="6"/>
      <c r="W17" s="6"/>
      <c r="X17" s="40"/>
      <c r="Z17" s="3"/>
    </row>
    <row r="18" spans="1:28" ht="33" customHeight="1" x14ac:dyDescent="0.2">
      <c r="B18" s="56">
        <f t="shared" si="0"/>
        <v>35486</v>
      </c>
      <c r="C18" s="4"/>
      <c r="D18" s="4"/>
      <c r="E18" s="4"/>
      <c r="F18" s="38"/>
      <c r="G18" s="4"/>
      <c r="H18" s="4"/>
      <c r="I18" s="4"/>
      <c r="J18" s="4"/>
      <c r="K18" s="4"/>
      <c r="L18" s="4"/>
      <c r="M18" s="4"/>
      <c r="N18" s="4"/>
      <c r="O18" s="4"/>
      <c r="P18" s="4"/>
      <c r="Q18" s="4"/>
      <c r="R18" s="4"/>
      <c r="S18" s="7"/>
      <c r="T18" s="7"/>
      <c r="U18" s="6"/>
      <c r="V18" s="6"/>
      <c r="W18" s="6"/>
      <c r="X18" s="40"/>
      <c r="Z18" s="2"/>
    </row>
    <row r="19" spans="1:28" ht="33" customHeight="1" x14ac:dyDescent="0.2">
      <c r="B19" s="56">
        <f t="shared" si="0"/>
        <v>35486</v>
      </c>
      <c r="C19" s="4"/>
      <c r="D19" s="4"/>
      <c r="E19" s="4"/>
      <c r="F19" s="38"/>
      <c r="G19" s="4"/>
      <c r="H19" s="4"/>
      <c r="I19" s="4"/>
      <c r="J19" s="4"/>
      <c r="K19" s="4"/>
      <c r="L19" s="4"/>
      <c r="M19" s="4"/>
      <c r="N19" s="4"/>
      <c r="O19" s="4"/>
      <c r="P19" s="4"/>
      <c r="Q19" s="4"/>
      <c r="R19" s="4"/>
      <c r="S19" s="4"/>
      <c r="T19" s="7"/>
      <c r="U19" s="6"/>
      <c r="V19" s="6"/>
      <c r="W19" s="6"/>
      <c r="X19" s="40"/>
      <c r="Y19" s="8"/>
    </row>
    <row r="20" spans="1:28" ht="33" customHeight="1" x14ac:dyDescent="0.2">
      <c r="B20" s="56">
        <f t="shared" si="0"/>
        <v>35486</v>
      </c>
      <c r="C20" s="4"/>
      <c r="D20" s="4"/>
      <c r="E20" s="4"/>
      <c r="F20" s="38"/>
      <c r="G20" s="4"/>
      <c r="H20" s="29"/>
      <c r="I20" s="4"/>
      <c r="J20" s="4"/>
      <c r="K20" s="4"/>
      <c r="L20" s="4"/>
      <c r="M20" s="4"/>
      <c r="N20" s="4"/>
      <c r="O20" s="4"/>
      <c r="P20" s="4"/>
      <c r="Q20" s="4"/>
      <c r="R20" s="4"/>
      <c r="S20" s="4"/>
      <c r="T20" s="4"/>
      <c r="U20" s="6"/>
      <c r="V20" s="6"/>
      <c r="W20" s="6"/>
      <c r="X20" s="40"/>
      <c r="AB20" s="2"/>
    </row>
    <row r="21" spans="1:28" ht="33" customHeight="1" x14ac:dyDescent="0.2">
      <c r="B21" s="56">
        <f t="shared" si="0"/>
        <v>35486</v>
      </c>
      <c r="C21" s="4"/>
      <c r="D21" s="4"/>
      <c r="E21" s="4"/>
      <c r="F21" s="65"/>
      <c r="G21" s="4"/>
      <c r="H21" s="4"/>
      <c r="I21" s="4"/>
      <c r="J21" s="4"/>
      <c r="K21" s="4"/>
      <c r="L21" s="4"/>
      <c r="M21" s="4"/>
      <c r="N21" s="4"/>
      <c r="O21" s="4"/>
      <c r="P21" s="4"/>
      <c r="Q21" s="4"/>
      <c r="R21" s="4"/>
      <c r="S21" s="4"/>
      <c r="T21" s="4"/>
      <c r="U21" s="6"/>
      <c r="V21" s="6"/>
      <c r="W21" s="6"/>
      <c r="X21" s="40"/>
    </row>
    <row r="22" spans="1:28" ht="33" customHeight="1" x14ac:dyDescent="0.2">
      <c r="B22" s="56">
        <f t="shared" si="0"/>
        <v>35486</v>
      </c>
      <c r="C22" s="4"/>
      <c r="D22" s="4"/>
      <c r="E22" s="4"/>
      <c r="F22" s="38"/>
      <c r="G22" s="4"/>
      <c r="H22" s="29"/>
      <c r="I22" s="4"/>
      <c r="J22" s="4"/>
      <c r="K22" s="4"/>
      <c r="L22" s="4"/>
      <c r="M22" s="4"/>
      <c r="N22" s="4"/>
      <c r="O22" s="4"/>
      <c r="P22" s="4"/>
      <c r="Q22" s="4"/>
      <c r="R22" s="4"/>
      <c r="S22" s="4"/>
      <c r="T22" s="4"/>
      <c r="U22" s="6"/>
      <c r="V22" s="6"/>
      <c r="W22" s="6"/>
      <c r="X22" s="40"/>
    </row>
    <row r="23" spans="1:28" ht="33" customHeight="1" x14ac:dyDescent="0.2">
      <c r="B23" s="56">
        <f t="shared" si="0"/>
        <v>35486</v>
      </c>
      <c r="C23" s="4"/>
      <c r="D23" s="4"/>
      <c r="E23" s="4"/>
      <c r="F23" s="38"/>
      <c r="G23" s="4"/>
      <c r="H23" s="4"/>
      <c r="I23" s="4"/>
      <c r="J23" s="4"/>
      <c r="K23" s="4"/>
      <c r="L23" s="4"/>
      <c r="M23" s="4"/>
      <c r="N23" s="4"/>
      <c r="O23" s="4"/>
      <c r="P23" s="4"/>
      <c r="Q23" s="4"/>
      <c r="R23" s="4"/>
      <c r="S23" s="4"/>
      <c r="T23" s="4"/>
      <c r="U23" s="6"/>
      <c r="V23" s="6"/>
      <c r="W23" s="6"/>
      <c r="X23" s="40"/>
    </row>
    <row r="24" spans="1:28" ht="33" customHeight="1" x14ac:dyDescent="0.2">
      <c r="B24" s="56">
        <f t="shared" si="0"/>
        <v>35486</v>
      </c>
      <c r="C24" s="4"/>
      <c r="D24" s="4"/>
      <c r="E24" s="38"/>
      <c r="F24" s="38"/>
      <c r="G24" s="4"/>
      <c r="H24" s="4"/>
      <c r="I24" s="4"/>
      <c r="J24" s="4"/>
      <c r="K24" s="7"/>
      <c r="L24" s="7"/>
      <c r="M24" s="7"/>
      <c r="N24" s="7"/>
      <c r="O24" s="4"/>
      <c r="P24" s="4"/>
      <c r="Q24" s="7"/>
      <c r="R24" s="4"/>
      <c r="S24" s="4"/>
      <c r="T24" s="4"/>
      <c r="U24" s="6"/>
      <c r="V24" s="6"/>
      <c r="W24" s="6"/>
      <c r="X24" s="40"/>
    </row>
    <row r="25" spans="1:28" ht="33" customHeight="1" x14ac:dyDescent="0.2">
      <c r="B25" s="56">
        <f t="shared" si="0"/>
        <v>35486</v>
      </c>
      <c r="C25" s="4"/>
      <c r="D25" s="4"/>
      <c r="E25" s="38"/>
      <c r="F25" s="38"/>
      <c r="G25" s="29"/>
      <c r="H25" s="4"/>
      <c r="I25" s="4"/>
      <c r="J25" s="4"/>
      <c r="K25" s="7"/>
      <c r="L25" s="7"/>
      <c r="M25" s="7"/>
      <c r="N25" s="7"/>
      <c r="O25" s="4"/>
      <c r="P25" s="4"/>
      <c r="Q25" s="7"/>
      <c r="R25" s="4"/>
      <c r="S25" s="4"/>
      <c r="T25" s="4"/>
      <c r="U25" s="6"/>
      <c r="V25" s="6"/>
      <c r="W25" s="6"/>
      <c r="X25" s="40"/>
    </row>
    <row r="26" spans="1:28" ht="33" customHeight="1" x14ac:dyDescent="0.2">
      <c r="B26" s="56">
        <f t="shared" si="0"/>
        <v>35486</v>
      </c>
      <c r="C26" s="4"/>
      <c r="D26" s="4"/>
      <c r="E26" s="38"/>
      <c r="F26" s="38"/>
      <c r="G26" s="29"/>
      <c r="H26" s="4"/>
      <c r="I26" s="4"/>
      <c r="J26" s="4"/>
      <c r="K26" s="7"/>
      <c r="L26" s="7"/>
      <c r="M26" s="7"/>
      <c r="N26" s="7"/>
      <c r="O26" s="4"/>
      <c r="P26" s="4"/>
      <c r="Q26" s="7"/>
      <c r="R26" s="4"/>
      <c r="S26" s="4"/>
      <c r="T26" s="4"/>
      <c r="U26" s="6"/>
      <c r="V26" s="6"/>
      <c r="W26" s="6"/>
      <c r="X26" s="40"/>
    </row>
    <row r="27" spans="1:28" ht="33" customHeight="1" thickBot="1" x14ac:dyDescent="0.25">
      <c r="B27" s="63">
        <f t="shared" si="0"/>
        <v>35486</v>
      </c>
      <c r="C27" s="43"/>
      <c r="D27" s="43"/>
      <c r="E27" s="41"/>
      <c r="F27" s="41"/>
      <c r="G27" s="42"/>
      <c r="H27" s="43"/>
      <c r="I27" s="43"/>
      <c r="J27" s="43"/>
      <c r="K27" s="31"/>
      <c r="L27" s="31"/>
      <c r="M27" s="31"/>
      <c r="N27" s="31"/>
      <c r="O27" s="43"/>
      <c r="P27" s="43"/>
      <c r="Q27" s="31"/>
      <c r="R27" s="43"/>
      <c r="S27" s="31"/>
      <c r="T27" s="31"/>
      <c r="U27" s="44"/>
      <c r="V27" s="44"/>
      <c r="W27" s="44"/>
      <c r="X27" s="45"/>
      <c r="Z27" s="28"/>
    </row>
    <row r="28" spans="1:28" ht="33" customHeight="1" thickBot="1" x14ac:dyDescent="0.25">
      <c r="B28" s="32" t="s">
        <v>34</v>
      </c>
      <c r="C28" s="33"/>
      <c r="D28" s="33"/>
      <c r="E28" s="33"/>
      <c r="F28" s="34"/>
      <c r="G28" s="33"/>
      <c r="H28" s="35">
        <f>SUM(H11:H27)</f>
        <v>2500</v>
      </c>
      <c r="I28" s="33"/>
      <c r="J28" s="33"/>
      <c r="K28" s="33"/>
      <c r="L28" s="33"/>
      <c r="M28" s="33" t="s">
        <v>35</v>
      </c>
      <c r="N28" s="33"/>
      <c r="O28" s="36"/>
      <c r="P28" s="36"/>
      <c r="Q28" s="36"/>
      <c r="R28" s="36"/>
      <c r="S28" s="36"/>
      <c r="T28" s="36"/>
      <c r="U28" s="36"/>
      <c r="V28" s="36"/>
      <c r="W28" s="36"/>
      <c r="X28" s="37"/>
    </row>
    <row r="30" spans="1:28" ht="24" customHeight="1" x14ac:dyDescent="0.2">
      <c r="B30" s="72"/>
      <c r="C30" s="73"/>
      <c r="D30" s="73"/>
      <c r="E30" s="73"/>
      <c r="F30" s="73"/>
      <c r="G30" s="73"/>
      <c r="H30" s="74"/>
      <c r="I30" s="73"/>
      <c r="J30" s="72"/>
      <c r="K30" s="73"/>
      <c r="L30" s="73"/>
      <c r="M30" s="73"/>
      <c r="N30" s="73"/>
      <c r="O30" s="73"/>
      <c r="P30" s="73"/>
      <c r="Q30" s="73"/>
      <c r="R30" s="73"/>
      <c r="S30" s="72"/>
      <c r="T30" s="73"/>
      <c r="U30" s="73"/>
      <c r="V30" s="73"/>
      <c r="W30" s="73"/>
      <c r="X30" s="73"/>
      <c r="Y30" s="73"/>
      <c r="Z30" s="73"/>
      <c r="AA30" s="73"/>
      <c r="AB30" s="73"/>
    </row>
    <row r="31" spans="1:28" ht="24" customHeight="1" x14ac:dyDescent="0.2">
      <c r="B31" s="75"/>
      <c r="C31" s="127"/>
      <c r="D31" s="127"/>
      <c r="E31" s="127"/>
      <c r="F31" s="127"/>
      <c r="G31" s="127"/>
      <c r="H31" s="127"/>
      <c r="I31" s="73"/>
      <c r="J31" s="76"/>
      <c r="K31" s="77"/>
      <c r="L31" s="78"/>
      <c r="M31" s="73"/>
      <c r="N31" s="73"/>
      <c r="O31" s="76"/>
      <c r="P31" s="73"/>
      <c r="Q31" s="79"/>
      <c r="R31" s="73"/>
      <c r="S31" s="76"/>
      <c r="T31" s="73"/>
      <c r="U31" s="80"/>
      <c r="V31" s="127" t="s">
        <v>36</v>
      </c>
      <c r="W31" s="127"/>
      <c r="X31" s="127"/>
      <c r="Y31" s="73"/>
      <c r="Z31" s="73"/>
      <c r="AA31" s="73"/>
      <c r="AB31" s="73"/>
    </row>
    <row r="32" spans="1:28" ht="19.149999999999999" customHeight="1" x14ac:dyDescent="0.2">
      <c r="B32" s="81"/>
      <c r="C32" s="128"/>
      <c r="D32" s="127"/>
      <c r="E32" s="127"/>
      <c r="F32" s="127"/>
      <c r="G32" s="127"/>
      <c r="H32" s="127"/>
      <c r="I32" s="73"/>
      <c r="J32" s="76"/>
      <c r="K32" s="73"/>
      <c r="L32" s="129"/>
      <c r="M32" s="129"/>
      <c r="N32" s="73"/>
      <c r="O32" s="130"/>
      <c r="P32" s="130"/>
      <c r="Q32" s="130"/>
      <c r="R32" s="73"/>
      <c r="S32" s="79"/>
      <c r="T32" s="73"/>
      <c r="U32" s="73"/>
      <c r="V32" s="131"/>
      <c r="W32" s="128"/>
      <c r="X32" s="127"/>
      <c r="Y32" s="73"/>
      <c r="Z32" s="73"/>
      <c r="AA32" s="73"/>
      <c r="AB32" s="73"/>
    </row>
    <row r="33" spans="2:28" ht="19.149999999999999" customHeight="1" x14ac:dyDescent="0.2">
      <c r="B33" s="81"/>
      <c r="C33" s="128"/>
      <c r="D33" s="127"/>
      <c r="E33" s="127"/>
      <c r="F33" s="127"/>
      <c r="G33" s="127"/>
      <c r="H33" s="127"/>
      <c r="I33" s="73"/>
      <c r="J33" s="76"/>
      <c r="K33" s="73"/>
      <c r="L33" s="73"/>
      <c r="M33" s="73"/>
      <c r="N33" s="73"/>
      <c r="O33" s="76"/>
      <c r="P33" s="73"/>
      <c r="Q33" s="73"/>
      <c r="R33" s="73"/>
      <c r="S33" s="127"/>
      <c r="T33" s="132"/>
      <c r="U33" s="132"/>
      <c r="V33" s="131"/>
      <c r="W33" s="127"/>
      <c r="X33" s="127"/>
      <c r="Y33" s="73"/>
      <c r="Z33" s="73"/>
      <c r="AA33" s="73"/>
      <c r="AB33" s="73"/>
    </row>
    <row r="34" spans="2:28" ht="18" customHeight="1" x14ac:dyDescent="0.2">
      <c r="B34" s="81"/>
      <c r="C34" s="127"/>
      <c r="D34" s="127"/>
      <c r="E34" s="127"/>
      <c r="F34" s="127"/>
      <c r="G34" s="127"/>
      <c r="H34" s="127"/>
      <c r="I34" s="73"/>
      <c r="J34" s="76"/>
      <c r="K34" s="73"/>
      <c r="L34" s="73"/>
      <c r="M34" s="82"/>
      <c r="N34" s="73"/>
      <c r="O34" s="130"/>
      <c r="P34" s="130"/>
      <c r="Q34" s="130"/>
      <c r="R34" s="73"/>
      <c r="S34" s="127"/>
      <c r="T34" s="132"/>
      <c r="U34" s="132"/>
      <c r="V34" s="131"/>
      <c r="W34" s="127"/>
      <c r="X34" s="127"/>
      <c r="Y34" s="73"/>
      <c r="Z34" s="73"/>
      <c r="AA34" s="73"/>
      <c r="AB34" s="73"/>
    </row>
    <row r="35" spans="2:28" ht="21" customHeight="1" x14ac:dyDescent="0.2">
      <c r="B35" s="81"/>
      <c r="C35" s="127"/>
      <c r="D35" s="127"/>
      <c r="E35" s="127"/>
      <c r="F35" s="127"/>
      <c r="G35" s="127"/>
      <c r="H35" s="127"/>
      <c r="I35" s="73"/>
      <c r="J35" s="76"/>
      <c r="K35" s="73"/>
      <c r="L35" s="73"/>
      <c r="M35" s="73"/>
      <c r="N35" s="73"/>
      <c r="O35" s="73"/>
      <c r="P35" s="73"/>
      <c r="Q35" s="73"/>
      <c r="R35" s="73"/>
      <c r="S35" s="127"/>
      <c r="T35" s="132"/>
      <c r="U35" s="132"/>
      <c r="V35" s="131"/>
      <c r="W35" s="127"/>
      <c r="X35" s="127"/>
      <c r="Y35" s="73"/>
      <c r="Z35" s="73"/>
      <c r="AA35" s="73"/>
      <c r="AB35" s="73"/>
    </row>
    <row r="37" spans="2:28" ht="13.5" thickBot="1" x14ac:dyDescent="0.25">
      <c r="B37" s="14" t="s">
        <v>28</v>
      </c>
      <c r="F37" s="73"/>
      <c r="G37" s="73"/>
      <c r="H37" s="75"/>
      <c r="I37" s="73"/>
      <c r="J37" s="73"/>
      <c r="K37" s="73"/>
      <c r="L37" s="73"/>
      <c r="M37" s="73"/>
      <c r="N37" s="73"/>
      <c r="O37" s="73"/>
      <c r="P37" s="73"/>
      <c r="Q37" s="73"/>
      <c r="R37" s="73"/>
      <c r="S37" s="73"/>
    </row>
    <row r="38" spans="2:28" ht="18" x14ac:dyDescent="0.25">
      <c r="B38" s="136" t="s">
        <v>29</v>
      </c>
      <c r="C38" s="137"/>
      <c r="D38" s="137"/>
      <c r="E38" s="138"/>
      <c r="F38" s="91"/>
      <c r="G38" s="107" t="s">
        <v>39</v>
      </c>
      <c r="H38" s="108"/>
      <c r="I38" s="101"/>
      <c r="J38" s="101"/>
      <c r="K38" s="101"/>
      <c r="L38" s="109"/>
      <c r="M38" s="73"/>
      <c r="N38" s="139"/>
      <c r="O38" s="139"/>
      <c r="P38" s="139"/>
      <c r="Q38" s="139"/>
      <c r="R38" s="139"/>
      <c r="S38" s="139"/>
    </row>
    <row r="39" spans="2:28" ht="55.5" customHeight="1" thickBot="1" x14ac:dyDescent="0.25">
      <c r="B39" s="16"/>
      <c r="C39" s="9"/>
      <c r="D39" s="9"/>
      <c r="E39" s="11"/>
      <c r="F39" s="73"/>
      <c r="G39" s="140" t="s">
        <v>41</v>
      </c>
      <c r="H39" s="141"/>
      <c r="I39" s="141"/>
      <c r="J39" s="141"/>
      <c r="K39" s="141"/>
      <c r="L39" s="142"/>
      <c r="M39" s="73"/>
      <c r="N39" s="73"/>
      <c r="O39" s="73"/>
      <c r="P39" s="73"/>
      <c r="Q39" s="73"/>
      <c r="R39" s="83"/>
      <c r="S39" s="73"/>
    </row>
    <row r="40" spans="2:28" x14ac:dyDescent="0.2">
      <c r="B40" s="10"/>
      <c r="C40" s="9"/>
      <c r="D40" s="9"/>
      <c r="E40" s="11"/>
      <c r="F40" s="73"/>
      <c r="G40" s="76"/>
      <c r="H40" s="75"/>
      <c r="I40" s="73"/>
      <c r="J40" s="84"/>
      <c r="K40" s="73"/>
      <c r="L40" s="73"/>
      <c r="M40" s="73"/>
      <c r="N40" s="72"/>
      <c r="O40" s="85"/>
      <c r="P40" s="85"/>
      <c r="Q40" s="73"/>
      <c r="R40" s="86"/>
      <c r="S40" s="85"/>
    </row>
    <row r="41" spans="2:28" x14ac:dyDescent="0.2">
      <c r="B41" s="10"/>
      <c r="C41" s="9"/>
      <c r="D41" s="73"/>
      <c r="E41" s="11"/>
      <c r="F41" s="73"/>
      <c r="G41" s="76"/>
      <c r="H41" s="75"/>
      <c r="I41" s="73"/>
      <c r="J41" s="87"/>
      <c r="K41" s="73"/>
      <c r="L41" s="73"/>
      <c r="M41" s="73"/>
      <c r="N41" s="76"/>
      <c r="O41" s="73"/>
      <c r="P41" s="73"/>
      <c r="Q41" s="73"/>
      <c r="R41" s="73"/>
      <c r="S41" s="73"/>
      <c r="U41" s="9"/>
      <c r="V41" s="9"/>
    </row>
    <row r="42" spans="2:28" x14ac:dyDescent="0.2">
      <c r="B42" s="16"/>
      <c r="C42" s="9"/>
      <c r="D42" s="9"/>
      <c r="E42" s="11"/>
      <c r="F42" s="73"/>
      <c r="G42" s="76"/>
      <c r="H42" s="75"/>
      <c r="I42" s="73"/>
      <c r="J42" s="80"/>
      <c r="K42" s="73"/>
      <c r="L42" s="73"/>
      <c r="M42" s="73"/>
      <c r="N42" s="76"/>
      <c r="O42" s="73"/>
      <c r="P42" s="73"/>
      <c r="Q42" s="73"/>
      <c r="R42" s="73"/>
      <c r="S42" s="73"/>
      <c r="U42" s="17"/>
      <c r="V42" s="9"/>
      <c r="X42" s="18"/>
    </row>
    <row r="43" spans="2:28" x14ac:dyDescent="0.2">
      <c r="B43" s="16" t="s">
        <v>30</v>
      </c>
      <c r="C43" s="9"/>
      <c r="D43" s="30">
        <f>SUM(IF(P12&lt;&gt;"",H12,0),IF(P13&lt;&gt;"",H13,0),IF(P14&lt;&gt;"",H14,0),IF(P15&lt;&gt;"",H15,0),IF(P16&lt;&gt;"",H16,0),IF(P17&lt;&gt;"",H17,0),IF(P18&lt;&gt;"",H18,0),IF(P19&lt;&gt;"",H19,0),IF(P20&lt;&gt;"",H20,0),IF(P21&lt;&gt;"",H21,0),IF(P22&lt;&gt;"",H22,0),IF(P23&lt;&gt;"",H23,0),IF(P24&lt;&gt;"",H24,0),IF(P25&lt;&gt;"",H25,0),IF(P26&lt;&gt;"",H26,0),IF(P27&lt;&gt;"",H27,0))</f>
        <v>1266</v>
      </c>
      <c r="E43" s="11" t="s">
        <v>27</v>
      </c>
      <c r="F43" s="73"/>
      <c r="G43" s="76"/>
      <c r="H43" s="75"/>
      <c r="I43" s="73"/>
      <c r="J43" s="73"/>
      <c r="K43" s="73"/>
      <c r="L43" s="73"/>
      <c r="M43" s="73"/>
      <c r="N43" s="76"/>
      <c r="O43" s="73"/>
      <c r="P43" s="73"/>
      <c r="Q43" s="73"/>
      <c r="R43" s="73"/>
      <c r="S43" s="73"/>
      <c r="U43" s="17"/>
      <c r="V43" s="9"/>
      <c r="X43" s="18"/>
    </row>
    <row r="44" spans="2:28" x14ac:dyDescent="0.2">
      <c r="B44" s="16" t="s">
        <v>31</v>
      </c>
      <c r="C44" s="9"/>
      <c r="D44" s="30">
        <f>SUM(IF(R12&lt;&gt;"",H12,0),IF(R13&lt;&gt;"",H13,0),IF(R14&lt;&gt;"",H14,0),IF(R15&lt;&gt;"",H15,0),IF(R16&lt;&gt;"",H16,0),IF(R17&lt;&gt;"",H17,0),IF(R18&lt;&gt;"",H18,0),IF(R19&lt;&gt;"",H19,0),IF(R20&lt;&gt;"",H20,0),IF(R21&lt;&gt;"",H21,0),IF(R22&lt;&gt;"",H22,0),IF(R23&lt;&gt;"",H23,0),IF(R24&lt;&gt;"",H24,0),IF(R25&lt;&gt;"",H25,0),IF(R26&lt;&gt;"",H26,0),IF(R27&lt;&gt;"",H27,0))</f>
        <v>1234</v>
      </c>
      <c r="E44" s="11" t="s">
        <v>27</v>
      </c>
      <c r="F44" s="73"/>
      <c r="G44" s="76"/>
      <c r="H44" s="75"/>
      <c r="I44" s="73"/>
      <c r="J44" s="73"/>
      <c r="K44" s="73"/>
      <c r="L44" s="73"/>
      <c r="M44" s="73"/>
      <c r="N44" s="76"/>
      <c r="O44" s="73"/>
      <c r="P44" s="73"/>
      <c r="Q44" s="73"/>
      <c r="R44" s="73"/>
      <c r="S44" s="73"/>
      <c r="U44" s="17"/>
      <c r="V44" s="9"/>
    </row>
    <row r="45" spans="2:28" x14ac:dyDescent="0.2">
      <c r="B45" s="10" t="s">
        <v>32</v>
      </c>
      <c r="C45" s="9"/>
      <c r="D45" s="9">
        <f>D43+D44</f>
        <v>2500</v>
      </c>
      <c r="E45" s="11" t="s">
        <v>27</v>
      </c>
      <c r="F45" s="73"/>
      <c r="G45" s="76"/>
      <c r="H45" s="75"/>
      <c r="I45" s="73"/>
      <c r="J45" s="80"/>
      <c r="K45" s="73"/>
      <c r="L45" s="73"/>
      <c r="M45" s="73"/>
      <c r="N45" s="72"/>
      <c r="O45" s="85"/>
      <c r="P45" s="85"/>
      <c r="Q45" s="73"/>
      <c r="R45" s="85"/>
      <c r="S45" s="85"/>
      <c r="U45" s="17"/>
      <c r="V45" s="9"/>
    </row>
    <row r="46" spans="2:28" x14ac:dyDescent="0.2">
      <c r="B46" s="10"/>
      <c r="C46" s="9"/>
      <c r="D46" s="9"/>
      <c r="E46" s="11"/>
      <c r="F46" s="73"/>
      <c r="G46" s="76"/>
      <c r="H46" s="75"/>
      <c r="I46" s="73"/>
      <c r="J46" s="80"/>
      <c r="K46" s="73"/>
      <c r="L46" s="73"/>
      <c r="M46" s="73"/>
      <c r="N46" s="72"/>
      <c r="O46" s="85"/>
      <c r="P46" s="85"/>
      <c r="Q46" s="73"/>
      <c r="R46" s="85"/>
      <c r="S46" s="85"/>
      <c r="U46" s="17"/>
      <c r="V46" s="9"/>
    </row>
    <row r="47" spans="2:28" x14ac:dyDescent="0.2">
      <c r="B47" s="16"/>
      <c r="C47" s="9"/>
      <c r="D47" s="143">
        <f>D43+'35486'!D47</f>
        <v>7530</v>
      </c>
      <c r="E47" s="11"/>
      <c r="F47" s="73"/>
      <c r="G47" s="72"/>
      <c r="H47" s="88"/>
      <c r="I47" s="85"/>
      <c r="J47" s="86"/>
      <c r="K47" s="85"/>
      <c r="L47" s="73"/>
      <c r="M47" s="73"/>
      <c r="N47" s="73"/>
      <c r="O47" s="73"/>
      <c r="P47" s="73"/>
      <c r="Q47" s="73"/>
      <c r="R47" s="73"/>
      <c r="S47" s="73"/>
      <c r="U47" s="9"/>
      <c r="V47" s="9"/>
    </row>
    <row r="48" spans="2:28" x14ac:dyDescent="0.2">
      <c r="B48" s="19"/>
      <c r="C48" s="20"/>
      <c r="D48" s="21"/>
      <c r="E48" s="22"/>
      <c r="F48" s="73"/>
      <c r="G48" s="92"/>
      <c r="H48" s="89"/>
      <c r="I48" s="133"/>
      <c r="J48" s="133"/>
      <c r="K48" s="90"/>
      <c r="L48" s="73"/>
      <c r="M48" s="73"/>
      <c r="N48" s="76"/>
      <c r="O48" s="73"/>
      <c r="P48" s="73"/>
      <c r="Q48" s="73"/>
      <c r="R48" s="73"/>
      <c r="S48" s="73"/>
      <c r="U48" s="9"/>
      <c r="V48" s="9"/>
    </row>
    <row r="49" spans="1:21" ht="13.5" thickBot="1" x14ac:dyDescent="0.25">
      <c r="B49" s="23"/>
      <c r="C49" s="12"/>
      <c r="D49" s="12"/>
      <c r="E49" s="13"/>
      <c r="F49" s="73"/>
      <c r="G49" s="72"/>
      <c r="H49" s="88"/>
      <c r="I49" s="85"/>
      <c r="J49" s="86"/>
      <c r="K49" s="85"/>
      <c r="L49" s="73"/>
      <c r="M49" s="73"/>
      <c r="N49" s="76"/>
      <c r="O49" s="73"/>
      <c r="P49" s="73"/>
      <c r="Q49" s="73"/>
      <c r="R49" s="73"/>
      <c r="S49" s="73"/>
    </row>
    <row r="50" spans="1:21" x14ac:dyDescent="0.2">
      <c r="F50" s="73"/>
      <c r="G50" s="73"/>
      <c r="H50" s="75"/>
      <c r="I50" s="73"/>
      <c r="J50" s="73"/>
      <c r="K50" s="73"/>
      <c r="L50" s="73"/>
      <c r="M50" s="73"/>
      <c r="N50" s="76"/>
      <c r="O50" s="73"/>
      <c r="P50" s="73"/>
      <c r="Q50" s="73"/>
      <c r="R50" s="73"/>
      <c r="S50" s="73"/>
    </row>
    <row r="51" spans="1:21" x14ac:dyDescent="0.2">
      <c r="B51" s="73"/>
      <c r="C51" s="73"/>
      <c r="D51" s="73"/>
      <c r="E51" s="73"/>
      <c r="F51" s="73"/>
      <c r="G51" s="73"/>
      <c r="H51" s="75"/>
      <c r="I51" s="73"/>
      <c r="J51" s="73"/>
      <c r="K51" s="73"/>
      <c r="L51" s="73"/>
      <c r="M51" s="73"/>
      <c r="N51" s="76"/>
      <c r="O51" s="73"/>
      <c r="P51" s="73"/>
      <c r="Q51" s="73"/>
      <c r="R51" s="73"/>
      <c r="S51" s="73"/>
      <c r="T51" s="73"/>
      <c r="U51" s="73"/>
    </row>
    <row r="52" spans="1:21" ht="12.75" customHeight="1" x14ac:dyDescent="0.2">
      <c r="B52" s="134"/>
      <c r="C52" s="134"/>
      <c r="D52" s="134"/>
      <c r="E52" s="134"/>
      <c r="F52" s="134"/>
      <c r="G52" s="134"/>
      <c r="H52" s="135"/>
      <c r="I52" s="135"/>
      <c r="J52" s="135"/>
      <c r="K52" s="135"/>
      <c r="L52" s="135"/>
      <c r="M52" s="73"/>
      <c r="N52" s="72"/>
      <c r="O52" s="85"/>
      <c r="P52" s="85"/>
      <c r="Q52" s="73"/>
      <c r="R52" s="85"/>
      <c r="S52" s="85"/>
      <c r="T52" s="73"/>
      <c r="U52" s="73"/>
    </row>
    <row r="53" spans="1:21" x14ac:dyDescent="0.2">
      <c r="B53" s="134"/>
      <c r="C53" s="134"/>
      <c r="D53" s="134"/>
      <c r="E53" s="134"/>
      <c r="F53" s="134"/>
      <c r="G53" s="134"/>
      <c r="H53" s="135"/>
      <c r="I53" s="135"/>
      <c r="J53" s="135"/>
      <c r="K53" s="135"/>
      <c r="L53" s="135"/>
      <c r="M53" s="73"/>
      <c r="N53" s="73"/>
      <c r="O53" s="73"/>
      <c r="P53" s="73"/>
      <c r="Q53" s="73"/>
      <c r="R53" s="73"/>
      <c r="S53" s="73"/>
      <c r="T53" s="73"/>
      <c r="U53" s="73"/>
    </row>
    <row r="54" spans="1:21" x14ac:dyDescent="0.2">
      <c r="B54" s="134"/>
      <c r="C54" s="134"/>
      <c r="D54" s="134"/>
      <c r="E54" s="134"/>
      <c r="F54" s="134"/>
      <c r="G54" s="134"/>
      <c r="H54" s="135"/>
      <c r="I54" s="135"/>
      <c r="J54" s="135"/>
      <c r="K54" s="135"/>
      <c r="L54" s="135"/>
      <c r="M54" s="73"/>
      <c r="N54" s="95"/>
      <c r="O54" s="93"/>
      <c r="P54" s="93"/>
      <c r="Q54" s="93"/>
      <c r="R54" s="94"/>
      <c r="S54" s="93"/>
      <c r="T54" s="73"/>
      <c r="U54" s="73"/>
    </row>
    <row r="55" spans="1:21" x14ac:dyDescent="0.2">
      <c r="B55" s="134"/>
      <c r="C55" s="134"/>
      <c r="D55" s="134"/>
      <c r="E55" s="134"/>
      <c r="F55" s="134"/>
      <c r="G55" s="134"/>
      <c r="H55" s="135"/>
      <c r="I55" s="135"/>
      <c r="J55" s="135"/>
      <c r="K55" s="135"/>
      <c r="L55" s="135"/>
      <c r="M55" s="73"/>
      <c r="N55" s="73"/>
      <c r="O55" s="73"/>
      <c r="P55" s="73"/>
      <c r="Q55" s="73"/>
      <c r="R55" s="73"/>
      <c r="S55" s="73"/>
      <c r="T55" s="73"/>
      <c r="U55" s="73"/>
    </row>
    <row r="58" spans="1:21" x14ac:dyDescent="0.2">
      <c r="A58" s="24"/>
      <c r="B58" s="25"/>
      <c r="C58" s="26"/>
      <c r="D58" s="26"/>
      <c r="E58" s="27"/>
      <c r="F58" s="27"/>
    </row>
    <row r="59" spans="1:21" x14ac:dyDescent="0.2">
      <c r="A59" s="24"/>
      <c r="B59" s="25"/>
      <c r="C59" s="26"/>
      <c r="D59" s="26"/>
      <c r="E59" s="27"/>
      <c r="F59" s="27"/>
    </row>
    <row r="60" spans="1:21" x14ac:dyDescent="0.2">
      <c r="A60" s="24"/>
      <c r="B60" s="25"/>
      <c r="C60" s="26"/>
      <c r="D60" s="26"/>
      <c r="E60" s="27"/>
      <c r="F60" s="27"/>
    </row>
    <row r="61" spans="1:21" x14ac:dyDescent="0.2">
      <c r="A61" s="24"/>
      <c r="B61" s="25"/>
      <c r="C61" s="26"/>
      <c r="D61" s="26"/>
      <c r="E61" s="27"/>
      <c r="F61" s="27"/>
    </row>
  </sheetData>
  <mergeCells count="51">
    <mergeCell ref="B52:G55"/>
    <mergeCell ref="H52:L55"/>
    <mergeCell ref="V34:V35"/>
    <mergeCell ref="W34:X35"/>
    <mergeCell ref="C35:D35"/>
    <mergeCell ref="E35:F35"/>
    <mergeCell ref="G35:H35"/>
    <mergeCell ref="B38:E38"/>
    <mergeCell ref="N38:S38"/>
    <mergeCell ref="G39:L39"/>
    <mergeCell ref="C34:D34"/>
    <mergeCell ref="E34:F34"/>
    <mergeCell ref="G34:H34"/>
    <mergeCell ref="O34:Q34"/>
    <mergeCell ref="I48:J48"/>
    <mergeCell ref="C31:D31"/>
    <mergeCell ref="E31:F31"/>
    <mergeCell ref="G31:H31"/>
    <mergeCell ref="V31:X31"/>
    <mergeCell ref="C32:D32"/>
    <mergeCell ref="E32:F32"/>
    <mergeCell ref="G32:H32"/>
    <mergeCell ref="L32:M32"/>
    <mergeCell ref="O32:Q32"/>
    <mergeCell ref="V32:V33"/>
    <mergeCell ref="W32:X33"/>
    <mergeCell ref="C33:D33"/>
    <mergeCell ref="E33:F33"/>
    <mergeCell ref="G33:H33"/>
    <mergeCell ref="S33:S35"/>
    <mergeCell ref="T33:U35"/>
    <mergeCell ref="T4:U7"/>
    <mergeCell ref="E5:F7"/>
    <mergeCell ref="B7:C7"/>
    <mergeCell ref="B9:B10"/>
    <mergeCell ref="C9:E9"/>
    <mergeCell ref="F9:H9"/>
    <mergeCell ref="I9:M9"/>
    <mergeCell ref="N9:O9"/>
    <mergeCell ref="P9:T9"/>
    <mergeCell ref="R4:S7"/>
    <mergeCell ref="U9:X9"/>
    <mergeCell ref="V2:X7"/>
    <mergeCell ref="H4:I7"/>
    <mergeCell ref="J4:N7"/>
    <mergeCell ref="P4:Q7"/>
    <mergeCell ref="H2:I3"/>
    <mergeCell ref="J2:N3"/>
    <mergeCell ref="P2:Q3"/>
    <mergeCell ref="R2:S3"/>
    <mergeCell ref="T2:U3"/>
  </mergeCells>
  <printOptions horizontalCentered="1" verticalCentered="1"/>
  <pageMargins left="0.18" right="0.18" top="0.19685039370078741" bottom="0.19685039370078741" header="0.14000000000000001" footer="0"/>
  <pageSetup paperSize="9" scale="49" orientation="landscape" horizontalDpi="4294967294" verticalDpi="4294967294" r:id="rId1"/>
  <headerFooter alignWithMargins="0"/>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2">
    <tabColor theme="0"/>
    <pageSetUpPr fitToPage="1"/>
  </sheetPr>
  <dimension ref="A1:AB61"/>
  <sheetViews>
    <sheetView tabSelected="1" topLeftCell="A31" zoomScale="80" zoomScaleNormal="80" workbookViewId="0">
      <selection activeCell="H51" sqref="H51"/>
    </sheetView>
  </sheetViews>
  <sheetFormatPr baseColWidth="10" defaultRowHeight="12.75" x14ac:dyDescent="0.2"/>
  <cols>
    <col min="1" max="1" width="5.28515625" style="1" customWidth="1"/>
    <col min="2" max="2" width="14.5703125" style="1" customWidth="1"/>
    <col min="3" max="3" width="7.5703125" style="1" customWidth="1"/>
    <col min="4" max="4" width="7.28515625" style="1" customWidth="1"/>
    <col min="5" max="5" width="8" style="1" customWidth="1"/>
    <col min="6" max="6" width="28" style="1" customWidth="1"/>
    <col min="7" max="7" width="20.7109375" style="1" customWidth="1"/>
    <col min="8" max="8" width="20" style="46" customWidth="1"/>
    <col min="9" max="9" width="6.28515625" style="1" customWidth="1"/>
    <col min="10" max="10" width="7.85546875" style="1" customWidth="1"/>
    <col min="11" max="11" width="6.140625" style="1" customWidth="1"/>
    <col min="12" max="12" width="6.7109375" style="1" customWidth="1"/>
    <col min="13" max="13" width="14.42578125" style="1" customWidth="1"/>
    <col min="14" max="14" width="7" style="1" customWidth="1"/>
    <col min="15" max="15" width="6.85546875" style="1" customWidth="1"/>
    <col min="16" max="18" width="7.28515625" style="1" customWidth="1"/>
    <col min="19" max="19" width="7.5703125" style="1" customWidth="1"/>
    <col min="20" max="20" width="7.28515625" style="1" customWidth="1"/>
    <col min="21" max="21" width="15.5703125" style="1" customWidth="1"/>
    <col min="22" max="25" width="11.42578125" style="1"/>
    <col min="26" max="26" width="13.28515625" style="1" customWidth="1"/>
    <col min="27" max="27" width="14.140625" style="1" customWidth="1"/>
    <col min="28" max="28" width="11.42578125" style="1"/>
    <col min="29" max="29" width="14.42578125" style="1" customWidth="1"/>
    <col min="30" max="16384" width="11.42578125" style="1"/>
  </cols>
  <sheetData>
    <row r="1" spans="2:28" ht="9" customHeight="1" x14ac:dyDescent="0.2">
      <c r="B1" s="73"/>
      <c r="C1" s="73"/>
      <c r="D1" s="73"/>
      <c r="E1" s="73"/>
      <c r="F1" s="73"/>
      <c r="G1" s="73"/>
      <c r="H1" s="75"/>
      <c r="I1" s="73"/>
      <c r="J1" s="73"/>
      <c r="K1" s="73"/>
      <c r="L1" s="73"/>
      <c r="M1" s="73"/>
      <c r="N1" s="73"/>
      <c r="O1" s="73"/>
      <c r="P1" s="73"/>
      <c r="Q1" s="73"/>
      <c r="R1" s="83"/>
      <c r="S1" s="73"/>
      <c r="T1" s="73"/>
      <c r="U1" s="73"/>
      <c r="V1" s="73"/>
      <c r="W1" s="73"/>
      <c r="X1" s="73"/>
    </row>
    <row r="2" spans="2:28" ht="33" customHeight="1" x14ac:dyDescent="0.2">
      <c r="B2" s="73"/>
      <c r="C2" s="73"/>
      <c r="D2" s="73"/>
      <c r="E2" s="96"/>
      <c r="F2" s="97"/>
      <c r="G2" s="97"/>
      <c r="H2" s="110"/>
      <c r="I2" s="110"/>
      <c r="J2" s="110"/>
      <c r="K2" s="110"/>
      <c r="L2" s="110"/>
      <c r="M2" s="110"/>
      <c r="N2" s="110"/>
      <c r="O2" s="73"/>
      <c r="P2" s="110"/>
      <c r="Q2" s="110"/>
      <c r="R2" s="111"/>
      <c r="S2" s="111"/>
      <c r="T2" s="110"/>
      <c r="U2" s="110"/>
      <c r="V2" s="126"/>
      <c r="W2" s="126"/>
      <c r="X2" s="126"/>
    </row>
    <row r="3" spans="2:28" ht="12.75" customHeight="1" x14ac:dyDescent="0.2">
      <c r="B3" s="73"/>
      <c r="C3" s="73"/>
      <c r="D3" s="73"/>
      <c r="E3" s="96"/>
      <c r="F3" s="97"/>
      <c r="G3" s="97"/>
      <c r="H3" s="110"/>
      <c r="I3" s="110"/>
      <c r="J3" s="110"/>
      <c r="K3" s="110"/>
      <c r="L3" s="110"/>
      <c r="M3" s="110"/>
      <c r="N3" s="110"/>
      <c r="O3" s="73"/>
      <c r="P3" s="110"/>
      <c r="Q3" s="110"/>
      <c r="R3" s="111"/>
      <c r="S3" s="111"/>
      <c r="T3" s="110"/>
      <c r="U3" s="110"/>
      <c r="V3" s="126"/>
      <c r="W3" s="126"/>
      <c r="X3" s="126"/>
    </row>
    <row r="4" spans="2:28" ht="16.5" customHeight="1" x14ac:dyDescent="0.2">
      <c r="B4" s="73"/>
      <c r="C4" s="73"/>
      <c r="D4" s="73"/>
      <c r="E4" s="73"/>
      <c r="F4" s="73"/>
      <c r="G4" s="73"/>
      <c r="H4" s="110"/>
      <c r="I4" s="110"/>
      <c r="J4" s="110"/>
      <c r="K4" s="110"/>
      <c r="L4" s="110"/>
      <c r="M4" s="110"/>
      <c r="N4" s="110"/>
      <c r="O4" s="73"/>
      <c r="P4" s="110"/>
      <c r="Q4" s="110"/>
      <c r="R4" s="112"/>
      <c r="S4" s="110"/>
      <c r="T4" s="112"/>
      <c r="U4" s="110"/>
      <c r="V4" s="126"/>
      <c r="W4" s="126"/>
      <c r="X4" s="126"/>
    </row>
    <row r="5" spans="2:28" ht="12.75" customHeight="1" x14ac:dyDescent="0.2">
      <c r="B5" s="73"/>
      <c r="C5" s="73"/>
      <c r="D5" s="73"/>
      <c r="E5" s="113"/>
      <c r="F5" s="113"/>
      <c r="G5" s="73"/>
      <c r="H5" s="110"/>
      <c r="I5" s="110"/>
      <c r="J5" s="110"/>
      <c r="K5" s="110"/>
      <c r="L5" s="110"/>
      <c r="M5" s="110"/>
      <c r="N5" s="110"/>
      <c r="O5" s="73"/>
      <c r="P5" s="110"/>
      <c r="Q5" s="110"/>
      <c r="R5" s="110"/>
      <c r="S5" s="110"/>
      <c r="T5" s="110"/>
      <c r="U5" s="110"/>
      <c r="V5" s="126"/>
      <c r="W5" s="126"/>
      <c r="X5" s="126"/>
    </row>
    <row r="6" spans="2:28" ht="12.75" customHeight="1" x14ac:dyDescent="0.2">
      <c r="B6" s="73"/>
      <c r="C6" s="89"/>
      <c r="D6" s="89"/>
      <c r="E6" s="113"/>
      <c r="F6" s="113"/>
      <c r="G6" s="98"/>
      <c r="H6" s="110"/>
      <c r="I6" s="110"/>
      <c r="J6" s="110"/>
      <c r="K6" s="110"/>
      <c r="L6" s="110"/>
      <c r="M6" s="110"/>
      <c r="N6" s="110"/>
      <c r="O6" s="73"/>
      <c r="P6" s="110"/>
      <c r="Q6" s="110"/>
      <c r="R6" s="110"/>
      <c r="S6" s="110"/>
      <c r="T6" s="110"/>
      <c r="U6" s="110"/>
      <c r="V6" s="126"/>
      <c r="W6" s="126"/>
      <c r="X6" s="126"/>
    </row>
    <row r="7" spans="2:28" ht="13.5" customHeight="1" x14ac:dyDescent="0.2">
      <c r="B7" s="114"/>
      <c r="C7" s="115"/>
      <c r="D7" s="89"/>
      <c r="E7" s="113"/>
      <c r="F7" s="113"/>
      <c r="G7" s="73"/>
      <c r="H7" s="110"/>
      <c r="I7" s="110"/>
      <c r="J7" s="110"/>
      <c r="K7" s="110"/>
      <c r="L7" s="110"/>
      <c r="M7" s="110"/>
      <c r="N7" s="110"/>
      <c r="O7" s="73"/>
      <c r="P7" s="110"/>
      <c r="Q7" s="110"/>
      <c r="R7" s="110"/>
      <c r="S7" s="110"/>
      <c r="T7" s="110"/>
      <c r="U7" s="110"/>
      <c r="V7" s="126"/>
      <c r="W7" s="126"/>
      <c r="X7" s="126"/>
    </row>
    <row r="8" spans="2:28" ht="13.5" thickBot="1" x14ac:dyDescent="0.25">
      <c r="R8" s="28"/>
    </row>
    <row r="9" spans="2:28" ht="25.5" customHeight="1" thickBot="1" x14ac:dyDescent="0.25">
      <c r="B9" s="116" t="s">
        <v>0</v>
      </c>
      <c r="C9" s="118" t="s">
        <v>1</v>
      </c>
      <c r="D9" s="119"/>
      <c r="E9" s="120"/>
      <c r="F9" s="121"/>
      <c r="G9" s="122"/>
      <c r="H9" s="123"/>
      <c r="I9" s="118" t="s">
        <v>2</v>
      </c>
      <c r="J9" s="119"/>
      <c r="K9" s="119"/>
      <c r="L9" s="119"/>
      <c r="M9" s="120"/>
      <c r="N9" s="124" t="s">
        <v>3</v>
      </c>
      <c r="O9" s="124"/>
      <c r="P9" s="124" t="s">
        <v>4</v>
      </c>
      <c r="Q9" s="124"/>
      <c r="R9" s="124"/>
      <c r="S9" s="124"/>
      <c r="T9" s="124"/>
      <c r="U9" s="125" t="s">
        <v>5</v>
      </c>
      <c r="V9" s="125"/>
      <c r="W9" s="125"/>
      <c r="X9" s="125"/>
    </row>
    <row r="10" spans="2:28" ht="60" customHeight="1" thickBot="1" x14ac:dyDescent="0.25">
      <c r="B10" s="117"/>
      <c r="C10" s="68" t="s">
        <v>6</v>
      </c>
      <c r="D10" s="68" t="s">
        <v>7</v>
      </c>
      <c r="E10" s="68" t="s">
        <v>8</v>
      </c>
      <c r="F10" s="52" t="s">
        <v>9</v>
      </c>
      <c r="G10" s="52" t="s">
        <v>10</v>
      </c>
      <c r="H10" s="69" t="s">
        <v>11</v>
      </c>
      <c r="I10" s="52" t="s">
        <v>12</v>
      </c>
      <c r="J10" s="52" t="s">
        <v>13</v>
      </c>
      <c r="K10" s="52" t="s">
        <v>14</v>
      </c>
      <c r="L10" s="53" t="s">
        <v>15</v>
      </c>
      <c r="M10" s="52" t="s">
        <v>16</v>
      </c>
      <c r="N10" s="68" t="s">
        <v>17</v>
      </c>
      <c r="O10" s="68" t="s">
        <v>18</v>
      </c>
      <c r="P10" s="68" t="s">
        <v>19</v>
      </c>
      <c r="Q10" s="68" t="s">
        <v>37</v>
      </c>
      <c r="R10" s="68" t="s">
        <v>20</v>
      </c>
      <c r="S10" s="68" t="s">
        <v>21</v>
      </c>
      <c r="T10" s="68" t="s">
        <v>22</v>
      </c>
      <c r="U10" s="54" t="s">
        <v>23</v>
      </c>
      <c r="V10" s="54" t="s">
        <v>24</v>
      </c>
      <c r="W10" s="54" t="s">
        <v>25</v>
      </c>
      <c r="X10" s="54" t="s">
        <v>26</v>
      </c>
    </row>
    <row r="11" spans="2:28" ht="35.25" hidden="1" customHeight="1" thickBot="1" x14ac:dyDescent="0.25">
      <c r="B11" s="57">
        <v>28585</v>
      </c>
      <c r="C11" s="58"/>
      <c r="D11" s="58"/>
      <c r="E11" s="59"/>
      <c r="F11" s="59"/>
      <c r="G11" s="58"/>
      <c r="H11" s="58"/>
      <c r="I11" s="58"/>
      <c r="J11" s="58"/>
      <c r="K11" s="58"/>
      <c r="L11" s="58"/>
      <c r="M11" s="58"/>
      <c r="N11" s="58"/>
      <c r="O11" s="58"/>
      <c r="P11" s="58"/>
      <c r="Q11" s="58"/>
      <c r="R11" s="58"/>
      <c r="S11" s="58"/>
      <c r="T11" s="58"/>
      <c r="U11" s="60"/>
      <c r="V11" s="60"/>
      <c r="W11" s="60"/>
      <c r="X11" s="61"/>
    </row>
    <row r="12" spans="2:28" ht="30" customHeight="1" x14ac:dyDescent="0.2">
      <c r="B12" s="55">
        <v>35486</v>
      </c>
      <c r="C12" s="48" t="s">
        <v>38</v>
      </c>
      <c r="D12" s="48"/>
      <c r="E12" s="58" t="s">
        <v>38</v>
      </c>
      <c r="F12" s="59">
        <v>0.59027777777777779</v>
      </c>
      <c r="G12" s="48">
        <v>175518</v>
      </c>
      <c r="H12" s="66">
        <v>800</v>
      </c>
      <c r="I12" s="58"/>
      <c r="J12" s="58"/>
      <c r="K12" s="58" t="s">
        <v>38</v>
      </c>
      <c r="L12" s="58"/>
      <c r="M12" s="58"/>
      <c r="N12" s="58"/>
      <c r="O12" s="58" t="s">
        <v>38</v>
      </c>
      <c r="P12" s="58" t="s">
        <v>38</v>
      </c>
      <c r="Q12" s="58"/>
      <c r="R12" s="58"/>
      <c r="S12" s="58"/>
      <c r="T12" s="58"/>
      <c r="U12" s="49"/>
      <c r="V12" s="49"/>
      <c r="W12" s="49"/>
      <c r="X12" s="50"/>
      <c r="Z12" s="1" t="s">
        <v>33</v>
      </c>
      <c r="AB12" s="47"/>
    </row>
    <row r="13" spans="2:28" ht="30" customHeight="1" x14ac:dyDescent="0.2">
      <c r="B13" s="56">
        <f>B12</f>
        <v>35486</v>
      </c>
      <c r="C13" s="4"/>
      <c r="D13" s="4" t="s">
        <v>38</v>
      </c>
      <c r="E13" s="4"/>
      <c r="F13" s="38">
        <v>0.59027777777777779</v>
      </c>
      <c r="G13" s="4">
        <v>175519</v>
      </c>
      <c r="H13" s="29">
        <v>466</v>
      </c>
      <c r="I13" s="4"/>
      <c r="J13" s="4"/>
      <c r="K13" s="4" t="s">
        <v>38</v>
      </c>
      <c r="L13" s="4"/>
      <c r="M13" s="4"/>
      <c r="N13" s="4"/>
      <c r="O13" s="4" t="s">
        <v>38</v>
      </c>
      <c r="P13" s="4" t="s">
        <v>38</v>
      </c>
      <c r="Q13" s="4"/>
      <c r="R13" s="4"/>
      <c r="S13" s="4"/>
      <c r="T13" s="4"/>
      <c r="U13" s="67"/>
      <c r="V13" s="5"/>
      <c r="W13" s="5"/>
      <c r="X13" s="39"/>
    </row>
    <row r="14" spans="2:28" ht="30" customHeight="1" x14ac:dyDescent="0.2">
      <c r="B14" s="56">
        <f>B12</f>
        <v>35486</v>
      </c>
      <c r="C14" s="4"/>
      <c r="D14" s="4"/>
      <c r="E14" s="65" t="s">
        <v>38</v>
      </c>
      <c r="F14" s="38">
        <v>0.59027777777777779</v>
      </c>
      <c r="G14" s="4">
        <v>175520</v>
      </c>
      <c r="H14" s="29">
        <v>1234</v>
      </c>
      <c r="I14" s="4"/>
      <c r="J14" s="4"/>
      <c r="K14" s="4" t="s">
        <v>38</v>
      </c>
      <c r="L14" s="4"/>
      <c r="M14" s="4"/>
      <c r="N14" s="4" t="s">
        <v>38</v>
      </c>
      <c r="O14" s="4"/>
      <c r="P14" s="4"/>
      <c r="Q14" s="4"/>
      <c r="R14" s="4" t="s">
        <v>38</v>
      </c>
      <c r="S14" s="64"/>
      <c r="T14" s="4"/>
      <c r="U14" s="5"/>
      <c r="V14" s="5"/>
      <c r="W14" s="5"/>
      <c r="X14" s="39"/>
    </row>
    <row r="15" spans="2:28" ht="30" customHeight="1" x14ac:dyDescent="0.2">
      <c r="B15" s="56">
        <f t="shared" ref="B15:B27" si="0">B14</f>
        <v>35486</v>
      </c>
      <c r="C15" s="4"/>
      <c r="D15" s="4"/>
      <c r="E15" s="4"/>
      <c r="F15" s="38"/>
      <c r="G15" s="4"/>
      <c r="H15" s="29"/>
      <c r="I15" s="4"/>
      <c r="J15" s="4"/>
      <c r="K15" s="4"/>
      <c r="L15" s="4"/>
      <c r="M15" s="4"/>
      <c r="N15" s="4"/>
      <c r="O15" s="4"/>
      <c r="P15" s="4"/>
      <c r="Q15" s="4"/>
      <c r="R15" s="4"/>
      <c r="S15" s="4"/>
      <c r="T15" s="4"/>
      <c r="U15" s="5"/>
      <c r="V15" s="5"/>
      <c r="W15" s="5"/>
      <c r="X15" s="39"/>
    </row>
    <row r="16" spans="2:28" ht="30" customHeight="1" x14ac:dyDescent="0.2">
      <c r="B16" s="56">
        <f t="shared" si="0"/>
        <v>35486</v>
      </c>
      <c r="C16" s="4"/>
      <c r="D16" s="4"/>
      <c r="E16" s="4"/>
      <c r="F16" s="38"/>
      <c r="G16" s="4"/>
      <c r="H16" s="29"/>
      <c r="I16" s="4"/>
      <c r="J16" s="4"/>
      <c r="K16" s="4"/>
      <c r="L16" s="4"/>
      <c r="M16" s="4"/>
      <c r="N16" s="4"/>
      <c r="O16" s="4"/>
      <c r="P16" s="4"/>
      <c r="Q16" s="4"/>
      <c r="R16" s="4"/>
      <c r="S16" s="4"/>
      <c r="T16" s="4"/>
      <c r="U16" s="5"/>
      <c r="V16" s="5"/>
      <c r="W16" s="6"/>
      <c r="X16" s="39"/>
    </row>
    <row r="17" spans="1:28" ht="30" customHeight="1" x14ac:dyDescent="0.2">
      <c r="A17" s="14"/>
      <c r="B17" s="56">
        <f t="shared" si="0"/>
        <v>35486</v>
      </c>
      <c r="C17" s="4"/>
      <c r="D17" s="4"/>
      <c r="E17" s="4"/>
      <c r="F17" s="38"/>
      <c r="G17" s="4"/>
      <c r="H17" s="4"/>
      <c r="I17" s="4"/>
      <c r="J17" s="4"/>
      <c r="K17" s="4"/>
      <c r="L17" s="4"/>
      <c r="M17" s="4"/>
      <c r="N17" s="4"/>
      <c r="O17" s="4"/>
      <c r="P17" s="4"/>
      <c r="Q17" s="4"/>
      <c r="R17" s="4"/>
      <c r="S17" s="4"/>
      <c r="T17" s="70"/>
      <c r="U17" s="6"/>
      <c r="V17" s="6"/>
      <c r="W17" s="6"/>
      <c r="X17" s="40"/>
      <c r="Z17" s="3"/>
    </row>
    <row r="18" spans="1:28" ht="33" customHeight="1" x14ac:dyDescent="0.2">
      <c r="B18" s="56">
        <f t="shared" si="0"/>
        <v>35486</v>
      </c>
      <c r="C18" s="4"/>
      <c r="D18" s="4"/>
      <c r="E18" s="4"/>
      <c r="F18" s="38"/>
      <c r="G18" s="4"/>
      <c r="H18" s="4"/>
      <c r="I18" s="4"/>
      <c r="J18" s="4"/>
      <c r="K18" s="4"/>
      <c r="L18" s="4"/>
      <c r="M18" s="4"/>
      <c r="N18" s="4"/>
      <c r="O18" s="4"/>
      <c r="P18" s="4"/>
      <c r="Q18" s="4"/>
      <c r="R18" s="4"/>
      <c r="S18" s="70"/>
      <c r="T18" s="70"/>
      <c r="U18" s="6"/>
      <c r="V18" s="6"/>
      <c r="W18" s="6"/>
      <c r="X18" s="40"/>
      <c r="Z18" s="2"/>
    </row>
    <row r="19" spans="1:28" ht="33" customHeight="1" x14ac:dyDescent="0.2">
      <c r="B19" s="56">
        <f t="shared" si="0"/>
        <v>35486</v>
      </c>
      <c r="C19" s="4"/>
      <c r="D19" s="4"/>
      <c r="E19" s="4"/>
      <c r="F19" s="38"/>
      <c r="G19" s="4"/>
      <c r="H19" s="4"/>
      <c r="I19" s="4"/>
      <c r="J19" s="4"/>
      <c r="K19" s="4"/>
      <c r="L19" s="4"/>
      <c r="M19" s="4"/>
      <c r="N19" s="4"/>
      <c r="O19" s="4"/>
      <c r="P19" s="4"/>
      <c r="Q19" s="4"/>
      <c r="R19" s="4"/>
      <c r="S19" s="4"/>
      <c r="T19" s="70"/>
      <c r="U19" s="6"/>
      <c r="V19" s="6"/>
      <c r="W19" s="6"/>
      <c r="X19" s="40"/>
      <c r="Y19" s="8"/>
    </row>
    <row r="20" spans="1:28" ht="33" customHeight="1" x14ac:dyDescent="0.2">
      <c r="B20" s="56">
        <f t="shared" si="0"/>
        <v>35486</v>
      </c>
      <c r="C20" s="4"/>
      <c r="D20" s="4"/>
      <c r="E20" s="4"/>
      <c r="F20" s="38"/>
      <c r="G20" s="4"/>
      <c r="H20" s="29"/>
      <c r="I20" s="4"/>
      <c r="J20" s="4"/>
      <c r="K20" s="4"/>
      <c r="L20" s="4"/>
      <c r="M20" s="4"/>
      <c r="N20" s="4"/>
      <c r="O20" s="4"/>
      <c r="P20" s="4"/>
      <c r="Q20" s="4"/>
      <c r="R20" s="4"/>
      <c r="S20" s="4"/>
      <c r="T20" s="4"/>
      <c r="U20" s="6"/>
      <c r="V20" s="6"/>
      <c r="W20" s="6"/>
      <c r="X20" s="40"/>
      <c r="AB20" s="2"/>
    </row>
    <row r="21" spans="1:28" ht="33" customHeight="1" x14ac:dyDescent="0.2">
      <c r="B21" s="56">
        <f t="shared" si="0"/>
        <v>35486</v>
      </c>
      <c r="C21" s="4"/>
      <c r="D21" s="4"/>
      <c r="E21" s="4"/>
      <c r="F21" s="65"/>
      <c r="G21" s="4"/>
      <c r="H21" s="4"/>
      <c r="I21" s="4"/>
      <c r="J21" s="4"/>
      <c r="K21" s="4"/>
      <c r="L21" s="4"/>
      <c r="M21" s="4"/>
      <c r="N21" s="4"/>
      <c r="O21" s="4"/>
      <c r="P21" s="4"/>
      <c r="Q21" s="4"/>
      <c r="R21" s="4"/>
      <c r="S21" s="4"/>
      <c r="T21" s="4"/>
      <c r="U21" s="6"/>
      <c r="V21" s="6"/>
      <c r="W21" s="6"/>
      <c r="X21" s="40"/>
    </row>
    <row r="22" spans="1:28" ht="33" customHeight="1" x14ac:dyDescent="0.2">
      <c r="B22" s="56">
        <f t="shared" si="0"/>
        <v>35486</v>
      </c>
      <c r="C22" s="4"/>
      <c r="D22" s="4"/>
      <c r="E22" s="4"/>
      <c r="F22" s="38"/>
      <c r="G22" s="4"/>
      <c r="H22" s="29"/>
      <c r="I22" s="4"/>
      <c r="J22" s="4"/>
      <c r="K22" s="4"/>
      <c r="L22" s="4"/>
      <c r="M22" s="4"/>
      <c r="N22" s="4"/>
      <c r="O22" s="4"/>
      <c r="P22" s="4"/>
      <c r="Q22" s="4"/>
      <c r="R22" s="4"/>
      <c r="S22" s="4"/>
      <c r="T22" s="4"/>
      <c r="U22" s="6"/>
      <c r="V22" s="6"/>
      <c r="W22" s="6"/>
      <c r="X22" s="40"/>
    </row>
    <row r="23" spans="1:28" ht="33" customHeight="1" x14ac:dyDescent="0.2">
      <c r="B23" s="56">
        <f t="shared" si="0"/>
        <v>35486</v>
      </c>
      <c r="C23" s="4"/>
      <c r="D23" s="4"/>
      <c r="E23" s="4"/>
      <c r="F23" s="38"/>
      <c r="G23" s="4"/>
      <c r="H23" s="4"/>
      <c r="I23" s="4"/>
      <c r="J23" s="4"/>
      <c r="K23" s="4"/>
      <c r="L23" s="4"/>
      <c r="M23" s="4"/>
      <c r="N23" s="4"/>
      <c r="O23" s="4"/>
      <c r="P23" s="4"/>
      <c r="Q23" s="4"/>
      <c r="R23" s="4"/>
      <c r="S23" s="4"/>
      <c r="T23" s="4"/>
      <c r="U23" s="6"/>
      <c r="V23" s="6"/>
      <c r="W23" s="6"/>
      <c r="X23" s="40"/>
    </row>
    <row r="24" spans="1:28" ht="33" customHeight="1" x14ac:dyDescent="0.2">
      <c r="B24" s="56">
        <f t="shared" si="0"/>
        <v>35486</v>
      </c>
      <c r="C24" s="4"/>
      <c r="D24" s="4"/>
      <c r="E24" s="38"/>
      <c r="F24" s="38"/>
      <c r="G24" s="4"/>
      <c r="H24" s="4"/>
      <c r="I24" s="4"/>
      <c r="J24" s="4"/>
      <c r="K24" s="70"/>
      <c r="L24" s="70"/>
      <c r="M24" s="70"/>
      <c r="N24" s="70"/>
      <c r="O24" s="4"/>
      <c r="P24" s="4"/>
      <c r="Q24" s="70"/>
      <c r="R24" s="4"/>
      <c r="S24" s="4"/>
      <c r="T24" s="4"/>
      <c r="U24" s="6"/>
      <c r="V24" s="6"/>
      <c r="W24" s="6"/>
      <c r="X24" s="40"/>
    </row>
    <row r="25" spans="1:28" ht="33" customHeight="1" x14ac:dyDescent="0.2">
      <c r="B25" s="56">
        <f t="shared" si="0"/>
        <v>35486</v>
      </c>
      <c r="C25" s="4"/>
      <c r="D25" s="4"/>
      <c r="E25" s="38"/>
      <c r="F25" s="38"/>
      <c r="G25" s="29"/>
      <c r="H25" s="4"/>
      <c r="I25" s="4"/>
      <c r="J25" s="4"/>
      <c r="K25" s="70"/>
      <c r="L25" s="70"/>
      <c r="M25" s="70"/>
      <c r="N25" s="70"/>
      <c r="O25" s="4"/>
      <c r="P25" s="4"/>
      <c r="Q25" s="70"/>
      <c r="R25" s="4"/>
      <c r="S25" s="4"/>
      <c r="T25" s="4"/>
      <c r="U25" s="6"/>
      <c r="V25" s="6"/>
      <c r="W25" s="6"/>
      <c r="X25" s="40"/>
    </row>
    <row r="26" spans="1:28" ht="33" customHeight="1" x14ac:dyDescent="0.2">
      <c r="B26" s="56">
        <f t="shared" si="0"/>
        <v>35486</v>
      </c>
      <c r="C26" s="4"/>
      <c r="D26" s="4"/>
      <c r="E26" s="38"/>
      <c r="F26" s="38"/>
      <c r="G26" s="29"/>
      <c r="H26" s="4"/>
      <c r="I26" s="4"/>
      <c r="J26" s="4"/>
      <c r="K26" s="70"/>
      <c r="L26" s="70"/>
      <c r="M26" s="70"/>
      <c r="N26" s="70"/>
      <c r="O26" s="4"/>
      <c r="P26" s="4"/>
      <c r="Q26" s="70"/>
      <c r="R26" s="4"/>
      <c r="S26" s="4"/>
      <c r="T26" s="4"/>
      <c r="U26" s="6"/>
      <c r="V26" s="6"/>
      <c r="W26" s="6"/>
      <c r="X26" s="40"/>
    </row>
    <row r="27" spans="1:28" ht="33" customHeight="1" thickBot="1" x14ac:dyDescent="0.25">
      <c r="B27" s="63">
        <f t="shared" si="0"/>
        <v>35486</v>
      </c>
      <c r="C27" s="43"/>
      <c r="D27" s="43"/>
      <c r="E27" s="41"/>
      <c r="F27" s="41"/>
      <c r="G27" s="42"/>
      <c r="H27" s="43"/>
      <c r="I27" s="43"/>
      <c r="J27" s="43"/>
      <c r="K27" s="71"/>
      <c r="L27" s="71"/>
      <c r="M27" s="71"/>
      <c r="N27" s="71"/>
      <c r="O27" s="43"/>
      <c r="P27" s="43"/>
      <c r="Q27" s="71"/>
      <c r="R27" s="43"/>
      <c r="S27" s="71"/>
      <c r="T27" s="71"/>
      <c r="U27" s="44"/>
      <c r="V27" s="44"/>
      <c r="W27" s="44"/>
      <c r="X27" s="45"/>
      <c r="Z27" s="28"/>
    </row>
    <row r="28" spans="1:28" ht="33" customHeight="1" thickBot="1" x14ac:dyDescent="0.25">
      <c r="B28" s="32" t="s">
        <v>34</v>
      </c>
      <c r="C28" s="33"/>
      <c r="D28" s="33"/>
      <c r="E28" s="33"/>
      <c r="F28" s="34"/>
      <c r="G28" s="33"/>
      <c r="H28" s="35">
        <f>SUM(H11:H27)</f>
        <v>2500</v>
      </c>
      <c r="I28" s="33"/>
      <c r="J28" s="33"/>
      <c r="K28" s="33"/>
      <c r="L28" s="33"/>
      <c r="M28" s="33" t="s">
        <v>35</v>
      </c>
      <c r="N28" s="33"/>
      <c r="O28" s="36"/>
      <c r="P28" s="36"/>
      <c r="Q28" s="36"/>
      <c r="R28" s="36"/>
      <c r="S28" s="36"/>
      <c r="T28" s="36"/>
      <c r="U28" s="36"/>
      <c r="V28" s="36"/>
      <c r="W28" s="36"/>
      <c r="X28" s="37"/>
    </row>
    <row r="30" spans="1:28" ht="24" customHeight="1" x14ac:dyDescent="0.2">
      <c r="B30" s="72"/>
      <c r="C30" s="73"/>
      <c r="D30" s="73"/>
      <c r="E30" s="73"/>
      <c r="F30" s="73"/>
      <c r="G30" s="73"/>
      <c r="H30" s="74"/>
      <c r="I30" s="73"/>
      <c r="J30" s="72"/>
      <c r="K30" s="73"/>
      <c r="L30" s="73"/>
      <c r="M30" s="73"/>
      <c r="N30" s="73"/>
      <c r="O30" s="73"/>
      <c r="P30" s="73"/>
      <c r="Q30" s="73"/>
      <c r="R30" s="73"/>
      <c r="S30" s="72"/>
      <c r="T30" s="73"/>
      <c r="U30" s="73"/>
      <c r="V30" s="73"/>
      <c r="W30" s="73"/>
      <c r="X30" s="73"/>
      <c r="Y30" s="73"/>
      <c r="Z30" s="73"/>
      <c r="AA30" s="73"/>
      <c r="AB30" s="73"/>
    </row>
    <row r="31" spans="1:28" ht="24" customHeight="1" x14ac:dyDescent="0.2">
      <c r="B31" s="75"/>
      <c r="C31" s="127"/>
      <c r="D31" s="127"/>
      <c r="E31" s="127"/>
      <c r="F31" s="127"/>
      <c r="G31" s="127"/>
      <c r="H31" s="127"/>
      <c r="I31" s="73"/>
      <c r="J31" s="76"/>
      <c r="K31" s="77"/>
      <c r="L31" s="78"/>
      <c r="M31" s="73"/>
      <c r="N31" s="73"/>
      <c r="O31" s="76"/>
      <c r="P31" s="73"/>
      <c r="Q31" s="79"/>
      <c r="R31" s="73"/>
      <c r="S31" s="76"/>
      <c r="T31" s="73"/>
      <c r="U31" s="80"/>
      <c r="V31" s="127"/>
      <c r="W31" s="127"/>
      <c r="X31" s="127"/>
      <c r="Y31" s="73"/>
      <c r="Z31" s="73"/>
      <c r="AA31" s="73"/>
      <c r="AB31" s="73"/>
    </row>
    <row r="32" spans="1:28" ht="19.149999999999999" customHeight="1" x14ac:dyDescent="0.2">
      <c r="B32" s="81"/>
      <c r="C32" s="128"/>
      <c r="D32" s="127"/>
      <c r="E32" s="127"/>
      <c r="F32" s="127"/>
      <c r="G32" s="127"/>
      <c r="H32" s="127"/>
      <c r="I32" s="73"/>
      <c r="J32" s="76"/>
      <c r="K32" s="73"/>
      <c r="L32" s="129"/>
      <c r="M32" s="129"/>
      <c r="N32" s="73"/>
      <c r="O32" s="130"/>
      <c r="P32" s="130"/>
      <c r="Q32" s="130"/>
      <c r="R32" s="73"/>
      <c r="S32" s="79"/>
      <c r="T32" s="73"/>
      <c r="U32" s="73"/>
      <c r="V32" s="131"/>
      <c r="W32" s="128"/>
      <c r="X32" s="127"/>
      <c r="Y32" s="73"/>
      <c r="Z32" s="73"/>
      <c r="AA32" s="73"/>
      <c r="AB32" s="73"/>
    </row>
    <row r="33" spans="2:28" ht="19.149999999999999" customHeight="1" x14ac:dyDescent="0.2">
      <c r="B33" s="81"/>
      <c r="C33" s="128"/>
      <c r="D33" s="127"/>
      <c r="E33" s="127"/>
      <c r="F33" s="127"/>
      <c r="G33" s="127"/>
      <c r="H33" s="127"/>
      <c r="I33" s="73"/>
      <c r="J33" s="76"/>
      <c r="K33" s="73"/>
      <c r="L33" s="73"/>
      <c r="M33" s="73"/>
      <c r="N33" s="73"/>
      <c r="O33" s="76"/>
      <c r="P33" s="73"/>
      <c r="Q33" s="73"/>
      <c r="R33" s="73"/>
      <c r="S33" s="127"/>
      <c r="T33" s="132"/>
      <c r="U33" s="132"/>
      <c r="V33" s="131"/>
      <c r="W33" s="127"/>
      <c r="X33" s="127"/>
      <c r="Y33" s="73"/>
      <c r="Z33" s="73"/>
      <c r="AA33" s="73"/>
      <c r="AB33" s="73"/>
    </row>
    <row r="34" spans="2:28" ht="18" customHeight="1" x14ac:dyDescent="0.2">
      <c r="B34" s="81"/>
      <c r="C34" s="127"/>
      <c r="D34" s="127"/>
      <c r="E34" s="127"/>
      <c r="F34" s="127"/>
      <c r="G34" s="127"/>
      <c r="H34" s="127"/>
      <c r="I34" s="73"/>
      <c r="J34" s="76"/>
      <c r="K34" s="73"/>
      <c r="L34" s="73"/>
      <c r="M34" s="82"/>
      <c r="N34" s="73"/>
      <c r="O34" s="130"/>
      <c r="P34" s="130"/>
      <c r="Q34" s="130"/>
      <c r="R34" s="73"/>
      <c r="S34" s="127"/>
      <c r="T34" s="132"/>
      <c r="U34" s="132"/>
      <c r="V34" s="131"/>
      <c r="W34" s="127"/>
      <c r="X34" s="127"/>
      <c r="Y34" s="73"/>
      <c r="Z34" s="73"/>
      <c r="AA34" s="73"/>
      <c r="AB34" s="73"/>
    </row>
    <row r="35" spans="2:28" ht="21" customHeight="1" x14ac:dyDescent="0.2">
      <c r="B35" s="81"/>
      <c r="C35" s="127"/>
      <c r="D35" s="127"/>
      <c r="E35" s="127"/>
      <c r="F35" s="127"/>
      <c r="G35" s="127"/>
      <c r="H35" s="127"/>
      <c r="I35" s="73"/>
      <c r="J35" s="76"/>
      <c r="K35" s="73"/>
      <c r="L35" s="73"/>
      <c r="M35" s="73"/>
      <c r="N35" s="73"/>
      <c r="O35" s="73"/>
      <c r="P35" s="73"/>
      <c r="Q35" s="73"/>
      <c r="R35" s="73"/>
      <c r="S35" s="127"/>
      <c r="T35" s="132"/>
      <c r="U35" s="132"/>
      <c r="V35" s="131"/>
      <c r="W35" s="127"/>
      <c r="X35" s="127"/>
      <c r="Y35" s="73"/>
      <c r="Z35" s="73"/>
      <c r="AA35" s="73"/>
      <c r="AB35" s="73"/>
    </row>
    <row r="36" spans="2:28" ht="13.5" thickBot="1" x14ac:dyDescent="0.25"/>
    <row r="37" spans="2:28" ht="13.5" thickBot="1" x14ac:dyDescent="0.25">
      <c r="B37" s="14" t="s">
        <v>28</v>
      </c>
      <c r="F37" s="73"/>
      <c r="G37" s="107" t="s">
        <v>39</v>
      </c>
      <c r="H37" s="108"/>
      <c r="I37" s="101"/>
      <c r="J37" s="101"/>
      <c r="K37" s="101"/>
      <c r="L37" s="109"/>
      <c r="M37" s="73"/>
      <c r="N37" s="73"/>
      <c r="O37" s="73"/>
      <c r="P37" s="73"/>
      <c r="Q37" s="73"/>
      <c r="R37" s="73"/>
      <c r="S37" s="73"/>
    </row>
    <row r="38" spans="2:28" ht="56.25" customHeight="1" thickBot="1" x14ac:dyDescent="0.3">
      <c r="B38" s="136" t="s">
        <v>29</v>
      </c>
      <c r="C38" s="137"/>
      <c r="D38" s="137"/>
      <c r="E38" s="138"/>
      <c r="F38" s="91"/>
      <c r="G38" s="140" t="s">
        <v>41</v>
      </c>
      <c r="H38" s="141"/>
      <c r="I38" s="141"/>
      <c r="J38" s="141"/>
      <c r="K38" s="141"/>
      <c r="L38" s="142"/>
      <c r="M38" s="73"/>
      <c r="N38" s="139"/>
      <c r="O38" s="139"/>
      <c r="P38" s="139"/>
      <c r="Q38" s="139"/>
      <c r="R38" s="139"/>
      <c r="S38" s="139"/>
    </row>
    <row r="39" spans="2:28" x14ac:dyDescent="0.2">
      <c r="B39" s="16"/>
      <c r="C39" s="9"/>
      <c r="D39" s="9"/>
      <c r="E39" s="11"/>
      <c r="F39" s="73"/>
      <c r="G39" s="73"/>
      <c r="H39" s="75"/>
      <c r="I39" s="73"/>
      <c r="J39" s="73"/>
      <c r="K39" s="73"/>
      <c r="L39" s="73"/>
      <c r="M39" s="73"/>
      <c r="N39" s="73"/>
      <c r="O39" s="73"/>
      <c r="P39" s="73"/>
      <c r="Q39" s="73"/>
      <c r="R39" s="83"/>
      <c r="S39" s="73"/>
    </row>
    <row r="40" spans="2:28" x14ac:dyDescent="0.2">
      <c r="B40" s="10"/>
      <c r="C40" s="9"/>
      <c r="D40" s="9"/>
      <c r="E40" s="11"/>
      <c r="F40" s="73"/>
      <c r="G40" s="76"/>
      <c r="H40" s="75"/>
      <c r="I40" s="73"/>
      <c r="J40" s="84"/>
      <c r="K40" s="73"/>
      <c r="L40" s="73"/>
      <c r="M40" s="73"/>
      <c r="N40" s="72"/>
      <c r="O40" s="85"/>
      <c r="P40" s="85"/>
      <c r="Q40" s="73"/>
      <c r="R40" s="86"/>
      <c r="S40" s="85"/>
    </row>
    <row r="41" spans="2:28" x14ac:dyDescent="0.2">
      <c r="B41" s="10"/>
      <c r="C41" s="9"/>
      <c r="D41" s="73"/>
      <c r="E41" s="11"/>
      <c r="F41" s="73"/>
      <c r="G41" s="76"/>
      <c r="H41" s="75"/>
      <c r="I41" s="73"/>
      <c r="J41" s="87"/>
      <c r="K41" s="73"/>
      <c r="L41" s="73"/>
      <c r="M41" s="73"/>
      <c r="N41" s="76"/>
      <c r="O41" s="73"/>
      <c r="P41" s="73"/>
      <c r="Q41" s="73"/>
      <c r="R41" s="73"/>
      <c r="S41" s="73"/>
      <c r="U41" s="9"/>
      <c r="V41" s="9"/>
    </row>
    <row r="42" spans="2:28" x14ac:dyDescent="0.2">
      <c r="B42" s="16"/>
      <c r="C42" s="9"/>
      <c r="D42" s="9"/>
      <c r="E42" s="11"/>
      <c r="F42" s="73"/>
      <c r="G42" s="76"/>
      <c r="H42" s="75"/>
      <c r="I42" s="73"/>
      <c r="J42" s="80"/>
      <c r="K42" s="73"/>
      <c r="L42" s="73"/>
      <c r="M42" s="73"/>
      <c r="N42" s="76"/>
      <c r="O42" s="73"/>
      <c r="P42" s="73"/>
      <c r="Q42" s="73"/>
      <c r="R42" s="73"/>
      <c r="S42" s="73"/>
      <c r="U42" s="17"/>
      <c r="V42" s="9"/>
      <c r="X42" s="18"/>
    </row>
    <row r="43" spans="2:28" x14ac:dyDescent="0.2">
      <c r="B43" s="16" t="s">
        <v>30</v>
      </c>
      <c r="C43" s="9"/>
      <c r="D43" s="30">
        <f>SUM(IF(P12&lt;&gt;"",H12,0),IF(P13&lt;&gt;"",H13,0),IF(P14&lt;&gt;"",H14,0),IF(P15&lt;&gt;"",H15,0),IF(P16&lt;&gt;"",H16,0),IF(P17&lt;&gt;"",H17,0),IF(P18&lt;&gt;"",H18,0),IF(P19&lt;&gt;"",H19,0),IF(P20&lt;&gt;"",H20,0),IF(P21&lt;&gt;"",H21,0),IF(P22&lt;&gt;"",H22,0),IF(P23&lt;&gt;"",H23,0),IF(P24&lt;&gt;"",H24,0),IF(P25&lt;&gt;"",H25,0),IF(P26&lt;&gt;"",H26,0),IF(P27&lt;&gt;"",H27,0))</f>
        <v>1266</v>
      </c>
      <c r="E43" s="11" t="s">
        <v>27</v>
      </c>
      <c r="F43" s="73"/>
      <c r="G43" s="76"/>
      <c r="H43" s="75"/>
      <c r="I43" s="73"/>
      <c r="J43" s="73"/>
      <c r="K43" s="73"/>
      <c r="L43" s="73"/>
      <c r="M43" s="73"/>
      <c r="N43" s="76"/>
      <c r="O43" s="73"/>
      <c r="P43" s="73"/>
      <c r="Q43" s="73"/>
      <c r="R43" s="73"/>
      <c r="S43" s="73"/>
      <c r="U43" s="17"/>
      <c r="V43" s="9"/>
      <c r="X43" s="18"/>
    </row>
    <row r="44" spans="2:28" x14ac:dyDescent="0.2">
      <c r="B44" s="16" t="s">
        <v>31</v>
      </c>
      <c r="C44" s="9"/>
      <c r="D44" s="30">
        <f>SUM(IF(R12&lt;&gt;"",H12,0),IF(R13&lt;&gt;"",H13,0),IF(R14&lt;&gt;"",H14,0),IF(R15&lt;&gt;"",H15,0),IF(R16&lt;&gt;"",H16,0),IF(R17&lt;&gt;"",H17,0),IF(R18&lt;&gt;"",H18,0),IF(R19&lt;&gt;"",H19,0),IF(R20&lt;&gt;"",H20,0),IF(R21&lt;&gt;"",H21,0),IF(R22&lt;&gt;"",H22,0),IF(R23&lt;&gt;"",H23,0),IF(R24&lt;&gt;"",H24,0),IF(R25&lt;&gt;"",H25,0),IF(R26&lt;&gt;"",H26,0),IF(R27&lt;&gt;"",H27,0))</f>
        <v>1234</v>
      </c>
      <c r="E44" s="11" t="s">
        <v>27</v>
      </c>
      <c r="F44" s="73"/>
      <c r="G44" s="76"/>
      <c r="H44" s="75"/>
      <c r="I44" s="73"/>
      <c r="J44" s="73"/>
      <c r="K44" s="73"/>
      <c r="L44" s="73"/>
      <c r="M44" s="73"/>
      <c r="N44" s="76"/>
      <c r="O44" s="73"/>
      <c r="P44" s="73"/>
      <c r="Q44" s="73"/>
      <c r="R44" s="73"/>
      <c r="S44" s="73"/>
      <c r="U44" s="17"/>
      <c r="V44" s="9"/>
    </row>
    <row r="45" spans="2:28" x14ac:dyDescent="0.2">
      <c r="B45" s="10" t="s">
        <v>32</v>
      </c>
      <c r="C45" s="9"/>
      <c r="D45" s="9">
        <f>D43+D44</f>
        <v>2500</v>
      </c>
      <c r="E45" s="11" t="s">
        <v>27</v>
      </c>
      <c r="F45" s="73"/>
      <c r="G45" s="76"/>
      <c r="H45" s="75"/>
      <c r="I45" s="73"/>
      <c r="J45" s="80"/>
      <c r="K45" s="73"/>
      <c r="L45" s="73"/>
      <c r="M45" s="73"/>
      <c r="N45" s="72"/>
      <c r="O45" s="85"/>
      <c r="P45" s="85"/>
      <c r="Q45" s="73"/>
      <c r="R45" s="85"/>
      <c r="S45" s="85"/>
      <c r="U45" s="17"/>
      <c r="V45" s="9"/>
    </row>
    <row r="46" spans="2:28" ht="13.5" thickBot="1" x14ac:dyDescent="0.25">
      <c r="B46" s="10"/>
      <c r="C46" s="9"/>
      <c r="D46" s="9"/>
      <c r="E46" s="11"/>
      <c r="F46" s="73"/>
      <c r="G46" s="76"/>
      <c r="H46" s="75"/>
      <c r="I46" s="73"/>
      <c r="J46" s="80"/>
      <c r="K46" s="73"/>
      <c r="L46" s="73"/>
      <c r="M46" s="73"/>
      <c r="N46" s="72"/>
      <c r="O46" s="85"/>
      <c r="P46" s="85"/>
      <c r="Q46" s="73"/>
      <c r="R46" s="85"/>
      <c r="S46" s="85"/>
      <c r="U46" s="17"/>
      <c r="V46" s="9"/>
    </row>
    <row r="47" spans="2:28" ht="51.75" thickBot="1" x14ac:dyDescent="0.25">
      <c r="B47" s="16" t="s">
        <v>40</v>
      </c>
      <c r="C47" s="9"/>
      <c r="D47" s="106"/>
      <c r="E47" s="11"/>
      <c r="F47" s="73"/>
      <c r="G47" s="72"/>
      <c r="H47" s="88"/>
      <c r="I47" s="85"/>
      <c r="J47" s="86"/>
      <c r="K47" s="85"/>
      <c r="L47" s="73"/>
      <c r="M47" s="73"/>
      <c r="N47" s="73"/>
      <c r="O47" s="73"/>
      <c r="P47" s="73"/>
      <c r="Q47" s="73"/>
      <c r="R47" s="73"/>
      <c r="S47" s="73"/>
      <c r="U47" s="9"/>
      <c r="V47" s="9"/>
    </row>
    <row r="48" spans="2:28" x14ac:dyDescent="0.2">
      <c r="B48" s="19"/>
      <c r="C48" s="20"/>
      <c r="D48" s="21"/>
      <c r="E48" s="22"/>
      <c r="F48" s="73"/>
      <c r="G48" s="92"/>
      <c r="H48" s="89"/>
      <c r="I48" s="133"/>
      <c r="J48" s="133"/>
      <c r="K48" s="90"/>
      <c r="L48" s="73"/>
      <c r="M48" s="73"/>
      <c r="N48" s="76"/>
      <c r="O48" s="73"/>
      <c r="P48" s="73"/>
      <c r="Q48" s="73"/>
      <c r="R48" s="73"/>
      <c r="S48" s="73"/>
      <c r="U48" s="9"/>
      <c r="V48" s="9"/>
    </row>
    <row r="49" spans="1:21" ht="13.5" thickBot="1" x14ac:dyDescent="0.25">
      <c r="B49" s="23"/>
      <c r="C49" s="12"/>
      <c r="D49" s="12"/>
      <c r="E49" s="13"/>
      <c r="F49" s="73"/>
      <c r="G49" s="72"/>
      <c r="H49" s="88"/>
      <c r="I49" s="85"/>
      <c r="J49" s="86"/>
      <c r="K49" s="85"/>
      <c r="L49" s="73"/>
      <c r="M49" s="73"/>
      <c r="N49" s="76"/>
      <c r="O49" s="73"/>
      <c r="P49" s="73"/>
      <c r="Q49" s="73"/>
      <c r="R49" s="73"/>
      <c r="S49" s="73"/>
    </row>
    <row r="50" spans="1:21" x14ac:dyDescent="0.2">
      <c r="F50" s="73"/>
      <c r="G50" s="73"/>
      <c r="H50" s="75"/>
      <c r="I50" s="73"/>
      <c r="J50" s="73"/>
      <c r="K50" s="73"/>
      <c r="L50" s="73"/>
      <c r="M50" s="73"/>
      <c r="N50" s="76"/>
      <c r="O50" s="73"/>
      <c r="P50" s="73"/>
      <c r="Q50" s="73"/>
      <c r="R50" s="73"/>
      <c r="S50" s="73"/>
    </row>
    <row r="51" spans="1:21" x14ac:dyDescent="0.2">
      <c r="B51" s="73"/>
      <c r="C51" s="73"/>
      <c r="D51" s="73"/>
      <c r="E51" s="73"/>
      <c r="F51" s="73"/>
      <c r="G51" s="73"/>
      <c r="H51" s="75"/>
      <c r="I51" s="73"/>
      <c r="J51" s="73"/>
      <c r="K51" s="73"/>
      <c r="L51" s="73"/>
      <c r="M51" s="73"/>
      <c r="N51" s="76"/>
      <c r="O51" s="73"/>
      <c r="P51" s="73"/>
      <c r="Q51" s="73"/>
      <c r="R51" s="73"/>
      <c r="S51" s="73"/>
      <c r="T51" s="73"/>
      <c r="U51" s="73"/>
    </row>
    <row r="52" spans="1:21" ht="12.75" customHeight="1" x14ac:dyDescent="0.2">
      <c r="B52" s="134"/>
      <c r="C52" s="134"/>
      <c r="D52" s="134"/>
      <c r="E52" s="134"/>
      <c r="F52" s="134"/>
      <c r="G52" s="134"/>
      <c r="H52" s="135"/>
      <c r="I52" s="135"/>
      <c r="J52" s="135"/>
      <c r="K52" s="135"/>
      <c r="L52" s="135"/>
      <c r="M52" s="73"/>
      <c r="N52" s="72"/>
      <c r="O52" s="85"/>
      <c r="P52" s="85"/>
      <c r="Q52" s="73"/>
      <c r="R52" s="85"/>
      <c r="S52" s="85"/>
      <c r="T52" s="73"/>
      <c r="U52" s="73"/>
    </row>
    <row r="53" spans="1:21" x14ac:dyDescent="0.2">
      <c r="B53" s="134"/>
      <c r="C53" s="134"/>
      <c r="D53" s="134"/>
      <c r="E53" s="134"/>
      <c r="F53" s="134"/>
      <c r="G53" s="134"/>
      <c r="H53" s="135"/>
      <c r="I53" s="135"/>
      <c r="J53" s="135"/>
      <c r="K53" s="135"/>
      <c r="L53" s="135"/>
      <c r="M53" s="73"/>
      <c r="N53" s="73"/>
      <c r="O53" s="73"/>
      <c r="P53" s="73"/>
      <c r="Q53" s="73"/>
      <c r="R53" s="73"/>
      <c r="S53" s="73"/>
      <c r="T53" s="73"/>
      <c r="U53" s="73"/>
    </row>
    <row r="54" spans="1:21" x14ac:dyDescent="0.2">
      <c r="B54" s="134"/>
      <c r="C54" s="134"/>
      <c r="D54" s="134"/>
      <c r="E54" s="134"/>
      <c r="F54" s="134"/>
      <c r="G54" s="134"/>
      <c r="H54" s="135"/>
      <c r="I54" s="135"/>
      <c r="J54" s="135"/>
      <c r="K54" s="135"/>
      <c r="L54" s="135"/>
      <c r="M54" s="73"/>
      <c r="N54" s="95"/>
      <c r="O54" s="93"/>
      <c r="P54" s="93"/>
      <c r="Q54" s="93"/>
      <c r="R54" s="94"/>
      <c r="S54" s="93"/>
      <c r="T54" s="73"/>
      <c r="U54" s="73"/>
    </row>
    <row r="55" spans="1:21" x14ac:dyDescent="0.2">
      <c r="B55" s="134"/>
      <c r="C55" s="134"/>
      <c r="D55" s="134"/>
      <c r="E55" s="134"/>
      <c r="F55" s="134"/>
      <c r="G55" s="134"/>
      <c r="H55" s="135"/>
      <c r="I55" s="135"/>
      <c r="J55" s="135"/>
      <c r="K55" s="135"/>
      <c r="L55" s="135"/>
      <c r="M55" s="73"/>
      <c r="N55" s="73"/>
      <c r="O55" s="73"/>
      <c r="P55" s="73"/>
      <c r="Q55" s="73"/>
      <c r="R55" s="73"/>
      <c r="S55" s="73"/>
      <c r="T55" s="73"/>
      <c r="U55" s="73"/>
    </row>
    <row r="58" spans="1:21" x14ac:dyDescent="0.2">
      <c r="A58" s="24"/>
      <c r="B58" s="25"/>
      <c r="C58" s="26"/>
      <c r="D58" s="26"/>
      <c r="E58" s="27"/>
      <c r="F58" s="27"/>
    </row>
    <row r="59" spans="1:21" x14ac:dyDescent="0.2">
      <c r="A59" s="24"/>
      <c r="B59" s="25"/>
      <c r="C59" s="26"/>
      <c r="D59" s="26"/>
      <c r="E59" s="27"/>
      <c r="F59" s="27"/>
    </row>
    <row r="60" spans="1:21" x14ac:dyDescent="0.2">
      <c r="A60" s="24"/>
      <c r="B60" s="25"/>
      <c r="C60" s="26"/>
      <c r="D60" s="26"/>
      <c r="E60" s="27"/>
      <c r="F60" s="27"/>
    </row>
    <row r="61" spans="1:21" x14ac:dyDescent="0.2">
      <c r="A61" s="24"/>
      <c r="B61" s="25"/>
      <c r="C61" s="26"/>
      <c r="D61" s="26"/>
      <c r="E61" s="27"/>
      <c r="F61" s="27"/>
    </row>
  </sheetData>
  <mergeCells count="51">
    <mergeCell ref="H2:I3"/>
    <mergeCell ref="J2:N3"/>
    <mergeCell ref="P2:Q3"/>
    <mergeCell ref="R2:S3"/>
    <mergeCell ref="T2:U3"/>
    <mergeCell ref="T4:U7"/>
    <mergeCell ref="E5:F7"/>
    <mergeCell ref="B7:C7"/>
    <mergeCell ref="B9:B10"/>
    <mergeCell ref="C9:E9"/>
    <mergeCell ref="F9:H9"/>
    <mergeCell ref="I9:M9"/>
    <mergeCell ref="N9:O9"/>
    <mergeCell ref="P9:T9"/>
    <mergeCell ref="U9:X9"/>
    <mergeCell ref="V2:X7"/>
    <mergeCell ref="H4:I7"/>
    <mergeCell ref="J4:N7"/>
    <mergeCell ref="P4:Q7"/>
    <mergeCell ref="R4:S7"/>
    <mergeCell ref="C31:D31"/>
    <mergeCell ref="E31:F31"/>
    <mergeCell ref="G31:H31"/>
    <mergeCell ref="V31:X31"/>
    <mergeCell ref="C32:D32"/>
    <mergeCell ref="E32:F32"/>
    <mergeCell ref="G32:H32"/>
    <mergeCell ref="L32:M32"/>
    <mergeCell ref="O32:Q32"/>
    <mergeCell ref="V32:V33"/>
    <mergeCell ref="W32:X33"/>
    <mergeCell ref="C33:D33"/>
    <mergeCell ref="E33:F33"/>
    <mergeCell ref="G33:H33"/>
    <mergeCell ref="S33:S35"/>
    <mergeCell ref="T33:U35"/>
    <mergeCell ref="C34:D34"/>
    <mergeCell ref="E34:F34"/>
    <mergeCell ref="G34:H34"/>
    <mergeCell ref="O34:Q34"/>
    <mergeCell ref="I48:J48"/>
    <mergeCell ref="B52:G55"/>
    <mergeCell ref="H52:L55"/>
    <mergeCell ref="V34:V35"/>
    <mergeCell ref="W34:X35"/>
    <mergeCell ref="C35:D35"/>
    <mergeCell ref="E35:F35"/>
    <mergeCell ref="G35:H35"/>
    <mergeCell ref="B38:E38"/>
    <mergeCell ref="G38:L38"/>
    <mergeCell ref="N38:S38"/>
  </mergeCells>
  <printOptions horizontalCentered="1" verticalCentered="1"/>
  <pageMargins left="0.18" right="0.18" top="0.19685039370078741" bottom="0.19685039370078741" header="0.14000000000000001" footer="0"/>
  <pageSetup paperSize="9" scale="49" orientation="landscape" horizontalDpi="4294967294" verticalDpi="4294967294"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3074" r:id="rId4" name="Button 2">
              <controlPr defaultSize="0" print="0" autoFill="0" autoPict="0" macro="[0]!Module1.PF">
                <anchor moveWithCells="1" sizeWithCells="1">
                  <from>
                    <xdr:col>6</xdr:col>
                    <xdr:colOff>1238250</xdr:colOff>
                    <xdr:row>44</xdr:row>
                    <xdr:rowOff>28575</xdr:rowOff>
                  </from>
                  <to>
                    <xdr:col>9</xdr:col>
                    <xdr:colOff>142875</xdr:colOff>
                    <xdr:row>46</xdr:row>
                    <xdr:rowOff>171450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tabColor theme="0"/>
    <pageSetUpPr fitToPage="1"/>
  </sheetPr>
  <dimension ref="A1:AB61"/>
  <sheetViews>
    <sheetView topLeftCell="A25" zoomScale="80" zoomScaleNormal="80" workbookViewId="0">
      <selection activeCell="D47" sqref="D47"/>
    </sheetView>
  </sheetViews>
  <sheetFormatPr baseColWidth="10" defaultRowHeight="12.75" x14ac:dyDescent="0.2"/>
  <cols>
    <col min="1" max="1" width="5.28515625" style="1" customWidth="1"/>
    <col min="2" max="2" width="14.5703125" style="1" customWidth="1"/>
    <col min="3" max="3" width="7.5703125" style="1" customWidth="1"/>
    <col min="4" max="4" width="7.28515625" style="1" customWidth="1"/>
    <col min="5" max="5" width="8" style="1" customWidth="1"/>
    <col min="6" max="6" width="28" style="1" customWidth="1"/>
    <col min="7" max="7" width="20.7109375" style="1" customWidth="1"/>
    <col min="8" max="8" width="20" style="46" customWidth="1"/>
    <col min="9" max="9" width="6.28515625" style="1" customWidth="1"/>
    <col min="10" max="10" width="7.85546875" style="1" customWidth="1"/>
    <col min="11" max="11" width="6.140625" style="1" customWidth="1"/>
    <col min="12" max="12" width="6.7109375" style="1" customWidth="1"/>
    <col min="13" max="13" width="14.42578125" style="1" customWidth="1"/>
    <col min="14" max="14" width="7" style="1" customWidth="1"/>
    <col min="15" max="15" width="6.85546875" style="1" customWidth="1"/>
    <col min="16" max="18" width="7.28515625" style="1" customWidth="1"/>
    <col min="19" max="19" width="7.5703125" style="1" customWidth="1"/>
    <col min="20" max="20" width="7.28515625" style="1" customWidth="1"/>
    <col min="21" max="21" width="15.5703125" style="1" customWidth="1"/>
    <col min="22" max="25" width="11.42578125" style="1"/>
    <col min="26" max="26" width="13.28515625" style="1" customWidth="1"/>
    <col min="27" max="27" width="14.140625" style="1" customWidth="1"/>
    <col min="28" max="28" width="11.42578125" style="1"/>
    <col min="29" max="29" width="14.42578125" style="1" customWidth="1"/>
    <col min="30" max="16384" width="11.42578125" style="1"/>
  </cols>
  <sheetData>
    <row r="1" spans="2:28" ht="9" customHeight="1" x14ac:dyDescent="0.2">
      <c r="B1" s="73"/>
      <c r="C1" s="73"/>
      <c r="D1" s="73"/>
      <c r="E1" s="73"/>
      <c r="F1" s="73"/>
      <c r="G1" s="73"/>
      <c r="H1" s="75"/>
      <c r="I1" s="73"/>
      <c r="J1" s="73"/>
      <c r="K1" s="73"/>
      <c r="L1" s="73"/>
      <c r="M1" s="73"/>
      <c r="N1" s="73"/>
      <c r="O1" s="73"/>
      <c r="P1" s="73"/>
      <c r="Q1" s="73"/>
      <c r="R1" s="83"/>
      <c r="S1" s="73"/>
      <c r="T1" s="73"/>
      <c r="U1" s="73"/>
      <c r="V1" s="73"/>
      <c r="W1" s="73"/>
      <c r="X1" s="73"/>
    </row>
    <row r="2" spans="2:28" ht="33" customHeight="1" x14ac:dyDescent="0.2">
      <c r="B2" s="73"/>
      <c r="C2" s="73"/>
      <c r="D2" s="73"/>
      <c r="E2" s="96"/>
      <c r="F2" s="97"/>
      <c r="G2" s="97"/>
      <c r="H2" s="110"/>
      <c r="I2" s="110"/>
      <c r="J2" s="110"/>
      <c r="K2" s="110"/>
      <c r="L2" s="110"/>
      <c r="M2" s="110"/>
      <c r="N2" s="110"/>
      <c r="O2" s="73"/>
      <c r="P2" s="110"/>
      <c r="Q2" s="110"/>
      <c r="R2" s="111"/>
      <c r="S2" s="111"/>
      <c r="T2" s="110"/>
      <c r="U2" s="110"/>
      <c r="V2" s="126"/>
      <c r="W2" s="126"/>
      <c r="X2" s="126"/>
    </row>
    <row r="3" spans="2:28" ht="12.75" customHeight="1" x14ac:dyDescent="0.2">
      <c r="B3" s="73"/>
      <c r="C3" s="73"/>
      <c r="D3" s="73"/>
      <c r="E3" s="96"/>
      <c r="F3" s="97"/>
      <c r="G3" s="97"/>
      <c r="H3" s="110"/>
      <c r="I3" s="110"/>
      <c r="J3" s="110"/>
      <c r="K3" s="110"/>
      <c r="L3" s="110"/>
      <c r="M3" s="110"/>
      <c r="N3" s="110"/>
      <c r="O3" s="73"/>
      <c r="P3" s="110"/>
      <c r="Q3" s="110"/>
      <c r="R3" s="111"/>
      <c r="S3" s="111"/>
      <c r="T3" s="110"/>
      <c r="U3" s="110"/>
      <c r="V3" s="126"/>
      <c r="W3" s="126"/>
      <c r="X3" s="126"/>
    </row>
    <row r="4" spans="2:28" ht="16.5" customHeight="1" x14ac:dyDescent="0.2">
      <c r="B4" s="73"/>
      <c r="C4" s="73"/>
      <c r="D4" s="73"/>
      <c r="E4" s="73"/>
      <c r="F4" s="73"/>
      <c r="G4" s="73"/>
      <c r="H4" s="110"/>
      <c r="I4" s="110"/>
      <c r="J4" s="110"/>
      <c r="K4" s="110"/>
      <c r="L4" s="110"/>
      <c r="M4" s="110"/>
      <c r="N4" s="110"/>
      <c r="O4" s="73"/>
      <c r="P4" s="110"/>
      <c r="Q4" s="110"/>
      <c r="R4" s="112"/>
      <c r="S4" s="110"/>
      <c r="T4" s="112"/>
      <c r="U4" s="110"/>
      <c r="V4" s="126"/>
      <c r="W4" s="126"/>
      <c r="X4" s="126"/>
    </row>
    <row r="5" spans="2:28" ht="12.75" customHeight="1" x14ac:dyDescent="0.2">
      <c r="B5" s="73"/>
      <c r="C5" s="73"/>
      <c r="D5" s="73"/>
      <c r="E5" s="113"/>
      <c r="F5" s="113"/>
      <c r="G5" s="73"/>
      <c r="H5" s="110"/>
      <c r="I5" s="110"/>
      <c r="J5" s="110"/>
      <c r="K5" s="110"/>
      <c r="L5" s="110"/>
      <c r="M5" s="110"/>
      <c r="N5" s="110"/>
      <c r="O5" s="73"/>
      <c r="P5" s="110"/>
      <c r="Q5" s="110"/>
      <c r="R5" s="110"/>
      <c r="S5" s="110"/>
      <c r="T5" s="110"/>
      <c r="U5" s="110"/>
      <c r="V5" s="126"/>
      <c r="W5" s="126"/>
      <c r="X5" s="126"/>
    </row>
    <row r="6" spans="2:28" ht="12.75" customHeight="1" x14ac:dyDescent="0.2">
      <c r="B6" s="73"/>
      <c r="C6" s="89"/>
      <c r="D6" s="89"/>
      <c r="E6" s="113"/>
      <c r="F6" s="113"/>
      <c r="G6" s="98"/>
      <c r="H6" s="110"/>
      <c r="I6" s="110"/>
      <c r="J6" s="110"/>
      <c r="K6" s="110"/>
      <c r="L6" s="110"/>
      <c r="M6" s="110"/>
      <c r="N6" s="110"/>
      <c r="O6" s="73"/>
      <c r="P6" s="110"/>
      <c r="Q6" s="110"/>
      <c r="R6" s="110"/>
      <c r="S6" s="110"/>
      <c r="T6" s="110"/>
      <c r="U6" s="110"/>
      <c r="V6" s="126"/>
      <c r="W6" s="126"/>
      <c r="X6" s="126"/>
    </row>
    <row r="7" spans="2:28" ht="13.5" customHeight="1" x14ac:dyDescent="0.2">
      <c r="B7" s="114"/>
      <c r="C7" s="115"/>
      <c r="D7" s="89"/>
      <c r="E7" s="113"/>
      <c r="F7" s="113"/>
      <c r="G7" s="73"/>
      <c r="H7" s="110"/>
      <c r="I7" s="110"/>
      <c r="J7" s="110"/>
      <c r="K7" s="110"/>
      <c r="L7" s="110"/>
      <c r="M7" s="110"/>
      <c r="N7" s="110"/>
      <c r="O7" s="73"/>
      <c r="P7" s="110"/>
      <c r="Q7" s="110"/>
      <c r="R7" s="110"/>
      <c r="S7" s="110"/>
      <c r="T7" s="110"/>
      <c r="U7" s="110"/>
      <c r="V7" s="126"/>
      <c r="W7" s="126"/>
      <c r="X7" s="126"/>
    </row>
    <row r="8" spans="2:28" ht="13.5" thickBot="1" x14ac:dyDescent="0.25">
      <c r="R8" s="28"/>
    </row>
    <row r="9" spans="2:28" ht="25.5" customHeight="1" thickBot="1" x14ac:dyDescent="0.25">
      <c r="B9" s="116" t="s">
        <v>0</v>
      </c>
      <c r="C9" s="118" t="s">
        <v>1</v>
      </c>
      <c r="D9" s="119"/>
      <c r="E9" s="120"/>
      <c r="F9" s="121"/>
      <c r="G9" s="122"/>
      <c r="H9" s="123"/>
      <c r="I9" s="118" t="s">
        <v>2</v>
      </c>
      <c r="J9" s="119"/>
      <c r="K9" s="119"/>
      <c r="L9" s="119"/>
      <c r="M9" s="120"/>
      <c r="N9" s="124" t="s">
        <v>3</v>
      </c>
      <c r="O9" s="124"/>
      <c r="P9" s="124" t="s">
        <v>4</v>
      </c>
      <c r="Q9" s="124"/>
      <c r="R9" s="124"/>
      <c r="S9" s="124"/>
      <c r="T9" s="124"/>
      <c r="U9" s="125" t="s">
        <v>5</v>
      </c>
      <c r="V9" s="125"/>
      <c r="W9" s="125"/>
      <c r="X9" s="125"/>
    </row>
    <row r="10" spans="2:28" ht="60" customHeight="1" thickBot="1" x14ac:dyDescent="0.25">
      <c r="B10" s="117"/>
      <c r="C10" s="68" t="s">
        <v>6</v>
      </c>
      <c r="D10" s="68" t="s">
        <v>7</v>
      </c>
      <c r="E10" s="68" t="s">
        <v>8</v>
      </c>
      <c r="F10" s="52" t="s">
        <v>9</v>
      </c>
      <c r="G10" s="52" t="s">
        <v>10</v>
      </c>
      <c r="H10" s="69" t="s">
        <v>11</v>
      </c>
      <c r="I10" s="52" t="s">
        <v>12</v>
      </c>
      <c r="J10" s="52" t="s">
        <v>13</v>
      </c>
      <c r="K10" s="52" t="s">
        <v>14</v>
      </c>
      <c r="L10" s="53" t="s">
        <v>15</v>
      </c>
      <c r="M10" s="52" t="s">
        <v>16</v>
      </c>
      <c r="N10" s="68" t="s">
        <v>17</v>
      </c>
      <c r="O10" s="68" t="s">
        <v>18</v>
      </c>
      <c r="P10" s="68" t="s">
        <v>19</v>
      </c>
      <c r="Q10" s="68" t="s">
        <v>37</v>
      </c>
      <c r="R10" s="68" t="s">
        <v>20</v>
      </c>
      <c r="S10" s="68" t="s">
        <v>21</v>
      </c>
      <c r="T10" s="68" t="s">
        <v>22</v>
      </c>
      <c r="U10" s="54" t="s">
        <v>23</v>
      </c>
      <c r="V10" s="54" t="s">
        <v>24</v>
      </c>
      <c r="W10" s="54" t="s">
        <v>25</v>
      </c>
      <c r="X10" s="54" t="s">
        <v>26</v>
      </c>
    </row>
    <row r="11" spans="2:28" ht="35.25" hidden="1" customHeight="1" thickBot="1" x14ac:dyDescent="0.25">
      <c r="B11" s="57">
        <v>28585</v>
      </c>
      <c r="C11" s="58"/>
      <c r="D11" s="58"/>
      <c r="E11" s="59"/>
      <c r="F11" s="59"/>
      <c r="G11" s="58"/>
      <c r="H11" s="58"/>
      <c r="I11" s="58"/>
      <c r="J11" s="58"/>
      <c r="K11" s="58"/>
      <c r="L11" s="58"/>
      <c r="M11" s="58"/>
      <c r="N11" s="58"/>
      <c r="O11" s="58"/>
      <c r="P11" s="58"/>
      <c r="Q11" s="58"/>
      <c r="R11" s="58"/>
      <c r="S11" s="58"/>
      <c r="T11" s="58"/>
      <c r="U11" s="60"/>
      <c r="V11" s="60"/>
      <c r="W11" s="60"/>
      <c r="X11" s="61"/>
    </row>
    <row r="12" spans="2:28" ht="30" customHeight="1" x14ac:dyDescent="0.2">
      <c r="B12" s="55">
        <v>35000</v>
      </c>
      <c r="C12" s="48" t="s">
        <v>38</v>
      </c>
      <c r="D12" s="48"/>
      <c r="E12" s="58" t="s">
        <v>38</v>
      </c>
      <c r="F12" s="59">
        <v>0.59027777777777779</v>
      </c>
      <c r="G12" s="48">
        <v>175518</v>
      </c>
      <c r="H12" s="66">
        <v>555</v>
      </c>
      <c r="I12" s="58"/>
      <c r="J12" s="58"/>
      <c r="K12" s="58" t="s">
        <v>38</v>
      </c>
      <c r="L12" s="58"/>
      <c r="M12" s="58"/>
      <c r="N12" s="58"/>
      <c r="O12" s="58" t="s">
        <v>38</v>
      </c>
      <c r="P12" s="58" t="s">
        <v>38</v>
      </c>
      <c r="Q12" s="58"/>
      <c r="R12" s="58"/>
      <c r="S12" s="58"/>
      <c r="T12" s="58"/>
      <c r="U12" s="49"/>
      <c r="V12" s="49"/>
      <c r="W12" s="49"/>
      <c r="X12" s="50"/>
      <c r="Z12" s="1" t="s">
        <v>33</v>
      </c>
      <c r="AB12" s="47"/>
    </row>
    <row r="13" spans="2:28" ht="30" customHeight="1" x14ac:dyDescent="0.2">
      <c r="B13" s="56">
        <f>B12</f>
        <v>35000</v>
      </c>
      <c r="C13" s="4"/>
      <c r="D13" s="4" t="s">
        <v>38</v>
      </c>
      <c r="E13" s="4"/>
      <c r="F13" s="38">
        <v>0.59027777777777779</v>
      </c>
      <c r="G13" s="4">
        <v>175519</v>
      </c>
      <c r="H13" s="29">
        <v>220</v>
      </c>
      <c r="I13" s="4"/>
      <c r="J13" s="4"/>
      <c r="K13" s="4" t="s">
        <v>38</v>
      </c>
      <c r="L13" s="4"/>
      <c r="M13" s="4"/>
      <c r="N13" s="4"/>
      <c r="O13" s="4" t="s">
        <v>38</v>
      </c>
      <c r="P13" s="4" t="s">
        <v>38</v>
      </c>
      <c r="Q13" s="4"/>
      <c r="R13" s="4"/>
      <c r="S13" s="4"/>
      <c r="T13" s="4"/>
      <c r="U13" s="67"/>
      <c r="V13" s="5"/>
      <c r="W13" s="5"/>
      <c r="X13" s="39"/>
    </row>
    <row r="14" spans="2:28" ht="30" customHeight="1" x14ac:dyDescent="0.2">
      <c r="B14" s="56">
        <f>B12</f>
        <v>35000</v>
      </c>
      <c r="C14" s="4"/>
      <c r="D14" s="4"/>
      <c r="E14" s="65" t="s">
        <v>38</v>
      </c>
      <c r="F14" s="38">
        <v>0.59027777777777779</v>
      </c>
      <c r="G14" s="4">
        <v>175520</v>
      </c>
      <c r="H14" s="29">
        <v>1000</v>
      </c>
      <c r="I14" s="4"/>
      <c r="J14" s="4"/>
      <c r="K14" s="4" t="s">
        <v>38</v>
      </c>
      <c r="L14" s="4"/>
      <c r="M14" s="4"/>
      <c r="N14" s="4" t="s">
        <v>38</v>
      </c>
      <c r="O14" s="4"/>
      <c r="P14" s="4"/>
      <c r="Q14" s="4"/>
      <c r="R14" s="4" t="s">
        <v>38</v>
      </c>
      <c r="S14" s="64"/>
      <c r="T14" s="4"/>
      <c r="U14" s="5"/>
      <c r="V14" s="5"/>
      <c r="W14" s="5"/>
      <c r="X14" s="39"/>
    </row>
    <row r="15" spans="2:28" ht="30" customHeight="1" x14ac:dyDescent="0.2">
      <c r="B15" s="56">
        <f t="shared" ref="B15:B27" si="0">B14</f>
        <v>35000</v>
      </c>
      <c r="C15" s="4"/>
      <c r="D15" s="4"/>
      <c r="E15" s="4"/>
      <c r="F15" s="38"/>
      <c r="G15" s="4"/>
      <c r="H15" s="29"/>
      <c r="I15" s="4"/>
      <c r="J15" s="4"/>
      <c r="K15" s="4"/>
      <c r="L15" s="4"/>
      <c r="M15" s="4"/>
      <c r="N15" s="4"/>
      <c r="O15" s="4"/>
      <c r="P15" s="4"/>
      <c r="Q15" s="4"/>
      <c r="R15" s="4"/>
      <c r="S15" s="4"/>
      <c r="T15" s="4"/>
      <c r="U15" s="5"/>
      <c r="V15" s="5"/>
      <c r="W15" s="5"/>
      <c r="X15" s="39"/>
    </row>
    <row r="16" spans="2:28" ht="30" customHeight="1" x14ac:dyDescent="0.2">
      <c r="B16" s="56">
        <f t="shared" si="0"/>
        <v>35000</v>
      </c>
      <c r="C16" s="4"/>
      <c r="D16" s="4"/>
      <c r="E16" s="4"/>
      <c r="F16" s="38"/>
      <c r="G16" s="4"/>
      <c r="H16" s="29"/>
      <c r="I16" s="4"/>
      <c r="J16" s="4"/>
      <c r="K16" s="4"/>
      <c r="L16" s="4"/>
      <c r="M16" s="4"/>
      <c r="N16" s="4"/>
      <c r="O16" s="4"/>
      <c r="P16" s="4"/>
      <c r="Q16" s="4"/>
      <c r="R16" s="4"/>
      <c r="S16" s="4"/>
      <c r="T16" s="4"/>
      <c r="U16" s="5"/>
      <c r="V16" s="5"/>
      <c r="W16" s="6"/>
      <c r="X16" s="39"/>
    </row>
    <row r="17" spans="1:28" ht="30" customHeight="1" x14ac:dyDescent="0.2">
      <c r="A17" s="14"/>
      <c r="B17" s="56">
        <f t="shared" si="0"/>
        <v>35000</v>
      </c>
      <c r="C17" s="4"/>
      <c r="D17" s="4"/>
      <c r="E17" s="4"/>
      <c r="F17" s="38"/>
      <c r="G17" s="4"/>
      <c r="H17" s="4"/>
      <c r="I17" s="4"/>
      <c r="J17" s="4"/>
      <c r="K17" s="4"/>
      <c r="L17" s="4"/>
      <c r="M17" s="4"/>
      <c r="N17" s="4"/>
      <c r="O17" s="4"/>
      <c r="P17" s="4"/>
      <c r="Q17" s="4"/>
      <c r="R17" s="4"/>
      <c r="S17" s="4"/>
      <c r="T17" s="70"/>
      <c r="U17" s="6"/>
      <c r="V17" s="6"/>
      <c r="W17" s="6"/>
      <c r="X17" s="40"/>
      <c r="Z17" s="3"/>
    </row>
    <row r="18" spans="1:28" ht="33" customHeight="1" x14ac:dyDescent="0.2">
      <c r="B18" s="56">
        <f t="shared" si="0"/>
        <v>35000</v>
      </c>
      <c r="C18" s="4"/>
      <c r="D18" s="4"/>
      <c r="E18" s="4"/>
      <c r="F18" s="38"/>
      <c r="G18" s="4"/>
      <c r="H18" s="4"/>
      <c r="I18" s="4"/>
      <c r="J18" s="4"/>
      <c r="K18" s="4"/>
      <c r="L18" s="4"/>
      <c r="M18" s="4"/>
      <c r="N18" s="4"/>
      <c r="O18" s="4"/>
      <c r="P18" s="4"/>
      <c r="Q18" s="4"/>
      <c r="R18" s="4"/>
      <c r="S18" s="70"/>
      <c r="T18" s="70"/>
      <c r="U18" s="6"/>
      <c r="V18" s="6"/>
      <c r="W18" s="6"/>
      <c r="X18" s="40"/>
      <c r="Z18" s="2"/>
    </row>
    <row r="19" spans="1:28" ht="33" customHeight="1" x14ac:dyDescent="0.2">
      <c r="B19" s="56">
        <f t="shared" si="0"/>
        <v>35000</v>
      </c>
      <c r="C19" s="4"/>
      <c r="D19" s="4"/>
      <c r="E19" s="4"/>
      <c r="F19" s="38"/>
      <c r="G19" s="4"/>
      <c r="H19" s="4"/>
      <c r="I19" s="4"/>
      <c r="J19" s="4"/>
      <c r="K19" s="4"/>
      <c r="L19" s="4"/>
      <c r="M19" s="4"/>
      <c r="N19" s="4"/>
      <c r="O19" s="4"/>
      <c r="P19" s="4"/>
      <c r="Q19" s="4"/>
      <c r="R19" s="4"/>
      <c r="S19" s="4"/>
      <c r="T19" s="70"/>
      <c r="U19" s="6"/>
      <c r="V19" s="6"/>
      <c r="W19" s="6"/>
      <c r="X19" s="40"/>
      <c r="Y19" s="8"/>
    </row>
    <row r="20" spans="1:28" ht="33" customHeight="1" x14ac:dyDescent="0.2">
      <c r="B20" s="56">
        <f t="shared" si="0"/>
        <v>35000</v>
      </c>
      <c r="C20" s="4"/>
      <c r="D20" s="4"/>
      <c r="E20" s="4"/>
      <c r="F20" s="38"/>
      <c r="G20" s="4"/>
      <c r="H20" s="29"/>
      <c r="I20" s="4"/>
      <c r="J20" s="4"/>
      <c r="K20" s="4"/>
      <c r="L20" s="4"/>
      <c r="M20" s="4"/>
      <c r="N20" s="4"/>
      <c r="O20" s="4"/>
      <c r="P20" s="4"/>
      <c r="Q20" s="4"/>
      <c r="R20" s="4"/>
      <c r="S20" s="4"/>
      <c r="T20" s="4"/>
      <c r="U20" s="6"/>
      <c r="V20" s="6"/>
      <c r="W20" s="6"/>
      <c r="X20" s="40"/>
      <c r="AB20" s="2"/>
    </row>
    <row r="21" spans="1:28" ht="33" customHeight="1" x14ac:dyDescent="0.2">
      <c r="B21" s="56">
        <f t="shared" si="0"/>
        <v>35000</v>
      </c>
      <c r="C21" s="4"/>
      <c r="D21" s="4"/>
      <c r="E21" s="4"/>
      <c r="F21" s="65"/>
      <c r="G21" s="4"/>
      <c r="H21" s="4"/>
      <c r="I21" s="4"/>
      <c r="J21" s="4"/>
      <c r="K21" s="4"/>
      <c r="L21" s="4"/>
      <c r="M21" s="4"/>
      <c r="N21" s="4"/>
      <c r="O21" s="4"/>
      <c r="P21" s="4"/>
      <c r="Q21" s="4"/>
      <c r="R21" s="4"/>
      <c r="S21" s="4"/>
      <c r="T21" s="4"/>
      <c r="U21" s="6"/>
      <c r="V21" s="6"/>
      <c r="W21" s="6"/>
      <c r="X21" s="40"/>
    </row>
    <row r="22" spans="1:28" ht="33" customHeight="1" x14ac:dyDescent="0.2">
      <c r="B22" s="56">
        <f t="shared" si="0"/>
        <v>35000</v>
      </c>
      <c r="C22" s="4"/>
      <c r="D22" s="4"/>
      <c r="E22" s="4"/>
      <c r="F22" s="38"/>
      <c r="G22" s="4"/>
      <c r="H22" s="29"/>
      <c r="I22" s="4"/>
      <c r="J22" s="4"/>
      <c r="K22" s="4"/>
      <c r="L22" s="4"/>
      <c r="M22" s="4"/>
      <c r="N22" s="4"/>
      <c r="O22" s="4"/>
      <c r="P22" s="4"/>
      <c r="Q22" s="4"/>
      <c r="R22" s="4"/>
      <c r="S22" s="4"/>
      <c r="T22" s="4"/>
      <c r="U22" s="6"/>
      <c r="V22" s="6"/>
      <c r="W22" s="6"/>
      <c r="X22" s="40"/>
    </row>
    <row r="23" spans="1:28" ht="33" customHeight="1" x14ac:dyDescent="0.2">
      <c r="B23" s="56">
        <f t="shared" si="0"/>
        <v>35000</v>
      </c>
      <c r="C23" s="4"/>
      <c r="D23" s="4"/>
      <c r="E23" s="4"/>
      <c r="F23" s="38"/>
      <c r="G23" s="4"/>
      <c r="H23" s="4"/>
      <c r="I23" s="4"/>
      <c r="J23" s="4"/>
      <c r="K23" s="4"/>
      <c r="L23" s="4"/>
      <c r="M23" s="4"/>
      <c r="N23" s="4"/>
      <c r="O23" s="4"/>
      <c r="P23" s="4"/>
      <c r="Q23" s="4"/>
      <c r="R23" s="4"/>
      <c r="S23" s="4"/>
      <c r="T23" s="4"/>
      <c r="U23" s="6"/>
      <c r="V23" s="6"/>
      <c r="W23" s="6"/>
      <c r="X23" s="40"/>
    </row>
    <row r="24" spans="1:28" ht="33" customHeight="1" x14ac:dyDescent="0.2">
      <c r="B24" s="56">
        <f t="shared" si="0"/>
        <v>35000</v>
      </c>
      <c r="C24" s="4"/>
      <c r="D24" s="4"/>
      <c r="E24" s="38"/>
      <c r="F24" s="38"/>
      <c r="G24" s="4"/>
      <c r="H24" s="4"/>
      <c r="I24" s="4"/>
      <c r="J24" s="4"/>
      <c r="K24" s="70"/>
      <c r="L24" s="70"/>
      <c r="M24" s="70"/>
      <c r="N24" s="70"/>
      <c r="O24" s="4"/>
      <c r="P24" s="4"/>
      <c r="Q24" s="70"/>
      <c r="R24" s="4"/>
      <c r="S24" s="4"/>
      <c r="T24" s="4"/>
      <c r="U24" s="6"/>
      <c r="V24" s="6"/>
      <c r="W24" s="6"/>
      <c r="X24" s="40"/>
    </row>
    <row r="25" spans="1:28" ht="33" customHeight="1" x14ac:dyDescent="0.2">
      <c r="B25" s="56">
        <f t="shared" si="0"/>
        <v>35000</v>
      </c>
      <c r="C25" s="4"/>
      <c r="D25" s="4"/>
      <c r="E25" s="38"/>
      <c r="F25" s="38"/>
      <c r="G25" s="29"/>
      <c r="H25" s="4"/>
      <c r="I25" s="4"/>
      <c r="J25" s="4"/>
      <c r="K25" s="70"/>
      <c r="L25" s="70"/>
      <c r="M25" s="70"/>
      <c r="N25" s="70"/>
      <c r="O25" s="4"/>
      <c r="P25" s="4"/>
      <c r="Q25" s="70"/>
      <c r="R25" s="4"/>
      <c r="S25" s="4"/>
      <c r="T25" s="4"/>
      <c r="U25" s="6"/>
      <c r="V25" s="6"/>
      <c r="W25" s="6"/>
      <c r="X25" s="40"/>
    </row>
    <row r="26" spans="1:28" ht="33" customHeight="1" x14ac:dyDescent="0.2">
      <c r="B26" s="56">
        <f t="shared" si="0"/>
        <v>35000</v>
      </c>
      <c r="C26" s="4"/>
      <c r="D26" s="4"/>
      <c r="E26" s="38"/>
      <c r="F26" s="38"/>
      <c r="G26" s="29"/>
      <c r="H26" s="4"/>
      <c r="I26" s="4"/>
      <c r="J26" s="4"/>
      <c r="K26" s="70"/>
      <c r="L26" s="70"/>
      <c r="M26" s="70"/>
      <c r="N26" s="70"/>
      <c r="O26" s="4"/>
      <c r="P26" s="4"/>
      <c r="Q26" s="70"/>
      <c r="R26" s="4"/>
      <c r="S26" s="4"/>
      <c r="T26" s="4"/>
      <c r="U26" s="6"/>
      <c r="V26" s="6"/>
      <c r="W26" s="6"/>
      <c r="X26" s="40"/>
    </row>
    <row r="27" spans="1:28" ht="33" customHeight="1" thickBot="1" x14ac:dyDescent="0.25">
      <c r="B27" s="63">
        <f t="shared" si="0"/>
        <v>35000</v>
      </c>
      <c r="C27" s="43"/>
      <c r="D27" s="43"/>
      <c r="E27" s="41"/>
      <c r="F27" s="41"/>
      <c r="G27" s="42"/>
      <c r="H27" s="43"/>
      <c r="I27" s="43"/>
      <c r="J27" s="43"/>
      <c r="K27" s="71"/>
      <c r="L27" s="71"/>
      <c r="M27" s="71"/>
      <c r="N27" s="71"/>
      <c r="O27" s="43"/>
      <c r="P27" s="43"/>
      <c r="Q27" s="71"/>
      <c r="R27" s="43"/>
      <c r="S27" s="71"/>
      <c r="T27" s="71"/>
      <c r="U27" s="44"/>
      <c r="V27" s="44"/>
      <c r="W27" s="44"/>
      <c r="X27" s="45"/>
      <c r="Z27" s="28"/>
    </row>
    <row r="28" spans="1:28" ht="33" customHeight="1" thickBot="1" x14ac:dyDescent="0.25">
      <c r="B28" s="32" t="s">
        <v>34</v>
      </c>
      <c r="C28" s="33"/>
      <c r="D28" s="33"/>
      <c r="E28" s="33"/>
      <c r="F28" s="34"/>
      <c r="G28" s="33"/>
      <c r="H28" s="35">
        <f>SUM(H11:H27)</f>
        <v>1775</v>
      </c>
      <c r="I28" s="33"/>
      <c r="J28" s="33"/>
      <c r="K28" s="33"/>
      <c r="L28" s="33"/>
      <c r="M28" s="33" t="s">
        <v>35</v>
      </c>
      <c r="N28" s="33"/>
      <c r="O28" s="36"/>
      <c r="P28" s="36"/>
      <c r="Q28" s="36"/>
      <c r="R28" s="36"/>
      <c r="S28" s="36"/>
      <c r="T28" s="36"/>
      <c r="U28" s="36"/>
      <c r="V28" s="36"/>
      <c r="W28" s="36"/>
      <c r="X28" s="37"/>
    </row>
    <row r="30" spans="1:28" ht="24" customHeight="1" x14ac:dyDescent="0.2">
      <c r="B30" s="72"/>
      <c r="C30" s="73"/>
      <c r="D30" s="73"/>
      <c r="E30" s="73"/>
      <c r="F30" s="73"/>
      <c r="G30" s="73"/>
      <c r="H30" s="74"/>
      <c r="I30" s="73"/>
      <c r="J30" s="72"/>
      <c r="K30" s="73"/>
      <c r="L30" s="73"/>
      <c r="M30" s="73"/>
      <c r="N30" s="73"/>
      <c r="O30" s="73"/>
      <c r="P30" s="73"/>
      <c r="Q30" s="73"/>
      <c r="R30" s="73"/>
      <c r="S30" s="72"/>
      <c r="T30" s="73"/>
      <c r="U30" s="73"/>
      <c r="V30" s="73"/>
      <c r="W30" s="73"/>
      <c r="X30" s="73"/>
      <c r="Y30" s="73"/>
      <c r="Z30" s="73"/>
      <c r="AA30" s="73"/>
      <c r="AB30" s="73"/>
    </row>
    <row r="31" spans="1:28" ht="24" customHeight="1" x14ac:dyDescent="0.2">
      <c r="B31" s="75"/>
      <c r="C31" s="127"/>
      <c r="D31" s="127"/>
      <c r="E31" s="127"/>
      <c r="F31" s="127"/>
      <c r="G31" s="127"/>
      <c r="H31" s="127"/>
      <c r="I31" s="73"/>
      <c r="J31" s="76"/>
      <c r="K31" s="77"/>
      <c r="L31" s="78"/>
      <c r="M31" s="73"/>
      <c r="N31" s="73"/>
      <c r="O31" s="76"/>
      <c r="P31" s="73"/>
      <c r="Q31" s="79"/>
      <c r="R31" s="73"/>
      <c r="S31" s="76"/>
      <c r="T31" s="73"/>
      <c r="U31" s="80"/>
      <c r="V31" s="127"/>
      <c r="W31" s="127"/>
      <c r="X31" s="127"/>
      <c r="Y31" s="73"/>
      <c r="Z31" s="73"/>
      <c r="AA31" s="73"/>
      <c r="AB31" s="73"/>
    </row>
    <row r="32" spans="1:28" ht="19.149999999999999" customHeight="1" x14ac:dyDescent="0.2">
      <c r="B32" s="81"/>
      <c r="C32" s="128"/>
      <c r="D32" s="127"/>
      <c r="E32" s="127"/>
      <c r="F32" s="127"/>
      <c r="G32" s="127"/>
      <c r="H32" s="127"/>
      <c r="I32" s="73"/>
      <c r="J32" s="76"/>
      <c r="K32" s="73"/>
      <c r="L32" s="129"/>
      <c r="M32" s="129"/>
      <c r="N32" s="73"/>
      <c r="O32" s="130"/>
      <c r="P32" s="130"/>
      <c r="Q32" s="130"/>
      <c r="R32" s="73"/>
      <c r="S32" s="79"/>
      <c r="T32" s="73"/>
      <c r="U32" s="73"/>
      <c r="V32" s="131"/>
      <c r="W32" s="128"/>
      <c r="X32" s="127"/>
      <c r="Y32" s="73"/>
      <c r="Z32" s="73"/>
      <c r="AA32" s="73"/>
      <c r="AB32" s="73"/>
    </row>
    <row r="33" spans="2:28" ht="19.149999999999999" customHeight="1" x14ac:dyDescent="0.2">
      <c r="B33" s="81"/>
      <c r="C33" s="128"/>
      <c r="D33" s="127"/>
      <c r="E33" s="127"/>
      <c r="F33" s="127"/>
      <c r="G33" s="127"/>
      <c r="H33" s="127"/>
      <c r="I33" s="73"/>
      <c r="J33" s="76"/>
      <c r="K33" s="73"/>
      <c r="L33" s="73"/>
      <c r="M33" s="73"/>
      <c r="N33" s="73"/>
      <c r="O33" s="76"/>
      <c r="P33" s="73"/>
      <c r="Q33" s="73"/>
      <c r="R33" s="73"/>
      <c r="S33" s="127"/>
      <c r="T33" s="132"/>
      <c r="U33" s="132"/>
      <c r="V33" s="131"/>
      <c r="W33" s="127"/>
      <c r="X33" s="127"/>
      <c r="Y33" s="73"/>
      <c r="Z33" s="73"/>
      <c r="AA33" s="73"/>
      <c r="AB33" s="73"/>
    </row>
    <row r="34" spans="2:28" ht="18" customHeight="1" x14ac:dyDescent="0.2">
      <c r="B34" s="81"/>
      <c r="C34" s="127"/>
      <c r="D34" s="127"/>
      <c r="E34" s="127"/>
      <c r="F34" s="127"/>
      <c r="G34" s="127"/>
      <c r="H34" s="127"/>
      <c r="I34" s="73"/>
      <c r="J34" s="76"/>
      <c r="K34" s="73"/>
      <c r="L34" s="73"/>
      <c r="M34" s="82"/>
      <c r="N34" s="73"/>
      <c r="O34" s="130"/>
      <c r="P34" s="130"/>
      <c r="Q34" s="130"/>
      <c r="R34" s="73"/>
      <c r="S34" s="127"/>
      <c r="T34" s="132"/>
      <c r="U34" s="132"/>
      <c r="V34" s="131"/>
      <c r="W34" s="127"/>
      <c r="X34" s="127"/>
      <c r="Y34" s="73"/>
      <c r="Z34" s="73"/>
      <c r="AA34" s="73"/>
      <c r="AB34" s="73"/>
    </row>
    <row r="35" spans="2:28" ht="21" customHeight="1" x14ac:dyDescent="0.2">
      <c r="B35" s="81"/>
      <c r="C35" s="127"/>
      <c r="D35" s="127"/>
      <c r="E35" s="127"/>
      <c r="F35" s="127"/>
      <c r="G35" s="127"/>
      <c r="H35" s="127"/>
      <c r="I35" s="73"/>
      <c r="J35" s="76"/>
      <c r="K35" s="73"/>
      <c r="L35" s="73"/>
      <c r="M35" s="73"/>
      <c r="N35" s="73"/>
      <c r="O35" s="73"/>
      <c r="P35" s="73"/>
      <c r="Q35" s="73"/>
      <c r="R35" s="73"/>
      <c r="S35" s="127"/>
      <c r="T35" s="132"/>
      <c r="U35" s="132"/>
      <c r="V35" s="131"/>
      <c r="W35" s="127"/>
      <c r="X35" s="127"/>
      <c r="Y35" s="73"/>
      <c r="Z35" s="73"/>
      <c r="AA35" s="73"/>
      <c r="AB35" s="73"/>
    </row>
    <row r="36" spans="2:28" ht="13.5" thickBot="1" x14ac:dyDescent="0.25"/>
    <row r="37" spans="2:28" ht="13.5" thickBot="1" x14ac:dyDescent="0.25">
      <c r="B37" s="14" t="s">
        <v>28</v>
      </c>
      <c r="F37" s="73"/>
      <c r="G37" s="107" t="s">
        <v>39</v>
      </c>
      <c r="H37" s="108"/>
      <c r="I37" s="101"/>
      <c r="J37" s="101"/>
      <c r="K37" s="101"/>
      <c r="L37" s="109"/>
      <c r="M37" s="73"/>
      <c r="N37" s="73"/>
      <c r="O37" s="73"/>
      <c r="P37" s="73"/>
      <c r="Q37" s="73"/>
      <c r="R37" s="73"/>
      <c r="S37" s="73"/>
    </row>
    <row r="38" spans="2:28" ht="56.25" customHeight="1" thickBot="1" x14ac:dyDescent="0.3">
      <c r="B38" s="136" t="s">
        <v>29</v>
      </c>
      <c r="C38" s="137"/>
      <c r="D38" s="137"/>
      <c r="E38" s="138"/>
      <c r="F38" s="91"/>
      <c r="G38" s="140" t="s">
        <v>41</v>
      </c>
      <c r="H38" s="141"/>
      <c r="I38" s="141"/>
      <c r="J38" s="141"/>
      <c r="K38" s="141"/>
      <c r="L38" s="142"/>
      <c r="M38" s="73"/>
      <c r="N38" s="139"/>
      <c r="O38" s="139"/>
      <c r="P38" s="139"/>
      <c r="Q38" s="139"/>
      <c r="R38" s="139"/>
      <c r="S38" s="139"/>
    </row>
    <row r="39" spans="2:28" x14ac:dyDescent="0.2">
      <c r="B39" s="16"/>
      <c r="C39" s="9"/>
      <c r="D39" s="9"/>
      <c r="E39" s="11"/>
      <c r="F39" s="73"/>
      <c r="G39" s="73"/>
      <c r="H39" s="75"/>
      <c r="I39" s="73"/>
      <c r="J39" s="73"/>
      <c r="K39" s="73"/>
      <c r="L39" s="73"/>
      <c r="M39" s="73"/>
      <c r="N39" s="73"/>
      <c r="O39" s="73"/>
      <c r="P39" s="73"/>
      <c r="Q39" s="73"/>
      <c r="R39" s="83"/>
      <c r="S39" s="73"/>
    </row>
    <row r="40" spans="2:28" x14ac:dyDescent="0.2">
      <c r="B40" s="10"/>
      <c r="C40" s="9"/>
      <c r="D40" s="9"/>
      <c r="E40" s="11"/>
      <c r="F40" s="73"/>
      <c r="G40" s="76"/>
      <c r="H40" s="75"/>
      <c r="I40" s="73"/>
      <c r="J40" s="84"/>
      <c r="K40" s="73"/>
      <c r="L40" s="73"/>
      <c r="M40" s="73"/>
      <c r="N40" s="72"/>
      <c r="O40" s="85"/>
      <c r="P40" s="85"/>
      <c r="Q40" s="73"/>
      <c r="R40" s="86"/>
      <c r="S40" s="85"/>
    </row>
    <row r="41" spans="2:28" x14ac:dyDescent="0.2">
      <c r="B41" s="10"/>
      <c r="C41" s="9"/>
      <c r="D41" s="73"/>
      <c r="E41" s="11"/>
      <c r="F41" s="73"/>
      <c r="G41" s="76"/>
      <c r="H41" s="75"/>
      <c r="I41" s="73"/>
      <c r="J41" s="87"/>
      <c r="K41" s="73"/>
      <c r="L41" s="73"/>
      <c r="M41" s="73"/>
      <c r="N41" s="76"/>
      <c r="O41" s="73"/>
      <c r="P41" s="73"/>
      <c r="Q41" s="73"/>
      <c r="R41" s="73"/>
      <c r="S41" s="73"/>
      <c r="U41" s="9"/>
      <c r="V41" s="9"/>
    </row>
    <row r="42" spans="2:28" x14ac:dyDescent="0.2">
      <c r="B42" s="16"/>
      <c r="C42" s="9"/>
      <c r="D42" s="9"/>
      <c r="E42" s="11"/>
      <c r="F42" s="73"/>
      <c r="G42" s="76"/>
      <c r="H42" s="75"/>
      <c r="I42" s="73"/>
      <c r="J42" s="80"/>
      <c r="K42" s="73"/>
      <c r="L42" s="73"/>
      <c r="M42" s="73"/>
      <c r="N42" s="76"/>
      <c r="O42" s="73"/>
      <c r="P42" s="73"/>
      <c r="Q42" s="73"/>
      <c r="R42" s="73"/>
      <c r="S42" s="73"/>
      <c r="U42" s="17"/>
      <c r="V42" s="9"/>
      <c r="X42" s="18"/>
    </row>
    <row r="43" spans="2:28" x14ac:dyDescent="0.2">
      <c r="B43" s="16" t="s">
        <v>30</v>
      </c>
      <c r="C43" s="9"/>
      <c r="D43" s="30">
        <f>SUM(IF(P12&lt;&gt;"",H12,0),IF(P13&lt;&gt;"",H13,0),IF(P14&lt;&gt;"",H14,0),IF(P15&lt;&gt;"",H15,0),IF(P16&lt;&gt;"",H16,0),IF(P17&lt;&gt;"",H17,0),IF(P18&lt;&gt;"",H18,0),IF(P19&lt;&gt;"",H19,0),IF(P20&lt;&gt;"",H20,0),IF(P21&lt;&gt;"",H21,0),IF(P22&lt;&gt;"",H22,0),IF(P23&lt;&gt;"",H23,0),IF(P24&lt;&gt;"",H24,0),IF(P25&lt;&gt;"",H25,0),IF(P26&lt;&gt;"",H26,0),IF(P27&lt;&gt;"",H27,0))</f>
        <v>775</v>
      </c>
      <c r="E43" s="11" t="s">
        <v>27</v>
      </c>
      <c r="F43" s="73"/>
      <c r="G43" s="76"/>
      <c r="H43" s="75"/>
      <c r="I43" s="73"/>
      <c r="J43" s="73"/>
      <c r="K43" s="73"/>
      <c r="L43" s="73"/>
      <c r="M43" s="73"/>
      <c r="N43" s="76"/>
      <c r="O43" s="73"/>
      <c r="P43" s="73"/>
      <c r="Q43" s="73"/>
      <c r="R43" s="73"/>
      <c r="S43" s="73"/>
      <c r="U43" s="17"/>
      <c r="V43" s="9"/>
      <c r="X43" s="18"/>
    </row>
    <row r="44" spans="2:28" x14ac:dyDescent="0.2">
      <c r="B44" s="16" t="s">
        <v>31</v>
      </c>
      <c r="C44" s="9"/>
      <c r="D44" s="30">
        <f>SUM(IF(R12&lt;&gt;"",H12,0),IF(R13&lt;&gt;"",H13,0),IF(R14&lt;&gt;"",H14,0),IF(R15&lt;&gt;"",H15,0),IF(R16&lt;&gt;"",H16,0),IF(R17&lt;&gt;"",H17,0),IF(R18&lt;&gt;"",H18,0),IF(R19&lt;&gt;"",H19,0),IF(R20&lt;&gt;"",H20,0),IF(R21&lt;&gt;"",H21,0),IF(R22&lt;&gt;"",H22,0),IF(R23&lt;&gt;"",H23,0),IF(R24&lt;&gt;"",H24,0),IF(R25&lt;&gt;"",H25,0),IF(R26&lt;&gt;"",H26,0),IF(R27&lt;&gt;"",H27,0))</f>
        <v>1000</v>
      </c>
      <c r="E44" s="11" t="s">
        <v>27</v>
      </c>
      <c r="F44" s="73"/>
      <c r="G44" s="76"/>
      <c r="H44" s="75"/>
      <c r="I44" s="73"/>
      <c r="J44" s="73"/>
      <c r="K44" s="73"/>
      <c r="L44" s="73"/>
      <c r="M44" s="73"/>
      <c r="N44" s="76"/>
      <c r="O44" s="73"/>
      <c r="P44" s="73"/>
      <c r="Q44" s="73"/>
      <c r="R44" s="73"/>
      <c r="S44" s="73"/>
      <c r="U44" s="17"/>
      <c r="V44" s="9"/>
    </row>
    <row r="45" spans="2:28" x14ac:dyDescent="0.2">
      <c r="B45" s="10" t="s">
        <v>32</v>
      </c>
      <c r="C45" s="9"/>
      <c r="D45" s="9">
        <f>D43+D44</f>
        <v>1775</v>
      </c>
      <c r="E45" s="11" t="s">
        <v>27</v>
      </c>
      <c r="F45" s="73"/>
      <c r="G45" s="76"/>
      <c r="H45" s="75"/>
      <c r="I45" s="88"/>
      <c r="J45" s="80"/>
      <c r="K45" s="73"/>
      <c r="L45" s="73"/>
      <c r="M45" s="73"/>
      <c r="N45" s="72"/>
      <c r="O45" s="85"/>
      <c r="P45" s="85"/>
      <c r="Q45" s="73"/>
      <c r="R45" s="85"/>
      <c r="S45" s="85"/>
      <c r="U45" s="17"/>
      <c r="V45" s="9"/>
    </row>
    <row r="46" spans="2:28" ht="13.5" thickBot="1" x14ac:dyDescent="0.25">
      <c r="B46" s="10"/>
      <c r="C46" s="9"/>
      <c r="D46" s="9"/>
      <c r="E46" s="11"/>
      <c r="F46" s="73"/>
      <c r="G46" s="76"/>
      <c r="H46" s="75"/>
      <c r="I46" s="73"/>
      <c r="J46" s="80"/>
      <c r="K46" s="73"/>
      <c r="L46" s="73"/>
      <c r="M46" s="73"/>
      <c r="N46" s="72"/>
      <c r="O46" s="85"/>
      <c r="P46" s="85"/>
      <c r="Q46" s="73"/>
      <c r="R46" s="85"/>
      <c r="S46" s="85"/>
      <c r="U46" s="17"/>
      <c r="V46" s="9"/>
    </row>
    <row r="47" spans="2:28" ht="51.75" thickBot="1" x14ac:dyDescent="0.25">
      <c r="B47" s="16" t="s">
        <v>40</v>
      </c>
      <c r="C47" s="9"/>
      <c r="D47" s="144"/>
      <c r="E47" s="11"/>
      <c r="F47" s="73"/>
      <c r="G47" s="72"/>
      <c r="I47" s="85"/>
      <c r="J47" s="86"/>
      <c r="K47" s="85"/>
      <c r="L47" s="73"/>
      <c r="M47" s="73"/>
      <c r="N47" s="73"/>
      <c r="O47" s="73"/>
      <c r="P47" s="73"/>
      <c r="Q47" s="73"/>
      <c r="R47" s="73"/>
      <c r="S47" s="73"/>
      <c r="U47" s="9"/>
      <c r="V47" s="9"/>
    </row>
    <row r="48" spans="2:28" x14ac:dyDescent="0.2">
      <c r="B48" s="19"/>
      <c r="C48" s="20"/>
      <c r="D48" s="21"/>
      <c r="E48" s="22"/>
      <c r="F48" s="73"/>
      <c r="G48" s="92"/>
      <c r="H48" s="89"/>
      <c r="I48" s="133"/>
      <c r="J48" s="133"/>
      <c r="K48" s="90"/>
      <c r="L48" s="73"/>
      <c r="M48" s="73"/>
      <c r="N48" s="76"/>
      <c r="O48" s="73"/>
      <c r="P48" s="73"/>
      <c r="Q48" s="73"/>
      <c r="R48" s="73"/>
      <c r="S48" s="73"/>
      <c r="U48" s="9"/>
      <c r="V48" s="9"/>
    </row>
    <row r="49" spans="1:21" ht="13.5" thickBot="1" x14ac:dyDescent="0.25">
      <c r="B49" s="23"/>
      <c r="C49" s="12"/>
      <c r="D49" s="12"/>
      <c r="E49" s="13"/>
      <c r="F49" s="73"/>
      <c r="G49" s="72"/>
      <c r="H49" s="88"/>
      <c r="I49" s="85"/>
      <c r="J49" s="86"/>
      <c r="K49" s="85"/>
      <c r="L49" s="73"/>
      <c r="M49" s="73"/>
      <c r="N49" s="76"/>
      <c r="O49" s="73"/>
      <c r="P49" s="73"/>
      <c r="Q49" s="73"/>
      <c r="R49" s="73"/>
      <c r="S49" s="73"/>
    </row>
    <row r="50" spans="1:21" x14ac:dyDescent="0.2">
      <c r="F50" s="73"/>
      <c r="G50" s="73"/>
      <c r="H50" s="75"/>
      <c r="I50" s="73"/>
      <c r="J50" s="73"/>
      <c r="K50" s="73"/>
      <c r="L50" s="73"/>
      <c r="M50" s="73"/>
      <c r="N50" s="76"/>
      <c r="O50" s="73"/>
      <c r="P50" s="73"/>
      <c r="Q50" s="73"/>
      <c r="R50" s="73"/>
      <c r="S50" s="73"/>
    </row>
    <row r="51" spans="1:21" x14ac:dyDescent="0.2">
      <c r="B51" s="73"/>
      <c r="C51" s="73"/>
      <c r="D51" s="73"/>
      <c r="E51" s="73"/>
      <c r="F51" s="73"/>
      <c r="G51" s="73"/>
      <c r="H51" s="75"/>
      <c r="I51" s="73"/>
      <c r="J51" s="73"/>
      <c r="K51" s="73"/>
      <c r="L51" s="73"/>
      <c r="M51" s="73"/>
      <c r="N51" s="76"/>
      <c r="O51" s="73"/>
      <c r="P51" s="73"/>
      <c r="Q51" s="73"/>
      <c r="R51" s="73"/>
      <c r="S51" s="73"/>
      <c r="T51" s="73"/>
      <c r="U51" s="73"/>
    </row>
    <row r="52" spans="1:21" ht="12.75" customHeight="1" x14ac:dyDescent="0.2">
      <c r="B52" s="134"/>
      <c r="C52" s="134"/>
      <c r="D52" s="134"/>
      <c r="E52" s="134"/>
      <c r="F52" s="134"/>
      <c r="G52" s="134"/>
      <c r="H52" s="135"/>
      <c r="I52" s="135"/>
      <c r="J52" s="135"/>
      <c r="K52" s="135"/>
      <c r="L52" s="135"/>
      <c r="M52" s="73"/>
      <c r="N52" s="72"/>
      <c r="O52" s="85"/>
      <c r="P52" s="85"/>
      <c r="Q52" s="73"/>
      <c r="R52" s="85"/>
      <c r="S52" s="85"/>
      <c r="T52" s="73"/>
      <c r="U52" s="73"/>
    </row>
    <row r="53" spans="1:21" x14ac:dyDescent="0.2">
      <c r="B53" s="134"/>
      <c r="C53" s="134"/>
      <c r="D53" s="134"/>
      <c r="E53" s="134"/>
      <c r="F53" s="134"/>
      <c r="G53" s="134"/>
      <c r="H53" s="135"/>
      <c r="I53" s="135"/>
      <c r="J53" s="135"/>
      <c r="K53" s="135"/>
      <c r="L53" s="135"/>
      <c r="M53" s="73"/>
      <c r="N53" s="73"/>
      <c r="O53" s="73"/>
      <c r="P53" s="73"/>
      <c r="Q53" s="73"/>
      <c r="R53" s="73"/>
      <c r="S53" s="73"/>
      <c r="T53" s="73"/>
      <c r="U53" s="73"/>
    </row>
    <row r="54" spans="1:21" x14ac:dyDescent="0.2">
      <c r="B54" s="134"/>
      <c r="C54" s="134"/>
      <c r="D54" s="134"/>
      <c r="E54" s="134"/>
      <c r="F54" s="134"/>
      <c r="G54" s="134"/>
      <c r="H54" s="135"/>
      <c r="I54" s="135"/>
      <c r="J54" s="135"/>
      <c r="K54" s="135"/>
      <c r="L54" s="135"/>
      <c r="M54" s="73"/>
      <c r="N54" s="95"/>
      <c r="O54" s="93"/>
      <c r="P54" s="93"/>
      <c r="Q54" s="93"/>
      <c r="R54" s="94"/>
      <c r="S54" s="93"/>
      <c r="T54" s="73"/>
      <c r="U54" s="73"/>
    </row>
    <row r="55" spans="1:21" x14ac:dyDescent="0.2">
      <c r="B55" s="134"/>
      <c r="C55" s="134"/>
      <c r="D55" s="134"/>
      <c r="E55" s="134"/>
      <c r="F55" s="134"/>
      <c r="G55" s="134"/>
      <c r="H55" s="135"/>
      <c r="I55" s="135"/>
      <c r="J55" s="135"/>
      <c r="K55" s="135"/>
      <c r="L55" s="135"/>
      <c r="M55" s="73"/>
      <c r="N55" s="73"/>
      <c r="O55" s="73"/>
      <c r="P55" s="73"/>
      <c r="Q55" s="73"/>
      <c r="R55" s="73"/>
      <c r="S55" s="73"/>
      <c r="T55" s="73"/>
      <c r="U55" s="73"/>
    </row>
    <row r="58" spans="1:21" x14ac:dyDescent="0.2">
      <c r="A58" s="24"/>
      <c r="B58" s="25"/>
      <c r="C58" s="26"/>
      <c r="D58" s="26"/>
      <c r="E58" s="27"/>
      <c r="F58" s="27"/>
    </row>
    <row r="59" spans="1:21" x14ac:dyDescent="0.2">
      <c r="A59" s="24"/>
      <c r="B59" s="25"/>
      <c r="C59" s="26"/>
      <c r="D59" s="26"/>
      <c r="E59" s="27"/>
      <c r="F59" s="27"/>
    </row>
    <row r="60" spans="1:21" x14ac:dyDescent="0.2">
      <c r="A60" s="24"/>
      <c r="B60" s="25"/>
      <c r="C60" s="26"/>
      <c r="D60" s="26"/>
      <c r="E60" s="27"/>
      <c r="F60" s="27"/>
    </row>
    <row r="61" spans="1:21" x14ac:dyDescent="0.2">
      <c r="A61" s="24"/>
      <c r="B61" s="25"/>
      <c r="C61" s="26"/>
      <c r="D61" s="26"/>
      <c r="E61" s="27"/>
      <c r="F61" s="27"/>
    </row>
  </sheetData>
  <mergeCells count="51">
    <mergeCell ref="H2:I3"/>
    <mergeCell ref="J2:N3"/>
    <mergeCell ref="P2:Q3"/>
    <mergeCell ref="R2:S3"/>
    <mergeCell ref="T2:U3"/>
    <mergeCell ref="T4:U7"/>
    <mergeCell ref="E5:F7"/>
    <mergeCell ref="B7:C7"/>
    <mergeCell ref="B9:B10"/>
    <mergeCell ref="C9:E9"/>
    <mergeCell ref="F9:H9"/>
    <mergeCell ref="I9:M9"/>
    <mergeCell ref="N9:O9"/>
    <mergeCell ref="P9:T9"/>
    <mergeCell ref="U9:X9"/>
    <mergeCell ref="V2:X7"/>
    <mergeCell ref="H4:I7"/>
    <mergeCell ref="J4:N7"/>
    <mergeCell ref="P4:Q7"/>
    <mergeCell ref="R4:S7"/>
    <mergeCell ref="C31:D31"/>
    <mergeCell ref="E31:F31"/>
    <mergeCell ref="G31:H31"/>
    <mergeCell ref="V31:X31"/>
    <mergeCell ref="C32:D32"/>
    <mergeCell ref="E32:F32"/>
    <mergeCell ref="G32:H32"/>
    <mergeCell ref="L32:M32"/>
    <mergeCell ref="O32:Q32"/>
    <mergeCell ref="V32:V33"/>
    <mergeCell ref="W32:X33"/>
    <mergeCell ref="C33:D33"/>
    <mergeCell ref="E33:F33"/>
    <mergeCell ref="G33:H33"/>
    <mergeCell ref="S33:S35"/>
    <mergeCell ref="T33:U35"/>
    <mergeCell ref="C34:D34"/>
    <mergeCell ref="E34:F34"/>
    <mergeCell ref="G34:H34"/>
    <mergeCell ref="O34:Q34"/>
    <mergeCell ref="I48:J48"/>
    <mergeCell ref="B52:G55"/>
    <mergeCell ref="H52:L55"/>
    <mergeCell ref="V34:V35"/>
    <mergeCell ref="W34:X35"/>
    <mergeCell ref="C35:D35"/>
    <mergeCell ref="E35:F35"/>
    <mergeCell ref="G35:H35"/>
    <mergeCell ref="B38:E38"/>
    <mergeCell ref="G38:L38"/>
    <mergeCell ref="N38:S38"/>
  </mergeCells>
  <printOptions horizontalCentered="1" verticalCentered="1"/>
  <pageMargins left="0.18" right="0.18" top="0.19685039370078741" bottom="0.19685039370078741" header="0.14000000000000001" footer="0"/>
  <pageSetup paperSize="9" scale="49" orientation="landscape" horizontalDpi="4294967294" verticalDpi="4294967294"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35486</vt:lpstr>
      <vt:lpstr>35486 (2)</vt:lpstr>
      <vt:lpstr>35486 (3)</vt:lpstr>
      <vt:lpstr>35000</vt:lpstr>
      <vt:lpstr>'35000'!Zone_d_impression</vt:lpstr>
      <vt:lpstr>'35486'!Zone_d_impression</vt:lpstr>
      <vt:lpstr>'35486 (2)'!Zone_d_impression</vt:lpstr>
      <vt:lpstr>'35486 (3)'!Zone_d_impression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Berquer, Olivier</dc:creator>
  <cp:lastModifiedBy>Nourry, Pierre</cp:lastModifiedBy>
  <cp:lastPrinted>2019-11-18T12:25:38Z</cp:lastPrinted>
  <dcterms:created xsi:type="dcterms:W3CDTF">2016-06-22T13:38:51Z</dcterms:created>
  <dcterms:modified xsi:type="dcterms:W3CDTF">2019-11-21T09:44:00Z</dcterms:modified>
</cp:coreProperties>
</file>