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/>
  <workbookPr hidePivotFieldList="1"/>
  <mc:AlternateContent xmlns:mc="http://schemas.openxmlformats.org/markup-compatibility/2006">
    <mc:Choice Requires="x15">
      <x15ac:absPath xmlns:x15ac="http://schemas.microsoft.com/office/spreadsheetml/2010/11/ac" url="C:\Users\h.slei\Desktop\"/>
    </mc:Choice>
  </mc:AlternateContent>
  <bookViews>
    <workbookView xWindow="28680" yWindow="-120" windowWidth="29040" windowHeight="15840" activeTab="1"/>
  </bookViews>
  <sheets>
    <sheet name="Test" sheetId="11" r:id="rId1"/>
    <sheet name="TB" sheetId="21" r:id="rId2"/>
  </sheets>
  <definedNames>
    <definedName name="Mois">OFFSET(TB!$B$6,TB!$G$2,0,0)</definedName>
  </definedNames>
  <calcPr calcId="162913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6" i="21" l="1"/>
  <c r="D6" i="21"/>
  <c r="E6" i="21"/>
  <c r="F6" i="21"/>
  <c r="G6" i="21"/>
  <c r="H6" i="21"/>
  <c r="I6" i="21"/>
  <c r="J6" i="21"/>
  <c r="K6" i="21"/>
  <c r="L6" i="21"/>
  <c r="M6" i="21"/>
  <c r="B6" i="21"/>
  <c r="N14" i="21" l="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44" i="11"/>
  <c r="A45" i="11"/>
  <c r="A46" i="11"/>
  <c r="A47" i="11"/>
  <c r="A48" i="11"/>
  <c r="A49" i="11"/>
  <c r="A50" i="11"/>
  <c r="A51" i="11"/>
  <c r="A52" i="11"/>
  <c r="A53" i="11"/>
  <c r="A54" i="11"/>
  <c r="A55" i="11"/>
  <c r="A56" i="11"/>
  <c r="A57" i="11"/>
  <c r="A58" i="11"/>
  <c r="A59" i="11"/>
  <c r="A60" i="11"/>
  <c r="A61" i="11"/>
  <c r="A62" i="11"/>
  <c r="A63" i="11"/>
  <c r="A64" i="11"/>
  <c r="A65" i="11"/>
  <c r="A66" i="11"/>
  <c r="A67" i="11"/>
  <c r="A68" i="11"/>
  <c r="A69" i="11"/>
  <c r="A70" i="11"/>
  <c r="A71" i="11"/>
  <c r="A72" i="11"/>
  <c r="A73" i="11"/>
  <c r="A74" i="11"/>
  <c r="A75" i="11"/>
  <c r="A76" i="11"/>
  <c r="A77" i="11"/>
  <c r="A78" i="11"/>
  <c r="A79" i="11"/>
  <c r="A80" i="11"/>
  <c r="A81" i="11"/>
  <c r="A82" i="11"/>
  <c r="A83" i="11"/>
  <c r="A84" i="11"/>
  <c r="A85" i="11"/>
  <c r="A86" i="11"/>
  <c r="A87" i="11"/>
  <c r="A88" i="11"/>
  <c r="A89" i="11"/>
  <c r="A90" i="11"/>
  <c r="A91" i="11"/>
  <c r="A92" i="11"/>
  <c r="A93" i="11"/>
  <c r="A94" i="11"/>
  <c r="A95" i="11"/>
  <c r="A96" i="11"/>
  <c r="A97" i="11"/>
  <c r="A98" i="11"/>
  <c r="A99" i="11"/>
  <c r="A100" i="11"/>
  <c r="A101" i="11"/>
  <c r="A102" i="11"/>
  <c r="A103" i="11"/>
  <c r="A104" i="11"/>
  <c r="A105" i="11"/>
  <c r="A106" i="11"/>
  <c r="A107" i="11"/>
  <c r="A108" i="11"/>
  <c r="A109" i="11"/>
  <c r="A110" i="11"/>
  <c r="A111" i="11"/>
  <c r="A112" i="11"/>
  <c r="A113" i="11"/>
  <c r="A114" i="11"/>
  <c r="A115" i="11"/>
  <c r="A116" i="11"/>
  <c r="A117" i="11"/>
  <c r="A118" i="11"/>
  <c r="A119" i="11"/>
  <c r="A120" i="11"/>
  <c r="A121" i="11"/>
  <c r="A122" i="11"/>
  <c r="A123" i="11"/>
  <c r="A124" i="11"/>
  <c r="A125" i="11"/>
  <c r="A126" i="11"/>
  <c r="A127" i="11"/>
  <c r="A128" i="11"/>
  <c r="A129" i="11"/>
  <c r="A130" i="11"/>
  <c r="A131" i="11"/>
  <c r="A132" i="11"/>
  <c r="A133" i="11"/>
  <c r="A134" i="11"/>
  <c r="A135" i="11"/>
  <c r="A136" i="11"/>
  <c r="A137" i="11"/>
  <c r="A138" i="11"/>
  <c r="A139" i="11"/>
  <c r="A140" i="11"/>
  <c r="A141" i="11"/>
  <c r="A142" i="11"/>
  <c r="A143" i="11"/>
  <c r="A144" i="11"/>
  <c r="A145" i="11"/>
  <c r="A146" i="11"/>
  <c r="A147" i="11"/>
  <c r="A148" i="11"/>
  <c r="A149" i="11"/>
  <c r="A150" i="11"/>
  <c r="A151" i="11"/>
  <c r="A152" i="11"/>
  <c r="A153" i="11"/>
  <c r="A154" i="11"/>
  <c r="A155" i="11"/>
  <c r="A156" i="11"/>
  <c r="A157" i="11"/>
  <c r="A158" i="11"/>
  <c r="A159" i="11"/>
  <c r="A160" i="11"/>
  <c r="A161" i="11"/>
  <c r="A162" i="11"/>
  <c r="A163" i="11"/>
  <c r="A164" i="11"/>
  <c r="A165" i="11"/>
  <c r="A166" i="11"/>
  <c r="A167" i="11"/>
  <c r="A168" i="11"/>
  <c r="A169" i="11"/>
  <c r="A170" i="11"/>
  <c r="A171" i="11"/>
  <c r="A172" i="11"/>
  <c r="A173" i="11"/>
  <c r="A174" i="11"/>
  <c r="A175" i="11"/>
  <c r="A176" i="11"/>
  <c r="A177" i="11"/>
  <c r="A178" i="11"/>
  <c r="A179" i="11"/>
  <c r="A180" i="11"/>
  <c r="A181" i="11"/>
  <c r="A182" i="11"/>
  <c r="A183" i="11"/>
  <c r="A184" i="11"/>
  <c r="A185" i="11"/>
  <c r="A186" i="11"/>
  <c r="A187" i="11"/>
  <c r="A188" i="11"/>
  <c r="A189" i="11"/>
  <c r="A190" i="11"/>
  <c r="A191" i="11"/>
  <c r="A192" i="11"/>
  <c r="A193" i="11"/>
  <c r="A194" i="11"/>
  <c r="A195" i="11"/>
  <c r="A196" i="11"/>
  <c r="A197" i="11"/>
  <c r="A198" i="11"/>
  <c r="A199" i="11"/>
  <c r="A200" i="11"/>
  <c r="A201" i="11"/>
  <c r="A202" i="11"/>
  <c r="A203" i="11"/>
  <c r="A204" i="11"/>
  <c r="A205" i="11"/>
  <c r="A206" i="11"/>
  <c r="A207" i="11"/>
  <c r="A208" i="11"/>
  <c r="A209" i="11"/>
  <c r="A210" i="11"/>
  <c r="A211" i="11"/>
  <c r="A212" i="11"/>
  <c r="A213" i="11"/>
  <c r="A11" i="11"/>
  <c r="A10" i="11"/>
  <c r="B7" i="21"/>
  <c r="B9" i="21" l="1"/>
  <c r="B16" i="21" s="1"/>
  <c r="B11" i="21"/>
  <c r="B13" i="21" s="1"/>
  <c r="B8" i="21"/>
  <c r="B10" i="21"/>
  <c r="B14" i="21" s="1"/>
  <c r="C7" i="21"/>
  <c r="B12" i="21" l="1"/>
  <c r="B17" i="21"/>
  <c r="C9" i="21"/>
  <c r="C11" i="21"/>
  <c r="C10" i="21"/>
  <c r="C8" i="21"/>
  <c r="B15" i="21"/>
  <c r="D7" i="21"/>
  <c r="C17" i="21" l="1"/>
  <c r="C14" i="21"/>
  <c r="D9" i="21"/>
  <c r="D11" i="21"/>
  <c r="D10" i="21"/>
  <c r="D8" i="21"/>
  <c r="C16" i="21"/>
  <c r="C13" i="21"/>
  <c r="C12" i="21"/>
  <c r="C15" i="21"/>
  <c r="E7" i="21"/>
  <c r="D16" i="21" l="1"/>
  <c r="D13" i="21"/>
  <c r="E9" i="21"/>
  <c r="E11" i="21"/>
  <c r="E10" i="21"/>
  <c r="E8" i="21"/>
  <c r="D15" i="21"/>
  <c r="D12" i="21"/>
  <c r="D14" i="21"/>
  <c r="D17" i="21"/>
  <c r="F7" i="21"/>
  <c r="F11" i="21" l="1"/>
  <c r="F10" i="21"/>
  <c r="F8" i="21"/>
  <c r="F9" i="21"/>
  <c r="F16" i="21" s="1"/>
  <c r="E16" i="21"/>
  <c r="E13" i="21"/>
  <c r="E15" i="21"/>
  <c r="E12" i="21"/>
  <c r="E14" i="21"/>
  <c r="E17" i="21"/>
  <c r="G7" i="21"/>
  <c r="F13" i="21" l="1"/>
  <c r="G9" i="21"/>
  <c r="G11" i="21"/>
  <c r="G10" i="21"/>
  <c r="G8" i="21"/>
  <c r="F12" i="21"/>
  <c r="F15" i="21"/>
  <c r="F17" i="21"/>
  <c r="F14" i="21"/>
  <c r="H7" i="21"/>
  <c r="G12" i="21" l="1"/>
  <c r="G15" i="21"/>
  <c r="H9" i="21"/>
  <c r="H11" i="21"/>
  <c r="H10" i="21"/>
  <c r="H8" i="21"/>
  <c r="G17" i="21"/>
  <c r="G14" i="21"/>
  <c r="G16" i="21"/>
  <c r="G13" i="21"/>
  <c r="I7" i="21"/>
  <c r="I9" i="21" l="1"/>
  <c r="I11" i="21"/>
  <c r="I10" i="21"/>
  <c r="I8" i="21"/>
  <c r="H13" i="21"/>
  <c r="H16" i="21"/>
  <c r="H15" i="21"/>
  <c r="H12" i="21"/>
  <c r="H14" i="21"/>
  <c r="H17" i="21"/>
  <c r="J7" i="21"/>
  <c r="I16" i="21" l="1"/>
  <c r="I13" i="21"/>
  <c r="I14" i="21"/>
  <c r="I17" i="21"/>
  <c r="I15" i="21"/>
  <c r="I12" i="21"/>
  <c r="J11" i="21"/>
  <c r="J10" i="21"/>
  <c r="J8" i="21"/>
  <c r="J9" i="21"/>
  <c r="J16" i="21" s="1"/>
  <c r="K7" i="21"/>
  <c r="J17" i="21" l="1"/>
  <c r="J14" i="21"/>
  <c r="K9" i="21"/>
  <c r="K11" i="21"/>
  <c r="K10" i="21"/>
  <c r="K8" i="21"/>
  <c r="J13" i="21"/>
  <c r="J12" i="21"/>
  <c r="J15" i="21"/>
  <c r="L7" i="21"/>
  <c r="L9" i="21" l="1"/>
  <c r="L11" i="21"/>
  <c r="L10" i="21"/>
  <c r="L8" i="21"/>
  <c r="K17" i="21"/>
  <c r="K14" i="21"/>
  <c r="K13" i="21"/>
  <c r="K16" i="21"/>
  <c r="K12" i="21"/>
  <c r="K15" i="21"/>
  <c r="M7" i="21"/>
  <c r="L15" i="21" l="1"/>
  <c r="L12" i="21"/>
  <c r="L13" i="21"/>
  <c r="L16" i="21"/>
  <c r="M9" i="21"/>
  <c r="M11" i="21"/>
  <c r="M10" i="21"/>
  <c r="M8" i="21"/>
  <c r="L14" i="21"/>
  <c r="L17" i="21"/>
  <c r="Z40" i="11"/>
  <c r="Z39" i="11"/>
  <c r="Z38" i="11"/>
  <c r="Z37" i="11"/>
  <c r="Y37" i="11"/>
  <c r="X37" i="11"/>
  <c r="Z36" i="11"/>
  <c r="Y36" i="11"/>
  <c r="X36" i="11"/>
  <c r="Z35" i="11"/>
  <c r="Y35" i="11"/>
  <c r="X35" i="11"/>
  <c r="Z34" i="11"/>
  <c r="Y34" i="11"/>
  <c r="X34" i="11"/>
  <c r="Z33" i="11"/>
  <c r="Y33" i="11"/>
  <c r="X33" i="11"/>
  <c r="Z32" i="11"/>
  <c r="Y32" i="11"/>
  <c r="X32" i="11"/>
  <c r="Z31" i="11"/>
  <c r="Y31" i="11"/>
  <c r="X31" i="11"/>
  <c r="Z30" i="11"/>
  <c r="Y30" i="11"/>
  <c r="X30" i="11"/>
  <c r="Z29" i="11"/>
  <c r="Y29" i="11"/>
  <c r="X29" i="11"/>
  <c r="Z28" i="11"/>
  <c r="Y28" i="11"/>
  <c r="X28" i="11"/>
  <c r="Z27" i="11"/>
  <c r="Y27" i="11"/>
  <c r="X27" i="11"/>
  <c r="Z26" i="11"/>
  <c r="Y26" i="11"/>
  <c r="X26" i="11"/>
  <c r="Z25" i="11"/>
  <c r="Y25" i="11"/>
  <c r="X25" i="11"/>
  <c r="Z24" i="11"/>
  <c r="Y24" i="11"/>
  <c r="X24" i="11"/>
  <c r="Z23" i="11"/>
  <c r="Y23" i="11"/>
  <c r="X23" i="11"/>
  <c r="Z22" i="11"/>
  <c r="Y22" i="11"/>
  <c r="X22" i="11"/>
  <c r="Z21" i="11"/>
  <c r="Y21" i="11"/>
  <c r="X21" i="11"/>
  <c r="Z20" i="11"/>
  <c r="Y20" i="11"/>
  <c r="X20" i="11"/>
  <c r="Z19" i="11"/>
  <c r="Y19" i="11"/>
  <c r="X19" i="11"/>
  <c r="Z18" i="11"/>
  <c r="Y18" i="11"/>
  <c r="X18" i="11"/>
  <c r="Z17" i="11"/>
  <c r="Y17" i="11"/>
  <c r="X17" i="11"/>
  <c r="Z16" i="11"/>
  <c r="Y16" i="11"/>
  <c r="X16" i="11"/>
  <c r="Z15" i="11"/>
  <c r="Y15" i="11"/>
  <c r="X15" i="11"/>
  <c r="Z14" i="11"/>
  <c r="Y14" i="11"/>
  <c r="X14" i="11"/>
  <c r="Z13" i="11"/>
  <c r="Y13" i="11"/>
  <c r="X13" i="11"/>
  <c r="Z12" i="11"/>
  <c r="Y12" i="11"/>
  <c r="X12" i="11"/>
  <c r="Z11" i="11"/>
  <c r="Y11" i="11"/>
  <c r="X11" i="11"/>
  <c r="Z10" i="11"/>
  <c r="Y10" i="11"/>
  <c r="X10" i="11"/>
  <c r="M14" i="21" l="1"/>
  <c r="M17" i="21"/>
  <c r="M16" i="21"/>
  <c r="M13" i="21"/>
  <c r="M15" i="21"/>
  <c r="M12" i="21"/>
  <c r="V5" i="11"/>
  <c r="B38" i="11" l="1"/>
  <c r="B42" i="11"/>
  <c r="B46" i="11"/>
  <c r="B50" i="11"/>
  <c r="B54" i="11"/>
  <c r="B58" i="11"/>
  <c r="B62" i="11"/>
  <c r="B66" i="11"/>
  <c r="B70" i="11"/>
  <c r="B74" i="11"/>
  <c r="B78" i="11"/>
  <c r="B82" i="11"/>
  <c r="B86" i="11"/>
  <c r="B90" i="11"/>
  <c r="B94" i="11"/>
  <c r="B98" i="11"/>
  <c r="B102" i="11"/>
  <c r="B106" i="11"/>
  <c r="B110" i="11"/>
  <c r="B114" i="11"/>
  <c r="B118" i="11"/>
  <c r="B122" i="11"/>
  <c r="B126" i="11"/>
  <c r="B130" i="11"/>
  <c r="B134" i="11"/>
  <c r="B138" i="11"/>
  <c r="B142" i="11"/>
  <c r="B146" i="11"/>
  <c r="B150" i="11"/>
  <c r="B154" i="11"/>
  <c r="B158" i="11"/>
  <c r="B162" i="11"/>
  <c r="B166" i="11"/>
  <c r="B170" i="11"/>
  <c r="B174" i="11"/>
  <c r="B178" i="11"/>
  <c r="B182" i="11"/>
  <c r="B186" i="11"/>
  <c r="B39" i="11"/>
  <c r="B43" i="11"/>
  <c r="B47" i="11"/>
  <c r="B51" i="11"/>
  <c r="B55" i="11"/>
  <c r="B59" i="11"/>
  <c r="B63" i="11"/>
  <c r="B67" i="11"/>
  <c r="B71" i="11"/>
  <c r="B75" i="11"/>
  <c r="B79" i="11"/>
  <c r="B83" i="11"/>
  <c r="B87" i="11"/>
  <c r="B91" i="11"/>
  <c r="B95" i="11"/>
  <c r="B99" i="11"/>
  <c r="B103" i="11"/>
  <c r="B107" i="11"/>
  <c r="B111" i="11"/>
  <c r="B115" i="11"/>
  <c r="B119" i="11"/>
  <c r="B123" i="11"/>
  <c r="B127" i="11"/>
  <c r="B131" i="11"/>
  <c r="B135" i="11"/>
  <c r="B139" i="11"/>
  <c r="B143" i="11"/>
  <c r="B147" i="11"/>
  <c r="B151" i="11"/>
  <c r="B155" i="11"/>
  <c r="B159" i="11"/>
  <c r="B163" i="11"/>
  <c r="B167" i="11"/>
  <c r="B171" i="11"/>
  <c r="B175" i="11"/>
  <c r="B179" i="11"/>
  <c r="B183" i="11"/>
  <c r="B187" i="11"/>
  <c r="B40" i="11"/>
  <c r="B44" i="11"/>
  <c r="B48" i="11"/>
  <c r="B52" i="11"/>
  <c r="B56" i="11"/>
  <c r="B60" i="11"/>
  <c r="B64" i="11"/>
  <c r="B68" i="11"/>
  <c r="B72" i="11"/>
  <c r="B76" i="11"/>
  <c r="B80" i="11"/>
  <c r="B84" i="11"/>
  <c r="B88" i="11"/>
  <c r="B92" i="11"/>
  <c r="B96" i="11"/>
  <c r="B100" i="11"/>
  <c r="B104" i="11"/>
  <c r="B108" i="11"/>
  <c r="B112" i="11"/>
  <c r="B116" i="11"/>
  <c r="B120" i="11"/>
  <c r="B124" i="11"/>
  <c r="B128" i="11"/>
  <c r="B132" i="11"/>
  <c r="B136" i="11"/>
  <c r="B140" i="11"/>
  <c r="B144" i="11"/>
  <c r="B148" i="11"/>
  <c r="B152" i="11"/>
  <c r="B156" i="11"/>
  <c r="B160" i="11"/>
  <c r="B164" i="11"/>
  <c r="B168" i="11"/>
  <c r="B172" i="11"/>
  <c r="B176" i="11"/>
  <c r="B180" i="11"/>
  <c r="B184" i="11"/>
  <c r="B188" i="11"/>
  <c r="B41" i="11"/>
  <c r="B45" i="11"/>
  <c r="B49" i="11"/>
  <c r="B53" i="11"/>
  <c r="B57" i="11"/>
  <c r="B61" i="11"/>
  <c r="B65" i="11"/>
  <c r="B69" i="11"/>
  <c r="B73" i="11"/>
  <c r="B77" i="11"/>
  <c r="B81" i="11"/>
  <c r="B85" i="11"/>
  <c r="B89" i="11"/>
  <c r="B93" i="11"/>
  <c r="B97" i="11"/>
  <c r="B101" i="11"/>
  <c r="B105" i="11"/>
  <c r="B109" i="11"/>
  <c r="B113" i="11"/>
  <c r="B117" i="11"/>
  <c r="B121" i="11"/>
  <c r="B125" i="11"/>
  <c r="B129" i="11"/>
  <c r="B133" i="11"/>
  <c r="B137" i="11"/>
  <c r="B141" i="11"/>
  <c r="B145" i="11"/>
  <c r="B149" i="11"/>
  <c r="B153" i="11"/>
  <c r="B157" i="11"/>
  <c r="B161" i="11"/>
  <c r="B165" i="11"/>
  <c r="B169" i="11"/>
  <c r="B173" i="11"/>
  <c r="B177" i="11"/>
  <c r="B181" i="11"/>
  <c r="B185" i="11"/>
  <c r="P1" i="11"/>
  <c r="B35" i="11"/>
  <c r="B32" i="11"/>
  <c r="B28" i="11"/>
  <c r="B21" i="11"/>
  <c r="B19" i="11"/>
  <c r="B12" i="11"/>
  <c r="B10" i="11"/>
  <c r="B22" i="11"/>
  <c r="B31" i="11"/>
  <c r="B26" i="11"/>
  <c r="B24" i="11"/>
  <c r="B20" i="11"/>
  <c r="B17" i="11"/>
  <c r="B14" i="11"/>
  <c r="B37" i="11"/>
  <c r="B34" i="11"/>
  <c r="B30" i="11"/>
  <c r="B36" i="11"/>
  <c r="B33" i="11"/>
  <c r="B29" i="11"/>
  <c r="B27" i="11"/>
  <c r="B25" i="11"/>
  <c r="B23" i="11"/>
  <c r="B18" i="11"/>
  <c r="B16" i="11"/>
  <c r="B13" i="11"/>
  <c r="B15" i="11"/>
  <c r="B11" i="11"/>
  <c r="T2" i="11"/>
  <c r="U2" i="11" l="1"/>
  <c r="U4" i="11" s="1"/>
  <c r="T4" i="11"/>
  <c r="S2" i="11"/>
  <c r="S4" i="11" l="1"/>
  <c r="V2" i="11"/>
  <c r="U3" i="11" s="1"/>
  <c r="S3" i="11" l="1"/>
  <c r="V3" i="11"/>
  <c r="V4" i="11"/>
  <c r="V6" i="11" s="1"/>
  <c r="T3" i="11"/>
</calcChain>
</file>

<file path=xl/sharedStrings.xml><?xml version="1.0" encoding="utf-8"?>
<sst xmlns="http://schemas.openxmlformats.org/spreadsheetml/2006/main" count="1311" uniqueCount="207">
  <si>
    <t>Date</t>
  </si>
  <si>
    <t>Type produit</t>
  </si>
  <si>
    <t>Consommation moyenne</t>
  </si>
  <si>
    <t/>
  </si>
  <si>
    <t>Distance parcouru</t>
  </si>
  <si>
    <t>-</t>
  </si>
  <si>
    <t>13:26</t>
  </si>
  <si>
    <t>08:23</t>
  </si>
  <si>
    <t>20:27</t>
  </si>
  <si>
    <t>14:30</t>
  </si>
  <si>
    <t>13:02</t>
  </si>
  <si>
    <t>18:40</t>
  </si>
  <si>
    <t>18:43</t>
  </si>
  <si>
    <t>18:24</t>
  </si>
  <si>
    <t>18:27</t>
  </si>
  <si>
    <t>19:46</t>
  </si>
  <si>
    <t>10:06</t>
  </si>
  <si>
    <t>10:03</t>
  </si>
  <si>
    <t>18:28</t>
  </si>
  <si>
    <t>18:41</t>
  </si>
  <si>
    <t>11:47</t>
  </si>
  <si>
    <t>17:24</t>
  </si>
  <si>
    <t>17:44</t>
  </si>
  <si>
    <t>18:45</t>
  </si>
  <si>
    <t>08:45</t>
  </si>
  <si>
    <t>08:49</t>
  </si>
  <si>
    <t>10:46</t>
  </si>
  <si>
    <t>18:06</t>
  </si>
  <si>
    <t>18:25</t>
  </si>
  <si>
    <t>18:36</t>
  </si>
  <si>
    <t>18:51</t>
  </si>
  <si>
    <t>18:53</t>
  </si>
  <si>
    <t>18:56</t>
  </si>
  <si>
    <t>08:39</t>
  </si>
  <si>
    <t>15:29</t>
  </si>
  <si>
    <t>17:07</t>
  </si>
  <si>
    <t>18:11</t>
  </si>
  <si>
    <t>09:37</t>
  </si>
  <si>
    <t>18:04</t>
  </si>
  <si>
    <t>18:09</t>
  </si>
  <si>
    <t>18:31</t>
  </si>
  <si>
    <t>18:37</t>
  </si>
  <si>
    <t>18:44</t>
  </si>
  <si>
    <t>09:16</t>
  </si>
  <si>
    <t>09:17</t>
  </si>
  <si>
    <t>09:53</t>
  </si>
  <si>
    <t>08:28</t>
  </si>
  <si>
    <t>08:04</t>
  </si>
  <si>
    <t>08:18</t>
  </si>
  <si>
    <t>19:16</t>
  </si>
  <si>
    <t>19:24</t>
  </si>
  <si>
    <t>19:30</t>
  </si>
  <si>
    <t>16:37</t>
  </si>
  <si>
    <t>17:23</t>
  </si>
  <si>
    <t>18:16</t>
  </si>
  <si>
    <t>18:33</t>
  </si>
  <si>
    <t>15:33</t>
  </si>
  <si>
    <t>15:44</t>
  </si>
  <si>
    <t>19:28</t>
  </si>
  <si>
    <t>20:47</t>
  </si>
  <si>
    <t>20:11</t>
  </si>
  <si>
    <t>08:08</t>
  </si>
  <si>
    <t>08:48</t>
  </si>
  <si>
    <t>19:03</t>
  </si>
  <si>
    <t>18:26</t>
  </si>
  <si>
    <t>18:35</t>
  </si>
  <si>
    <t>18:47</t>
  </si>
  <si>
    <t>20:20</t>
  </si>
  <si>
    <t>19:05</t>
  </si>
  <si>
    <t>13:20</t>
  </si>
  <si>
    <t>12:07</t>
  </si>
  <si>
    <t>18:15</t>
  </si>
  <si>
    <t>17:52</t>
  </si>
  <si>
    <t>18:12</t>
  </si>
  <si>
    <t>18:32</t>
  </si>
  <si>
    <t>08:41</t>
  </si>
  <si>
    <t>18:38</t>
  </si>
  <si>
    <t>19:49</t>
  </si>
  <si>
    <t>17:32</t>
  </si>
  <si>
    <t>16:47</t>
  </si>
  <si>
    <t>18:55</t>
  </si>
  <si>
    <t>19:17</t>
  </si>
  <si>
    <t>15:02</t>
  </si>
  <si>
    <t>07:57</t>
  </si>
  <si>
    <t>08:01</t>
  </si>
  <si>
    <t>08:03</t>
  </si>
  <si>
    <t>12:42</t>
  </si>
  <si>
    <t>18:23</t>
  </si>
  <si>
    <t>18:48</t>
  </si>
  <si>
    <t>08:06</t>
  </si>
  <si>
    <t>18:13</t>
  </si>
  <si>
    <t>18:34</t>
  </si>
  <si>
    <t>18:50</t>
  </si>
  <si>
    <t>18:20</t>
  </si>
  <si>
    <t>18:22</t>
  </si>
  <si>
    <t>08:13</t>
  </si>
  <si>
    <t>08:16</t>
  </si>
  <si>
    <t>07:54</t>
  </si>
  <si>
    <t>08:32</t>
  </si>
  <si>
    <t>08:07</t>
  </si>
  <si>
    <t>19:09</t>
  </si>
  <si>
    <t>08:40</t>
  </si>
  <si>
    <t>19:06</t>
  </si>
  <si>
    <t>07:59</t>
  </si>
  <si>
    <t>07:52</t>
  </si>
  <si>
    <t>07:46</t>
  </si>
  <si>
    <t>07:48</t>
  </si>
  <si>
    <t>07:55</t>
  </si>
  <si>
    <t>08:00</t>
  </si>
  <si>
    <t>18:39</t>
  </si>
  <si>
    <t>07:58</t>
  </si>
  <si>
    <t>08:11</t>
  </si>
  <si>
    <t>14:55</t>
  </si>
  <si>
    <t>08:05</t>
  </si>
  <si>
    <t>07:43</t>
  </si>
  <si>
    <t>07:50</t>
  </si>
  <si>
    <t>17:36</t>
  </si>
  <si>
    <t>19:39</t>
  </si>
  <si>
    <t>07:47</t>
  </si>
  <si>
    <t>08:14</t>
  </si>
  <si>
    <t>07:51</t>
  </si>
  <si>
    <t>07:36</t>
  </si>
  <si>
    <t>08:12</t>
  </si>
  <si>
    <t>08:10</t>
  </si>
  <si>
    <t>16:00</t>
  </si>
  <si>
    <t>19:53</t>
  </si>
  <si>
    <t>19:19</t>
  </si>
  <si>
    <t>20:10</t>
  </si>
  <si>
    <t>21:38</t>
  </si>
  <si>
    <t>19:43</t>
  </si>
  <si>
    <t>08:02</t>
  </si>
  <si>
    <t>07:12</t>
  </si>
  <si>
    <t>07:56</t>
  </si>
  <si>
    <t>RENAULT KANGOO</t>
  </si>
  <si>
    <t>20:05</t>
  </si>
  <si>
    <t>07:28</t>
  </si>
  <si>
    <t>07:53</t>
  </si>
  <si>
    <t>21:17</t>
  </si>
  <si>
    <t>06:58</t>
  </si>
  <si>
    <t>1 r Louis Pasteur, 44119 Treillières, France</t>
  </si>
  <si>
    <t>07:29</t>
  </si>
  <si>
    <t>01:48</t>
  </si>
  <si>
    <t>06:54</t>
  </si>
  <si>
    <t>FR-726-MA</t>
  </si>
  <si>
    <t>18 Allée des Pins, 35136 Saint-Jacques-de-la-Lande, France</t>
  </si>
  <si>
    <t>01:51</t>
  </si>
  <si>
    <t>Mois</t>
  </si>
  <si>
    <t>Type véhicule</t>
  </si>
  <si>
    <t>Matricule_F</t>
  </si>
  <si>
    <t>Jour_F</t>
  </si>
  <si>
    <t>Adresse Maison</t>
  </si>
  <si>
    <t>Adresse Travail</t>
  </si>
  <si>
    <t>Somme de Distance parcourue (kilomètres)</t>
  </si>
  <si>
    <t>Gazole versé</t>
  </si>
  <si>
    <t>Heure retour maison</t>
  </si>
  <si>
    <t>Début travail</t>
  </si>
  <si>
    <t>Fin travail</t>
  </si>
  <si>
    <t>Total heure travaillé</t>
  </si>
  <si>
    <t>temp perdu</t>
  </si>
  <si>
    <t>Distance aller</t>
  </si>
  <si>
    <t>Distance Retour</t>
  </si>
  <si>
    <t>Kilométrage parcouru heure de travail</t>
  </si>
  <si>
    <t>Kilométrage Perso</t>
  </si>
  <si>
    <t>Total distance parcouru</t>
  </si>
  <si>
    <t>Commentaire</t>
  </si>
  <si>
    <t>Total général</t>
  </si>
  <si>
    <t>Affectation kilométrage parcouru / mois</t>
  </si>
  <si>
    <t>Pourcentage distance parcouru</t>
  </si>
  <si>
    <t>Cout trajet parcouru</t>
  </si>
  <si>
    <t>mer</t>
  </si>
  <si>
    <t>jeu</t>
  </si>
  <si>
    <t>ven</t>
  </si>
  <si>
    <t>sam</t>
  </si>
  <si>
    <t>dim</t>
  </si>
  <si>
    <t>lun</t>
  </si>
  <si>
    <t>mar</t>
  </si>
  <si>
    <t>Adresse_Fin_travail</t>
  </si>
  <si>
    <t>Adresse_Début_travail</t>
  </si>
  <si>
    <t>Démarrage véhicule</t>
  </si>
  <si>
    <t>Arret final</t>
  </si>
  <si>
    <t>A</t>
  </si>
  <si>
    <t>M</t>
  </si>
  <si>
    <t>Distance Aller &amp; Retour Maison /Chantier</t>
  </si>
  <si>
    <t>Total carburant versé</t>
  </si>
  <si>
    <t>Ecart cout total distance  parcouru  par rapport au montant versé</t>
  </si>
  <si>
    <t>Total temp perdu</t>
  </si>
  <si>
    <t>14!44</t>
  </si>
  <si>
    <t>Mois Dispo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</si>
  <si>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</si>
  <si>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</si>
  <si>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</si>
  <si>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</si>
  <si>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</si>
  <si>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</si>
  <si>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</si>
  <si>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</si>
  <si>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</si>
  <si>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</si>
  <si>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</si>
  <si>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</si>
  <si>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Taux Distance aller/retour maison par rapport à la distance totale</t>
  </si>
  <si>
    <t>Taux Distance Parcourue Heure de travail par rapport à la distance totale</t>
  </si>
  <si>
    <t>Taux Distance Kilométrage personnel par rapport à la distance totale</t>
  </si>
  <si>
    <t>Coût trajet parcouru (Distance aller retour maison)</t>
  </si>
  <si>
    <t>Coût trajet parcouru (Heure de travail)</t>
  </si>
  <si>
    <t>Coût trajet parcouru (Kilométrage Perso)</t>
  </si>
  <si>
    <t>(vide)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</si>
</sst>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#,##0.00\ &quot;€&quot;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66">
    <xf numFmtId="0" fontId="0" fillId="0" borderId="0" xfId="0"/>
    <xf numFmtId="0" fontId="0" fillId="0" borderId="1" xfId="0" applyBorder="1" applyAlignment="1">
      <alignment vertical="center"/>
    </xf>
    <xf numFmtId="0" fontId="5" fillId="0" borderId="0" xfId="0" applyFont="1"/>
    <xf numFmtId="165" fontId="0" fillId="0" borderId="0" xfId="0" applyNumberFormat="1"/>
    <xf numFmtId="2" fontId="0" fillId="0" borderId="0" xfId="0" applyNumberFormat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1" xfId="0" applyNumberFormat="1" applyBorder="1"/>
    <xf numFmtId="165" fontId="0" fillId="0" borderId="1" xfId="0" applyNumberFormat="1" applyBorder="1"/>
    <xf numFmtId="20" fontId="0" fillId="2" borderId="1" xfId="0" applyNumberFormat="1" applyFill="1" applyBorder="1"/>
    <xf numFmtId="20" fontId="0" fillId="0" borderId="1" xfId="0" applyNumberFormat="1" applyBorder="1"/>
    <xf numFmtId="2" fontId="0" fillId="4" borderId="1" xfId="0" applyNumberFormat="1" applyFill="1" applyBorder="1"/>
    <xf numFmtId="2" fontId="0" fillId="5" borderId="1" xfId="0" applyNumberFormat="1" applyFill="1" applyBorder="1" applyAlignment="1">
      <alignment horizontal="center" vertical="center"/>
    </xf>
    <xf numFmtId="2" fontId="0" fillId="3" borderId="1" xfId="0" applyNumberFormat="1" applyFill="1" applyBorder="1" applyAlignment="1">
      <alignment horizontal="center" vertical="center"/>
    </xf>
    <xf numFmtId="20" fontId="0" fillId="2" borderId="2" xfId="0" applyNumberFormat="1" applyFill="1" applyBorder="1"/>
    <xf numFmtId="20" fontId="0" fillId="0" borderId="2" xfId="0" applyNumberFormat="1" applyBorder="1"/>
    <xf numFmtId="0" fontId="0" fillId="0" borderId="1" xfId="0" applyFill="1" applyBorder="1"/>
    <xf numFmtId="2" fontId="0" fillId="0" borderId="1" xfId="0" applyNumberFormat="1" applyBorder="1" applyAlignment="1">
      <alignment horizontal="center" vertical="center"/>
    </xf>
    <xf numFmtId="9" fontId="0" fillId="0" borderId="1" xfId="1" applyFont="1" applyBorder="1" applyAlignment="1">
      <alignment horizontal="center" vertical="center"/>
    </xf>
    <xf numFmtId="0" fontId="0" fillId="0" borderId="1" xfId="0" pivotButton="1" applyBorder="1" applyAlignment="1">
      <alignment horizontal="center"/>
    </xf>
    <xf numFmtId="165" fontId="0" fillId="0" borderId="1" xfId="0" pivotButton="1" applyNumberFormat="1" applyBorder="1" applyAlignment="1">
      <alignment horizontal="center"/>
    </xf>
    <xf numFmtId="2" fontId="0" fillId="3" borderId="1" xfId="0" applyNumberFormat="1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20" fontId="0" fillId="6" borderId="1" xfId="0" applyNumberFormat="1" applyFill="1" applyBorder="1"/>
    <xf numFmtId="2" fontId="0" fillId="5" borderId="1" xfId="0" applyNumberFormat="1" applyFill="1" applyBorder="1" applyAlignment="1">
      <alignment horizontal="center" vertical="center" wrapText="1"/>
    </xf>
    <xf numFmtId="0" fontId="0" fillId="3" borderId="1" xfId="0" applyNumberFormat="1" applyFill="1" applyBorder="1" applyAlignment="1">
      <alignment horizontal="center" vertical="center"/>
    </xf>
    <xf numFmtId="20" fontId="0" fillId="0" borderId="1" xfId="0" applyNumberFormat="1" applyBorder="1" applyAlignment="1">
      <alignment horizontal="right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65" fontId="1" fillId="7" borderId="1" xfId="0" applyNumberFormat="1" applyFont="1" applyFill="1" applyBorder="1" applyAlignment="1">
      <alignment horizontal="center" vertical="center"/>
    </xf>
    <xf numFmtId="2" fontId="1" fillId="7" borderId="1" xfId="0" applyNumberFormat="1" applyFont="1" applyFill="1" applyBorder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/>
    </xf>
    <xf numFmtId="2" fontId="0" fillId="0" borderId="0" xfId="0" applyNumberFormat="1" applyFill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2" fontId="4" fillId="0" borderId="0" xfId="0" applyNumberFormat="1" applyFont="1" applyAlignment="1">
      <alignment horizontal="center" vertical="center"/>
    </xf>
    <xf numFmtId="0" fontId="0" fillId="0" borderId="0" xfId="0" applyFill="1"/>
    <xf numFmtId="20" fontId="4" fillId="0" borderId="0" xfId="0" applyNumberFormat="1" applyFont="1" applyFill="1" applyBorder="1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0" xfId="0" applyFont="1" applyFill="1"/>
    <xf numFmtId="0" fontId="4" fillId="0" borderId="3" xfId="0" applyFont="1" applyFill="1" applyBorder="1" applyAlignment="1"/>
    <xf numFmtId="2" fontId="4" fillId="0" borderId="3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/>
    <xf numFmtId="2" fontId="4" fillId="0" borderId="0" xfId="0" applyNumberFormat="1" applyFont="1" applyFill="1" applyAlignment="1">
      <alignment horizontal="center" vertical="center"/>
    </xf>
    <xf numFmtId="2" fontId="4" fillId="0" borderId="0" xfId="0" applyNumberFormat="1" applyFont="1" applyFill="1" applyBorder="1" applyAlignment="1">
      <alignment horizontal="center" vertical="center"/>
    </xf>
    <xf numFmtId="165" fontId="0" fillId="8" borderId="1" xfId="0" applyNumberFormat="1" applyFill="1" applyBorder="1" applyAlignment="1">
      <alignment horizontal="center" vertical="center"/>
    </xf>
    <xf numFmtId="0" fontId="6" fillId="0" borderId="1" xfId="0" applyFont="1" applyBorder="1"/>
    <xf numFmtId="0" fontId="7" fillId="0" borderId="0" xfId="0" applyFont="1"/>
    <xf numFmtId="0" fontId="0" fillId="9" borderId="1" xfId="0" applyNumberFormat="1" applyFill="1" applyBorder="1"/>
    <xf numFmtId="165" fontId="0" fillId="9" borderId="1" xfId="0" applyNumberFormat="1" applyFill="1" applyBorder="1"/>
    <xf numFmtId="20" fontId="0" fillId="9" borderId="1" xfId="0" applyNumberFormat="1" applyFill="1" applyBorder="1"/>
    <xf numFmtId="0" fontId="0" fillId="9" borderId="1" xfId="0" applyFill="1" applyBorder="1" applyAlignment="1">
      <alignment horizontal="center" vertical="center" wrapText="1"/>
    </xf>
    <xf numFmtId="20" fontId="0" fillId="0" borderId="1" xfId="0" applyNumberFormat="1" applyFill="1" applyBorder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NumberFormat="1"/>
    <xf numFmtId="0" fontId="0" fillId="5" borderId="0" xfId="0" applyFill="1"/>
    <xf numFmtId="9" fontId="0" fillId="0" borderId="0" xfId="1" applyFont="1" applyAlignment="1">
      <alignment horizontal="center"/>
    </xf>
    <xf numFmtId="0" fontId="0" fillId="10" borderId="0" xfId="0" applyFill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/>
    </xf>
  </cellXfs>
  <cellStyles count="2">
    <cellStyle name="Normal" xfId="0" builtinId="0"/>
    <cellStyle name="Pourcentage" xfId="1" builtinId="5"/>
  </cellStyles>
  <dxfs count="16">
    <dxf>
      <fill>
        <patternFill patternType="solid">
          <bgColor theme="6"/>
        </patternFill>
      </fill>
    </dxf>
    <dxf>
      <fill>
        <patternFill patternType="solid">
          <bgColor theme="6"/>
        </patternFill>
      </fill>
    </dxf>
    <dxf>
      <fill>
        <patternFill patternType="solid">
          <bgColor theme="6"/>
        </patternFill>
      </fill>
    </dxf>
    <dxf>
      <fill>
        <patternFill patternType="solid">
          <bgColor theme="6"/>
        </patternFill>
      </fill>
    </dxf>
    <dxf>
      <fill>
        <patternFill patternType="solid">
          <bgColor theme="6"/>
        </patternFill>
      </fill>
    </dxf>
    <dxf>
      <fill>
        <patternFill patternType="solid">
          <bgColor theme="6"/>
        </patternFill>
      </fill>
    </dxf>
    <dxf>
      <fill>
        <patternFill patternType="solid">
          <bgColor theme="6"/>
        </patternFill>
      </fill>
    </dxf>
    <dxf>
      <fill>
        <patternFill patternType="solid">
          <bgColor theme="6"/>
        </patternFill>
      </fill>
    </dxf>
    <dxf>
      <fill>
        <patternFill>
          <bgColor theme="6"/>
        </patternFill>
      </fill>
    </dxf>
    <dxf>
      <fill>
        <patternFill>
          <bgColor theme="6"/>
        </patternFill>
      </fill>
    </dxf>
    <dxf>
      <fill>
        <patternFill>
          <bgColor theme="6"/>
        </patternFill>
      </fill>
    </dxf>
    <dxf>
      <fill>
        <patternFill>
          <bgColor theme="6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</dxfs>
  <tableStyles count="0" defaultTableStyle="TableStyleMedium2" defaultPivotStyle="PivotStyleLight16"/>
  <colors>
    <mruColors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TB!$A$8</c:f>
              <c:strCache>
                <c:ptCount val="1"/>
                <c:pt idx="0">
                  <c:v>Distance Aller &amp; Retour Maison /Chantier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TB!$B$6:$M$6</c:f>
              <c:strCache>
                <c:ptCount val="8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</c:strCache>
            </c:strRef>
          </c:cat>
          <c:val>
            <c:numRef>
              <c:f>TB!$B$8:$M$8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2191.9</c:v>
                </c:pt>
                <c:pt idx="5">
                  <c:v>1995.9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213-45BA-B313-9BF246EA99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976878271"/>
        <c:axId val="1873063439"/>
      </c:barChart>
      <c:catAx>
        <c:axId val="197687827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73063439"/>
        <c:crosses val="autoZero"/>
        <c:auto val="1"/>
        <c:lblAlgn val="ctr"/>
        <c:lblOffset val="100"/>
        <c:noMultiLvlLbl val="0"/>
      </c:catAx>
      <c:valAx>
        <c:axId val="18730634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7687827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2886075</xdr:colOff>
      <xdr:row>17</xdr:row>
      <xdr:rowOff>142875</xdr:rowOff>
    </xdr:from>
    <xdr:to>
      <xdr:col>5</xdr:col>
      <xdr:colOff>19050</xdr:colOff>
      <xdr:row>32</xdr:row>
      <xdr:rowOff>28575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3C396D48-5AF9-405E-8615-87B7E0626B3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Hajjej Slei" refreshedDate="44746.374341435185" createdVersion="6" refreshedVersion="6" minRefreshableVersion="3" recordCount="24269">
  <cacheSource type="worksheet">
    <worksheetSource ref="A1:AJ1048576" sheet="Input"/>
  </cacheSource>
  <cacheFields count="36">
    <cacheField name="Matricule" numFmtId="0">
      <sharedItems containsBlank="1"/>
    </cacheField>
    <cacheField name="Date" numFmtId="0">
      <sharedItems containsDate="1" containsBlank="1" containsMixedTypes="1" minDate="2022-01-01T00:00:00" maxDate="2022-06-29T00:00:00" count="248">
        <m/>
        <d v="2022-01-01T00:00:00"/>
        <d v="2022-01-02T00:00:00"/>
        <d v="2022-01-03T00:00:00"/>
        <d v="2022-01-04T00:00:00"/>
        <d v="2022-01-05T00:00:00"/>
        <d v="2022-01-06T00:00:00"/>
        <d v="2022-01-07T00:00:00"/>
        <d v="2022-01-08T00:00:00"/>
        <d v="2022-01-09T00:00:00"/>
        <d v="2022-01-10T00:00:00"/>
        <d v="2022-01-11T00:00:00"/>
        <d v="2022-01-12T00:00:00"/>
        <d v="2022-01-13T00:00:00"/>
        <d v="2022-01-14T00:00:00"/>
        <d v="2022-01-15T00:00:00"/>
        <d v="2022-01-16T00:00:00"/>
        <d v="2022-01-17T00:00:00"/>
        <d v="2022-01-18T00:00:00"/>
        <d v="2022-01-19T00:00:00"/>
        <d v="2022-01-20T00:00:00"/>
        <d v="2022-01-21T00:00:00"/>
        <d v="2022-01-22T00:00:00"/>
        <d v="2022-01-23T00:00:00"/>
        <d v="2022-01-24T00:00:00"/>
        <d v="2022-01-25T00:00:00"/>
        <d v="2022-01-26T00:00:00"/>
        <d v="2022-01-27T00:00:00"/>
        <d v="2022-01-28T00:00:00"/>
        <d v="2022-01-29T00:00:00"/>
        <d v="2022-01-30T00:00:00"/>
        <d v="2022-01-31T00:00:00"/>
        <d v="2022-02-01T00:00:00"/>
        <d v="2022-02-02T00:00:00"/>
        <d v="2022-02-03T00:00:00"/>
        <d v="2022-02-04T00:00:00"/>
        <d v="2022-02-05T00:00:00"/>
        <d v="2022-02-06T00:00:00"/>
        <d v="2022-02-07T00:00:00"/>
        <d v="2022-02-08T00:00:00"/>
        <d v="2022-02-09T00:00:00"/>
        <d v="2022-02-10T00:00:00"/>
        <d v="2022-02-11T00:00:00"/>
        <d v="2022-02-12T00:00:00"/>
        <d v="2022-02-13T00:00:00"/>
        <d v="2022-02-14T00:00:00"/>
        <d v="2022-02-15T00:00:00"/>
        <d v="2022-02-16T00:00:00"/>
        <d v="2022-02-17T00:00:00"/>
        <d v="2022-02-18T00:00:00"/>
        <d v="2022-02-19T00:00:00"/>
        <d v="2022-02-20T00:00:00"/>
        <d v="2022-02-21T00:00:00"/>
        <d v="2022-02-22T00:00:00"/>
        <d v="2022-02-23T00:00:00"/>
        <d v="2022-02-24T00:00:00"/>
        <d v="2022-02-25T00:00:00"/>
        <d v="2022-02-26T00:00:00"/>
        <d v="2022-02-27T00:00:00"/>
        <d v="2022-02-28T00:00:00"/>
        <d v="2022-03-01T00:00:00"/>
        <d v="2022-03-02T00:00:00"/>
        <d v="2022-03-03T00:00:00"/>
        <d v="2022-03-04T00:00:00"/>
        <d v="2022-03-05T00:00:00"/>
        <d v="2022-03-06T00:00:00"/>
        <d v="2022-03-07T00:00:00"/>
        <d v="2022-03-08T00:00:00"/>
        <d v="2022-03-09T00:00:00"/>
        <d v="2022-03-10T00:00:00"/>
        <d v="2022-03-11T00:00:00"/>
        <d v="2022-03-12T00:00:00"/>
        <d v="2022-03-13T00:00:00"/>
        <d v="2022-03-14T00:00:00"/>
        <d v="2022-03-15T00:00:00"/>
        <d v="2022-03-16T00:00:00"/>
        <d v="2022-03-17T00:00:00"/>
        <d v="2022-03-18T00:00:00"/>
        <d v="2022-03-19T00:00:00"/>
        <d v="2022-03-20T00:00:00"/>
        <d v="2022-03-21T00:00:00"/>
        <d v="2022-03-22T00:00:00"/>
        <d v="2022-03-23T00:00:00"/>
        <d v="2022-03-24T00:00:00"/>
        <d v="2022-03-25T00:00:00"/>
        <d v="2022-03-26T00:00:00"/>
        <d v="2022-03-27T00:00:00"/>
        <d v="2022-03-28T00:00:00"/>
        <d v="2022-03-29T00:00:00"/>
        <d v="2022-03-30T00:00:00"/>
        <d v="2022-03-31T00:00:00"/>
        <d v="2022-04-01T00:00:00"/>
        <d v="2022-04-02T00:00:00"/>
        <d v="2022-04-03T00:00:00"/>
        <d v="2022-04-04T00:00:00"/>
        <d v="2022-04-05T00:00:00"/>
        <d v="2022-04-06T00:00:00"/>
        <d v="2022-04-07T00:00:00"/>
        <d v="2022-04-08T00:00:00"/>
        <d v="2022-04-09T00:00:00"/>
        <d v="2022-04-10T00:00:00"/>
        <d v="2022-04-11T00:00:00"/>
        <d v="2022-04-12T00:00:00"/>
        <d v="2022-04-13T00:00:00"/>
        <d v="2022-04-14T00:00:00"/>
        <d v="2022-04-15T00:00:00"/>
        <d v="2022-04-16T00:00:00"/>
        <d v="2022-04-17T00:00:00"/>
        <d v="2022-04-18T00:00:00"/>
        <d v="2022-04-19T00:00:00"/>
        <d v="2022-04-20T00:00:00"/>
        <d v="2022-04-21T00:00:00"/>
        <d v="2022-04-22T00:00:00"/>
        <d v="2022-04-23T00:00:00"/>
        <d v="2022-04-24T00:00:00"/>
        <d v="2022-04-25T00:00:00"/>
        <d v="2022-04-26T00:00:00"/>
        <d v="2022-04-27T00:00:00"/>
        <d v="2022-04-28T00:00:00"/>
        <d v="2022-04-29T00:00:00"/>
        <d v="2022-04-30T00:00:00"/>
        <d v="2022-05-01T00:00:00"/>
        <d v="2022-05-02T00:00:00"/>
        <d v="2022-05-03T00:00:00"/>
        <d v="2022-05-04T00:00:00"/>
        <d v="2022-05-05T00:00:00"/>
        <d v="2022-05-06T00:00:00"/>
        <d v="2022-05-07T00:00:00"/>
        <d v="2022-05-08T00:00:00"/>
        <d v="2022-05-09T00:00:00"/>
        <d v="2022-05-10T00:00:00"/>
        <d v="2022-05-11T00:00:00"/>
        <d v="2022-05-12T00:00:00"/>
        <d v="2022-05-13T00:00:00"/>
        <d v="2022-05-14T00:00:00"/>
        <d v="2022-05-15T00:00:00"/>
        <d v="2022-05-16T00:00:00"/>
        <d v="2022-05-17T00:00:00"/>
        <d v="2022-05-18T00:00:00"/>
        <d v="2022-05-19T00:00:00"/>
        <d v="2022-05-20T00:00:00"/>
        <d v="2022-05-21T00:00:00"/>
        <d v="2022-05-22T00:00:00"/>
        <d v="2022-05-23T00:00:00"/>
        <d v="2022-05-24T00:00:00"/>
        <d v="2022-05-25T00:00:00"/>
        <d v="2022-05-26T00:00:00"/>
        <d v="2022-05-27T00:00:00"/>
        <d v="2022-05-28T00:00:00"/>
        <d v="2022-05-29T00:00:00"/>
        <d v="2022-05-30T00:00:00"/>
        <d v="2022-05-31T00:00:00"/>
        <d v="2022-06-01T00:00:00"/>
        <d v="2022-06-02T00:00:00"/>
        <d v="2022-06-03T00:00:00"/>
        <d v="2022-06-04T00:00:00"/>
        <d v="2022-06-05T00:00:00"/>
        <d v="2022-06-06T00:00:00"/>
        <d v="2022-06-07T00:00:00"/>
        <d v="2022-06-08T00:00:00"/>
        <d v="2022-06-09T00:00:00"/>
        <d v="2022-06-10T00:00:00"/>
        <d v="2022-06-11T00:00:00"/>
        <d v="2022-06-12T00:00:00"/>
        <d v="2022-06-13T00:00:00"/>
        <d v="2022-06-14T00:00:00"/>
        <d v="2022-06-15T00:00:00"/>
        <d v="2022-06-16T00:00:00"/>
        <d v="2022-06-17T00:00:00"/>
        <d v="2022-06-18T00:00:00"/>
        <d v="2022-06-19T00:00:00"/>
        <d v="2022-06-20T00:00:00"/>
        <d v="2022-06-21T00:00:00"/>
        <d v="2022-06-22T00:00:00"/>
        <d v="2022-06-23T00:00:00"/>
        <d v="2022-06-24T00:00:00"/>
        <d v="2022-06-25T00:00:00"/>
        <d v="2022-06-26T00:00:00"/>
        <d v="2022-06-27T00:00:00"/>
        <d v="2022-06-28T00:00:00"/>
        <s v="13/01/22"/>
        <s v="05/01/2022"/>
        <s v="07/01/2022"/>
        <s v="15/01/2022"/>
        <s v="17/01/2022"/>
        <s v="21/01/2022"/>
        <s v="27/01/2022"/>
        <s v="09/02/2022"/>
        <s v="15/02/2022"/>
        <s v="21/02/2022"/>
        <s v="28/02/2022"/>
        <s v="04/03/2022"/>
        <s v="10/03/2022"/>
        <s v="17/03/2022"/>
        <s v="22/03/2022"/>
        <s v="29/03/2022"/>
        <s v="04/04/2022"/>
        <s v="11/04/2022"/>
        <s v="14/04/2022"/>
        <s v="22/04/2022"/>
        <s v="29/04/2022"/>
        <s v="09/05/2022"/>
        <s v="13/05/2022"/>
        <s v="20/05/2022"/>
        <s v="27/05/2022"/>
        <s v="02/06/2022"/>
        <s v="14/06/2022"/>
        <s v="01/06/22" u="1"/>
        <s v="24/06/22" u="1"/>
        <s v="18/06/2022" u="1"/>
        <s v="03/06/2022" u="1"/>
        <s v="07/06/22" u="1"/>
        <s v="11/06/2022" u="1"/>
        <s v="15/06/22" u="1"/>
        <s v="09/06/2022" u="1"/>
        <s v="23/06/22" u="1"/>
        <s v="17/06/2022" u="1"/>
        <s v="06/06/22" u="1"/>
        <s v="10/06/2022" u="1"/>
        <s v="14/06/22" u="1"/>
        <s v="08/06/2022" u="1"/>
        <s v="22/06/22" u="1"/>
        <s v="16/06/2022" u="1"/>
        <s v="01/06/2022" u="1"/>
        <s v="05/06/22" u="1"/>
        <s v="13/06/22" u="1"/>
        <s v="07/06/2022" u="1"/>
        <s v="21/06/22" u="1"/>
        <s v="15/06/2022" u="1"/>
        <s v="19/06/22" u="1"/>
        <s v="04/06/22" u="1"/>
        <s v="12/06/22" u="1"/>
        <s v="06/06/2022" u="1"/>
        <s v="20/06/22" u="1"/>
        <s v="18/06/22" u="1"/>
        <s v="03/06/22" u="1"/>
        <s v="11/06/22" u="1"/>
        <s v="05/06/2022" u="1"/>
        <s v="09/06/22" u="1"/>
        <s v="13/06/2022" u="1"/>
        <s v="17/06/22" u="1"/>
        <s v="02/06/22" u="1"/>
        <s v="25/06/22" u="1"/>
        <s v="10/06/22" u="1"/>
        <s v="04/06/2022" u="1"/>
        <s v="08/06/22" u="1"/>
        <s v="12/06/2022" u="1"/>
        <s v="16/06/22" u="1"/>
      </sharedItems>
    </cacheField>
    <cacheField name="Heure" numFmtId="0">
      <sharedItems containsBlank="1"/>
    </cacheField>
    <cacheField name="N°Pan" numFmtId="0">
      <sharedItems containsBlank="1"/>
    </cacheField>
    <cacheField name="Numéro de facture" numFmtId="0">
      <sharedItems containsBlank="1"/>
    </cacheField>
    <cacheField name="Nom du site" numFmtId="0">
      <sharedItems containsBlank="1"/>
    </cacheField>
    <cacheField name="Produit" numFmtId="0">
      <sharedItems containsBlank="1"/>
    </cacheField>
    <cacheField name="Type produit" numFmtId="0">
      <sharedItems containsBlank="1" count="7">
        <s v="Distance parcouru"/>
        <s v="Péage"/>
        <s v="Carburant"/>
        <s v="Abdule"/>
        <m/>
        <s v="" u="1"/>
        <s v="Charge carte" u="1"/>
      </sharedItems>
    </cacheField>
    <cacheField name="Quantité" numFmtId="0">
      <sharedItems containsBlank="1" containsMixedTypes="1" containsNumber="1" minValue="15.69" maxValue="59.57"/>
    </cacheField>
    <cacheField name="Net" numFmtId="0">
      <sharedItems containsBlank="1" containsMixedTypes="1" containsNumber="1" minValue="12" maxValue="92.71"/>
    </cacheField>
    <cacheField name="TVA" numFmtId="0">
      <sharedItems containsBlank="1" containsMixedTypes="1" containsNumber="1" minValue="0" maxValue="18.54"/>
    </cacheField>
    <cacheField name="Brut" numFmtId="0">
      <sharedItems containsBlank="1" containsMixedTypes="1" containsNumber="1" minValue="12" maxValue="111.25"/>
    </cacheField>
    <cacheField name="Responsable" numFmtId="0">
      <sharedItems containsBlank="1"/>
    </cacheField>
    <cacheField name="Activité" numFmtId="0">
      <sharedItems containsBlank="1"/>
    </cacheField>
    <cacheField name="Conducteur" numFmtId="0">
      <sharedItems containsBlank="1"/>
    </cacheField>
    <cacheField name="Modèle véhicule" numFmtId="0">
      <sharedItems containsBlank="1"/>
    </cacheField>
    <cacheField name="Consommation moyenne" numFmtId="0">
      <sharedItems containsString="0" containsBlank="1" containsNumber="1" containsInteger="1" minValue="0" maxValue="26" count="11">
        <n v="6"/>
        <m/>
        <n v="0" u="1"/>
        <n v="23" u="1"/>
        <n v="12" u="1"/>
        <n v="26" u="1"/>
        <n v="7" u="1"/>
        <n v="8" u="1"/>
        <n v="9" u="1"/>
        <n v="10" u="1"/>
        <n v="5" u="1"/>
      </sharedItems>
    </cacheField>
    <cacheField name="Heure de départ" numFmtId="0">
      <sharedItems containsBlank="1"/>
    </cacheField>
    <cacheField name="Heure de fin" numFmtId="0">
      <sharedItems containsBlank="1"/>
    </cacheField>
    <cacheField name="Endroit de départ" numFmtId="0">
      <sharedItems containsBlank="1"/>
    </cacheField>
    <cacheField name="Endroit d'arrivée" numFmtId="0">
      <sharedItems containsBlank="1"/>
    </cacheField>
    <cacheField name="Distance parcourue (kilomètres)" numFmtId="0">
      <sharedItems containsBlank="1" containsMixedTypes="1" containsNumber="1" minValue="0" maxValue="193"/>
    </cacheField>
    <cacheField name="Clé_recherche" numFmtId="0">
      <sharedItems containsBlank="1" containsMixedTypes="1" containsNumber="1" containsInteger="1" minValue="84" maxValue="133"/>
    </cacheField>
    <cacheField name="Dénombrement" numFmtId="0">
      <sharedItems containsBlank="1" containsMixedTypes="1" containsNumber="1" containsInteger="1" minValue="1" maxValue="666"/>
    </cacheField>
    <cacheField name="Code_Admin" numFmtId="0">
      <sharedItems containsBlank="1"/>
    </cacheField>
    <cacheField name="Responsable_F" numFmtId="0">
      <sharedItems containsBlank="1" containsMixedTypes="1" containsNumber="1" containsInteger="1" minValue="0" maxValue="0" count="4">
        <s v=""/>
        <s v="Mohamed ALI HAFFAR"/>
        <m/>
        <n v="0" u="1"/>
      </sharedItems>
    </cacheField>
    <cacheField name="Code_Clé" numFmtId="0">
      <sharedItems containsBlank="1"/>
    </cacheField>
    <cacheField name="Matricule_F" numFmtId="0">
      <sharedItems containsBlank="1" count="163">
        <s v=""/>
        <s v="FR-726-MA"/>
        <m/>
        <s v="FM-468-JH" u="1"/>
        <s v="FS-440-XY" u="1"/>
        <s v="FR-716-PF" u="1"/>
        <s v="FT-703-MJ" u="1"/>
        <s v="FL-794-FE" u="1"/>
        <s v="FQ-666-CC" u="1"/>
        <s v="FS-245-FV" u="1"/>
        <s v="FV-154-QS" u="1"/>
        <s v="FD-570-AW" u="1"/>
        <s v="JOKER012" u="1"/>
        <s v="FT-717-GT" u="1"/>
        <s v="FC-627-GM" u="1"/>
        <s v="JOKER005" u="1"/>
        <s v="FB-473-ZK" u="1"/>
        <s v="JOKER015" u="1"/>
        <s v="FQ-788-KP" u="1"/>
        <s v="FG-350-ZJ" u="1"/>
        <s v="FL-017-RF" u="1"/>
        <s v="EL-469-BV" u="1"/>
        <s v="FV-581-QS" u="1"/>
        <s v="JOKER008" u="1"/>
        <s v="FS-357-FV" u="1"/>
        <s v="FT-617-EY" u="1"/>
        <s v="DD-921-VA" u="1"/>
        <s v="EC-576-TZ" u="1"/>
        <s v="EL-462-GK" u="1"/>
        <s v="FR-668-ZF" u="1"/>
        <s v="FL-397-EC" u="1"/>
        <s v="FS-110-XS" u="1"/>
        <s v="ES-431-BM" u="1"/>
        <s v="FC-140-PY" u="1"/>
        <s v="ER-554-JT" u="1"/>
        <s v="FK-592-FS" u="1"/>
        <s v="FS-289-XL" u="1"/>
        <s v="FT-800-NX" u="1"/>
        <s v="FV-392-KD" u="1"/>
        <s v="FT-731-PG" u="1"/>
        <s v="FS-471-NB" u="1"/>
        <s v="FV-268-AJ" u="1"/>
        <s v="FQ-612-JC" u="1"/>
        <s v="FA-440-GH" u="1"/>
        <s v="FS-840-MJ" u="1"/>
        <s v="FC-369-ZY" u="1"/>
        <s v="CV-876-PJ" u="1"/>
        <s v="FQ-106-CD" u="1"/>
        <s v="FK-926-FS" u="1"/>
        <s v="EK-957-AC" u="1"/>
        <s v="FS-628-XK" u="1"/>
        <s v="FS-704-KG" u="1"/>
        <s v="FV-869-QR" u="1"/>
        <s v="FC-138-PY" u="1"/>
        <s v="FH-065-WQ" u="1"/>
        <s v="DJ-767-XY" u="1"/>
        <s v="FQ-706-CC" u="1"/>
        <s v="FS-991-XK" u="1"/>
        <s v="FK-575-FS" u="1"/>
        <s v="CM-745-MD" u="1"/>
        <s v="FL-690-SP" u="1"/>
        <s v="FR-715-PF" u="1"/>
        <s v="FT-935-PG" u="1"/>
        <s v="DZ-791-FE" u="1"/>
        <s v="EC-005-BE" u="1"/>
        <s v="FT-639-SV" u="1"/>
        <s v="FS-691-CV" u="1"/>
        <s v="FH-769-NG" u="1"/>
        <s v="EX-662-LL" u="1"/>
        <s v="EL-806-CG" u="1"/>
        <s v="JOKER010" u="1"/>
        <s v="FB-881-VQ" u="1"/>
        <s v="FL-652-RQ" u="1"/>
        <s v="FS-861-WF" u="1"/>
        <s v="FQ-856-QS" u="1"/>
        <s v="JOKER013" u="1"/>
        <s v="FL-730-RE" u="1"/>
        <s v="FD-728-QC" u="1"/>
        <s v="CW-775-QQ" u="1"/>
        <s v="ES-821-NP" u="1"/>
        <s v="CD-117-AE" u="1"/>
        <s v="FM-489-FB" u="1"/>
        <s v="JOKER016" u="1"/>
        <s v="FN-100-GZ" u="1"/>
        <s v="FS-210-CA" u="1"/>
        <s v="FR-012-ZF" u="1"/>
        <s v="JOKER009" u="1"/>
        <s v="FM-346-JH" u="1"/>
        <s v="EL-927-GN" u="1"/>
        <s v="CD-206-DC" u="1"/>
        <s v="FP-518-BK" u="1"/>
        <s v="FT-153-PJ" u="1"/>
        <s v="FB-879-VQ" u="1"/>
        <s v="FA-252-DT" u="1"/>
        <s v="FC-381-JD" u="1"/>
        <s v="CY-551-LD" u="1"/>
        <s v="FC-244-ZZ" u="1"/>
        <s v="FC-937-FW" u="1"/>
        <s v="WW-823-QV" u="1"/>
        <s v="EV-367-TD" u="1"/>
        <s v="CB-537-EP" u="1"/>
        <s v="FC-137-PY" u="1"/>
        <s v="FH-064-WQ" u="1"/>
        <s v="FR-401-MA" u="1"/>
        <s v="EJ-859-YQ" u="1"/>
        <s v="FG-823-ZJ" u="1"/>
        <s v="EH-020-AL" u="1"/>
        <s v="FS-357-PR" u="1"/>
        <s v="FX-855-YG" u="1"/>
        <s v="FG-012-KW" u="1"/>
        <s v="FT-647-AB" u="1"/>
        <s v="FV-555-KD" u="1"/>
        <s v="HP" u="1"/>
        <s v="FG-846-ZJ" u="1"/>
        <s v="DX-348-JJ" u="1"/>
        <s v="FB-880-VQ" u="1"/>
        <s v="FK-006-FT" u="1"/>
        <s v="FP-430-BK" u="1"/>
        <s v="CW-184-DR" u="1"/>
        <s v="FV-442-QR" u="1"/>
        <s v="JOKER011" u="1"/>
        <s v="FQ-032-CD" u="1"/>
        <s v="FR-287-ZF" u="1"/>
        <s v="FT-144-NX" u="1"/>
        <s v="EQ-674-AA" u="1"/>
        <s v="FT-669-GT" u="1"/>
        <s v="JOKER014" u="1"/>
        <s v="CX-019-YL" u="1"/>
        <s v="FV-328-QQ" u="1"/>
        <s v="FQ-893-CC" u="1"/>
        <s v="JOKER007" u="1"/>
        <s v="EY-278-PB" u="1"/>
        <s v="FS-392-XT" u="1"/>
        <s v="FQ-932-QS" u="1"/>
        <s v="FP-634-BL" u="1"/>
        <s v="FC-936-FW" u="1"/>
        <s v="DC-102-RV" u="1"/>
        <s v="FK-599-KP" u="1"/>
        <s v="FS-005-XZ" u="1"/>
        <s v="DK-339-YQ" u="1"/>
        <s v="FQ-172-GX" u="1"/>
        <s v="FB-097-TY" u="1"/>
        <s v="FD-755-LN" u="1"/>
        <s v="FC-136-PY" u="1"/>
        <s v="FQ-886-QS" u="1"/>
        <s v="FL-737-EC" u="1"/>
        <s v="FQ-216-GX" u="1"/>
        <s v="EJ-858-YQ" u="1"/>
        <s v="EM-514-MY" u="1"/>
        <s v="FV-910-KC" u="1"/>
        <s v="DN-203-QL" u="1"/>
        <s v="EK-266-SH" u="1"/>
        <s v="FT-569-ME" u="1"/>
        <s v="FG-890-ZJ" u="1"/>
        <s v="FG-870-ZJ" u="1"/>
        <s v="FN-025-RC" u="1"/>
        <s v="FQ-313-GX" u="1"/>
        <s v="FA-312-GH" u="1"/>
        <s v="FH-767-NG" u="1"/>
        <s v="FL-400-ED" u="1"/>
        <s v="FX-331-YG" u="1"/>
        <s v="FQ-859-CC" u="1"/>
        <s v="FG-199-ZK" u="1"/>
      </sharedItems>
    </cacheField>
    <cacheField name="Activité2" numFmtId="0">
      <sharedItems containsBlank="1" containsMixedTypes="1" containsNumber="1" containsInteger="1" minValue="0" maxValue="0" count="4">
        <s v=""/>
        <s v="Fibre"/>
        <m/>
        <n v="0" u="1"/>
      </sharedItems>
    </cacheField>
    <cacheField name="Mois" numFmtId="0">
      <sharedItems containsBlank="1" containsMixedTypes="1" containsNumber="1" containsInteger="1" minValue="1" maxValue="6"/>
    </cacheField>
    <cacheField name="Semaine" numFmtId="0">
      <sharedItems containsBlank="1" containsMixedTypes="1" containsNumber="1" containsInteger="1" minValue="1" maxValue="27"/>
    </cacheField>
    <cacheField name="Test_Carburant" numFmtId="0">
      <sharedItems containsBlank="1"/>
    </cacheField>
    <cacheField name="Conducteur2" numFmtId="0">
      <sharedItems containsBlank="1" containsMixedTypes="1" containsNumber="1" containsInteger="1" minValue="0" maxValue="0" count="4">
        <s v=""/>
        <s v="Mohamed Ali HAFFAR"/>
        <m/>
        <n v="0" u="1"/>
      </sharedItems>
    </cacheField>
    <cacheField name="Type véhicule" numFmtId="0">
      <sharedItems containsBlank="1" containsMixedTypes="1" containsNumber="1" containsInteger="1" minValue="0" maxValue="0" count="4">
        <s v=""/>
        <s v="RENAULT KANGOO"/>
        <m/>
        <n v="0" u="1"/>
      </sharedItems>
    </cacheField>
    <cacheField name="Conso_moyenne_F" numFmtId="0">
      <sharedItems containsBlank="1" containsMixedTypes="1" containsNumber="1" containsInteger="1" minValue="6" maxValue="6"/>
    </cacheField>
    <cacheField name="Jour_F" numFmtId="0">
      <sharedItems containsBlank="1" count="9">
        <s v=""/>
        <s v="sam"/>
        <s v="dim"/>
        <s v="lun"/>
        <s v="mar"/>
        <s v="mer"/>
        <s v="jeu"/>
        <s v="ven"/>
        <m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4269">
  <r>
    <s v="FR-726-MA"/>
    <x v="0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"/>
    <s v=""/>
    <s v=""/>
    <s v=""/>
    <s v=""/>
    <s v=""/>
    <s v=""/>
    <s v=""/>
    <x v="0"/>
    <s v=""/>
    <x v="0"/>
    <x v="0"/>
    <s v=""/>
    <s v=""/>
    <s v="nok"/>
    <x v="0"/>
    <x v="0"/>
    <s v=""/>
    <x v="0"/>
  </r>
  <r>
    <s v="FR-726-MA"/>
    <x v="1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-"/>
    <s v="-"/>
    <s v="-"/>
    <s v="-"/>
    <s v="-"/>
    <n v="132"/>
    <n v="1"/>
    <s v="Mohamed ALI HAFFARFibre"/>
    <x v="1"/>
    <s v="FR-726-MA1Fibre"/>
    <x v="1"/>
    <x v="1"/>
    <n v="1"/>
    <n v="1"/>
    <s v="nok"/>
    <x v="1"/>
    <x v="1"/>
    <n v="6"/>
    <x v="1"/>
  </r>
  <r>
    <s v="FR-726-MA"/>
    <x v="2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2:07"/>
    <s v="12:24"/>
    <s v="APPARTEMENT Saint-Jacques-de-la-Lande"/>
    <s v="Rue de la Donelière, Rennes 35064, France"/>
    <n v="11.1"/>
    <n v="132"/>
    <n v="2"/>
    <s v="Mohamed ALI HAFFARFibre"/>
    <x v="1"/>
    <s v="FR-726-MA1Fibre"/>
    <x v="1"/>
    <x v="1"/>
    <n v="1"/>
    <n v="2"/>
    <s v="nok"/>
    <x v="1"/>
    <x v="1"/>
    <n v="6"/>
    <x v="2"/>
  </r>
  <r>
    <s v="FR-726-MA"/>
    <x v="2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2:25"/>
    <s v="12:42"/>
    <s v="Rue de la Donelière, Rennes 35064, France"/>
    <s v="APPARTEMENT Saint-Jacques-de-la-Lande"/>
    <n v="11.5"/>
    <n v="132"/>
    <n v="3"/>
    <s v="Mohamed ALI HAFFARFibre"/>
    <x v="1"/>
    <s v="FR-726-MA1Fibre"/>
    <x v="1"/>
    <x v="1"/>
    <n v="1"/>
    <n v="2"/>
    <s v="nok"/>
    <x v="1"/>
    <x v="1"/>
    <n v="6"/>
    <x v="2"/>
  </r>
  <r>
    <s v="FR-726-MA"/>
    <x v="3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7:52"/>
    <s v="08:54"/>
    <s v="APPARTEMENT Saint-Jacques-de-la-Lande"/>
    <s v="1 Rue Louis Pasteur, Treillières 44119, France"/>
    <n v="97.1"/>
    <n v="132"/>
    <n v="4"/>
    <s v="Mohamed ALI HAFFARFibre"/>
    <x v="1"/>
    <s v="FR-726-MA1Fibre"/>
    <x v="1"/>
    <x v="1"/>
    <n v="1"/>
    <n v="2"/>
    <s v="nok"/>
    <x v="1"/>
    <x v="1"/>
    <n v="6"/>
    <x v="3"/>
  </r>
  <r>
    <s v="FR-726-MA"/>
    <x v="3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9:41"/>
    <s v="09:41"/>
    <s v="1 Rue Louis Pasteur, Treillières 44119, France"/>
    <s v="1 Rue Louis Pasteur, Treillières 44119, France"/>
    <n v="0"/>
    <n v="132"/>
    <n v="5"/>
    <s v="Mohamed ALI HAFFARFibre"/>
    <x v="1"/>
    <s v="FR-726-MA1Fibre"/>
    <x v="1"/>
    <x v="1"/>
    <n v="1"/>
    <n v="2"/>
    <s v="nok"/>
    <x v="1"/>
    <x v="1"/>
    <n v="6"/>
    <x v="3"/>
  </r>
  <r>
    <s v="FR-726-MA"/>
    <x v="3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7:27"/>
    <s v="18:46"/>
    <s v="1 Rue Louis Pasteur, Treillières 44119, France"/>
    <s v="2 Rue Jules Vallès, Rennes 35000, France"/>
    <n v="103"/>
    <n v="132"/>
    <n v="6"/>
    <s v="Mohamed ALI HAFFARFibre"/>
    <x v="1"/>
    <s v="FR-726-MA1Fibre"/>
    <x v="1"/>
    <x v="1"/>
    <n v="1"/>
    <n v="2"/>
    <s v="nok"/>
    <x v="1"/>
    <x v="1"/>
    <n v="6"/>
    <x v="3"/>
  </r>
  <r>
    <s v="FR-726-MA"/>
    <x v="3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9:37"/>
    <s v="19:45"/>
    <s v="2 Rue Jules Vallès, Rennes 35000, France"/>
    <s v="APPARTEMENT Saint-Jacques-de-la-Lande"/>
    <n v="4.5"/>
    <n v="132"/>
    <n v="7"/>
    <s v="Mohamed ALI HAFFARFibre"/>
    <x v="1"/>
    <s v="FR-726-MA1Fibre"/>
    <x v="1"/>
    <x v="1"/>
    <n v="1"/>
    <n v="2"/>
    <s v="nok"/>
    <x v="1"/>
    <x v="1"/>
    <n v="6"/>
    <x v="3"/>
  </r>
  <r>
    <s v="FR-726-MA"/>
    <x v="3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9:47"/>
    <s v="19:49"/>
    <s v="APPARTEMENT Saint-Jacques-de-la-Lande"/>
    <s v="1 Allée des Pins, Saint-Jacques-de-la-Lande 35136, France"/>
    <n v="0.2"/>
    <n v="132"/>
    <n v="8"/>
    <s v="Mohamed ALI HAFFARFibre"/>
    <x v="1"/>
    <s v="FR-726-MA1Fibre"/>
    <x v="1"/>
    <x v="1"/>
    <n v="1"/>
    <n v="2"/>
    <s v="nok"/>
    <x v="1"/>
    <x v="1"/>
    <n v="6"/>
    <x v="3"/>
  </r>
  <r>
    <s v="FR-726-MA"/>
    <x v="4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7:58"/>
    <s v="09:13"/>
    <s v="1 Allée des Pins, Saint-Jacques-de-la-Lande 35136, France"/>
    <s v="1 Rue Louis Pasteur, Treillières 44119, France"/>
    <n v="97.2"/>
    <n v="132"/>
    <n v="9"/>
    <s v="Mohamed ALI HAFFARFibre"/>
    <x v="1"/>
    <s v="FR-726-MA1Fibre"/>
    <x v="1"/>
    <x v="1"/>
    <n v="1"/>
    <n v="2"/>
    <s v="nok"/>
    <x v="1"/>
    <x v="1"/>
    <n v="6"/>
    <x v="4"/>
  </r>
  <r>
    <s v="FR-726-MA"/>
    <x v="4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2:31"/>
    <s v="12:36"/>
    <s v="1 Rue Louis Pasteur, Treillières 44119, France"/>
    <s v="Rue Hubert de la Brosse, Orvault 44700, France"/>
    <n v="3.3"/>
    <n v="132"/>
    <n v="10"/>
    <s v="Mohamed ALI HAFFARFibre"/>
    <x v="1"/>
    <s v="FR-726-MA1Fibre"/>
    <x v="1"/>
    <x v="1"/>
    <n v="1"/>
    <n v="2"/>
    <s v="nok"/>
    <x v="1"/>
    <x v="1"/>
    <n v="6"/>
    <x v="4"/>
  </r>
  <r>
    <s v="FR-726-MA"/>
    <x v="4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2:41"/>
    <s v="12:46"/>
    <s v="Rue Hubert de la Brosse, Orvault 44700, France"/>
    <s v="1 Rue Louis Pasteur, Treillières 44119, France"/>
    <n v="2.8"/>
    <n v="132"/>
    <n v="11"/>
    <s v="Mohamed ALI HAFFARFibre"/>
    <x v="1"/>
    <s v="FR-726-MA1Fibre"/>
    <x v="1"/>
    <x v="1"/>
    <n v="1"/>
    <n v="2"/>
    <s v="nok"/>
    <x v="1"/>
    <x v="1"/>
    <n v="6"/>
    <x v="4"/>
  </r>
  <r>
    <s v="FR-726-MA"/>
    <x v="4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7:26"/>
    <s v="18:39"/>
    <s v="1 Rue Louis Pasteur, Treillières 44119, France"/>
    <s v="APPARTEMENT Saint-Jacques-de-la-Lande"/>
    <n v="98.7"/>
    <n v="132"/>
    <n v="12"/>
    <s v="Mohamed ALI HAFFARFibre"/>
    <x v="1"/>
    <s v="FR-726-MA1Fibre"/>
    <x v="1"/>
    <x v="1"/>
    <n v="1"/>
    <n v="2"/>
    <s v="nok"/>
    <x v="1"/>
    <x v="1"/>
    <n v="6"/>
    <x v="4"/>
  </r>
  <r>
    <s v="FR-726-MA"/>
    <x v="5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8:06"/>
    <s v="08:18"/>
    <s v="APPARTEMENT Saint-Jacques-de-la-Lande"/>
    <s v="Ave d\'Ouessant, Bruz 35170, France"/>
    <n v="7.6"/>
    <n v="132"/>
    <n v="13"/>
    <s v="Mohamed ALI HAFFARFibre"/>
    <x v="1"/>
    <s v="FR-726-MA1Fibre"/>
    <x v="1"/>
    <x v="1"/>
    <n v="1"/>
    <n v="2"/>
    <s v="nok"/>
    <x v="1"/>
    <x v="1"/>
    <n v="6"/>
    <x v="5"/>
  </r>
  <r>
    <s v="FR-726-MA"/>
    <x v="5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8:22"/>
    <s v="09:25"/>
    <s v="Ave d\'Ouessant, Bruz 35170, France"/>
    <s v="1 Rue Louis Pasteur, Treillières 44119, France"/>
    <n v="99"/>
    <n v="132"/>
    <n v="14"/>
    <s v="Mohamed ALI HAFFARFibre"/>
    <x v="1"/>
    <s v="FR-726-MA1Fibre"/>
    <x v="1"/>
    <x v="1"/>
    <n v="1"/>
    <n v="2"/>
    <s v="nok"/>
    <x v="1"/>
    <x v="1"/>
    <n v="6"/>
    <x v="5"/>
  </r>
  <r>
    <s v="FR-726-MA"/>
    <x v="5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0:40"/>
    <s v="13:01"/>
    <s v="1 Rue Louis Pasteur, Treillières 44119, France"/>
    <s v="257 Ave Georges Durand, Le Mans 72100, France"/>
    <n v="193"/>
    <n v="132"/>
    <n v="15"/>
    <s v="Mohamed ALI HAFFARFibre"/>
    <x v="1"/>
    <s v="FR-726-MA1Fibre"/>
    <x v="1"/>
    <x v="1"/>
    <n v="1"/>
    <n v="2"/>
    <s v="nok"/>
    <x v="1"/>
    <x v="1"/>
    <n v="6"/>
    <x v="5"/>
  </r>
  <r>
    <s v="FR-726-MA"/>
    <x v="5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3:36"/>
    <s v="13:37"/>
    <s v="257 Ave Georges Durand, Le Mans 72100, France"/>
    <s v="257 Ave Georges Durand, Le Mans 72100, France"/>
    <n v="0"/>
    <n v="132"/>
    <n v="16"/>
    <s v="Mohamed ALI HAFFARFibre"/>
    <x v="1"/>
    <s v="FR-726-MA1Fibre"/>
    <x v="1"/>
    <x v="1"/>
    <n v="1"/>
    <n v="2"/>
    <s v="nok"/>
    <x v="1"/>
    <x v="1"/>
    <n v="6"/>
    <x v="5"/>
  </r>
  <r>
    <s v="FR-726-MA"/>
    <x v="5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3:37"/>
    <s v="13:37"/>
    <s v="257 Ave Georges Durand, Le Mans 72100, France"/>
    <s v="257 Ave Georges Durand, Le Mans 72100, France"/>
    <n v="0"/>
    <n v="132"/>
    <n v="17"/>
    <s v="Mohamed ALI HAFFARFibre"/>
    <x v="1"/>
    <s v="FR-726-MA1Fibre"/>
    <x v="1"/>
    <x v="1"/>
    <n v="1"/>
    <n v="2"/>
    <s v="nok"/>
    <x v="1"/>
    <x v="1"/>
    <n v="6"/>
    <x v="5"/>
  </r>
  <r>
    <s v="FR-726-MA"/>
    <x v="5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3:40"/>
    <s v="13:41"/>
    <s v="257 Ave Georges Durand, Le Mans 72100, France"/>
    <s v="Rue Robert Collet, Le Mans 72100, France"/>
    <n v="0.1"/>
    <n v="132"/>
    <n v="18"/>
    <s v="Mohamed ALI HAFFARFibre"/>
    <x v="1"/>
    <s v="FR-726-MA1Fibre"/>
    <x v="1"/>
    <x v="1"/>
    <n v="1"/>
    <n v="2"/>
    <s v="nok"/>
    <x v="1"/>
    <x v="1"/>
    <n v="6"/>
    <x v="5"/>
  </r>
  <r>
    <s v="FR-726-MA"/>
    <x v="5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4:09"/>
    <s v="15:58"/>
    <s v="Rue Robert Collet, Le Mans 72100, France"/>
    <s v="1 Rue Louis Pasteur, Treillières 44119, France"/>
    <n v="186.1"/>
    <n v="132"/>
    <n v="19"/>
    <s v="Mohamed ALI HAFFARFibre"/>
    <x v="1"/>
    <s v="FR-726-MA1Fibre"/>
    <x v="1"/>
    <x v="1"/>
    <n v="1"/>
    <n v="2"/>
    <s v="nok"/>
    <x v="1"/>
    <x v="1"/>
    <n v="6"/>
    <x v="5"/>
  </r>
  <r>
    <s v="FR-726-MA"/>
    <x v="5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8:10"/>
    <s v="19:17"/>
    <s v="1 Rue Louis Pasteur, Treillières 44119, France"/>
    <s v="23 Allée des Pins, Saint-Jacques-de-la-Lande 35136, France"/>
    <n v="98.8"/>
    <n v="132"/>
    <n v="20"/>
    <s v="Mohamed ALI HAFFARFibre"/>
    <x v="1"/>
    <s v="FR-726-MA1Fibre"/>
    <x v="1"/>
    <x v="1"/>
    <n v="1"/>
    <n v="2"/>
    <s v="nok"/>
    <x v="1"/>
    <x v="1"/>
    <n v="6"/>
    <x v="5"/>
  </r>
  <r>
    <s v="FR-726-MA"/>
    <x v="6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7:54"/>
    <s v="09:03"/>
    <s v="23 Allée des Pins, Saint-Jacques-de-la-Lande 35136, France"/>
    <s v="6 Rue Hubert de la Brosse, Orvault 44700, France"/>
    <n v="99.4"/>
    <n v="132"/>
    <n v="21"/>
    <s v="Mohamed ALI HAFFARFibre"/>
    <x v="1"/>
    <s v="FR-726-MA1Fibre"/>
    <x v="1"/>
    <x v="1"/>
    <n v="1"/>
    <n v="2"/>
    <s v="nok"/>
    <x v="1"/>
    <x v="1"/>
    <n v="6"/>
    <x v="6"/>
  </r>
  <r>
    <s v="FR-726-MA"/>
    <x v="6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9:06"/>
    <s v="09:07"/>
    <s v="6 Rue Hubert de la Brosse, Orvault 44700, France"/>
    <s v="21 Rue Robert le Ricolais, Orvault 44700, France"/>
    <n v="0.2"/>
    <n v="132"/>
    <n v="22"/>
    <s v="Mohamed ALI HAFFARFibre"/>
    <x v="1"/>
    <s v="FR-726-MA1Fibre"/>
    <x v="1"/>
    <x v="1"/>
    <n v="1"/>
    <n v="2"/>
    <s v="nok"/>
    <x v="1"/>
    <x v="1"/>
    <n v="6"/>
    <x v="6"/>
  </r>
  <r>
    <s v="FR-726-MA"/>
    <x v="6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9:08"/>
    <s v="09:13"/>
    <s v="21 Rue Robert le Ricolais, Orvault 44700, France"/>
    <s v="1 Rue Louis Pasteur, Treillières 44119, France"/>
    <n v="3"/>
    <n v="132"/>
    <n v="23"/>
    <s v="Mohamed ALI HAFFARFibre"/>
    <x v="1"/>
    <s v="FR-726-MA1Fibre"/>
    <x v="1"/>
    <x v="1"/>
    <n v="1"/>
    <n v="2"/>
    <s v="nok"/>
    <x v="1"/>
    <x v="1"/>
    <n v="6"/>
    <x v="6"/>
  </r>
  <r>
    <s v="FR-726-MA"/>
    <x v="6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7:27"/>
    <s v="18:38"/>
    <s v="1 Rue Louis Pasteur, Treillières 44119, France"/>
    <s v="APPARTEMENT Saint-Jacques-de-la-Lande"/>
    <n v="98.8"/>
    <n v="132"/>
    <n v="24"/>
    <s v="Mohamed ALI HAFFARFibre"/>
    <x v="1"/>
    <s v="FR-726-MA1Fibre"/>
    <x v="1"/>
    <x v="1"/>
    <n v="1"/>
    <n v="2"/>
    <s v="nok"/>
    <x v="1"/>
    <x v="1"/>
    <n v="6"/>
    <x v="6"/>
  </r>
  <r>
    <s v="FR-726-MA"/>
    <x v="7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7:12"/>
    <s v="08:18"/>
    <s v="APPARTEMENT Saint-Jacques-de-la-Lande"/>
    <s v="1 Rue Louis Pasteur, Treillières 44119, France"/>
    <n v="97.2"/>
    <n v="132"/>
    <n v="25"/>
    <s v="Mohamed ALI HAFFARFibre"/>
    <x v="1"/>
    <s v="FR-726-MA1Fibre"/>
    <x v="1"/>
    <x v="1"/>
    <n v="1"/>
    <n v="2"/>
    <s v="nok"/>
    <x v="1"/>
    <x v="1"/>
    <n v="6"/>
    <x v="7"/>
  </r>
  <r>
    <s v="FR-726-MA"/>
    <x v="7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3:08"/>
    <s v="13:08"/>
    <s v="1 Rue Louis Pasteur, Treillières 44119, France"/>
    <s v="1 Rue Louis Pasteur, Treillières 44119, France"/>
    <n v="0"/>
    <n v="132"/>
    <n v="26"/>
    <s v="Mohamed ALI HAFFARFibre"/>
    <x v="1"/>
    <s v="FR-726-MA1Fibre"/>
    <x v="1"/>
    <x v="1"/>
    <n v="1"/>
    <n v="2"/>
    <s v="nok"/>
    <x v="1"/>
    <x v="1"/>
    <n v="6"/>
    <x v="7"/>
  </r>
  <r>
    <s v="FR-726-MA"/>
    <x v="7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3:11"/>
    <s v="13:11"/>
    <s v="1 Rue Louis Pasteur, Treillières 44119, France"/>
    <s v="1 Rue Louis Pasteur, Treillières 44119, France"/>
    <n v="0.1"/>
    <n v="132"/>
    <n v="27"/>
    <s v="Mohamed ALI HAFFARFibre"/>
    <x v="1"/>
    <s v="FR-726-MA1Fibre"/>
    <x v="1"/>
    <x v="1"/>
    <n v="1"/>
    <n v="2"/>
    <s v="nok"/>
    <x v="1"/>
    <x v="1"/>
    <n v="6"/>
    <x v="7"/>
  </r>
  <r>
    <s v="FR-726-MA"/>
    <x v="7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3:12"/>
    <s v="13:20"/>
    <s v="1 Rue Louis Pasteur, Treillières 44119, France"/>
    <s v="Blvd Mendès France, Orvault 44700, France"/>
    <n v="4.5"/>
    <n v="132"/>
    <n v="28"/>
    <s v="Mohamed ALI HAFFARFibre"/>
    <x v="1"/>
    <s v="FR-726-MA1Fibre"/>
    <x v="1"/>
    <x v="1"/>
    <n v="1"/>
    <n v="2"/>
    <s v="nok"/>
    <x v="1"/>
    <x v="1"/>
    <n v="6"/>
    <x v="7"/>
  </r>
  <r>
    <s v="FR-726-MA"/>
    <x v="7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3:25"/>
    <s v="14:59"/>
    <s v="Blvd Mendès France, Orvault 44700, France"/>
    <s v="1 Rue Louis Pasteur, Treillières 44119, France"/>
    <n v="99.5"/>
    <n v="132"/>
    <n v="29"/>
    <s v="Mohamed ALI HAFFARFibre"/>
    <x v="1"/>
    <s v="FR-726-MA1Fibre"/>
    <x v="1"/>
    <x v="1"/>
    <n v="1"/>
    <n v="2"/>
    <s v="nok"/>
    <x v="1"/>
    <x v="1"/>
    <n v="6"/>
    <x v="7"/>
  </r>
  <r>
    <s v="FR-726-MA"/>
    <x v="7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7:28"/>
    <s v="18:36"/>
    <s v="1 Rue Louis Pasteur, Treillières 44119, France"/>
    <s v="1 Allée des Pins, Saint-Jacques-de-la-Lande 35136, France"/>
    <n v="98.8"/>
    <n v="132"/>
    <n v="30"/>
    <s v="Mohamed ALI HAFFARFibre"/>
    <x v="1"/>
    <s v="FR-726-MA1Fibre"/>
    <x v="1"/>
    <x v="1"/>
    <n v="1"/>
    <n v="2"/>
    <s v="nok"/>
    <x v="1"/>
    <x v="1"/>
    <n v="6"/>
    <x v="7"/>
  </r>
  <r>
    <s v="FR-726-MA"/>
    <x v="8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-"/>
    <s v="-"/>
    <s v="-"/>
    <s v="-"/>
    <s v="-"/>
    <n v="132"/>
    <n v="31"/>
    <s v="Mohamed ALI HAFFARFibre"/>
    <x v="1"/>
    <s v="FR-726-MA1Fibre"/>
    <x v="1"/>
    <x v="1"/>
    <n v="1"/>
    <n v="2"/>
    <s v="nok"/>
    <x v="1"/>
    <x v="1"/>
    <n v="6"/>
    <x v="1"/>
  </r>
  <r>
    <s v="FR-726-MA"/>
    <x v="9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-"/>
    <s v="-"/>
    <s v="-"/>
    <s v="-"/>
    <s v="-"/>
    <n v="132"/>
    <n v="32"/>
    <s v="Mohamed ALI HAFFARFibre"/>
    <x v="1"/>
    <s v="FR-726-MA1Fibre"/>
    <x v="1"/>
    <x v="1"/>
    <n v="1"/>
    <n v="3"/>
    <s v="nok"/>
    <x v="1"/>
    <x v="1"/>
    <n v="6"/>
    <x v="2"/>
  </r>
  <r>
    <s v="FR-726-MA"/>
    <x v="10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8:00"/>
    <s v="09:32"/>
    <s v="18 Allée des Pins, Saint-Jacques-de-la-Lande 35136, France"/>
    <s v="1 Rue Louis Pasteur, Treillières 44119, France"/>
    <n v="97.1"/>
    <n v="132"/>
    <n v="33"/>
    <s v="Mohamed ALI HAFFARFibre"/>
    <x v="1"/>
    <s v="FR-726-MA1Fibre"/>
    <x v="1"/>
    <x v="1"/>
    <n v="1"/>
    <n v="3"/>
    <s v="nok"/>
    <x v="1"/>
    <x v="1"/>
    <n v="6"/>
    <x v="3"/>
  </r>
  <r>
    <s v="FR-726-MA"/>
    <x v="10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3:01"/>
    <s v="13:13"/>
    <s v="1 Rue Louis Pasteur, Treillières 44119, France"/>
    <s v="86 Rue de la Bourgeonnière, Nantes 44300, France"/>
    <n v="7.7"/>
    <n v="132"/>
    <n v="34"/>
    <s v="Mohamed ALI HAFFARFibre"/>
    <x v="1"/>
    <s v="FR-726-MA1Fibre"/>
    <x v="1"/>
    <x v="1"/>
    <n v="1"/>
    <n v="3"/>
    <s v="nok"/>
    <x v="1"/>
    <x v="1"/>
    <n v="6"/>
    <x v="3"/>
  </r>
  <r>
    <s v="FR-726-MA"/>
    <x v="10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3:34"/>
    <s v="13:45"/>
    <s v="Rue de la Bourgeonnière, Nantes 44312, France"/>
    <s v="1 Rue Louis Pasteur, Treillières 44119, France"/>
    <n v="5.4"/>
    <n v="132"/>
    <n v="35"/>
    <s v="Mohamed ALI HAFFARFibre"/>
    <x v="1"/>
    <s v="FR-726-MA1Fibre"/>
    <x v="1"/>
    <x v="1"/>
    <n v="1"/>
    <n v="3"/>
    <s v="nok"/>
    <x v="1"/>
    <x v="1"/>
    <n v="6"/>
    <x v="3"/>
  </r>
  <r>
    <s v="FR-726-MA"/>
    <x v="10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7:30"/>
    <s v="18:39"/>
    <s v="1 Rue Louis Pasteur, Treillières 44119, France"/>
    <s v="18 Allée des Pins, Saint-Jacques-de-la-Lande 35136, France"/>
    <n v="98.8"/>
    <n v="132"/>
    <n v="36"/>
    <s v="Mohamed ALI HAFFARFibre"/>
    <x v="1"/>
    <s v="FR-726-MA1Fibre"/>
    <x v="1"/>
    <x v="1"/>
    <n v="1"/>
    <n v="3"/>
    <s v="nok"/>
    <x v="1"/>
    <x v="1"/>
    <n v="6"/>
    <x v="3"/>
  </r>
  <r>
    <s v="FR-726-MA"/>
    <x v="11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8:06"/>
    <s v="09:12"/>
    <s v="18 Allée des Pins, Saint-Jacques-de-la-Lande 35136, France"/>
    <s v="1 Rue Louis Pasteur, Treillières 44119, France"/>
    <n v="97.2"/>
    <n v="132"/>
    <n v="37"/>
    <s v="Mohamed ALI HAFFARFibre"/>
    <x v="1"/>
    <s v="FR-726-MA1Fibre"/>
    <x v="1"/>
    <x v="1"/>
    <n v="1"/>
    <n v="3"/>
    <s v="nok"/>
    <x v="1"/>
    <x v="1"/>
    <n v="6"/>
    <x v="4"/>
  </r>
  <r>
    <s v="FR-726-MA"/>
    <x v="11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7:50"/>
    <s v="18:56"/>
    <s v="1 Rue Louis Pasteur, Treillières 44119, France"/>
    <s v="23 Allée des Pins, Saint-Jacques-de-la-Lande 35136, France"/>
    <n v="98.8"/>
    <n v="132"/>
    <n v="38"/>
    <s v="Mohamed ALI HAFFARFibre"/>
    <x v="1"/>
    <s v="FR-726-MA1Fibre"/>
    <x v="1"/>
    <x v="1"/>
    <n v="1"/>
    <n v="3"/>
    <s v="nok"/>
    <x v="1"/>
    <x v="1"/>
    <n v="6"/>
    <x v="4"/>
  </r>
  <r>
    <s v="FR-726-MA"/>
    <x v="12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9:17"/>
    <s v="09:32"/>
    <s v="23 Allée des Pins, Saint-Jacques-de-la-Lande 35136, France"/>
    <s v="1 Ave de Cucillé, Rennes 35000, France"/>
    <n v="8.5"/>
    <n v="132"/>
    <n v="39"/>
    <s v="Mohamed ALI HAFFARFibre"/>
    <x v="1"/>
    <s v="FR-726-MA1Fibre"/>
    <x v="1"/>
    <x v="1"/>
    <n v="1"/>
    <n v="3"/>
    <s v="nok"/>
    <x v="1"/>
    <x v="1"/>
    <n v="6"/>
    <x v="5"/>
  </r>
  <r>
    <s v="FR-726-MA"/>
    <x v="12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9:50"/>
    <s v="10:01"/>
    <s v="1 Ave de Cucillé, Rennes 35000, France"/>
    <s v="Allée de la Morinais, Saint-Jacques-de-la-Lande 35136, France"/>
    <n v="7.4"/>
    <n v="132"/>
    <n v="40"/>
    <s v="Mohamed ALI HAFFARFibre"/>
    <x v="1"/>
    <s v="FR-726-MA1Fibre"/>
    <x v="1"/>
    <x v="1"/>
    <n v="1"/>
    <n v="3"/>
    <s v="nok"/>
    <x v="1"/>
    <x v="1"/>
    <n v="6"/>
    <x v="5"/>
  </r>
  <r>
    <s v="FR-726-MA"/>
    <x v="12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0:05"/>
    <s v="10:12"/>
    <s v="Allée de la Morinais, Saint-Jacques-de-la-Lande 35136, France"/>
    <s v="APPARTEMENT Saint-Jacques-de-la-Lande"/>
    <n v="0.9"/>
    <n v="132"/>
    <n v="41"/>
    <s v="Mohamed ALI HAFFARFibre"/>
    <x v="1"/>
    <s v="FR-726-MA1Fibre"/>
    <x v="1"/>
    <x v="1"/>
    <n v="1"/>
    <n v="3"/>
    <s v="nok"/>
    <x v="1"/>
    <x v="1"/>
    <n v="6"/>
    <x v="5"/>
  </r>
  <r>
    <s v="FR-726-MA"/>
    <x v="12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0:50"/>
    <s v="10:56"/>
    <s v="APPARTEMENT Saint-Jacques-de-la-Lande"/>
    <s v="Allée de la Morinais, Saint-Jacques-de-la-Lande 35136, France"/>
    <n v="1.2"/>
    <n v="132"/>
    <n v="42"/>
    <s v="Mohamed ALI HAFFARFibre"/>
    <x v="1"/>
    <s v="FR-726-MA1Fibre"/>
    <x v="1"/>
    <x v="1"/>
    <n v="1"/>
    <n v="3"/>
    <s v="nok"/>
    <x v="1"/>
    <x v="1"/>
    <n v="6"/>
    <x v="5"/>
  </r>
  <r>
    <s v="FR-726-MA"/>
    <x v="12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1:06"/>
    <s v="11:20"/>
    <s v="Allée de la Morinais, Saint-Jacques-de-la-Lande 35136, France"/>
    <s v="1 Ave de Cucillé, Rennes 35000, France"/>
    <n v="7.7"/>
    <n v="132"/>
    <n v="43"/>
    <s v="Mohamed ALI HAFFARFibre"/>
    <x v="1"/>
    <s v="FR-726-MA1Fibre"/>
    <x v="1"/>
    <x v="1"/>
    <n v="1"/>
    <n v="3"/>
    <s v="nok"/>
    <x v="1"/>
    <x v="1"/>
    <n v="6"/>
    <x v="5"/>
  </r>
  <r>
    <s v="FR-726-MA"/>
    <x v="12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1:57"/>
    <s v="11:57"/>
    <s v="1 Ave de Cucillé, Rennes 35000, France"/>
    <s v="1 Ave de Cucillé, Rennes 35000, France"/>
    <n v="0"/>
    <n v="132"/>
    <n v="44"/>
    <s v="Mohamed ALI HAFFARFibre"/>
    <x v="1"/>
    <s v="FR-726-MA1Fibre"/>
    <x v="1"/>
    <x v="1"/>
    <n v="1"/>
    <n v="3"/>
    <s v="nok"/>
    <x v="1"/>
    <x v="1"/>
    <n v="6"/>
    <x v="5"/>
  </r>
  <r>
    <s v="FR-726-MA"/>
    <x v="12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2:02"/>
    <s v="12:21"/>
    <s v="1 Ave de Cucillé, Rennes 35000, France"/>
    <s v="Blvd de l\'Yser, Rennes 35032, France"/>
    <n v="5.8"/>
    <n v="132"/>
    <n v="45"/>
    <s v="Mohamed ALI HAFFARFibre"/>
    <x v="1"/>
    <s v="FR-726-MA1Fibre"/>
    <x v="1"/>
    <x v="1"/>
    <n v="1"/>
    <n v="3"/>
    <s v="nok"/>
    <x v="1"/>
    <x v="1"/>
    <n v="6"/>
    <x v="5"/>
  </r>
  <r>
    <s v="FR-726-MA"/>
    <x v="12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3:06"/>
    <s v="13:10"/>
    <s v="Blvd de l\'Yser, Rennes 35032, France"/>
    <s v="Rue Jean Le Ny, Rennes 35200, France"/>
    <n v="1"/>
    <n v="132"/>
    <n v="46"/>
    <s v="Mohamed ALI HAFFARFibre"/>
    <x v="1"/>
    <s v="FR-726-MA1Fibre"/>
    <x v="1"/>
    <x v="1"/>
    <n v="1"/>
    <n v="3"/>
    <s v="nok"/>
    <x v="1"/>
    <x v="1"/>
    <n v="6"/>
    <x v="5"/>
  </r>
  <r>
    <s v="FR-726-MA"/>
    <x v="12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3:27"/>
    <s v="13:36"/>
    <s v="Rue Jean Le Ny, Rennes 35200, France"/>
    <s v="12 Rue Frédéric Benoit, Saint-Jacques-de-la-Lande 35136, France"/>
    <n v="4.5"/>
    <n v="132"/>
    <n v="47"/>
    <s v="Mohamed ALI HAFFARFibre"/>
    <x v="1"/>
    <s v="FR-726-MA1Fibre"/>
    <x v="1"/>
    <x v="1"/>
    <n v="1"/>
    <n v="3"/>
    <s v="nok"/>
    <x v="1"/>
    <x v="1"/>
    <n v="6"/>
    <x v="5"/>
  </r>
  <r>
    <s v="FR-726-MA"/>
    <x v="12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3:40"/>
    <s v="13:45"/>
    <s v="12 Rue Frédéric Benoit, Saint-Jacques-de-la-Lande 35136, France"/>
    <s v="APPARTEMENT Saint-Jacques-de-la-Lande"/>
    <n v="1.6"/>
    <n v="132"/>
    <n v="48"/>
    <s v="Mohamed ALI HAFFARFibre"/>
    <x v="1"/>
    <s v="FR-726-MA1Fibre"/>
    <x v="1"/>
    <x v="1"/>
    <n v="1"/>
    <n v="3"/>
    <s v="nok"/>
    <x v="1"/>
    <x v="1"/>
    <n v="6"/>
    <x v="5"/>
  </r>
  <r>
    <s v="FR-726-MA"/>
    <x v="12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4:10"/>
    <s v="14:11"/>
    <s v="APPARTEMENT Saint-Jacques-de-la-Lande"/>
    <s v="APPARTEMENT Saint-Jacques-de-la-Lande"/>
    <n v="0"/>
    <n v="132"/>
    <n v="49"/>
    <s v="Mohamed ALI HAFFARFibre"/>
    <x v="1"/>
    <s v="FR-726-MA1Fibre"/>
    <x v="1"/>
    <x v="1"/>
    <n v="1"/>
    <n v="3"/>
    <s v="nok"/>
    <x v="1"/>
    <x v="1"/>
    <n v="6"/>
    <x v="5"/>
  </r>
  <r>
    <s v="FR-726-MA"/>
    <x v="12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4:14"/>
    <s v="14:28"/>
    <s v="APPARTEMENT Saint-Jacques-de-la-Lande"/>
    <s v="1 Ave de Cucillé, Rennes 35000, France"/>
    <n v="8.3000000000000007"/>
    <n v="132"/>
    <n v="50"/>
    <s v="Mohamed ALI HAFFARFibre"/>
    <x v="1"/>
    <s v="FR-726-MA1Fibre"/>
    <x v="1"/>
    <x v="1"/>
    <n v="1"/>
    <n v="3"/>
    <s v="nok"/>
    <x v="1"/>
    <x v="1"/>
    <n v="6"/>
    <x v="5"/>
  </r>
  <r>
    <s v="FR-726-MA"/>
    <x v="12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4:38"/>
    <s v="14:55"/>
    <s v="1 Ave de Cucillé, Rennes 35000, France"/>
    <s v="APPARTEMENT Saint-Jacques-de-la-Lande"/>
    <n v="8.1999999999999993"/>
    <n v="132"/>
    <n v="51"/>
    <s v="Mohamed ALI HAFFARFibre"/>
    <x v="1"/>
    <s v="FR-726-MA1Fibre"/>
    <x v="1"/>
    <x v="1"/>
    <n v="1"/>
    <n v="3"/>
    <s v="nok"/>
    <x v="1"/>
    <x v="1"/>
    <n v="6"/>
    <x v="5"/>
  </r>
  <r>
    <s v="FR-726-MA"/>
    <x v="13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8:40"/>
    <s v="08:43"/>
    <s v="APPARTEMENT Saint-Jacques-de-la-Lande"/>
    <s v="12 Rue François Mitterrand, Saint-Jacques-de-la-Lande 35136, France"/>
    <n v="0.6"/>
    <n v="132"/>
    <n v="52"/>
    <s v="Mohamed ALI HAFFARFibre"/>
    <x v="1"/>
    <s v="FR-726-MA1Fibre"/>
    <x v="1"/>
    <x v="1"/>
    <n v="1"/>
    <n v="3"/>
    <s v="nok"/>
    <x v="1"/>
    <x v="1"/>
    <n v="6"/>
    <x v="6"/>
  </r>
  <r>
    <s v="FR-726-MA"/>
    <x v="13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8:55"/>
    <s v="10:06"/>
    <s v="12 Rue François Mitterrand, Saint-Jacques-de-la-Lande 35136, France"/>
    <s v="1 Rue Louis Pasteur, Treillières 44119, France"/>
    <n v="97.8"/>
    <n v="132"/>
    <n v="53"/>
    <s v="Mohamed ALI HAFFARFibre"/>
    <x v="1"/>
    <s v="FR-726-MA1Fibre"/>
    <x v="1"/>
    <x v="1"/>
    <n v="1"/>
    <n v="3"/>
    <s v="nok"/>
    <x v="1"/>
    <x v="1"/>
    <n v="6"/>
    <x v="6"/>
  </r>
  <r>
    <s v="FR-726-MA"/>
    <x v="13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0:24"/>
    <s v="10:43"/>
    <s v="1 Rue Louis Pasteur, Treillières 44119, France"/>
    <s v="Rue Clément Ader, Bouguenais 44340, France"/>
    <n v="18.3"/>
    <n v="132"/>
    <n v="54"/>
    <s v="Mohamed ALI HAFFARFibre"/>
    <x v="1"/>
    <s v="FR-726-MA1Fibre"/>
    <x v="1"/>
    <x v="1"/>
    <n v="1"/>
    <n v="3"/>
    <s v="nok"/>
    <x v="1"/>
    <x v="1"/>
    <n v="6"/>
    <x v="6"/>
  </r>
  <r>
    <s v="FR-726-MA"/>
    <x v="13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1:03"/>
    <s v="12:22"/>
    <s v="Rue Clément Ader, Bouguenais 44340, France"/>
    <s v="APPARTEMENT Saint-Jacques-de-la-Lande"/>
    <n v="115.8"/>
    <n v="132"/>
    <n v="55"/>
    <s v="Mohamed ALI HAFFARFibre"/>
    <x v="1"/>
    <s v="FR-726-MA1Fibre"/>
    <x v="1"/>
    <x v="1"/>
    <n v="1"/>
    <n v="3"/>
    <s v="nok"/>
    <x v="1"/>
    <x v="1"/>
    <n v="6"/>
    <x v="6"/>
  </r>
  <r>
    <s v="FR-726-MA"/>
    <x v="13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3:00"/>
    <s v="13:00"/>
    <s v="APPARTEMENT Saint-Jacques-de-la-Lande"/>
    <s v="APPARTEMENT Saint-Jacques-de-la-Lande"/>
    <n v="0"/>
    <n v="132"/>
    <n v="56"/>
    <s v="Mohamed ALI HAFFARFibre"/>
    <x v="1"/>
    <s v="FR-726-MA1Fibre"/>
    <x v="1"/>
    <x v="1"/>
    <n v="1"/>
    <n v="3"/>
    <s v="nok"/>
    <x v="1"/>
    <x v="1"/>
    <n v="6"/>
    <x v="6"/>
  </r>
  <r>
    <s v="FR-726-MA"/>
    <x v="13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3:08"/>
    <s v="13:22"/>
    <s v="APPARTEMENT Saint-Jacques-de-la-Lande"/>
    <s v="1 Ave de Cucillé, Rennes 35000, France"/>
    <n v="8.3000000000000007"/>
    <n v="132"/>
    <n v="57"/>
    <s v="Mohamed ALI HAFFARFibre"/>
    <x v="1"/>
    <s v="FR-726-MA1Fibre"/>
    <x v="1"/>
    <x v="1"/>
    <n v="1"/>
    <n v="3"/>
    <s v="nok"/>
    <x v="1"/>
    <x v="1"/>
    <n v="6"/>
    <x v="6"/>
  </r>
  <r>
    <s v="FR-726-MA"/>
    <x v="13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5:20"/>
    <s v="15:44"/>
    <s v="1 Ave de Cucillé, Rennes 35000, France"/>
    <s v="APPARTEMENT Saint-Jacques-de-la-Lande"/>
    <n v="8.1999999999999993"/>
    <n v="132"/>
    <n v="58"/>
    <s v="Mohamed ALI HAFFARFibre"/>
    <x v="1"/>
    <s v="FR-726-MA1Fibre"/>
    <x v="1"/>
    <x v="1"/>
    <n v="1"/>
    <n v="3"/>
    <s v="nok"/>
    <x v="1"/>
    <x v="1"/>
    <n v="6"/>
    <x v="6"/>
  </r>
  <r>
    <s v="FR-726-MA"/>
    <x v="14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-"/>
    <s v="-"/>
    <s v="-"/>
    <s v="-"/>
    <s v="-"/>
    <n v="132"/>
    <n v="59"/>
    <s v="Mohamed ALI HAFFARFibre"/>
    <x v="1"/>
    <s v="FR-726-MA1Fibre"/>
    <x v="1"/>
    <x v="1"/>
    <n v="1"/>
    <n v="3"/>
    <s v="nok"/>
    <x v="1"/>
    <x v="1"/>
    <n v="6"/>
    <x v="7"/>
  </r>
  <r>
    <s v="FR-726-MA"/>
    <x v="15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4:30"/>
    <s v="14:34"/>
    <s v="APPARTEMENT Saint-Jacques-de-la-Lande"/>
    <s v="Allée de la Morinais, Saint-Jacques-de-la-Lande 35136, France"/>
    <n v="0.9"/>
    <n v="132"/>
    <n v="60"/>
    <s v="Mohamed ALI HAFFARFibre"/>
    <x v="1"/>
    <s v="FR-726-MA1Fibre"/>
    <x v="1"/>
    <x v="1"/>
    <n v="1"/>
    <n v="3"/>
    <s v="nok"/>
    <x v="1"/>
    <x v="1"/>
    <n v="6"/>
    <x v="1"/>
  </r>
  <r>
    <s v="FR-726-MA"/>
    <x v="15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4:58"/>
    <s v="15:12"/>
    <s v="Allée de la Morinais, Saint-Jacques-de-la-Lande 35136, France"/>
    <s v="Rue Jeanne Malivel, Vern-sur-Seiche 35770, France"/>
    <n v="10.1"/>
    <n v="132"/>
    <n v="61"/>
    <s v="Mohamed ALI HAFFARFibre"/>
    <x v="1"/>
    <s v="FR-726-MA1Fibre"/>
    <x v="1"/>
    <x v="1"/>
    <n v="1"/>
    <n v="3"/>
    <s v="nok"/>
    <x v="1"/>
    <x v="1"/>
    <n v="6"/>
    <x v="1"/>
  </r>
  <r>
    <s v="FR-726-MA"/>
    <x v="15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7:40"/>
    <s v="17:43"/>
    <s v="Rue Jeanne Malivel, Vern-sur-Seiche 35770, France"/>
    <s v="Rond-Point du Bagad Kadoudal, Vern-sur-Seiche 35770, France"/>
    <n v="0.3"/>
    <n v="132"/>
    <n v="62"/>
    <s v="Mohamed ALI HAFFARFibre"/>
    <x v="1"/>
    <s v="FR-726-MA1Fibre"/>
    <x v="1"/>
    <x v="1"/>
    <n v="1"/>
    <n v="3"/>
    <s v="nok"/>
    <x v="1"/>
    <x v="1"/>
    <n v="6"/>
    <x v="1"/>
  </r>
  <r>
    <s v="FR-726-MA"/>
    <x v="15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7:45"/>
    <s v="17:46"/>
    <s v="Rond-Point du Bagad Kadoudal, Vern-sur-Seiche 35770, France"/>
    <s v="Rond-Point du Bagad Kadoudal, Vern-sur-Seiche 35770, France"/>
    <n v="0"/>
    <n v="132"/>
    <n v="63"/>
    <s v="Mohamed ALI HAFFARFibre"/>
    <x v="1"/>
    <s v="FR-726-MA1Fibre"/>
    <x v="1"/>
    <x v="1"/>
    <n v="1"/>
    <n v="3"/>
    <s v="nok"/>
    <x v="1"/>
    <x v="1"/>
    <n v="6"/>
    <x v="1"/>
  </r>
  <r>
    <s v="FR-726-MA"/>
    <x v="15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7:49"/>
    <s v="17:49"/>
    <s v="Rond-Point du Bagad Kadoudal, Vern-sur-Seiche 35770, France"/>
    <s v="Rond-Point du Bagad Kadoudal, Vern-sur-Seiche 35770, France"/>
    <n v="0"/>
    <n v="132"/>
    <n v="64"/>
    <s v="Mohamed ALI HAFFARFibre"/>
    <x v="1"/>
    <s v="FR-726-MA1Fibre"/>
    <x v="1"/>
    <x v="1"/>
    <n v="1"/>
    <n v="3"/>
    <s v="nok"/>
    <x v="1"/>
    <x v="1"/>
    <n v="6"/>
    <x v="1"/>
  </r>
  <r>
    <s v="FR-726-MA"/>
    <x v="15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7:50"/>
    <s v="17:51"/>
    <s v="Rond-Point du Bagad Kadoudal, Vern-sur-Seiche 35770, France"/>
    <s v="Rond-Point du Bagad Kadoudal, Vern-sur-Seiche 35770, France"/>
    <n v="0"/>
    <n v="132"/>
    <n v="65"/>
    <s v="Mohamed ALI HAFFARFibre"/>
    <x v="1"/>
    <s v="FR-726-MA1Fibre"/>
    <x v="1"/>
    <x v="1"/>
    <n v="1"/>
    <n v="3"/>
    <s v="nok"/>
    <x v="1"/>
    <x v="1"/>
    <n v="6"/>
    <x v="1"/>
  </r>
  <r>
    <s v="FR-726-MA"/>
    <x v="15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7:55"/>
    <s v="17:58"/>
    <s v="Rond-Point du Bagad Kadoudal, Vern-sur-Seiche 35770, France"/>
    <s v="Rue de l\'Orson, Vern-sur-Seiche 35770, France"/>
    <n v="0.5"/>
    <n v="132"/>
    <n v="66"/>
    <s v="Mohamed ALI HAFFARFibre"/>
    <x v="1"/>
    <s v="FR-726-MA1Fibre"/>
    <x v="1"/>
    <x v="1"/>
    <n v="1"/>
    <n v="3"/>
    <s v="nok"/>
    <x v="1"/>
    <x v="1"/>
    <n v="6"/>
    <x v="1"/>
  </r>
  <r>
    <s v="FR-726-MA"/>
    <x v="15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8:11"/>
    <s v="18:28"/>
    <s v="Rue de l\'Orson, Vern-sur-Seiche 35770, France"/>
    <s v="APPARTEMENT Saint-Jacques-de-la-Lande"/>
    <n v="11.5"/>
    <n v="132"/>
    <n v="67"/>
    <s v="Mohamed ALI HAFFARFibre"/>
    <x v="1"/>
    <s v="FR-726-MA1Fibre"/>
    <x v="1"/>
    <x v="1"/>
    <n v="1"/>
    <n v="3"/>
    <s v="nok"/>
    <x v="1"/>
    <x v="1"/>
    <n v="6"/>
    <x v="1"/>
  </r>
  <r>
    <s v="FR-726-MA"/>
    <x v="16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-"/>
    <s v="-"/>
    <s v="-"/>
    <s v="-"/>
    <s v="-"/>
    <n v="132"/>
    <n v="68"/>
    <s v="Mohamed ALI HAFFARFibre"/>
    <x v="1"/>
    <s v="FR-726-MA1Fibre"/>
    <x v="1"/>
    <x v="1"/>
    <n v="1"/>
    <n v="4"/>
    <s v="nok"/>
    <x v="1"/>
    <x v="1"/>
    <n v="6"/>
    <x v="2"/>
  </r>
  <r>
    <s v="FR-726-MA"/>
    <x v="17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7:54"/>
    <s v="09:00"/>
    <s v="APPARTEMENT Saint-Jacques-de-la-Lande"/>
    <s v="1 Rue Louis Pasteur, Treillières 44119, France"/>
    <n v="97.3"/>
    <n v="132"/>
    <n v="69"/>
    <s v="Mohamed ALI HAFFARFibre"/>
    <x v="1"/>
    <s v="FR-726-MA1Fibre"/>
    <x v="1"/>
    <x v="1"/>
    <n v="1"/>
    <n v="4"/>
    <s v="nok"/>
    <x v="1"/>
    <x v="1"/>
    <n v="6"/>
    <x v="3"/>
  </r>
  <r>
    <s v="FR-726-MA"/>
    <x v="17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4:34"/>
    <s v="14:43"/>
    <s v="1 r Louis Pasteur, 44119 Treillières, France"/>
    <s v="44240 La Chapelle-sur-Erdre, France"/>
    <n v="7.1"/>
    <n v="132"/>
    <n v="70"/>
    <s v="Mohamed ALI HAFFARFibre"/>
    <x v="1"/>
    <s v="FR-726-MA1Fibre"/>
    <x v="1"/>
    <x v="1"/>
    <n v="1"/>
    <n v="4"/>
    <s v="nok"/>
    <x v="1"/>
    <x v="1"/>
    <n v="6"/>
    <x v="3"/>
  </r>
  <r>
    <s v="FR-726-MA"/>
    <x v="17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4:44"/>
    <s v="14:45"/>
    <s v="44240 La Chapelle-sur-Erdre, France"/>
    <s v="44240 La Chapelle-sur-Erdre, France"/>
    <n v="0.1"/>
    <n v="132"/>
    <n v="71"/>
    <s v="Mohamed ALI HAFFARFibre"/>
    <x v="1"/>
    <s v="FR-726-MA1Fibre"/>
    <x v="1"/>
    <x v="1"/>
    <n v="1"/>
    <n v="4"/>
    <s v="nok"/>
    <x v="1"/>
    <x v="1"/>
    <n v="6"/>
    <x v="3"/>
  </r>
  <r>
    <s v="FR-726-MA"/>
    <x v="17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5:03"/>
    <s v="15:03"/>
    <s v="44240 La Chapelle-sur-Erdre, France"/>
    <s v="44240 La Chapelle-sur-Erdre, France"/>
    <n v="0"/>
    <n v="132"/>
    <n v="72"/>
    <s v="Mohamed ALI HAFFARFibre"/>
    <x v="1"/>
    <s v="FR-726-MA1Fibre"/>
    <x v="1"/>
    <x v="1"/>
    <n v="1"/>
    <n v="4"/>
    <s v="nok"/>
    <x v="1"/>
    <x v="1"/>
    <n v="6"/>
    <x v="3"/>
  </r>
  <r>
    <s v="FR-726-MA"/>
    <x v="17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5:05"/>
    <s v="15:17"/>
    <s v="44240 La Chapelle-sur-Erdre, France"/>
    <s v="1 r Louis Pasteur, 44119 Treillières, France"/>
    <n v="8.6999999999999993"/>
    <n v="132"/>
    <n v="73"/>
    <s v="Mohamed ALI HAFFARFibre"/>
    <x v="1"/>
    <s v="FR-726-MA1Fibre"/>
    <x v="1"/>
    <x v="1"/>
    <n v="1"/>
    <n v="4"/>
    <s v="nok"/>
    <x v="1"/>
    <x v="1"/>
    <n v="6"/>
    <x v="3"/>
  </r>
  <r>
    <s v="FR-726-MA"/>
    <x v="17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7:33"/>
    <s v="18:40"/>
    <s v="1 r Louis Pasteur, 44119 Treillières, France"/>
    <s v="APPARTEMENT Saint-Jacques-de-la-Lande"/>
    <n v="98.6"/>
    <n v="132"/>
    <n v="74"/>
    <s v="Mohamed ALI HAFFARFibre"/>
    <x v="1"/>
    <s v="FR-726-MA1Fibre"/>
    <x v="1"/>
    <x v="1"/>
    <n v="1"/>
    <n v="4"/>
    <s v="nok"/>
    <x v="1"/>
    <x v="1"/>
    <n v="6"/>
    <x v="3"/>
  </r>
  <r>
    <s v="FR-726-MA"/>
    <x v="18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7:55"/>
    <s v="08:59"/>
    <s v="APPARTEMENT Saint-Jacques-de-la-Lande"/>
    <s v="1 r Louis Pasteur, 44119 Treillières, France"/>
    <n v="97"/>
    <n v="132"/>
    <n v="75"/>
    <s v="Mohamed ALI HAFFARFibre"/>
    <x v="1"/>
    <s v="FR-726-MA1Fibre"/>
    <x v="1"/>
    <x v="1"/>
    <n v="1"/>
    <n v="4"/>
    <s v="nok"/>
    <x v="1"/>
    <x v="1"/>
    <n v="6"/>
    <x v="4"/>
  </r>
  <r>
    <s v="FR-726-MA"/>
    <x v="18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7:10"/>
    <s v="18:16"/>
    <s v="1 r Louis Pasteur, 44119 Treillières, France"/>
    <s v="APPARTEMENT Saint-Jacques-de-la-Lande"/>
    <n v="98.7"/>
    <n v="132"/>
    <n v="76"/>
    <s v="Mohamed ALI HAFFARFibre"/>
    <x v="1"/>
    <s v="FR-726-MA1Fibre"/>
    <x v="1"/>
    <x v="1"/>
    <n v="1"/>
    <n v="4"/>
    <s v="nok"/>
    <x v="1"/>
    <x v="1"/>
    <n v="6"/>
    <x v="4"/>
  </r>
  <r>
    <s v="FR-726-MA"/>
    <x v="19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8:16"/>
    <s v="08:20"/>
    <s v="APPARTEMENT Saint-Jacques-de-la-Lande"/>
    <s v="1 r Simone de Beauvoir, 35136 Saint-Jacques-de-la-Lande, France"/>
    <n v="1"/>
    <n v="132"/>
    <n v="77"/>
    <s v="Mohamed ALI HAFFARFibre"/>
    <x v="1"/>
    <s v="FR-726-MA1Fibre"/>
    <x v="1"/>
    <x v="1"/>
    <n v="1"/>
    <n v="4"/>
    <s v="nok"/>
    <x v="1"/>
    <x v="1"/>
    <n v="6"/>
    <x v="5"/>
  </r>
  <r>
    <s v="FR-726-MA"/>
    <x v="19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8:24"/>
    <s v="09:28"/>
    <s v="1 r Simone de Beauvoir, 35136 Saint-Jacques-de-la-Lande, France"/>
    <s v="1 r Louis Pasteur, 44119 Treillières, France"/>
    <n v="97.3"/>
    <n v="132"/>
    <n v="78"/>
    <s v="Mohamed ALI HAFFARFibre"/>
    <x v="1"/>
    <s v="FR-726-MA1Fibre"/>
    <x v="1"/>
    <x v="1"/>
    <n v="1"/>
    <n v="4"/>
    <s v="nok"/>
    <x v="1"/>
    <x v="1"/>
    <n v="6"/>
    <x v="5"/>
  </r>
  <r>
    <s v="FR-726-MA"/>
    <x v="19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5:07"/>
    <s v="15:57"/>
    <s v="1 r Louis Pasteur, 44119 Treillières, France"/>
    <s v="D 61, 44650 Corcoué-sur-Logne, France"/>
    <n v="50.6"/>
    <n v="132"/>
    <n v="79"/>
    <s v="Mohamed ALI HAFFARFibre"/>
    <x v="1"/>
    <s v="FR-726-MA1Fibre"/>
    <x v="1"/>
    <x v="1"/>
    <n v="1"/>
    <n v="4"/>
    <s v="nok"/>
    <x v="1"/>
    <x v="1"/>
    <n v="6"/>
    <x v="5"/>
  </r>
  <r>
    <s v="FR-726-MA"/>
    <x v="19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5:59"/>
    <s v="16:00"/>
    <s v="D 61, 44650 Corcoué-sur-Logne, France"/>
    <s v="D 61, 44650 Corcoué-sur-Logne, France"/>
    <n v="0"/>
    <n v="132"/>
    <n v="80"/>
    <s v="Mohamed ALI HAFFARFibre"/>
    <x v="1"/>
    <s v="FR-726-MA1Fibre"/>
    <x v="1"/>
    <x v="1"/>
    <n v="1"/>
    <n v="4"/>
    <s v="nok"/>
    <x v="1"/>
    <x v="1"/>
    <n v="6"/>
    <x v="5"/>
  </r>
  <r>
    <s v="FR-726-MA"/>
    <x v="19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6:09"/>
    <s v="16:20"/>
    <s v="D 61, 44650 Corcoué-sur-Logne, France"/>
    <s v="D 61, 44650 Corcoué-sur-Logne, France"/>
    <n v="4.0999999999999996"/>
    <n v="132"/>
    <n v="81"/>
    <s v="Mohamed ALI HAFFARFibre"/>
    <x v="1"/>
    <s v="FR-726-MA1Fibre"/>
    <x v="1"/>
    <x v="1"/>
    <n v="1"/>
    <n v="4"/>
    <s v="nok"/>
    <x v="1"/>
    <x v="1"/>
    <n v="6"/>
    <x v="5"/>
  </r>
  <r>
    <s v="FR-726-MA"/>
    <x v="19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6:30"/>
    <s v="18:23"/>
    <s v="D 61, 44650 Corcoué-sur-Logne, France"/>
    <s v="APPARTEMENT Saint-Jacques-de-la-Lande"/>
    <n v="148.30000000000001"/>
    <n v="132"/>
    <n v="82"/>
    <s v="Mohamed ALI HAFFARFibre"/>
    <x v="1"/>
    <s v="FR-726-MA1Fibre"/>
    <x v="1"/>
    <x v="1"/>
    <n v="1"/>
    <n v="4"/>
    <s v="nok"/>
    <x v="1"/>
    <x v="1"/>
    <n v="6"/>
    <x v="5"/>
  </r>
  <r>
    <s v="FR-726-MA"/>
    <x v="20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7:53"/>
    <s v="08:59"/>
    <s v="APPARTEMENT Saint-Jacques-de-la-Lande"/>
    <s v="1 r Louis Pasteur, 44119 Treillières, France"/>
    <n v="97.1"/>
    <n v="132"/>
    <n v="83"/>
    <s v="Mohamed ALI HAFFARFibre"/>
    <x v="1"/>
    <s v="FR-726-MA1Fibre"/>
    <x v="1"/>
    <x v="1"/>
    <n v="1"/>
    <n v="4"/>
    <s v="nok"/>
    <x v="1"/>
    <x v="1"/>
    <n v="6"/>
    <x v="6"/>
  </r>
  <r>
    <s v="FR-726-MA"/>
    <x v="20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7:27"/>
    <s v="18:33"/>
    <s v="1 r Louis Pasteur, 44119 Treillières, France"/>
    <s v="APPARTEMENT Saint-Jacques-de-la-Lande"/>
    <n v="98.7"/>
    <n v="132"/>
    <n v="84"/>
    <s v="Mohamed ALI HAFFARFibre"/>
    <x v="1"/>
    <s v="FR-726-MA1Fibre"/>
    <x v="1"/>
    <x v="1"/>
    <n v="1"/>
    <n v="4"/>
    <s v="nok"/>
    <x v="1"/>
    <x v="1"/>
    <n v="6"/>
    <x v="6"/>
  </r>
  <r>
    <s v="FR-726-MA"/>
    <x v="21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7:36"/>
    <s v="07:47"/>
    <s v="APPARTEMENT Saint-Jacques-de-la-Lande"/>
    <s v="Intermarché, Av d\'Ouessant, 35170 Bruz, France"/>
    <n v="7.7"/>
    <n v="132"/>
    <n v="85"/>
    <s v="Mohamed ALI HAFFARFibre"/>
    <x v="1"/>
    <s v="FR-726-MA1Fibre"/>
    <x v="1"/>
    <x v="1"/>
    <n v="1"/>
    <n v="4"/>
    <s v="nok"/>
    <x v="1"/>
    <x v="1"/>
    <n v="6"/>
    <x v="7"/>
  </r>
  <r>
    <s v="FR-726-MA"/>
    <x v="21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7:51"/>
    <s v="08:51"/>
    <s v="Intermarché, Av d\'Ouessant, 35170 Bruz, France"/>
    <s v="1 r Louis Pasteur, 44119 Treillières, France"/>
    <n v="99"/>
    <n v="132"/>
    <n v="86"/>
    <s v="Mohamed ALI HAFFARFibre"/>
    <x v="1"/>
    <s v="FR-726-MA1Fibre"/>
    <x v="1"/>
    <x v="1"/>
    <n v="1"/>
    <n v="4"/>
    <s v="nok"/>
    <x v="1"/>
    <x v="1"/>
    <n v="6"/>
    <x v="7"/>
  </r>
  <r>
    <s v="FR-726-MA"/>
    <x v="21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8:53"/>
    <s v="08:56"/>
    <s v="1 r Louis Pasteur, 44119 Treillières, France"/>
    <s v="1 r Louis Pasteur, 44119 Treillières, France"/>
    <n v="0.1"/>
    <n v="132"/>
    <n v="87"/>
    <s v="Mohamed ALI HAFFARFibre"/>
    <x v="1"/>
    <s v="FR-726-MA1Fibre"/>
    <x v="1"/>
    <x v="1"/>
    <n v="1"/>
    <n v="4"/>
    <s v="nok"/>
    <x v="1"/>
    <x v="1"/>
    <n v="6"/>
    <x v="7"/>
  </r>
  <r>
    <s v="FR-726-MA"/>
    <x v="21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1:41"/>
    <s v="11:47"/>
    <s v="1 r Louis Pasteur, 44119 Treillières, France"/>
    <s v="8 r Hubert de la Brosse, 44700 Orvault, France"/>
    <n v="3.3"/>
    <n v="132"/>
    <n v="88"/>
    <s v="Mohamed ALI HAFFARFibre"/>
    <x v="1"/>
    <s v="FR-726-MA1Fibre"/>
    <x v="1"/>
    <x v="1"/>
    <n v="1"/>
    <n v="4"/>
    <s v="nok"/>
    <x v="1"/>
    <x v="1"/>
    <n v="6"/>
    <x v="7"/>
  </r>
  <r>
    <s v="FR-726-MA"/>
    <x v="21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1:49"/>
    <s v="11:56"/>
    <s v="6 r Hubert de la Brosse, 44700 Orvault, France"/>
    <s v="1 r Louis Pasteur, 44119 Treillières, France"/>
    <n v="2.9"/>
    <n v="132"/>
    <n v="89"/>
    <s v="Mohamed ALI HAFFARFibre"/>
    <x v="1"/>
    <s v="FR-726-MA1Fibre"/>
    <x v="1"/>
    <x v="1"/>
    <n v="1"/>
    <n v="4"/>
    <s v="nok"/>
    <x v="1"/>
    <x v="1"/>
    <n v="6"/>
    <x v="7"/>
  </r>
  <r>
    <s v="FR-726-MA"/>
    <x v="21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7:44"/>
    <s v="18:48"/>
    <s v="1 r Louis Pasteur, 44119 Treillières, France"/>
    <s v="1 Allée des Pins, 35136 Saint-Jacques-de-la-Lande, France"/>
    <n v="98.8"/>
    <n v="132"/>
    <n v="90"/>
    <s v="Mohamed ALI HAFFARFibre"/>
    <x v="1"/>
    <s v="FR-726-MA1Fibre"/>
    <x v="1"/>
    <x v="1"/>
    <n v="1"/>
    <n v="4"/>
    <s v="nok"/>
    <x v="1"/>
    <x v="1"/>
    <n v="6"/>
    <x v="7"/>
  </r>
  <r>
    <s v="FR-726-MA"/>
    <x v="22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9:53"/>
    <s v="09:59"/>
    <s v="1 Allée des Pins, 35136 Saint-Jacques-de-la-Lande, France"/>
    <s v="Place Salvador Allende, Pl Salvador Allende, 35136 Saint-Jacques-de-la-Lande, France"/>
    <n v="2.5"/>
    <n v="132"/>
    <n v="91"/>
    <s v="Mohamed ALI HAFFARFibre"/>
    <x v="1"/>
    <s v="FR-726-MA1Fibre"/>
    <x v="1"/>
    <x v="1"/>
    <n v="1"/>
    <n v="4"/>
    <s v="nok"/>
    <x v="1"/>
    <x v="1"/>
    <n v="6"/>
    <x v="1"/>
  </r>
  <r>
    <s v="FR-726-MA"/>
    <x v="22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0:05"/>
    <s v="10:15"/>
    <s v="Place Salvador Allende, Pl Salvador Allende, 35136 Saint-Jacques-de-la-Lande, France"/>
    <s v="APPARTEMENT Saint-Jacques-de-la-Lande"/>
    <n v="2.2999999999999998"/>
    <n v="132"/>
    <n v="92"/>
    <s v="Mohamed ALI HAFFARFibre"/>
    <x v="1"/>
    <s v="FR-726-MA1Fibre"/>
    <x v="1"/>
    <x v="1"/>
    <n v="1"/>
    <n v="4"/>
    <s v="nok"/>
    <x v="1"/>
    <x v="1"/>
    <n v="6"/>
    <x v="1"/>
  </r>
  <r>
    <s v="FR-726-MA"/>
    <x v="22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0:29"/>
    <s v="10:36"/>
    <s v="APPARTEMENT Saint-Jacques-de-la-Lande"/>
    <s v="Place Salvador Allende, Pl Salvador Allende, 35136 Saint-Jacques-de-la-Lande, France"/>
    <n v="2.2999999999999998"/>
    <n v="132"/>
    <n v="93"/>
    <s v="Mohamed ALI HAFFARFibre"/>
    <x v="1"/>
    <s v="FR-726-MA1Fibre"/>
    <x v="1"/>
    <x v="1"/>
    <n v="1"/>
    <n v="4"/>
    <s v="nok"/>
    <x v="1"/>
    <x v="1"/>
    <n v="6"/>
    <x v="1"/>
  </r>
  <r>
    <s v="FR-726-MA"/>
    <x v="22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3:04"/>
    <s v="13:08"/>
    <s v="Place Salvador Allende, Pl Salvador Allende, 35136 Saint-Jacques-de-la-Lande, France"/>
    <s v="Place Salvador Allende, Pl Salvador Allende, 35136 Saint-Jacques-de-la-Lande, France"/>
    <n v="0"/>
    <n v="132"/>
    <n v="94"/>
    <s v="Mohamed ALI HAFFARFibre"/>
    <x v="1"/>
    <s v="FR-726-MA1Fibre"/>
    <x v="1"/>
    <x v="1"/>
    <n v="1"/>
    <n v="4"/>
    <s v="nok"/>
    <x v="1"/>
    <x v="1"/>
    <n v="6"/>
    <x v="1"/>
  </r>
  <r>
    <s v="FR-726-MA"/>
    <x v="22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3:09"/>
    <s v="13:11"/>
    <s v="Place Salvador Allende, Pl Salvador Allende, 35136 Saint-Jacques-de-la-Lande, France"/>
    <s v="Place Salvador Allende, Pl Salvador Allende, 35136 Saint-Jacques-de-la-Lande, France"/>
    <n v="0"/>
    <n v="132"/>
    <n v="95"/>
    <s v="Mohamed ALI HAFFARFibre"/>
    <x v="1"/>
    <s v="FR-726-MA1Fibre"/>
    <x v="1"/>
    <x v="1"/>
    <n v="1"/>
    <n v="4"/>
    <s v="nok"/>
    <x v="1"/>
    <x v="1"/>
    <n v="6"/>
    <x v="1"/>
  </r>
  <r>
    <s v="FR-726-MA"/>
    <x v="22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3:14"/>
    <s v="13:20"/>
    <s v="Place Salvador Allende, Pl Salvador Allende, 35136 Saint-Jacques-de-la-Lande, France"/>
    <s v="APPARTEMENT Saint-Jacques-de-la-Lande"/>
    <n v="2.2000000000000002"/>
    <n v="132"/>
    <n v="96"/>
    <s v="Mohamed ALI HAFFARFibre"/>
    <x v="1"/>
    <s v="FR-726-MA1Fibre"/>
    <x v="1"/>
    <x v="1"/>
    <n v="1"/>
    <n v="4"/>
    <s v="nok"/>
    <x v="1"/>
    <x v="1"/>
    <n v="6"/>
    <x v="1"/>
  </r>
  <r>
    <s v="FR-726-MA"/>
    <x v="23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-"/>
    <s v="-"/>
    <s v="-"/>
    <s v="-"/>
    <s v="-"/>
    <n v="132"/>
    <n v="97"/>
    <s v="Mohamed ALI HAFFARFibre"/>
    <x v="1"/>
    <s v="FR-726-MA1Fibre"/>
    <x v="1"/>
    <x v="1"/>
    <n v="1"/>
    <n v="5"/>
    <s v="nok"/>
    <x v="1"/>
    <x v="1"/>
    <n v="6"/>
    <x v="2"/>
  </r>
  <r>
    <s v="FR-726-MA"/>
    <x v="24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7:56"/>
    <s v="09:03"/>
    <s v="APPARTEMENT Saint-Jacques-de-la-Lande"/>
    <s v="1 r Louis Pasteur, 44119 Treillières, France"/>
    <n v="97.1"/>
    <n v="132"/>
    <n v="98"/>
    <s v="Mohamed ALI HAFFARFibre"/>
    <x v="1"/>
    <s v="FR-726-MA1Fibre"/>
    <x v="1"/>
    <x v="1"/>
    <n v="1"/>
    <n v="5"/>
    <s v="nok"/>
    <x v="1"/>
    <x v="1"/>
    <n v="6"/>
    <x v="3"/>
  </r>
  <r>
    <s v="FR-726-MA"/>
    <x v="24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7:28"/>
    <s v="18:36"/>
    <s v="1 r Louis Pasteur, 44119 Treillières, France"/>
    <s v="APPARTEMENT Saint-Jacques-de-la-Lande"/>
    <n v="98.7"/>
    <n v="132"/>
    <n v="99"/>
    <s v="Mohamed ALI HAFFARFibre"/>
    <x v="1"/>
    <s v="FR-726-MA1Fibre"/>
    <x v="1"/>
    <x v="1"/>
    <n v="1"/>
    <n v="5"/>
    <s v="nok"/>
    <x v="1"/>
    <x v="1"/>
    <n v="6"/>
    <x v="3"/>
  </r>
  <r>
    <s v="FR-726-MA"/>
    <x v="25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7:58"/>
    <s v="09:04"/>
    <s v="APPARTEMENT Saint-Jacques-de-la-Lande"/>
    <s v="1 r Louis Pasteur, 44119 Treillières, France"/>
    <n v="97.3"/>
    <n v="132"/>
    <n v="100"/>
    <s v="Mohamed ALI HAFFARFibre"/>
    <x v="1"/>
    <s v="FR-726-MA1Fibre"/>
    <x v="1"/>
    <x v="1"/>
    <n v="1"/>
    <n v="5"/>
    <s v="nok"/>
    <x v="1"/>
    <x v="1"/>
    <n v="6"/>
    <x v="4"/>
  </r>
  <r>
    <s v="FR-726-MA"/>
    <x v="25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7:36"/>
    <s v="18:44"/>
    <s v="1 r Louis Pasteur, 44119 Treillières, France"/>
    <s v="APPARTEMENT Saint-Jacques-de-la-Lande"/>
    <n v="98.8"/>
    <n v="132"/>
    <n v="101"/>
    <s v="Mohamed ALI HAFFARFibre"/>
    <x v="1"/>
    <s v="FR-726-MA1Fibre"/>
    <x v="1"/>
    <x v="1"/>
    <n v="1"/>
    <n v="5"/>
    <s v="nok"/>
    <x v="1"/>
    <x v="1"/>
    <n v="6"/>
    <x v="4"/>
  </r>
  <r>
    <s v="FR-726-MA"/>
    <x v="26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7:53"/>
    <s v="08:59"/>
    <s v="APPARTEMENT Saint-Jacques-de-la-Lande"/>
    <s v="1 r Louis Pasteur, 44119 Treillières, France"/>
    <n v="97.3"/>
    <n v="132"/>
    <n v="102"/>
    <s v="Mohamed ALI HAFFARFibre"/>
    <x v="1"/>
    <s v="FR-726-MA1Fibre"/>
    <x v="1"/>
    <x v="1"/>
    <n v="1"/>
    <n v="5"/>
    <s v="nok"/>
    <x v="1"/>
    <x v="1"/>
    <n v="6"/>
    <x v="5"/>
  </r>
  <r>
    <s v="FR-726-MA"/>
    <x v="26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2:12"/>
    <s v="12:18"/>
    <s v="1 r Louis Pasteur, 44119 Treillières, France"/>
    <s v="20 r Hubert de la Brosse, 44700 Orvault, France"/>
    <n v="3.5"/>
    <n v="132"/>
    <n v="103"/>
    <s v="Mohamed ALI HAFFARFibre"/>
    <x v="1"/>
    <s v="FR-726-MA1Fibre"/>
    <x v="1"/>
    <x v="1"/>
    <n v="1"/>
    <n v="5"/>
    <s v="nok"/>
    <x v="1"/>
    <x v="1"/>
    <n v="6"/>
    <x v="5"/>
  </r>
  <r>
    <s v="FR-726-MA"/>
    <x v="26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2:19"/>
    <s v="12:20"/>
    <s v="20 r Hubert de la Brosse, 44700 Orvault, France"/>
    <s v="6 Pl de l\'Église, 44700 Orvault, France"/>
    <n v="0.2"/>
    <n v="132"/>
    <n v="104"/>
    <s v="Mohamed ALI HAFFARFibre"/>
    <x v="1"/>
    <s v="FR-726-MA1Fibre"/>
    <x v="1"/>
    <x v="1"/>
    <n v="1"/>
    <n v="5"/>
    <s v="nok"/>
    <x v="1"/>
    <x v="1"/>
    <n v="6"/>
    <x v="5"/>
  </r>
  <r>
    <s v="FR-726-MA"/>
    <x v="26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2:26"/>
    <s v="12:30"/>
    <s v="6 Pl de l\'Église, 44700 Orvault, France"/>
    <s v="1 r Louis Pasteur, 44119 Treillières, France"/>
    <n v="2.9"/>
    <n v="132"/>
    <n v="105"/>
    <s v="Mohamed ALI HAFFARFibre"/>
    <x v="1"/>
    <s v="FR-726-MA1Fibre"/>
    <x v="1"/>
    <x v="1"/>
    <n v="1"/>
    <n v="5"/>
    <s v="nok"/>
    <x v="1"/>
    <x v="1"/>
    <n v="6"/>
    <x v="5"/>
  </r>
  <r>
    <s v="FR-726-MA"/>
    <x v="26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7:23"/>
    <s v="18:32"/>
    <s v="1 r Louis Pasteur, 44119 Treillières, France"/>
    <s v="1 Allée des Pins, 35136 Saint-Jacques-de-la-Lande, France"/>
    <n v="98.8"/>
    <n v="132"/>
    <n v="106"/>
    <s v="Mohamed ALI HAFFARFibre"/>
    <x v="1"/>
    <s v="FR-726-MA1Fibre"/>
    <x v="1"/>
    <x v="1"/>
    <n v="1"/>
    <n v="5"/>
    <s v="nok"/>
    <x v="1"/>
    <x v="1"/>
    <n v="6"/>
    <x v="5"/>
  </r>
  <r>
    <s v="FR-726-MA"/>
    <x v="27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7:53"/>
    <s v="08:58"/>
    <s v="1 Allée des Pins, 35136 Saint-Jacques-de-la-Lande, France"/>
    <s v="1 r Louis Pasteur, 44119 Treillières, France"/>
    <n v="97.2"/>
    <n v="132"/>
    <n v="107"/>
    <s v="Mohamed ALI HAFFARFibre"/>
    <x v="1"/>
    <s v="FR-726-MA1Fibre"/>
    <x v="1"/>
    <x v="1"/>
    <n v="1"/>
    <n v="5"/>
    <s v="nok"/>
    <x v="1"/>
    <x v="1"/>
    <n v="6"/>
    <x v="6"/>
  </r>
  <r>
    <s v="FR-726-MA"/>
    <x v="27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9:23"/>
    <s v="09:24"/>
    <s v="1 r Louis Pasteur, 44119 Treillières, France"/>
    <s v="1 r Louis Pasteur, 44119 Treillières, France"/>
    <n v="0"/>
    <n v="132"/>
    <n v="108"/>
    <s v="Mohamed ALI HAFFARFibre"/>
    <x v="1"/>
    <s v="FR-726-MA1Fibre"/>
    <x v="1"/>
    <x v="1"/>
    <n v="1"/>
    <n v="5"/>
    <s v="nok"/>
    <x v="1"/>
    <x v="1"/>
    <n v="6"/>
    <x v="6"/>
  </r>
  <r>
    <s v="FR-726-MA"/>
    <x v="27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7:15"/>
    <s v="17:23"/>
    <s v="1 r Louis Pasteur, 44119 Treillières, France"/>
    <s v="Station Service E. Leclerc, Boul Mendès France, 44700 Orvault, France"/>
    <n v="4.5"/>
    <n v="132"/>
    <n v="109"/>
    <s v="Mohamed ALI HAFFARFibre"/>
    <x v="1"/>
    <s v="FR-726-MA1Fibre"/>
    <x v="1"/>
    <x v="1"/>
    <n v="1"/>
    <n v="5"/>
    <s v="nok"/>
    <x v="1"/>
    <x v="1"/>
    <n v="6"/>
    <x v="6"/>
  </r>
  <r>
    <s v="FR-726-MA"/>
    <x v="27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7:27"/>
    <s v="18:35"/>
    <s v="44700 Orvault, France"/>
    <s v="APPARTEMENT Saint-Jacques-de-la-Lande"/>
    <n v="100.8"/>
    <n v="132"/>
    <n v="110"/>
    <s v="Mohamed ALI HAFFARFibre"/>
    <x v="1"/>
    <s v="FR-726-MA1Fibre"/>
    <x v="1"/>
    <x v="1"/>
    <n v="1"/>
    <n v="5"/>
    <s v="nok"/>
    <x v="1"/>
    <x v="1"/>
    <n v="6"/>
    <x v="6"/>
  </r>
  <r>
    <s v="FR-726-MA"/>
    <x v="28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7:29"/>
    <s v="08:34"/>
    <s v="APPARTEMENT Saint-Jacques-de-la-Lande"/>
    <s v="1 r Louis Pasteur, 44119 Treillières, France"/>
    <n v="97"/>
    <n v="132"/>
    <n v="111"/>
    <s v="Mohamed ALI HAFFARFibre"/>
    <x v="1"/>
    <s v="FR-726-MA1Fibre"/>
    <x v="1"/>
    <x v="1"/>
    <n v="1"/>
    <n v="5"/>
    <s v="nok"/>
    <x v="1"/>
    <x v="1"/>
    <n v="6"/>
    <x v="7"/>
  </r>
  <r>
    <s v="FR-726-MA"/>
    <x v="28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9:53"/>
    <s v="10:37"/>
    <s v="1 r Louis Pasteur, 44119 Treillières, France"/>
    <s v="D 61, 44650 Corcoué-sur-Logne, France"/>
    <n v="49"/>
    <n v="132"/>
    <n v="112"/>
    <s v="Mohamed ALI HAFFARFibre"/>
    <x v="1"/>
    <s v="FR-726-MA1Fibre"/>
    <x v="1"/>
    <x v="1"/>
    <n v="1"/>
    <n v="5"/>
    <s v="nok"/>
    <x v="1"/>
    <x v="1"/>
    <n v="6"/>
    <x v="7"/>
  </r>
  <r>
    <s v="FR-726-MA"/>
    <x v="28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0:45"/>
    <s v="11:02"/>
    <s v="D 61, 44650 Corcoué-sur-Logne, France"/>
    <s v="D 61, 44650 Corcoué-sur-Logne, France"/>
    <n v="0"/>
    <n v="132"/>
    <n v="113"/>
    <s v="Mohamed ALI HAFFARFibre"/>
    <x v="1"/>
    <s v="FR-726-MA1Fibre"/>
    <x v="1"/>
    <x v="1"/>
    <n v="1"/>
    <n v="5"/>
    <s v="nok"/>
    <x v="1"/>
    <x v="1"/>
    <n v="6"/>
    <x v="7"/>
  </r>
  <r>
    <s v="FR-726-MA"/>
    <x v="28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1:04"/>
    <s v="11:46"/>
    <s v="D 61, 44650 Corcoué-sur-Logne, France"/>
    <s v="15 Allée du Charbonneau, 44470 Carquefou, France"/>
    <n v="43"/>
    <n v="132"/>
    <n v="114"/>
    <s v="Mohamed ALI HAFFARFibre"/>
    <x v="1"/>
    <s v="FR-726-MA1Fibre"/>
    <x v="1"/>
    <x v="1"/>
    <n v="1"/>
    <n v="5"/>
    <s v="nok"/>
    <x v="1"/>
    <x v="1"/>
    <n v="6"/>
    <x v="7"/>
  </r>
  <r>
    <s v="FR-726-MA"/>
    <x v="28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2:33"/>
    <s v="12:47"/>
    <s v="15 Allée du Charbonneau, 44470 Carquefou, France"/>
    <s v="1 r Louis Pasteur, 44119 Treillières, France"/>
    <n v="12"/>
    <n v="132"/>
    <n v="115"/>
    <s v="Mohamed ALI HAFFARFibre"/>
    <x v="1"/>
    <s v="FR-726-MA1Fibre"/>
    <x v="1"/>
    <x v="1"/>
    <n v="1"/>
    <n v="5"/>
    <s v="nok"/>
    <x v="1"/>
    <x v="1"/>
    <n v="6"/>
    <x v="7"/>
  </r>
  <r>
    <s v="FR-726-MA"/>
    <x v="28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7:19"/>
    <s v="18:24"/>
    <s v="1 r Louis Pasteur, 44119 Treillières, France"/>
    <s v="APPARTEMENT Saint-Jacques-de-la-Lande"/>
    <n v="98.8"/>
    <n v="132"/>
    <n v="116"/>
    <s v="Mohamed ALI HAFFARFibre"/>
    <x v="1"/>
    <s v="FR-726-MA1Fibre"/>
    <x v="1"/>
    <x v="1"/>
    <n v="1"/>
    <n v="5"/>
    <s v="nok"/>
    <x v="1"/>
    <x v="1"/>
    <n v="6"/>
    <x v="7"/>
  </r>
  <r>
    <s v="FR-726-MA"/>
    <x v="28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8:24"/>
    <s v="18:24"/>
    <s v="APPARTEMENT Saint-Jacques-de-la-Lande"/>
    <s v="APPARTEMENT Saint-Jacques-de-la-Lande"/>
    <n v="0"/>
    <n v="132"/>
    <n v="117"/>
    <s v="Mohamed ALI HAFFARFibre"/>
    <x v="1"/>
    <s v="FR-726-MA1Fibre"/>
    <x v="1"/>
    <x v="1"/>
    <n v="1"/>
    <n v="5"/>
    <s v="nok"/>
    <x v="1"/>
    <x v="1"/>
    <n v="6"/>
    <x v="7"/>
  </r>
  <r>
    <s v="FR-726-MA"/>
    <x v="29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8:48"/>
    <s v="08:55"/>
    <s v="APPARTEMENT Saint-Jacques-de-la-Lande"/>
    <s v="Place Salvador Allende, Pl Salvador Allende, 35136 Saint-Jacques-de-la-Lande, France"/>
    <n v="2.4"/>
    <n v="132"/>
    <n v="118"/>
    <s v="Mohamed ALI HAFFARFibre"/>
    <x v="1"/>
    <s v="FR-726-MA1Fibre"/>
    <x v="1"/>
    <x v="1"/>
    <n v="1"/>
    <n v="5"/>
    <s v="nok"/>
    <x v="1"/>
    <x v="1"/>
    <n v="6"/>
    <x v="1"/>
  </r>
  <r>
    <s v="FR-726-MA"/>
    <x v="29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9:02"/>
    <s v="09:17"/>
    <s v="Place Salvador Allende, Pl Salvador Allende, 35136 Saint-Jacques-de-la-Lande, France"/>
    <s v="53 Av Le Brix, 35740 Pacé, France"/>
    <n v="10.9"/>
    <n v="132"/>
    <n v="119"/>
    <s v="Mohamed ALI HAFFARFibre"/>
    <x v="1"/>
    <s v="FR-726-MA1Fibre"/>
    <x v="1"/>
    <x v="1"/>
    <n v="1"/>
    <n v="5"/>
    <s v="nok"/>
    <x v="1"/>
    <x v="1"/>
    <n v="6"/>
    <x v="1"/>
  </r>
  <r>
    <s v="FR-726-MA"/>
    <x v="29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1:52"/>
    <s v="12:07"/>
    <s v="53 Av Le Brix, 35740 Pacé, France"/>
    <s v="APPARTEMENT Saint-Jacques-de-la-Lande"/>
    <n v="11.9"/>
    <n v="132"/>
    <n v="120"/>
    <s v="Mohamed ALI HAFFARFibre"/>
    <x v="1"/>
    <s v="FR-726-MA1Fibre"/>
    <x v="1"/>
    <x v="1"/>
    <n v="1"/>
    <n v="5"/>
    <s v="nok"/>
    <x v="1"/>
    <x v="1"/>
    <n v="6"/>
    <x v="1"/>
  </r>
  <r>
    <s v="FR-726-MA"/>
    <x v="30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-"/>
    <s v="-"/>
    <s v="-"/>
    <s v="-"/>
    <s v="-"/>
    <n v="132"/>
    <n v="121"/>
    <s v="Mohamed ALI HAFFARFibre"/>
    <x v="1"/>
    <s v="FR-726-MA1Fibre"/>
    <x v="1"/>
    <x v="1"/>
    <n v="1"/>
    <n v="6"/>
    <s v="nok"/>
    <x v="1"/>
    <x v="1"/>
    <n v="6"/>
    <x v="2"/>
  </r>
  <r>
    <s v="FR-726-MA"/>
    <x v="31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7:55"/>
    <s v="09:01"/>
    <s v="APPARTEMENT Saint-Jacques-de-la-Lande"/>
    <s v="1 r Louis Pasteur, 44119 Treillières, France"/>
    <n v="97"/>
    <n v="132"/>
    <n v="122"/>
    <s v="Mohamed ALI HAFFARFibre"/>
    <x v="1"/>
    <s v="FR-726-MA1Fibre"/>
    <x v="1"/>
    <x v="1"/>
    <n v="1"/>
    <n v="6"/>
    <s v="nok"/>
    <x v="1"/>
    <x v="1"/>
    <n v="6"/>
    <x v="3"/>
  </r>
  <r>
    <s v="FR-726-MA"/>
    <x v="31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7:15"/>
    <s v="18:26"/>
    <s v="1 r Louis Pasteur, 44119 Treillières, France"/>
    <s v="Four à pain de la Morinais, Allée de la Morinais, 35136 Saint-Jacques-de-la-Lande, France"/>
    <n v="99.6"/>
    <n v="132"/>
    <n v="123"/>
    <s v="Mohamed ALI HAFFARFibre"/>
    <x v="1"/>
    <s v="FR-726-MA1Fibre"/>
    <x v="1"/>
    <x v="1"/>
    <n v="1"/>
    <n v="6"/>
    <s v="nok"/>
    <x v="1"/>
    <x v="1"/>
    <n v="6"/>
    <x v="3"/>
  </r>
  <r>
    <s v="FR-726-MA"/>
    <x v="31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8:40"/>
    <s v="18:45"/>
    <s v="Four à pain de la Morinais, Allée de la Morinais, 35136 Saint-Jacques-de-la-Lande, France"/>
    <s v="1 Allée des Pins, 35136 Saint-Jacques-de-la-Lande, France"/>
    <n v="1.1000000000000001"/>
    <n v="132"/>
    <n v="124"/>
    <s v="Mohamed ALI HAFFARFibre"/>
    <x v="1"/>
    <s v="FR-726-MA1Fibre"/>
    <x v="1"/>
    <x v="1"/>
    <n v="1"/>
    <n v="6"/>
    <s v="nok"/>
    <x v="1"/>
    <x v="1"/>
    <n v="6"/>
    <x v="3"/>
  </r>
  <r>
    <s v="FR-726-MA"/>
    <x v="0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"/>
    <s v=""/>
    <s v=""/>
    <s v=""/>
    <s v=""/>
    <s v=""/>
    <s v=""/>
    <s v=""/>
    <x v="0"/>
    <s v=""/>
    <x v="0"/>
    <x v="0"/>
    <s v=""/>
    <s v=""/>
    <s v="nok"/>
    <x v="0"/>
    <x v="0"/>
    <s v=""/>
    <x v="0"/>
  </r>
  <r>
    <s v="FR-726-MA"/>
    <x v="32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7:53"/>
    <s v="09:04"/>
    <s v="18 Allée des Pins, 35136 Saint-Jacques-de-la-Lande, France"/>
    <s v="1 r Louis Pasteur, 44119 Treillières, France"/>
    <n v="97.2"/>
    <n v="84"/>
    <n v="125"/>
    <s v="Mohamed ALI HAFFARFibre"/>
    <x v="1"/>
    <s v="FR-726-MA2Fibre"/>
    <x v="1"/>
    <x v="1"/>
    <n v="2"/>
    <n v="6"/>
    <s v="nok"/>
    <x v="1"/>
    <x v="1"/>
    <n v="6"/>
    <x v="4"/>
  </r>
  <r>
    <s v="FR-726-MA"/>
    <x v="32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7:25"/>
    <s v="18:32"/>
    <s v="1 r Louis Pasteur, 44119 Treillières, France"/>
    <s v="23 Allée des Pins, 35136 Saint-Jacques-de-la-Lande, France"/>
    <n v="98.8"/>
    <n v="84"/>
    <n v="126"/>
    <s v="Mohamed ALI HAFFARFibre"/>
    <x v="1"/>
    <s v="FR-726-MA2Fibre"/>
    <x v="1"/>
    <x v="1"/>
    <n v="2"/>
    <n v="6"/>
    <s v="nok"/>
    <x v="1"/>
    <x v="1"/>
    <n v="6"/>
    <x v="4"/>
  </r>
  <r>
    <s v="FR-726-MA"/>
    <x v="33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-"/>
    <s v="-"/>
    <s v="-"/>
    <s v="-"/>
    <s v="-"/>
    <n v="84"/>
    <n v="127"/>
    <s v="Mohamed ALI HAFFARFibre"/>
    <x v="1"/>
    <s v="FR-726-MA2Fibre"/>
    <x v="1"/>
    <x v="1"/>
    <n v="2"/>
    <n v="6"/>
    <s v="nok"/>
    <x v="1"/>
    <x v="1"/>
    <n v="6"/>
    <x v="5"/>
  </r>
  <r>
    <s v="FR-726-MA"/>
    <x v="34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-"/>
    <s v="-"/>
    <s v="-"/>
    <s v="-"/>
    <s v="-"/>
    <n v="84"/>
    <n v="128"/>
    <s v="Mohamed ALI HAFFARFibre"/>
    <x v="1"/>
    <s v="FR-726-MA2Fibre"/>
    <x v="1"/>
    <x v="1"/>
    <n v="2"/>
    <n v="6"/>
    <s v="nok"/>
    <x v="1"/>
    <x v="1"/>
    <n v="6"/>
    <x v="6"/>
  </r>
  <r>
    <s v="FR-726-MA"/>
    <x v="35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-"/>
    <s v="-"/>
    <s v="-"/>
    <s v="-"/>
    <s v="-"/>
    <n v="84"/>
    <n v="129"/>
    <s v="Mohamed ALI HAFFARFibre"/>
    <x v="1"/>
    <s v="FR-726-MA2Fibre"/>
    <x v="1"/>
    <x v="1"/>
    <n v="2"/>
    <n v="6"/>
    <s v="nok"/>
    <x v="1"/>
    <x v="1"/>
    <n v="6"/>
    <x v="7"/>
  </r>
  <r>
    <s v="FR-726-MA"/>
    <x v="36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-"/>
    <s v="-"/>
    <s v="-"/>
    <s v="-"/>
    <s v="-"/>
    <n v="84"/>
    <n v="130"/>
    <s v="Mohamed ALI HAFFARFibre"/>
    <x v="1"/>
    <s v="FR-726-MA2Fibre"/>
    <x v="1"/>
    <x v="1"/>
    <n v="2"/>
    <n v="6"/>
    <s v="nok"/>
    <x v="1"/>
    <x v="1"/>
    <n v="6"/>
    <x v="1"/>
  </r>
  <r>
    <s v="FR-726-MA"/>
    <x v="37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-"/>
    <s v="-"/>
    <s v="-"/>
    <s v="-"/>
    <s v="-"/>
    <n v="84"/>
    <n v="131"/>
    <s v="Mohamed ALI HAFFARFibre"/>
    <x v="1"/>
    <s v="FR-726-MA2Fibre"/>
    <x v="1"/>
    <x v="1"/>
    <n v="2"/>
    <n v="7"/>
    <s v="nok"/>
    <x v="1"/>
    <x v="1"/>
    <n v="6"/>
    <x v="2"/>
  </r>
  <r>
    <s v="FR-726-MA"/>
    <x v="38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-"/>
    <s v="-"/>
    <s v="-"/>
    <s v="-"/>
    <s v="-"/>
    <n v="84"/>
    <n v="132"/>
    <s v="Mohamed ALI HAFFARFibre"/>
    <x v="1"/>
    <s v="FR-726-MA2Fibre"/>
    <x v="1"/>
    <x v="1"/>
    <n v="2"/>
    <n v="7"/>
    <s v="nok"/>
    <x v="1"/>
    <x v="1"/>
    <n v="6"/>
    <x v="3"/>
  </r>
  <r>
    <s v="FR-726-MA"/>
    <x v="39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-"/>
    <s v="-"/>
    <s v="-"/>
    <s v="-"/>
    <s v="-"/>
    <n v="84"/>
    <n v="133"/>
    <s v="Mohamed ALI HAFFARFibre"/>
    <x v="1"/>
    <s v="FR-726-MA2Fibre"/>
    <x v="1"/>
    <x v="1"/>
    <n v="2"/>
    <n v="7"/>
    <s v="nok"/>
    <x v="1"/>
    <x v="1"/>
    <n v="6"/>
    <x v="4"/>
  </r>
  <r>
    <s v="FR-726-MA"/>
    <x v="40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7:55"/>
    <s v="09:01"/>
    <s v="APPARTEMENT Saint-Jacques-de-la-Lande"/>
    <s v="1 r Louis Pasteur, 44119 Treillières, France"/>
    <n v="97.2"/>
    <n v="84"/>
    <n v="134"/>
    <s v="Mohamed ALI HAFFARFibre"/>
    <x v="1"/>
    <s v="FR-726-MA2Fibre"/>
    <x v="1"/>
    <x v="1"/>
    <n v="2"/>
    <n v="7"/>
    <s v="nok"/>
    <x v="1"/>
    <x v="1"/>
    <n v="6"/>
    <x v="5"/>
  </r>
  <r>
    <s v="FR-726-MA"/>
    <x v="40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6:05"/>
    <s v="16:05"/>
    <s v="1 r Louis Pasteur, 44119 Treillières, France"/>
    <s v="1 r Louis Pasteur, 44119 Treillières, France"/>
    <n v="0"/>
    <n v="84"/>
    <n v="135"/>
    <s v="Mohamed ALI HAFFARFibre"/>
    <x v="1"/>
    <s v="FR-726-MA2Fibre"/>
    <x v="1"/>
    <x v="1"/>
    <n v="2"/>
    <n v="7"/>
    <s v="nok"/>
    <x v="1"/>
    <x v="1"/>
    <n v="6"/>
    <x v="5"/>
  </r>
  <r>
    <s v="FR-726-MA"/>
    <x v="40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6:06"/>
    <s v="16:15"/>
    <s v="1 r Louis Pasteur, 44119 Treillières, France"/>
    <s v="1 r Louis Pasteur, 44119 Treillières, France"/>
    <n v="0.1"/>
    <n v="84"/>
    <n v="136"/>
    <s v="Mohamed ALI HAFFARFibre"/>
    <x v="1"/>
    <s v="FR-726-MA2Fibre"/>
    <x v="1"/>
    <x v="1"/>
    <n v="2"/>
    <n v="7"/>
    <s v="nok"/>
    <x v="1"/>
    <x v="1"/>
    <n v="6"/>
    <x v="5"/>
  </r>
  <r>
    <s v="FR-726-MA"/>
    <x v="40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7:16"/>
    <s v="17:26"/>
    <s v="1 r Louis Pasteur, 44119 Treillières, France"/>
    <s v="Station Service E. Leclerc, Boul Mendès France, 44700 Orvault, France"/>
    <n v="4.5"/>
    <n v="84"/>
    <n v="137"/>
    <s v="Mohamed ALI HAFFARFibre"/>
    <x v="1"/>
    <s v="FR-726-MA2Fibre"/>
    <x v="1"/>
    <x v="1"/>
    <n v="2"/>
    <n v="7"/>
    <s v="nok"/>
    <x v="1"/>
    <x v="1"/>
    <n v="6"/>
    <x v="5"/>
  </r>
  <r>
    <s v="FR-726-MA"/>
    <x v="40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7:30"/>
    <s v="17:54"/>
    <s v="Station Service E. Leclerc, Boul Mendès France, 44700 Orvault, France"/>
    <s v="Aire de Puceul, 44390 Puceul, France"/>
    <n v="33.200000000000003"/>
    <n v="84"/>
    <n v="138"/>
    <s v="Mohamed ALI HAFFARFibre"/>
    <x v="1"/>
    <s v="FR-726-MA2Fibre"/>
    <x v="1"/>
    <x v="1"/>
    <n v="2"/>
    <n v="7"/>
    <s v="nok"/>
    <x v="1"/>
    <x v="1"/>
    <n v="6"/>
    <x v="5"/>
  </r>
  <r>
    <s v="FR-726-MA"/>
    <x v="40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7:55"/>
    <s v="18:40"/>
    <s v="Aire de Puceul, 44390 Puceul, France"/>
    <s v="APPARTEMENT Saint-Jacques-de-la-Lande"/>
    <n v="67.8"/>
    <n v="84"/>
    <n v="139"/>
    <s v="Mohamed ALI HAFFARFibre"/>
    <x v="1"/>
    <s v="FR-726-MA2Fibre"/>
    <x v="1"/>
    <x v="1"/>
    <n v="2"/>
    <n v="7"/>
    <s v="nok"/>
    <x v="1"/>
    <x v="1"/>
    <n v="6"/>
    <x v="5"/>
  </r>
  <r>
    <s v="FR-726-MA"/>
    <x v="40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8:41"/>
    <s v="18:43"/>
    <s v="APPARTEMENT Saint-Jacques-de-la-Lande"/>
    <s v="APPARTEMENT Saint-Jacques-de-la-Lande"/>
    <n v="0.1"/>
    <n v="84"/>
    <n v="140"/>
    <s v="Mohamed ALI HAFFARFibre"/>
    <x v="1"/>
    <s v="FR-726-MA2Fibre"/>
    <x v="1"/>
    <x v="1"/>
    <n v="2"/>
    <n v="7"/>
    <s v="nok"/>
    <x v="1"/>
    <x v="1"/>
    <n v="6"/>
    <x v="5"/>
  </r>
  <r>
    <s v="FR-726-MA"/>
    <x v="41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7:55"/>
    <s v="08:58"/>
    <s v="APPARTEMENT Saint-Jacques-de-la-Lande"/>
    <s v="1 r Louis Pasteur, 44119 Treillières, France"/>
    <n v="97.3"/>
    <n v="84"/>
    <n v="141"/>
    <s v="Mohamed ALI HAFFARFibre"/>
    <x v="1"/>
    <s v="FR-726-MA2Fibre"/>
    <x v="1"/>
    <x v="1"/>
    <n v="2"/>
    <n v="7"/>
    <s v="nok"/>
    <x v="1"/>
    <x v="1"/>
    <n v="6"/>
    <x v="6"/>
  </r>
  <r>
    <s v="FR-726-MA"/>
    <x v="41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2:34"/>
    <s v="12:42"/>
    <s v="1 r Louis Pasteur, 44119 Treillières, France"/>
    <s v="Lavoir, r Hubert de la Brosse, 44700 Orvault, France"/>
    <n v="3.3"/>
    <n v="84"/>
    <n v="142"/>
    <s v="Mohamed ALI HAFFARFibre"/>
    <x v="1"/>
    <s v="FR-726-MA2Fibre"/>
    <x v="1"/>
    <x v="1"/>
    <n v="2"/>
    <n v="7"/>
    <s v="nok"/>
    <x v="1"/>
    <x v="1"/>
    <n v="6"/>
    <x v="6"/>
  </r>
  <r>
    <s v="FR-726-MA"/>
    <x v="41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2:44"/>
    <s v="12:49"/>
    <s v="Lavoir, r Hubert de la Brosse, 44700 Orvault, France"/>
    <s v="1 r Louis Pasteur, 44119 Treillières, France"/>
    <n v="2.8"/>
    <n v="84"/>
    <n v="143"/>
    <s v="Mohamed ALI HAFFARFibre"/>
    <x v="1"/>
    <s v="FR-726-MA2Fibre"/>
    <x v="1"/>
    <x v="1"/>
    <n v="2"/>
    <n v="7"/>
    <s v="nok"/>
    <x v="1"/>
    <x v="1"/>
    <n v="6"/>
    <x v="6"/>
  </r>
  <r>
    <s v="FR-726-MA"/>
    <x v="41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7:25"/>
    <s v="18:32"/>
    <s v="1 r Louis Pasteur, 44119 Treillières, France"/>
    <s v="APPARTEMENT Saint-Jacques-de-la-Lande"/>
    <n v="98.8"/>
    <n v="84"/>
    <n v="144"/>
    <s v="Mohamed ALI HAFFARFibre"/>
    <x v="1"/>
    <s v="FR-726-MA2Fibre"/>
    <x v="1"/>
    <x v="1"/>
    <n v="2"/>
    <n v="7"/>
    <s v="nok"/>
    <x v="1"/>
    <x v="1"/>
    <n v="6"/>
    <x v="6"/>
  </r>
  <r>
    <s v="FR-726-MA"/>
    <x v="42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7:57"/>
    <s v="09:03"/>
    <s v="APPARTEMENT Saint-Jacques-de-la-Lande"/>
    <s v="1 r Louis Pasteur, 44119 Treillières, France"/>
    <n v="97.2"/>
    <n v="84"/>
    <n v="145"/>
    <s v="Mohamed ALI HAFFARFibre"/>
    <x v="1"/>
    <s v="FR-726-MA2Fibre"/>
    <x v="1"/>
    <x v="1"/>
    <n v="2"/>
    <n v="7"/>
    <s v="nok"/>
    <x v="1"/>
    <x v="1"/>
    <n v="6"/>
    <x v="7"/>
  </r>
  <r>
    <s v="FR-726-MA"/>
    <x v="42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2:36"/>
    <s v="13:18"/>
    <s v="1 r Louis Pasteur, 44119 Treillières, France"/>
    <s v="4 r François-René de Chateaubriand, 44470 Carquefou, France"/>
    <n v="43.5"/>
    <n v="84"/>
    <n v="146"/>
    <s v="Mohamed ALI HAFFARFibre"/>
    <x v="1"/>
    <s v="FR-726-MA2Fibre"/>
    <x v="1"/>
    <x v="1"/>
    <n v="2"/>
    <n v="7"/>
    <s v="nok"/>
    <x v="1"/>
    <x v="1"/>
    <n v="6"/>
    <x v="7"/>
  </r>
  <r>
    <s v="FR-726-MA"/>
    <x v="42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3:47"/>
    <s v="13:50"/>
    <s v="4 r François-René de Chateaubriand, 44470 Carquefou, France"/>
    <s v="15 Allée du Charbonneau, 44470 Carquefou, France"/>
    <n v="0.7"/>
    <n v="84"/>
    <n v="147"/>
    <s v="Mohamed ALI HAFFARFibre"/>
    <x v="1"/>
    <s v="FR-726-MA2Fibre"/>
    <x v="1"/>
    <x v="1"/>
    <n v="2"/>
    <n v="7"/>
    <s v="nok"/>
    <x v="1"/>
    <x v="1"/>
    <n v="6"/>
    <x v="7"/>
  </r>
  <r>
    <s v="FR-726-MA"/>
    <x v="42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3:55"/>
    <s v="13:56"/>
    <s v="15 Allée du Charbonneau, 44470 Carquefou, France"/>
    <s v="6 Impasse des Bosselles, 44470 Carquefou, France"/>
    <n v="0.1"/>
    <n v="84"/>
    <n v="148"/>
    <s v="Mohamed ALI HAFFARFibre"/>
    <x v="1"/>
    <s v="FR-726-MA2Fibre"/>
    <x v="1"/>
    <x v="1"/>
    <n v="2"/>
    <n v="7"/>
    <s v="nok"/>
    <x v="1"/>
    <x v="1"/>
    <n v="6"/>
    <x v="7"/>
  </r>
  <r>
    <s v="FR-726-MA"/>
    <x v="42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4:04"/>
    <s v="14:18"/>
    <s v="6 Impasse des Bosselles, 44470 Carquefou, France"/>
    <s v="1 r Louis Pasteur, 44119 Treillières, France"/>
    <n v="12"/>
    <n v="84"/>
    <n v="149"/>
    <s v="Mohamed ALI HAFFARFibre"/>
    <x v="1"/>
    <s v="FR-726-MA2Fibre"/>
    <x v="1"/>
    <x v="1"/>
    <n v="2"/>
    <n v="7"/>
    <s v="nok"/>
    <x v="1"/>
    <x v="1"/>
    <n v="6"/>
    <x v="7"/>
  </r>
  <r>
    <s v="FR-726-MA"/>
    <x v="42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7:41"/>
    <s v="18:50"/>
    <s v="1 r Louis Pasteur, 44119 Treillières, France"/>
    <s v="APPARTEMENT Saint-Jacques-de-la-Lande"/>
    <n v="98.7"/>
    <n v="84"/>
    <n v="150"/>
    <s v="Mohamed ALI HAFFARFibre"/>
    <x v="1"/>
    <s v="FR-726-MA2Fibre"/>
    <x v="1"/>
    <x v="1"/>
    <n v="2"/>
    <n v="7"/>
    <s v="nok"/>
    <x v="1"/>
    <x v="1"/>
    <n v="6"/>
    <x v="7"/>
  </r>
  <r>
    <s v="FR-726-MA"/>
    <x v="43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-"/>
    <s v="-"/>
    <s v="-"/>
    <s v="-"/>
    <s v="-"/>
    <n v="84"/>
    <n v="151"/>
    <s v="Mohamed ALI HAFFARFibre"/>
    <x v="1"/>
    <s v="FR-726-MA2Fibre"/>
    <x v="1"/>
    <x v="1"/>
    <n v="2"/>
    <n v="7"/>
    <s v="nok"/>
    <x v="1"/>
    <x v="1"/>
    <n v="6"/>
    <x v="1"/>
  </r>
  <r>
    <s v="FR-726-MA"/>
    <x v="44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-"/>
    <s v="-"/>
    <s v="-"/>
    <s v="-"/>
    <s v="-"/>
    <n v="84"/>
    <n v="152"/>
    <s v="Mohamed ALI HAFFARFibre"/>
    <x v="1"/>
    <s v="FR-726-MA2Fibre"/>
    <x v="1"/>
    <x v="1"/>
    <n v="2"/>
    <n v="8"/>
    <s v="nok"/>
    <x v="1"/>
    <x v="1"/>
    <n v="6"/>
    <x v="2"/>
  </r>
  <r>
    <s v="FR-726-MA"/>
    <x v="45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7:50"/>
    <s v="08:54"/>
    <s v="APPARTEMENT Saint-Jacques-de-la-Lande"/>
    <s v="1 r Louis Pasteur, 44119 Treillières, France"/>
    <n v="97.1"/>
    <n v="84"/>
    <n v="153"/>
    <s v="Mohamed ALI HAFFARFibre"/>
    <x v="1"/>
    <s v="FR-726-MA2Fibre"/>
    <x v="1"/>
    <x v="1"/>
    <n v="2"/>
    <n v="8"/>
    <s v="nok"/>
    <x v="1"/>
    <x v="1"/>
    <n v="6"/>
    <x v="3"/>
  </r>
  <r>
    <s v="FR-726-MA"/>
    <x v="45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4:56"/>
    <s v="17:24"/>
    <s v="1 r Louis Pasteur, 44119 Treillières, France"/>
    <s v="35136 Saint-Jacques-de-la-Lande, France"/>
    <n v="183.1"/>
    <n v="84"/>
    <n v="154"/>
    <s v="Mohamed ALI HAFFARFibre"/>
    <x v="1"/>
    <s v="FR-726-MA2Fibre"/>
    <x v="1"/>
    <x v="1"/>
    <n v="2"/>
    <n v="8"/>
    <s v="nok"/>
    <x v="1"/>
    <x v="1"/>
    <n v="6"/>
    <x v="3"/>
  </r>
  <r>
    <s v="FR-726-MA"/>
    <x v="45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8:21"/>
    <s v="18:26"/>
    <s v="35136 Saint-Jacques-de-la-Lande, France"/>
    <s v="APPARTEMENT Saint-Jacques-de-la-Lande"/>
    <n v="1"/>
    <n v="84"/>
    <n v="155"/>
    <s v="Mohamed ALI HAFFARFibre"/>
    <x v="1"/>
    <s v="FR-726-MA2Fibre"/>
    <x v="1"/>
    <x v="1"/>
    <n v="2"/>
    <n v="8"/>
    <s v="nok"/>
    <x v="1"/>
    <x v="1"/>
    <n v="6"/>
    <x v="3"/>
  </r>
  <r>
    <s v="FR-726-MA"/>
    <x v="46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7:51"/>
    <s v="08:57"/>
    <s v="APPARTEMENT Saint-Jacques-de-la-Lande"/>
    <s v="1 r Louis Pasteur, 44119 Treillières, France"/>
    <n v="97.1"/>
    <n v="84"/>
    <n v="156"/>
    <s v="Mohamed ALI HAFFARFibre"/>
    <x v="1"/>
    <s v="FR-726-MA2Fibre"/>
    <x v="1"/>
    <x v="1"/>
    <n v="2"/>
    <n v="8"/>
    <s v="nok"/>
    <x v="1"/>
    <x v="1"/>
    <n v="6"/>
    <x v="4"/>
  </r>
  <r>
    <s v="FR-726-MA"/>
    <x v="46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2:20"/>
    <s v="12:28"/>
    <s v="1 r Louis Pasteur, 44119 Treillières, France"/>
    <s v="Station Service E. Leclerc, Boul Mendès France, 44700 Orvault, France"/>
    <n v="4.5"/>
    <n v="84"/>
    <n v="157"/>
    <s v="Mohamed ALI HAFFARFibre"/>
    <x v="1"/>
    <s v="FR-726-MA2Fibre"/>
    <x v="1"/>
    <x v="1"/>
    <n v="2"/>
    <n v="8"/>
    <s v="nok"/>
    <x v="1"/>
    <x v="1"/>
    <n v="6"/>
    <x v="4"/>
  </r>
  <r>
    <s v="FR-726-MA"/>
    <x v="46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2:32"/>
    <s v="12:34"/>
    <s v="Station Service E. Leclerc, Boul Mendès France, 44700 Orvault, France"/>
    <s v="4 r Toussaint Deniaud, 44700 Orvault, France"/>
    <n v="0.2"/>
    <n v="84"/>
    <n v="158"/>
    <s v="Mohamed ALI HAFFARFibre"/>
    <x v="1"/>
    <s v="FR-726-MA2Fibre"/>
    <x v="1"/>
    <x v="1"/>
    <n v="2"/>
    <n v="8"/>
    <s v="nok"/>
    <x v="1"/>
    <x v="1"/>
    <n v="6"/>
    <x v="4"/>
  </r>
  <r>
    <s v="FR-726-MA"/>
    <x v="46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2:38"/>
    <s v="12:44"/>
    <s v="4 r Toussaint Deniaud, 44700 Orvault, France"/>
    <s v="1 r Louis Pasteur, 44119 Treillières, France"/>
    <n v="2.7"/>
    <n v="84"/>
    <n v="159"/>
    <s v="Mohamed ALI HAFFARFibre"/>
    <x v="1"/>
    <s v="FR-726-MA2Fibre"/>
    <x v="1"/>
    <x v="1"/>
    <n v="2"/>
    <n v="8"/>
    <s v="nok"/>
    <x v="1"/>
    <x v="1"/>
    <n v="6"/>
    <x v="4"/>
  </r>
  <r>
    <s v="FR-726-MA"/>
    <x v="46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7:29"/>
    <s v="18:37"/>
    <s v="1 r Louis Pasteur, 44119 Treillières, France"/>
    <s v="APPARTEMENT Saint-Jacques-de-la-Lande"/>
    <n v="98.7"/>
    <n v="84"/>
    <n v="160"/>
    <s v="Mohamed ALI HAFFARFibre"/>
    <x v="1"/>
    <s v="FR-726-MA2Fibre"/>
    <x v="1"/>
    <x v="1"/>
    <n v="2"/>
    <n v="8"/>
    <s v="nok"/>
    <x v="1"/>
    <x v="1"/>
    <n v="6"/>
    <x v="4"/>
  </r>
  <r>
    <s v="FR-726-MA"/>
    <x v="47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8:41"/>
    <s v="08:58"/>
    <s v="APPARTEMENT Saint-Jacques-de-la-Lande"/>
    <s v="U Express, 14 Av de Cucillé, 35000 Rennes, France"/>
    <n v="8.8000000000000007"/>
    <n v="84"/>
    <n v="161"/>
    <s v="Mohamed ALI HAFFARFibre"/>
    <x v="1"/>
    <s v="FR-726-MA2Fibre"/>
    <x v="1"/>
    <x v="1"/>
    <n v="2"/>
    <n v="8"/>
    <s v="nok"/>
    <x v="1"/>
    <x v="1"/>
    <n v="6"/>
    <x v="5"/>
  </r>
  <r>
    <s v="FR-726-MA"/>
    <x v="47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9:02"/>
    <s v="09:04"/>
    <s v="U Express, 14 Av de Cucillé, 35000 Rennes, France"/>
    <s v="Bâtiment F, 1 Av de Cucillé, 35000 Rennes, France"/>
    <n v="0.5"/>
    <n v="84"/>
    <n v="162"/>
    <s v="Mohamed ALI HAFFARFibre"/>
    <x v="1"/>
    <s v="FR-726-MA2Fibre"/>
    <x v="1"/>
    <x v="1"/>
    <n v="2"/>
    <n v="8"/>
    <s v="nok"/>
    <x v="1"/>
    <x v="1"/>
    <n v="6"/>
    <x v="5"/>
  </r>
  <r>
    <s v="FR-726-MA"/>
    <x v="47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9:26"/>
    <s v="09:26"/>
    <s v="Bâtiment F, 1 Av de Cucillé, 35000 Rennes, France"/>
    <s v="Bâtiment F, 1 Av de Cucillé, 35000 Rennes, France"/>
    <n v="0"/>
    <n v="84"/>
    <n v="163"/>
    <s v="Mohamed ALI HAFFARFibre"/>
    <x v="1"/>
    <s v="FR-726-MA2Fibre"/>
    <x v="1"/>
    <x v="1"/>
    <n v="2"/>
    <n v="8"/>
    <s v="nok"/>
    <x v="1"/>
    <x v="1"/>
    <n v="6"/>
    <x v="5"/>
  </r>
  <r>
    <s v="FR-726-MA"/>
    <x v="47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9:30"/>
    <s v="10:39"/>
    <s v="Bâtiment F, 1 Av de Cucillé, 35000 Rennes, France"/>
    <s v="1 r Louis Pasteur, 44119 Treillières, France"/>
    <n v="104.5"/>
    <n v="84"/>
    <n v="164"/>
    <s v="Mohamed ALI HAFFARFibre"/>
    <x v="1"/>
    <s v="FR-726-MA2Fibre"/>
    <x v="1"/>
    <x v="1"/>
    <n v="2"/>
    <n v="8"/>
    <s v="nok"/>
    <x v="1"/>
    <x v="1"/>
    <n v="6"/>
    <x v="5"/>
  </r>
  <r>
    <s v="FR-726-MA"/>
    <x v="47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7:28"/>
    <s v="18:46"/>
    <s v="1 r Louis Pasteur, 44119 Treillières, France"/>
    <s v="76 r de Rennes, 35340 Liffré, France"/>
    <n v="118.4"/>
    <n v="84"/>
    <n v="165"/>
    <s v="Mohamed ALI HAFFARFibre"/>
    <x v="1"/>
    <s v="FR-726-MA2Fibre"/>
    <x v="1"/>
    <x v="1"/>
    <n v="2"/>
    <n v="8"/>
    <s v="nok"/>
    <x v="1"/>
    <x v="1"/>
    <n v="6"/>
    <x v="5"/>
  </r>
  <r>
    <s v="FR-726-MA"/>
    <x v="47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9:05"/>
    <s v="19:30"/>
    <s v="76 r de Rennes, 35340 Liffré, France"/>
    <s v="1 Allée des Pins, 35136 Saint-Jacques-de-la-Lande, France"/>
    <n v="25.8"/>
    <n v="84"/>
    <n v="166"/>
    <s v="Mohamed ALI HAFFARFibre"/>
    <x v="1"/>
    <s v="FR-726-MA2Fibre"/>
    <x v="1"/>
    <x v="1"/>
    <n v="2"/>
    <n v="8"/>
    <s v="nok"/>
    <x v="1"/>
    <x v="1"/>
    <n v="6"/>
    <x v="5"/>
  </r>
  <r>
    <s v="FR-726-MA"/>
    <x v="48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7:52"/>
    <s v="08:57"/>
    <s v="1 Allée des Pins, 35136 Saint-Jacques-de-la-Lande, France"/>
    <s v="1 r Louis Pasteur, 44119 Treillières, France"/>
    <n v="97.2"/>
    <n v="84"/>
    <n v="167"/>
    <s v="Mohamed ALI HAFFARFibre"/>
    <x v="1"/>
    <s v="FR-726-MA2Fibre"/>
    <x v="1"/>
    <x v="1"/>
    <n v="2"/>
    <n v="8"/>
    <s v="nok"/>
    <x v="1"/>
    <x v="1"/>
    <n v="6"/>
    <x v="6"/>
  </r>
  <r>
    <s v="FR-726-MA"/>
    <x v="48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1:58"/>
    <s v="12:04"/>
    <s v="1 r Louis Pasteur, 44119 Treillières, France"/>
    <s v="Le Fournil du Bourg, 02 Pl Jeanne d\'Arc, 44700 Orvault, France"/>
    <n v="3.5"/>
    <n v="84"/>
    <n v="168"/>
    <s v="Mohamed ALI HAFFARFibre"/>
    <x v="1"/>
    <s v="FR-726-MA2Fibre"/>
    <x v="1"/>
    <x v="1"/>
    <n v="2"/>
    <n v="8"/>
    <s v="nok"/>
    <x v="1"/>
    <x v="1"/>
    <n v="6"/>
    <x v="6"/>
  </r>
  <r>
    <s v="FR-726-MA"/>
    <x v="48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2:06"/>
    <s v="12:12"/>
    <s v="Le Fournil du Bourg, 02 Pl Jeanne d\'Arc, 44700 Orvault, France"/>
    <s v="1 r Louis Pasteur, 44119 Treillières, France"/>
    <n v="2.9"/>
    <n v="84"/>
    <n v="169"/>
    <s v="Mohamed ALI HAFFARFibre"/>
    <x v="1"/>
    <s v="FR-726-MA2Fibre"/>
    <x v="1"/>
    <x v="1"/>
    <n v="2"/>
    <n v="8"/>
    <s v="nok"/>
    <x v="1"/>
    <x v="1"/>
    <n v="6"/>
    <x v="6"/>
  </r>
  <r>
    <s v="FR-726-MA"/>
    <x v="48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7:30"/>
    <s v="18:34"/>
    <s v="1 r Louis Pasteur, 44119 Treillières, France"/>
    <s v="APPARTEMENT Saint-Jacques-de-la-Lande"/>
    <n v="98.6"/>
    <n v="84"/>
    <n v="170"/>
    <s v="Mohamed ALI HAFFARFibre"/>
    <x v="1"/>
    <s v="FR-726-MA2Fibre"/>
    <x v="1"/>
    <x v="1"/>
    <n v="2"/>
    <n v="8"/>
    <s v="nok"/>
    <x v="1"/>
    <x v="1"/>
    <n v="6"/>
    <x v="6"/>
  </r>
  <r>
    <s v="FR-726-MA"/>
    <x v="49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7:55"/>
    <s v="09:00"/>
    <s v="APPARTEMENT Saint-Jacques-de-la-Lande"/>
    <s v="1 r Louis Pasteur, 44119 Treillières, France"/>
    <n v="97"/>
    <n v="84"/>
    <n v="171"/>
    <s v="Mohamed ALI HAFFARFibre"/>
    <x v="1"/>
    <s v="FR-726-MA2Fibre"/>
    <x v="1"/>
    <x v="1"/>
    <n v="2"/>
    <n v="8"/>
    <s v="nok"/>
    <x v="1"/>
    <x v="1"/>
    <n v="6"/>
    <x v="7"/>
  </r>
  <r>
    <s v="FR-726-MA"/>
    <x v="49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0:18"/>
    <s v="11:04"/>
    <s v="1 r Louis Pasteur, 44119 Treillières, France"/>
    <s v="Hôpital Bel Air, D 61, 44650 Corcoué-sur-Logne, France"/>
    <n v="49.4"/>
    <n v="84"/>
    <n v="172"/>
    <s v="Mohamed ALI HAFFARFibre"/>
    <x v="1"/>
    <s v="FR-726-MA2Fibre"/>
    <x v="1"/>
    <x v="1"/>
    <n v="2"/>
    <n v="8"/>
    <s v="nok"/>
    <x v="1"/>
    <x v="1"/>
    <n v="6"/>
    <x v="7"/>
  </r>
  <r>
    <s v="FR-726-MA"/>
    <x v="49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5:16"/>
    <s v="15:16"/>
    <s v="Hôpital Bel Air, D 61, 44650 Corcoué-sur-Logne, France"/>
    <s v="Hôpital Bel Air, D 61, 44650 Corcoué-sur-Logne, France"/>
    <n v="0"/>
    <n v="84"/>
    <n v="173"/>
    <s v="Mohamed ALI HAFFARFibre"/>
    <x v="1"/>
    <s v="FR-726-MA2Fibre"/>
    <x v="1"/>
    <x v="1"/>
    <n v="2"/>
    <n v="8"/>
    <s v="nok"/>
    <x v="1"/>
    <x v="1"/>
    <n v="6"/>
    <x v="7"/>
  </r>
  <r>
    <s v="FR-726-MA"/>
    <x v="49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5:22"/>
    <s v="16:09"/>
    <s v="Hôpital Bel Air, D 61, 44650 Corcoué-sur-Logne, France"/>
    <s v="1 r Louis Pasteur, 44119 Treillières, France"/>
    <n v="49.7"/>
    <n v="84"/>
    <n v="174"/>
    <s v="Mohamed ALI HAFFARFibre"/>
    <x v="1"/>
    <s v="FR-726-MA2Fibre"/>
    <x v="1"/>
    <x v="1"/>
    <n v="2"/>
    <n v="8"/>
    <s v="nok"/>
    <x v="1"/>
    <x v="1"/>
    <n v="6"/>
    <x v="7"/>
  </r>
  <r>
    <s v="FR-726-MA"/>
    <x v="49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7:27"/>
    <s v="18:34"/>
    <s v="1 r Louis Pasteur, 44119 Treillières, France"/>
    <s v="1 Allée des Pins, 35136 Saint-Jacques-de-la-Lande, France"/>
    <n v="98.8"/>
    <n v="84"/>
    <n v="175"/>
    <s v="Mohamed ALI HAFFARFibre"/>
    <x v="1"/>
    <s v="FR-726-MA2Fibre"/>
    <x v="1"/>
    <x v="1"/>
    <n v="2"/>
    <n v="8"/>
    <s v="nok"/>
    <x v="1"/>
    <x v="1"/>
    <n v="6"/>
    <x v="7"/>
  </r>
  <r>
    <s v="FR-726-MA"/>
    <x v="50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-"/>
    <s v="-"/>
    <s v="-"/>
    <s v="-"/>
    <s v="-"/>
    <n v="84"/>
    <n v="176"/>
    <s v="Mohamed ALI HAFFARFibre"/>
    <x v="1"/>
    <s v="FR-726-MA2Fibre"/>
    <x v="1"/>
    <x v="1"/>
    <n v="2"/>
    <n v="8"/>
    <s v="nok"/>
    <x v="1"/>
    <x v="1"/>
    <n v="6"/>
    <x v="1"/>
  </r>
  <r>
    <s v="FR-726-MA"/>
    <x v="51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-"/>
    <s v="-"/>
    <s v="-"/>
    <s v="-"/>
    <s v="-"/>
    <n v="84"/>
    <n v="177"/>
    <s v="Mohamed ALI HAFFARFibre"/>
    <x v="1"/>
    <s v="FR-726-MA2Fibre"/>
    <x v="1"/>
    <x v="1"/>
    <n v="2"/>
    <n v="9"/>
    <s v="nok"/>
    <x v="1"/>
    <x v="1"/>
    <n v="6"/>
    <x v="2"/>
  </r>
  <r>
    <s v="FR-726-MA"/>
    <x v="52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7:46"/>
    <s v="08:54"/>
    <s v="18 Allée des Pins, 35136 Saint-Jacques-de-la-Lande, France"/>
    <s v="1 r Louis Pasteur, 44119 Treillières, France"/>
    <n v="97.2"/>
    <n v="84"/>
    <n v="178"/>
    <s v="Mohamed ALI HAFFARFibre"/>
    <x v="1"/>
    <s v="FR-726-MA2Fibre"/>
    <x v="1"/>
    <x v="1"/>
    <n v="2"/>
    <n v="9"/>
    <s v="nok"/>
    <x v="1"/>
    <x v="1"/>
    <n v="6"/>
    <x v="3"/>
  </r>
  <r>
    <s v="FR-726-MA"/>
    <x v="52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7:30"/>
    <s v="17:39"/>
    <s v="1 r Louis Pasteur, 44119 Treillières, France"/>
    <s v="Station Service E. Leclerc, Boul Mendès France, 44700 Orvault, France"/>
    <n v="4.5"/>
    <n v="84"/>
    <n v="179"/>
    <s v="Mohamed ALI HAFFARFibre"/>
    <x v="1"/>
    <s v="FR-726-MA2Fibre"/>
    <x v="1"/>
    <x v="1"/>
    <n v="2"/>
    <n v="9"/>
    <s v="nok"/>
    <x v="1"/>
    <x v="1"/>
    <n v="6"/>
    <x v="3"/>
  </r>
  <r>
    <s v="FR-726-MA"/>
    <x v="52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7:42"/>
    <s v="18:53"/>
    <s v="Station Service E. Leclerc, Boul Mendès France, 44700 Orvault, France"/>
    <s v="18 Allée des Pins, 35136 Saint-Jacques-de-la-Lande, France"/>
    <n v="101.4"/>
    <n v="84"/>
    <n v="180"/>
    <s v="Mohamed ALI HAFFARFibre"/>
    <x v="1"/>
    <s v="FR-726-MA2Fibre"/>
    <x v="1"/>
    <x v="1"/>
    <n v="2"/>
    <n v="9"/>
    <s v="nok"/>
    <x v="1"/>
    <x v="1"/>
    <n v="6"/>
    <x v="3"/>
  </r>
  <r>
    <s v="FR-726-MA"/>
    <x v="53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8:39"/>
    <s v="08:54"/>
    <s v="1 Allée des Pins, 35136 Saint-Jacques-de-la-Lande, France"/>
    <s v="345 r de Nantes, 35136 Saint-Jacques-de-la-Lande, France"/>
    <n v="3.1"/>
    <n v="84"/>
    <n v="181"/>
    <s v="Mohamed ALI HAFFARFibre"/>
    <x v="1"/>
    <s v="FR-726-MA2Fibre"/>
    <x v="1"/>
    <x v="1"/>
    <n v="2"/>
    <n v="9"/>
    <s v="nok"/>
    <x v="1"/>
    <x v="1"/>
    <n v="6"/>
    <x v="4"/>
  </r>
  <r>
    <s v="FR-726-MA"/>
    <x v="53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9:05"/>
    <s v="10:09"/>
    <s v="345 r de Nantes, 35136 Saint-Jacques-de-la-Lande, France"/>
    <s v="1 r Louis Pasteur, 44119 Treillières, France"/>
    <n v="98.4"/>
    <n v="84"/>
    <n v="182"/>
    <s v="Mohamed ALI HAFFARFibre"/>
    <x v="1"/>
    <s v="FR-726-MA2Fibre"/>
    <x v="1"/>
    <x v="1"/>
    <n v="2"/>
    <n v="9"/>
    <s v="nok"/>
    <x v="1"/>
    <x v="1"/>
    <n v="6"/>
    <x v="4"/>
  </r>
  <r>
    <s v="FR-726-MA"/>
    <x v="53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7:22"/>
    <s v="18:34"/>
    <s v="1 r Louis Pasteur, 44119 Treillières, France"/>
    <s v="Four à pain de la Morinais, Allée de la Morinais, 35136 Saint-Jacques-de-la-Lande, France"/>
    <n v="99.7"/>
    <n v="84"/>
    <n v="183"/>
    <s v="Mohamed ALI HAFFARFibre"/>
    <x v="1"/>
    <s v="FR-726-MA2Fibre"/>
    <x v="1"/>
    <x v="1"/>
    <n v="2"/>
    <n v="9"/>
    <s v="nok"/>
    <x v="1"/>
    <x v="1"/>
    <n v="6"/>
    <x v="4"/>
  </r>
  <r>
    <s v="FR-726-MA"/>
    <x v="53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8:57"/>
    <s v="19:03"/>
    <s v="Four à pain de la Morinais, Allée de la Morinais, 35136 Saint-Jacques-de-la-Lande, France"/>
    <s v="APPARTEMENT Saint-Jacques-de-la-Lande"/>
    <n v="1"/>
    <n v="84"/>
    <n v="184"/>
    <s v="Mohamed ALI HAFFARFibre"/>
    <x v="1"/>
    <s v="FR-726-MA2Fibre"/>
    <x v="1"/>
    <x v="1"/>
    <n v="2"/>
    <n v="9"/>
    <s v="nok"/>
    <x v="1"/>
    <x v="1"/>
    <n v="6"/>
    <x v="4"/>
  </r>
  <r>
    <s v="FR-726-MA"/>
    <x v="54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7:54"/>
    <s v="09:00"/>
    <s v="APPARTEMENT Saint-Jacques-de-la-Lande"/>
    <s v="1 r Louis Pasteur, 44119 Treillières, France"/>
    <n v="97.1"/>
    <n v="84"/>
    <n v="185"/>
    <s v="Mohamed ALI HAFFARFibre"/>
    <x v="1"/>
    <s v="FR-726-MA2Fibre"/>
    <x v="1"/>
    <x v="1"/>
    <n v="2"/>
    <n v="9"/>
    <s v="nok"/>
    <x v="1"/>
    <x v="1"/>
    <n v="6"/>
    <x v="5"/>
  </r>
  <r>
    <s v="FR-726-MA"/>
    <x v="54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2:10"/>
    <s v="12:17"/>
    <s v="1 r Louis Pasteur, 44119 Treillières, France"/>
    <s v="Le Fournil du Bourg, 02 Pl Jeanne d\'Arc, 44700 Orvault, France"/>
    <n v="3.5"/>
    <n v="84"/>
    <n v="186"/>
    <s v="Mohamed ALI HAFFARFibre"/>
    <x v="1"/>
    <s v="FR-726-MA2Fibre"/>
    <x v="1"/>
    <x v="1"/>
    <n v="2"/>
    <n v="9"/>
    <s v="nok"/>
    <x v="1"/>
    <x v="1"/>
    <n v="6"/>
    <x v="5"/>
  </r>
  <r>
    <s v="FR-726-MA"/>
    <x v="54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2:21"/>
    <s v="12:27"/>
    <s v="Marché du Bourg, Pl Jeanne d\'Arc, 44700 Orvault, France"/>
    <s v="1 r Louis Pasteur, 44119 Treillières, France"/>
    <n v="3.4"/>
    <n v="84"/>
    <n v="187"/>
    <s v="Mohamed ALI HAFFARFibre"/>
    <x v="1"/>
    <s v="FR-726-MA2Fibre"/>
    <x v="1"/>
    <x v="1"/>
    <n v="2"/>
    <n v="9"/>
    <s v="nok"/>
    <x v="1"/>
    <x v="1"/>
    <n v="6"/>
    <x v="5"/>
  </r>
  <r>
    <s v="FR-726-MA"/>
    <x v="54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6:23"/>
    <s v="17:32"/>
    <s v="1 r Louis Pasteur, 44119 Treillières, France"/>
    <s v="APPARTEMENT Saint-Jacques-de-la-Lande"/>
    <n v="98.7"/>
    <n v="84"/>
    <n v="188"/>
    <s v="Mohamed ALI HAFFARFibre"/>
    <x v="1"/>
    <s v="FR-726-MA2Fibre"/>
    <x v="1"/>
    <x v="1"/>
    <n v="2"/>
    <n v="9"/>
    <s v="nok"/>
    <x v="1"/>
    <x v="1"/>
    <n v="6"/>
    <x v="5"/>
  </r>
  <r>
    <s v="FR-726-MA"/>
    <x v="55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7:53"/>
    <s v="09:01"/>
    <s v="APPARTEMENT Saint-Jacques-de-la-Lande"/>
    <s v="1 r Louis Pasteur, 44119 Treillières, France"/>
    <n v="97.3"/>
    <n v="84"/>
    <n v="189"/>
    <s v="Mohamed ALI HAFFARFibre"/>
    <x v="1"/>
    <s v="FR-726-MA2Fibre"/>
    <x v="1"/>
    <x v="1"/>
    <n v="2"/>
    <n v="9"/>
    <s v="nok"/>
    <x v="1"/>
    <x v="1"/>
    <n v="6"/>
    <x v="6"/>
  </r>
  <r>
    <s v="FR-726-MA"/>
    <x v="55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7:30"/>
    <s v="18:46"/>
    <s v="1 r Louis Pasteur, 44119 Treillières, France"/>
    <s v="Lidl, r Lavoisier, 35230 Noyal-Châtillon-sur-Seiche, France"/>
    <n v="105.5"/>
    <n v="84"/>
    <n v="190"/>
    <s v="Mohamed ALI HAFFARFibre"/>
    <x v="1"/>
    <s v="FR-726-MA2Fibre"/>
    <x v="1"/>
    <x v="1"/>
    <n v="2"/>
    <n v="9"/>
    <s v="nok"/>
    <x v="1"/>
    <x v="1"/>
    <n v="6"/>
    <x v="6"/>
  </r>
  <r>
    <s v="FR-726-MA"/>
    <x v="55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9:02"/>
    <s v="19:16"/>
    <s v="Lidl, r Lavoisier, 35230 Noyal-Châtillon-sur-Seiche, France"/>
    <s v="APPARTEMENT Saint-Jacques-de-la-Lande"/>
    <n v="8.8000000000000007"/>
    <n v="84"/>
    <n v="191"/>
    <s v="Mohamed ALI HAFFARFibre"/>
    <x v="1"/>
    <s v="FR-726-MA2Fibre"/>
    <x v="1"/>
    <x v="1"/>
    <n v="2"/>
    <n v="9"/>
    <s v="nok"/>
    <x v="1"/>
    <x v="1"/>
    <n v="6"/>
    <x v="6"/>
  </r>
  <r>
    <s v="FR-726-MA"/>
    <x v="56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7:54"/>
    <s v="08:59"/>
    <s v="18 Allée des Pins, 35136 Saint-Jacques-de-la-Lande, France"/>
    <s v="1 r Louis Pasteur, 44119 Treillières, France"/>
    <n v="97.1"/>
    <n v="84"/>
    <n v="192"/>
    <s v="Mohamed ALI HAFFARFibre"/>
    <x v="1"/>
    <s v="FR-726-MA2Fibre"/>
    <x v="1"/>
    <x v="1"/>
    <n v="2"/>
    <n v="9"/>
    <s v="nok"/>
    <x v="1"/>
    <x v="1"/>
    <n v="6"/>
    <x v="7"/>
  </r>
  <r>
    <s v="FR-726-MA"/>
    <x v="56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1:59"/>
    <s v="12:06"/>
    <s v="1 r Louis Pasteur, 44119 Treillières, France"/>
    <s v="Le Fournil du Bourg, 02 Pl Jeanne d\'Arc, 44700 Orvault, France"/>
    <n v="3.5"/>
    <n v="84"/>
    <n v="193"/>
    <s v="Mohamed ALI HAFFARFibre"/>
    <x v="1"/>
    <s v="FR-726-MA2Fibre"/>
    <x v="1"/>
    <x v="1"/>
    <n v="2"/>
    <n v="9"/>
    <s v="nok"/>
    <x v="1"/>
    <x v="1"/>
    <n v="6"/>
    <x v="7"/>
  </r>
  <r>
    <s v="FR-726-MA"/>
    <x v="56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2:08"/>
    <s v="12:13"/>
    <s v="Le Fournil du Bourg, 02 Pl Jeanne d\'Arc, 44700 Orvault, France"/>
    <s v="1 r Louis Pasteur, 44119 Treillières, France"/>
    <n v="3.4"/>
    <n v="84"/>
    <n v="194"/>
    <s v="Mohamed ALI HAFFARFibre"/>
    <x v="1"/>
    <s v="FR-726-MA2Fibre"/>
    <x v="1"/>
    <x v="1"/>
    <n v="2"/>
    <n v="9"/>
    <s v="nok"/>
    <x v="1"/>
    <x v="1"/>
    <n v="6"/>
    <x v="7"/>
  </r>
  <r>
    <s v="FR-726-MA"/>
    <x v="56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7:24"/>
    <s v="18:32"/>
    <s v="1 r Louis Pasteur, 44119 Treillières, France"/>
    <s v="APPARTEMENT Saint-Jacques-de-la-Lande"/>
    <n v="98.7"/>
    <n v="84"/>
    <n v="195"/>
    <s v="Mohamed ALI HAFFARFibre"/>
    <x v="1"/>
    <s v="FR-726-MA2Fibre"/>
    <x v="1"/>
    <x v="1"/>
    <n v="2"/>
    <n v="9"/>
    <s v="nok"/>
    <x v="1"/>
    <x v="1"/>
    <n v="6"/>
    <x v="7"/>
  </r>
  <r>
    <s v="FR-726-MA"/>
    <x v="57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-"/>
    <s v="-"/>
    <s v="-"/>
    <s v="-"/>
    <s v="-"/>
    <n v="84"/>
    <n v="196"/>
    <s v="Mohamed ALI HAFFARFibre"/>
    <x v="1"/>
    <s v="FR-726-MA2Fibre"/>
    <x v="1"/>
    <x v="1"/>
    <n v="2"/>
    <n v="9"/>
    <s v="nok"/>
    <x v="1"/>
    <x v="1"/>
    <n v="6"/>
    <x v="1"/>
  </r>
  <r>
    <s v="FR-726-MA"/>
    <x v="58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-"/>
    <s v="-"/>
    <s v="-"/>
    <s v="-"/>
    <s v="-"/>
    <n v="84"/>
    <n v="197"/>
    <s v="Mohamed ALI HAFFARFibre"/>
    <x v="1"/>
    <s v="FR-726-MA2Fibre"/>
    <x v="1"/>
    <x v="1"/>
    <n v="2"/>
    <n v="10"/>
    <s v="nok"/>
    <x v="1"/>
    <x v="1"/>
    <n v="6"/>
    <x v="2"/>
  </r>
  <r>
    <s v="FR-726-MA"/>
    <x v="59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7:43"/>
    <s v="09:16"/>
    <s v="APPARTEMENT Saint-Jacques-de-la-Lande"/>
    <s v="1 r Louis Pasteur, 44119 Treillières, France"/>
    <n v="97.2"/>
    <n v="84"/>
    <n v="198"/>
    <s v="Mohamed ALI HAFFARFibre"/>
    <x v="1"/>
    <s v="FR-726-MA2Fibre"/>
    <x v="1"/>
    <x v="1"/>
    <n v="2"/>
    <n v="10"/>
    <s v="nok"/>
    <x v="1"/>
    <x v="1"/>
    <n v="6"/>
    <x v="3"/>
  </r>
  <r>
    <s v="FR-726-MA"/>
    <x v="59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3:10"/>
    <s v="13:18"/>
    <s v="1 r Louis Pasteur, 44119 Treillières, France"/>
    <s v="Station Service E. Leclerc, Boul Mendès France, 44700 Orvault, France"/>
    <n v="4.5"/>
    <n v="84"/>
    <n v="199"/>
    <s v="Mohamed ALI HAFFARFibre"/>
    <x v="1"/>
    <s v="FR-726-MA2Fibre"/>
    <x v="1"/>
    <x v="1"/>
    <n v="2"/>
    <n v="10"/>
    <s v="nok"/>
    <x v="1"/>
    <x v="1"/>
    <n v="6"/>
    <x v="3"/>
  </r>
  <r>
    <s v="FR-726-MA"/>
    <x v="59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3:22"/>
    <s v="13:58"/>
    <s v="Station Service E. Leclerc, Boul Mendès France, 44700 Orvault, France"/>
    <s v="64 r de Nantes, 44140 La Planche, France"/>
    <n v="39.9"/>
    <n v="84"/>
    <n v="200"/>
    <s v="Mohamed ALI HAFFARFibre"/>
    <x v="1"/>
    <s v="FR-726-MA2Fibre"/>
    <x v="1"/>
    <x v="1"/>
    <n v="2"/>
    <n v="10"/>
    <s v="nok"/>
    <x v="1"/>
    <x v="1"/>
    <n v="6"/>
    <x v="3"/>
  </r>
  <r>
    <s v="FR-726-MA"/>
    <x v="59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4:02"/>
    <s v="14:03"/>
    <s v="64 r de Nantes, 44140 La Planche, France"/>
    <s v="r des Mimosas, 44140 La Planche, France"/>
    <n v="0.2"/>
    <n v="84"/>
    <n v="201"/>
    <s v="Mohamed ALI HAFFARFibre"/>
    <x v="1"/>
    <s v="FR-726-MA2Fibre"/>
    <x v="1"/>
    <x v="1"/>
    <n v="2"/>
    <n v="10"/>
    <s v="nok"/>
    <x v="1"/>
    <x v="1"/>
    <n v="6"/>
    <x v="3"/>
  </r>
  <r>
    <s v="FR-726-MA"/>
    <x v="59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4:18"/>
    <s v="14:20"/>
    <s v="r des Mimosas, 44140 La Planche, France"/>
    <s v="École primaire Antoine de Saint-Exupéry, r de Nantes, 44140 La Planche, France"/>
    <n v="0.2"/>
    <n v="84"/>
    <n v="202"/>
    <s v="Mohamed ALI HAFFARFibre"/>
    <x v="1"/>
    <s v="FR-726-MA2Fibre"/>
    <x v="1"/>
    <x v="1"/>
    <n v="2"/>
    <n v="10"/>
    <s v="nok"/>
    <x v="1"/>
    <x v="1"/>
    <n v="6"/>
    <x v="3"/>
  </r>
  <r>
    <s v="FR-726-MA"/>
    <x v="59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4:46"/>
    <s v="15:33"/>
    <s v="École primaire Antoine de Saint-Exupéry, r de Nantes, 44140 La Planche, France"/>
    <s v="1 r Louis Pasteur, 44119 Treillières, France"/>
    <n v="41.7"/>
    <n v="84"/>
    <n v="203"/>
    <s v="Mohamed ALI HAFFARFibre"/>
    <x v="1"/>
    <s v="FR-726-MA2Fibre"/>
    <x v="1"/>
    <x v="1"/>
    <n v="2"/>
    <n v="10"/>
    <s v="nok"/>
    <x v="1"/>
    <x v="1"/>
    <n v="6"/>
    <x v="3"/>
  </r>
  <r>
    <s v="FR-726-MA"/>
    <x v="59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7:25"/>
    <s v="18:32"/>
    <s v="1 r Louis Pasteur, 44119 Treillières, France"/>
    <s v="1 Allée Alan Jack, 35136 Saint-Jacques-de-la-Lande, France"/>
    <n v="98.8"/>
    <n v="84"/>
    <n v="204"/>
    <s v="Mohamed ALI HAFFARFibre"/>
    <x v="1"/>
    <s v="FR-726-MA2Fibre"/>
    <x v="1"/>
    <x v="1"/>
    <n v="2"/>
    <n v="10"/>
    <s v="nok"/>
    <x v="1"/>
    <x v="1"/>
    <n v="6"/>
    <x v="3"/>
  </r>
  <r>
    <s v="FR-726-MA"/>
    <x v="0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"/>
    <s v=""/>
    <s v=""/>
    <s v=""/>
    <s v=""/>
    <s v=""/>
    <s v=""/>
    <s v=""/>
    <x v="0"/>
    <s v=""/>
    <x v="0"/>
    <x v="0"/>
    <s v=""/>
    <s v=""/>
    <s v="nok"/>
    <x v="0"/>
    <x v="0"/>
    <s v=""/>
    <x v="0"/>
  </r>
  <r>
    <s v="FR-726-MA"/>
    <x v="60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8:00"/>
    <s v="09:05"/>
    <s v="1 Allée Alan Jack, 35136 Saint-Jacques-de-la-Lande, France"/>
    <s v="1 r Louis Pasteur, 44119 Treillières, France"/>
    <n v="97.2"/>
    <n v="122"/>
    <n v="205"/>
    <s v="Mohamed ALI HAFFARFibre"/>
    <x v="1"/>
    <s v="FR-726-MA3Fibre"/>
    <x v="1"/>
    <x v="1"/>
    <n v="3"/>
    <n v="10"/>
    <s v="nok"/>
    <x v="1"/>
    <x v="1"/>
    <n v="6"/>
    <x v="4"/>
  </r>
  <r>
    <s v="FR-726-MA"/>
    <x v="60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4:35"/>
    <s v="15:21"/>
    <s v="1 r Louis Pasteur, 44119 Treillières, France"/>
    <s v="1 r Louis Pasteur, 44119 Treillières, France"/>
    <n v="35.9"/>
    <n v="122"/>
    <n v="206"/>
    <s v="Mohamed ALI HAFFARFibre"/>
    <x v="1"/>
    <s v="FR-726-MA3Fibre"/>
    <x v="1"/>
    <x v="1"/>
    <n v="3"/>
    <n v="10"/>
    <s v="nok"/>
    <x v="1"/>
    <x v="1"/>
    <n v="6"/>
    <x v="4"/>
  </r>
  <r>
    <s v="FR-726-MA"/>
    <x v="60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7:19"/>
    <s v="18:27"/>
    <s v="1 r Louis Pasteur, 44119 Treillières, France"/>
    <s v="1 Allée Alan Jack, 35136 Saint-Jacques-de-la-Lande, France"/>
    <n v="98.8"/>
    <n v="122"/>
    <n v="207"/>
    <s v="Mohamed ALI HAFFARFibre"/>
    <x v="1"/>
    <s v="FR-726-MA3Fibre"/>
    <x v="1"/>
    <x v="1"/>
    <n v="3"/>
    <n v="10"/>
    <s v="nok"/>
    <x v="1"/>
    <x v="1"/>
    <n v="6"/>
    <x v="4"/>
  </r>
  <r>
    <s v="FR-726-MA"/>
    <x v="61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7:28"/>
    <s v="08:38"/>
    <s v="1 Allée Alan Jack, 35136 Saint-Jacques-de-la-Lande, France"/>
    <s v="1 r Louis Pasteur, 44119 Treillières, France"/>
    <n v="97.2"/>
    <n v="122"/>
    <n v="208"/>
    <s v="Mohamed ALI HAFFARFibre"/>
    <x v="1"/>
    <s v="FR-726-MA3Fibre"/>
    <x v="1"/>
    <x v="1"/>
    <n v="3"/>
    <n v="10"/>
    <s v="nok"/>
    <x v="1"/>
    <x v="1"/>
    <n v="6"/>
    <x v="5"/>
  </r>
  <r>
    <s v="FR-726-MA"/>
    <x v="61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2:06"/>
    <s v="12:14"/>
    <s v="1 r Louis Pasteur, 44119 Treillières, France"/>
    <s v="21 r Robert le Ricolais, 44700 Orvault, France"/>
    <n v="3.5"/>
    <n v="122"/>
    <n v="209"/>
    <s v="Mohamed ALI HAFFARFibre"/>
    <x v="1"/>
    <s v="FR-726-MA3Fibre"/>
    <x v="1"/>
    <x v="1"/>
    <n v="3"/>
    <n v="10"/>
    <s v="nok"/>
    <x v="1"/>
    <x v="1"/>
    <n v="6"/>
    <x v="5"/>
  </r>
  <r>
    <s v="FR-726-MA"/>
    <x v="61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2:14"/>
    <s v="12:16"/>
    <s v="21 r Robert le Ricolais, 44700 Orvault, France"/>
    <s v="r St-Léger, 44700 Orvault, France"/>
    <n v="0.5"/>
    <n v="122"/>
    <n v="210"/>
    <s v="Mohamed ALI HAFFARFibre"/>
    <x v="1"/>
    <s v="FR-726-MA3Fibre"/>
    <x v="1"/>
    <x v="1"/>
    <n v="3"/>
    <n v="10"/>
    <s v="nok"/>
    <x v="1"/>
    <x v="1"/>
    <n v="6"/>
    <x v="5"/>
  </r>
  <r>
    <s v="FR-726-MA"/>
    <x v="61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2:21"/>
    <s v="12:29"/>
    <s v="r St-Léger, 44700 Orvault, France"/>
    <s v="Vap\'access, r du Printemps, 44700 Orvault, France"/>
    <n v="3.5"/>
    <n v="122"/>
    <n v="211"/>
    <s v="Mohamed ALI HAFFARFibre"/>
    <x v="1"/>
    <s v="FR-726-MA3Fibre"/>
    <x v="1"/>
    <x v="1"/>
    <n v="3"/>
    <n v="10"/>
    <s v="nok"/>
    <x v="1"/>
    <x v="1"/>
    <n v="6"/>
    <x v="5"/>
  </r>
  <r>
    <s v="FR-726-MA"/>
    <x v="61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2:33"/>
    <s v="12:38"/>
    <s v="Vap\'access, r du Printemps, 44700 Orvault, France"/>
    <s v="1 r Louis Pasteur, 44119 Treillières, France"/>
    <n v="3.1"/>
    <n v="122"/>
    <n v="212"/>
    <s v="Mohamed ALI HAFFARFibre"/>
    <x v="1"/>
    <s v="FR-726-MA3Fibre"/>
    <x v="1"/>
    <x v="1"/>
    <n v="3"/>
    <n v="10"/>
    <s v="nok"/>
    <x v="1"/>
    <x v="1"/>
    <n v="6"/>
    <x v="5"/>
  </r>
  <r>
    <s v="FR-726-MA"/>
    <x v="61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7:31"/>
    <s v="18:39"/>
    <s v="1 r Louis Pasteur, 44119 Treillières, France"/>
    <s v="23 Allée des Pins, 35136 Saint-Jacques-de-la-Lande, France"/>
    <n v="98.7"/>
    <n v="122"/>
    <n v="213"/>
    <s v="Mohamed ALI HAFFARFibre"/>
    <x v="1"/>
    <s v="FR-726-MA3Fibre"/>
    <x v="1"/>
    <x v="1"/>
    <n v="3"/>
    <n v="10"/>
    <s v="nok"/>
    <x v="1"/>
    <x v="1"/>
    <n v="6"/>
    <x v="5"/>
  </r>
  <r>
    <s v="FR-726-MA"/>
    <x v="62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8:10"/>
    <s v="08:13"/>
    <s v="APPARTEMENT Saint-Jacques-de-la-Lande"/>
    <s v="4 r Simone de Beauvoir, 35136 Saint-Jacques-de-la-Lande, France"/>
    <n v="0.5"/>
    <n v="122"/>
    <n v="214"/>
    <s v="Mohamed ALI HAFFARFibre"/>
    <x v="1"/>
    <s v="FR-726-MA3Fibre"/>
    <x v="1"/>
    <x v="1"/>
    <n v="3"/>
    <n v="10"/>
    <s v="nok"/>
    <x v="1"/>
    <x v="1"/>
    <n v="6"/>
    <x v="6"/>
  </r>
  <r>
    <s v="FR-726-MA"/>
    <x v="62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8:24"/>
    <s v="09:29"/>
    <s v="4 r Simone de Beauvoir, 35136 Saint-Jacques-de-la-Lande, France"/>
    <s v="1 r Louis Pasteur, 44119 Treillières, France"/>
    <n v="97.2"/>
    <n v="122"/>
    <n v="215"/>
    <s v="Mohamed ALI HAFFARFibre"/>
    <x v="1"/>
    <s v="FR-726-MA3Fibre"/>
    <x v="1"/>
    <x v="1"/>
    <n v="3"/>
    <n v="10"/>
    <s v="nok"/>
    <x v="1"/>
    <x v="1"/>
    <n v="6"/>
    <x v="6"/>
  </r>
  <r>
    <s v="FR-726-MA"/>
    <x v="62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7:30"/>
    <s v="18:41"/>
    <s v="1 r Louis Pasteur, 44119 Treillières, France"/>
    <s v="APPARTEMENT Saint-Jacques-de-la-Lande"/>
    <n v="98.5"/>
    <n v="122"/>
    <n v="216"/>
    <s v="Mohamed ALI HAFFARFibre"/>
    <x v="1"/>
    <s v="FR-726-MA3Fibre"/>
    <x v="1"/>
    <x v="1"/>
    <n v="3"/>
    <n v="10"/>
    <s v="nok"/>
    <x v="1"/>
    <x v="1"/>
    <n v="6"/>
    <x v="6"/>
  </r>
  <r>
    <s v="FR-726-MA"/>
    <x v="63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7:54"/>
    <s v="08:58"/>
    <s v="APPARTEMENT Saint-Jacques-de-la-Lande"/>
    <s v="1 r Louis Pasteur, 44119 Treillières, France"/>
    <n v="97"/>
    <n v="122"/>
    <n v="217"/>
    <s v="Mohamed ALI HAFFARFibre"/>
    <x v="1"/>
    <s v="FR-726-MA3Fibre"/>
    <x v="1"/>
    <x v="1"/>
    <n v="3"/>
    <n v="10"/>
    <s v="nok"/>
    <x v="1"/>
    <x v="1"/>
    <n v="6"/>
    <x v="7"/>
  </r>
  <r>
    <s v="FR-726-MA"/>
    <x v="63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7:41"/>
    <s v="17:50"/>
    <s v="1 r Louis Pasteur, 44119 Treillières, France"/>
    <s v="Station Service E. Leclerc, Boul Mendès France, 44700 Orvault, France"/>
    <n v="4.5"/>
    <n v="122"/>
    <n v="218"/>
    <s v="Mohamed ALI HAFFARFibre"/>
    <x v="1"/>
    <s v="FR-726-MA3Fibre"/>
    <x v="1"/>
    <x v="1"/>
    <n v="3"/>
    <n v="10"/>
    <s v="nok"/>
    <x v="1"/>
    <x v="1"/>
    <n v="6"/>
    <x v="7"/>
  </r>
  <r>
    <s v="FR-726-MA"/>
    <x v="63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7:55"/>
    <s v="19:05"/>
    <s v="Station Service E. Leclerc, Boul Mendès France, 44700 Orvault, France"/>
    <s v="APPARTEMENT Saint-Jacques-de-la-Lande"/>
    <n v="100.8"/>
    <n v="122"/>
    <n v="219"/>
    <s v="Mohamed ALI HAFFARFibre"/>
    <x v="1"/>
    <s v="FR-726-MA3Fibre"/>
    <x v="1"/>
    <x v="1"/>
    <n v="3"/>
    <n v="10"/>
    <s v="nok"/>
    <x v="1"/>
    <x v="1"/>
    <n v="6"/>
    <x v="7"/>
  </r>
  <r>
    <s v="FR-726-MA"/>
    <x v="63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9:14"/>
    <s v="19:20"/>
    <s v="APPARTEMENT Saint-Jacques-de-la-Lande"/>
    <s v="Campanile, 5 r Frédéric Benoit, 35136 Saint-Jacques-de-la-Lande, France"/>
    <n v="1.6"/>
    <n v="122"/>
    <n v="220"/>
    <s v="Mohamed ALI HAFFARFibre"/>
    <x v="1"/>
    <s v="FR-726-MA3Fibre"/>
    <x v="1"/>
    <x v="1"/>
    <n v="3"/>
    <n v="10"/>
    <s v="nok"/>
    <x v="1"/>
    <x v="1"/>
    <n v="6"/>
    <x v="7"/>
  </r>
  <r>
    <s v="FR-726-MA"/>
    <x v="63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20:21"/>
    <s v="20:27"/>
    <s v="Campanile, 5 r Frédéric Benoit, 35136 Saint-Jacques-de-la-Lande, France"/>
    <s v="APPARTEMENT Saint-Jacques-de-la-Lande"/>
    <n v="1.6"/>
    <n v="122"/>
    <n v="221"/>
    <s v="Mohamed ALI HAFFARFibre"/>
    <x v="1"/>
    <s v="FR-726-MA3Fibre"/>
    <x v="1"/>
    <x v="1"/>
    <n v="3"/>
    <n v="10"/>
    <s v="nok"/>
    <x v="1"/>
    <x v="1"/>
    <n v="6"/>
    <x v="7"/>
  </r>
  <r>
    <s v="FR-726-MA"/>
    <x v="64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-"/>
    <s v="-"/>
    <s v="-"/>
    <s v="-"/>
    <s v="-"/>
    <n v="122"/>
    <n v="222"/>
    <s v="Mohamed ALI HAFFARFibre"/>
    <x v="1"/>
    <s v="FR-726-MA3Fibre"/>
    <x v="1"/>
    <x v="1"/>
    <n v="3"/>
    <n v="10"/>
    <s v="nok"/>
    <x v="1"/>
    <x v="1"/>
    <n v="6"/>
    <x v="1"/>
  </r>
  <r>
    <s v="FR-726-MA"/>
    <x v="65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-"/>
    <s v="-"/>
    <s v="-"/>
    <s v="-"/>
    <s v="-"/>
    <n v="122"/>
    <n v="223"/>
    <s v="Mohamed ALI HAFFARFibre"/>
    <x v="1"/>
    <s v="FR-726-MA3Fibre"/>
    <x v="1"/>
    <x v="1"/>
    <n v="3"/>
    <n v="11"/>
    <s v="nok"/>
    <x v="1"/>
    <x v="1"/>
    <n v="6"/>
    <x v="2"/>
  </r>
  <r>
    <s v="FR-726-MA"/>
    <x v="66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7:50"/>
    <s v="08:53"/>
    <s v="APPARTEMENT Saint-Jacques-de-la-Lande"/>
    <s v="1 r Louis Pasteur, 44119 Treillières, France"/>
    <n v="97"/>
    <n v="122"/>
    <n v="224"/>
    <s v="Mohamed ALI HAFFARFibre"/>
    <x v="1"/>
    <s v="FR-726-MA3Fibre"/>
    <x v="1"/>
    <x v="1"/>
    <n v="3"/>
    <n v="11"/>
    <s v="nok"/>
    <x v="1"/>
    <x v="1"/>
    <n v="6"/>
    <x v="3"/>
  </r>
  <r>
    <s v="FR-726-MA"/>
    <x v="66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7:29"/>
    <s v="18:30"/>
    <s v="1 r Louis Pasteur, 44119 Treillières, France"/>
    <s v="5, Allée d\'Ukraine, 35230 Rennes, France"/>
    <n v="95.9"/>
    <n v="122"/>
    <n v="225"/>
    <s v="Mohamed ALI HAFFARFibre"/>
    <x v="1"/>
    <s v="FR-726-MA3Fibre"/>
    <x v="1"/>
    <x v="1"/>
    <n v="3"/>
    <n v="11"/>
    <s v="nok"/>
    <x v="1"/>
    <x v="1"/>
    <n v="6"/>
    <x v="3"/>
  </r>
  <r>
    <s v="FR-726-MA"/>
    <x v="66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8:55"/>
    <s v="19:06"/>
    <s v="5, Allée d\'Ukraine, 35230 Rennes, France"/>
    <s v="APPARTEMENT Saint-Jacques-de-la-Lande"/>
    <n v="5"/>
    <n v="122"/>
    <n v="226"/>
    <s v="Mohamed ALI HAFFARFibre"/>
    <x v="1"/>
    <s v="FR-726-MA3Fibre"/>
    <x v="1"/>
    <x v="1"/>
    <n v="3"/>
    <n v="11"/>
    <s v="nok"/>
    <x v="1"/>
    <x v="1"/>
    <n v="6"/>
    <x v="3"/>
  </r>
  <r>
    <s v="FR-726-MA"/>
    <x v="67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7:54"/>
    <s v="09:03"/>
    <s v="APPARTEMENT Saint-Jacques-de-la-Lande"/>
    <s v="1 r Louis Pasteur, 44119 Treillières, France"/>
    <n v="97"/>
    <n v="122"/>
    <n v="227"/>
    <s v="Mohamed ALI HAFFARFibre"/>
    <x v="1"/>
    <s v="FR-726-MA3Fibre"/>
    <x v="1"/>
    <x v="1"/>
    <n v="3"/>
    <n v="11"/>
    <s v="nok"/>
    <x v="1"/>
    <x v="1"/>
    <n v="6"/>
    <x v="4"/>
  </r>
  <r>
    <s v="FR-726-MA"/>
    <x v="67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7:07"/>
    <s v="18:12"/>
    <s v="YpoCamp Espace CECV, Av Descartes, 44119 Treillières, France"/>
    <s v="Italie, Square de Setubal, Rennes, France"/>
    <n v="96.1"/>
    <n v="122"/>
    <n v="228"/>
    <s v="Mohamed ALI HAFFARFibre"/>
    <x v="1"/>
    <s v="FR-726-MA3Fibre"/>
    <x v="1"/>
    <x v="1"/>
    <n v="3"/>
    <n v="11"/>
    <s v="nok"/>
    <x v="1"/>
    <x v="1"/>
    <n v="6"/>
    <x v="4"/>
  </r>
  <r>
    <s v="FR-726-MA"/>
    <x v="67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8:30"/>
    <s v="18:40"/>
    <s v="Italie, Square de Setubal, Rennes, France"/>
    <s v="5, Allée d\'Ukraine, 35230 Rennes, France"/>
    <n v="1.5"/>
    <n v="122"/>
    <n v="229"/>
    <s v="Mohamed ALI HAFFARFibre"/>
    <x v="1"/>
    <s v="FR-726-MA3Fibre"/>
    <x v="1"/>
    <x v="1"/>
    <n v="3"/>
    <n v="11"/>
    <s v="nok"/>
    <x v="1"/>
    <x v="1"/>
    <n v="6"/>
    <x v="4"/>
  </r>
  <r>
    <s v="FR-726-MA"/>
    <x v="67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9:13"/>
    <s v="19:23"/>
    <s v="5, Allée d\'Ukraine, 35230 Rennes, France"/>
    <s v="APPARTEMENT Saint-Jacques-de-la-Lande"/>
    <n v="5"/>
    <n v="122"/>
    <n v="230"/>
    <s v="Mohamed ALI HAFFARFibre"/>
    <x v="1"/>
    <s v="FR-726-MA3Fibre"/>
    <x v="1"/>
    <x v="1"/>
    <n v="3"/>
    <n v="11"/>
    <s v="nok"/>
    <x v="1"/>
    <x v="1"/>
    <n v="6"/>
    <x v="4"/>
  </r>
  <r>
    <s v="FR-726-MA"/>
    <x v="67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9:27"/>
    <s v="19:28"/>
    <s v="APPARTEMENT Saint-Jacques-de-la-Lande"/>
    <s v="APPARTEMENT Saint-Jacques-de-la-Lande"/>
    <n v="0"/>
    <n v="122"/>
    <n v="231"/>
    <s v="Mohamed ALI HAFFARFibre"/>
    <x v="1"/>
    <s v="FR-726-MA3Fibre"/>
    <x v="1"/>
    <x v="1"/>
    <n v="3"/>
    <n v="11"/>
    <s v="nok"/>
    <x v="1"/>
    <x v="1"/>
    <n v="6"/>
    <x v="4"/>
  </r>
  <r>
    <s v="FR-726-MA"/>
    <x v="68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7:52"/>
    <s v="08:59"/>
    <s v="APPARTEMENT Saint-Jacques-de-la-Lande"/>
    <s v="1 r Louis Pasteur, 44119 Treillières, France"/>
    <n v="97"/>
    <n v="122"/>
    <n v="232"/>
    <s v="Mohamed ALI HAFFARFibre"/>
    <x v="1"/>
    <s v="FR-726-MA3Fibre"/>
    <x v="1"/>
    <x v="1"/>
    <n v="3"/>
    <n v="11"/>
    <s v="nok"/>
    <x v="1"/>
    <x v="1"/>
    <n v="6"/>
    <x v="5"/>
  </r>
  <r>
    <s v="FR-726-MA"/>
    <x v="68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6:21"/>
    <s v="16:37"/>
    <s v="1 r Louis Pasteur, 44119 Treillières, France"/>
    <s v="26 Allée du Charbonneau, 44470 Carquefou, France"/>
    <n v="13.2"/>
    <n v="122"/>
    <n v="233"/>
    <s v="Mohamed ALI HAFFARFibre"/>
    <x v="1"/>
    <s v="FR-726-MA3Fibre"/>
    <x v="1"/>
    <x v="1"/>
    <n v="3"/>
    <n v="11"/>
    <s v="nok"/>
    <x v="1"/>
    <x v="1"/>
    <n v="6"/>
    <x v="5"/>
  </r>
  <r>
    <s v="FR-726-MA"/>
    <x v="68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8:30"/>
    <s v="19:49"/>
    <s v="26 Allée du Charbonneau, 44470 Carquefou, France"/>
    <s v="APPARTEMENT Saint-Jacques-de-la-Lande"/>
    <n v="109.4"/>
    <n v="122"/>
    <n v="234"/>
    <s v="Mohamed ALI HAFFARFibre"/>
    <x v="1"/>
    <s v="FR-726-MA3Fibre"/>
    <x v="1"/>
    <x v="1"/>
    <n v="3"/>
    <n v="11"/>
    <s v="nok"/>
    <x v="1"/>
    <x v="1"/>
    <n v="6"/>
    <x v="5"/>
  </r>
  <r>
    <s v="FR-726-MA"/>
    <x v="69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7:54"/>
    <s v="09:06"/>
    <s v="APPARTEMENT Saint-Jacques-de-la-Lande"/>
    <s v="L\'Orvaltais, Allée Mekarski, 44700 Orvault, France"/>
    <n v="98.7"/>
    <n v="122"/>
    <n v="235"/>
    <s v="Mohamed ALI HAFFARFibre"/>
    <x v="1"/>
    <s v="FR-726-MA3Fibre"/>
    <x v="1"/>
    <x v="1"/>
    <n v="3"/>
    <n v="11"/>
    <s v="nok"/>
    <x v="1"/>
    <x v="1"/>
    <n v="6"/>
    <x v="6"/>
  </r>
  <r>
    <s v="FR-726-MA"/>
    <x v="69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9:19"/>
    <s v="09:29"/>
    <s v="L\'Orvaltais, Allée Mekarski, 44700 Orvault, France"/>
    <s v="1 r Louis Pasteur, 44119 Treillières, France"/>
    <n v="4"/>
    <n v="122"/>
    <n v="236"/>
    <s v="Mohamed ALI HAFFARFibre"/>
    <x v="1"/>
    <s v="FR-726-MA3Fibre"/>
    <x v="1"/>
    <x v="1"/>
    <n v="3"/>
    <n v="11"/>
    <s v="nok"/>
    <x v="1"/>
    <x v="1"/>
    <n v="6"/>
    <x v="6"/>
  </r>
  <r>
    <s v="FR-726-MA"/>
    <x v="69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2:28"/>
    <s v="12:28"/>
    <s v="1 r Louis Pasteur, 44119 Treillières, France"/>
    <s v="1 r Louis Pasteur, 44119 Treillières, France"/>
    <n v="0"/>
    <n v="122"/>
    <n v="237"/>
    <s v="Mohamed ALI HAFFARFibre"/>
    <x v="1"/>
    <s v="FR-726-MA3Fibre"/>
    <x v="1"/>
    <x v="1"/>
    <n v="3"/>
    <n v="11"/>
    <s v="nok"/>
    <x v="1"/>
    <x v="1"/>
    <n v="6"/>
    <x v="6"/>
  </r>
  <r>
    <s v="FR-726-MA"/>
    <x v="69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5:46"/>
    <s v="15:55"/>
    <s v="1 r Louis Pasteur, 44119 Treillières, France"/>
    <s v="Station Service E. Leclerc, Boul Mendès France, 44700 Orvault, France"/>
    <n v="4.4000000000000004"/>
    <n v="122"/>
    <n v="238"/>
    <s v="Mohamed ALI HAFFARFibre"/>
    <x v="1"/>
    <s v="FR-726-MA3Fibre"/>
    <x v="1"/>
    <x v="1"/>
    <n v="3"/>
    <n v="11"/>
    <s v="nok"/>
    <x v="1"/>
    <x v="1"/>
    <n v="6"/>
    <x v="6"/>
  </r>
  <r>
    <s v="FR-726-MA"/>
    <x v="69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5:59"/>
    <s v="16:07"/>
    <s v="Station Service E. Leclerc, Boul Mendès France, 44700 Orvault, France"/>
    <s v="1 r Louis Pasteur, 44119 Treillières, France"/>
    <n v="3.9"/>
    <n v="122"/>
    <n v="239"/>
    <s v="Mohamed ALI HAFFARFibre"/>
    <x v="1"/>
    <s v="FR-726-MA3Fibre"/>
    <x v="1"/>
    <x v="1"/>
    <n v="3"/>
    <n v="11"/>
    <s v="nok"/>
    <x v="1"/>
    <x v="1"/>
    <n v="6"/>
    <x v="6"/>
  </r>
  <r>
    <s v="FR-726-MA"/>
    <x v="69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7:50"/>
    <s v="19:12"/>
    <s v="1 r Louis Pasteur, 44119 Treillières, France"/>
    <s v="Electro Dépôt, r René Collin, 35064 Rennes, France"/>
    <n v="108.5"/>
    <n v="122"/>
    <n v="240"/>
    <s v="Mohamed ALI HAFFARFibre"/>
    <x v="1"/>
    <s v="FR-726-MA3Fibre"/>
    <x v="1"/>
    <x v="1"/>
    <n v="3"/>
    <n v="11"/>
    <s v="nok"/>
    <x v="1"/>
    <x v="1"/>
    <n v="6"/>
    <x v="6"/>
  </r>
  <r>
    <s v="FR-726-MA"/>
    <x v="69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9:37"/>
    <s v="19:53"/>
    <s v="Electro Dépôt, r René Collin, 35064 Rennes, France"/>
    <s v="APPARTEMENT Saint-Jacques-de-la-Lande"/>
    <n v="10.3"/>
    <n v="122"/>
    <n v="241"/>
    <s v="Mohamed ALI HAFFARFibre"/>
    <x v="1"/>
    <s v="FR-726-MA3Fibre"/>
    <x v="1"/>
    <x v="1"/>
    <n v="3"/>
    <n v="11"/>
    <s v="nok"/>
    <x v="1"/>
    <x v="1"/>
    <n v="6"/>
    <x v="6"/>
  </r>
  <r>
    <s v="FR-726-MA"/>
    <x v="70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8:00"/>
    <s v="09:06"/>
    <s v="APPARTEMENT Saint-Jacques-de-la-Lande"/>
    <s v="1 r Louis Pasteur, 44119 Treillières, France"/>
    <n v="97.1"/>
    <n v="122"/>
    <n v="242"/>
    <s v="Mohamed ALI HAFFARFibre"/>
    <x v="1"/>
    <s v="FR-726-MA3Fibre"/>
    <x v="1"/>
    <x v="1"/>
    <n v="3"/>
    <n v="11"/>
    <s v="nok"/>
    <x v="1"/>
    <x v="1"/>
    <n v="6"/>
    <x v="7"/>
  </r>
  <r>
    <s v="FR-726-MA"/>
    <x v="70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6:51"/>
    <s v="17:00"/>
    <s v="1 r Louis Pasteur, 44119 Treillières, France"/>
    <s v="Boxer Passion - BMW Motorrad, Chemin des Pavillons, 44800 Saint-Herblain, France"/>
    <n v="6.5"/>
    <n v="122"/>
    <n v="243"/>
    <s v="Mohamed ALI HAFFARFibre"/>
    <x v="1"/>
    <s v="FR-726-MA3Fibre"/>
    <x v="1"/>
    <x v="1"/>
    <n v="3"/>
    <n v="11"/>
    <s v="nok"/>
    <x v="1"/>
    <x v="1"/>
    <n v="6"/>
    <x v="7"/>
  </r>
  <r>
    <s v="FR-726-MA"/>
    <x v="70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7:10"/>
    <s v="18:40"/>
    <s v="Boxer Passion - BMW Motorrad, Chemin des Pavillons, 44800 Saint-Herblain, France"/>
    <s v="APPARTEMENT Saint-Jacques-de-la-Lande"/>
    <n v="104"/>
    <n v="122"/>
    <n v="244"/>
    <s v="Mohamed ALI HAFFARFibre"/>
    <x v="1"/>
    <s v="FR-726-MA3Fibre"/>
    <x v="1"/>
    <x v="1"/>
    <n v="3"/>
    <n v="11"/>
    <s v="nok"/>
    <x v="1"/>
    <x v="1"/>
    <n v="6"/>
    <x v="7"/>
  </r>
  <r>
    <s v="FR-726-MA"/>
    <x v="71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-"/>
    <s v="-"/>
    <s v="-"/>
    <s v="-"/>
    <s v="-"/>
    <n v="122"/>
    <n v="245"/>
    <s v="Mohamed ALI HAFFARFibre"/>
    <x v="1"/>
    <s v="FR-726-MA3Fibre"/>
    <x v="1"/>
    <x v="1"/>
    <n v="3"/>
    <n v="11"/>
    <s v="nok"/>
    <x v="1"/>
    <x v="1"/>
    <n v="6"/>
    <x v="1"/>
  </r>
  <r>
    <s v="FR-726-MA"/>
    <x v="72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-"/>
    <s v="-"/>
    <s v="-"/>
    <s v="-"/>
    <s v="-"/>
    <n v="122"/>
    <n v="246"/>
    <s v="Mohamed ALI HAFFARFibre"/>
    <x v="1"/>
    <s v="FR-726-MA3Fibre"/>
    <x v="1"/>
    <x v="1"/>
    <n v="3"/>
    <n v="12"/>
    <s v="nok"/>
    <x v="1"/>
    <x v="1"/>
    <n v="6"/>
    <x v="2"/>
  </r>
  <r>
    <s v="FR-726-MA"/>
    <x v="73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7:50"/>
    <s v="09:04"/>
    <s v="APPARTEMENT Saint-Jacques-de-la-Lande"/>
    <s v="1 r Louis Pasteur, 44119 Treillières, France"/>
    <n v="97"/>
    <n v="122"/>
    <n v="247"/>
    <s v="Mohamed ALI HAFFARFibre"/>
    <x v="1"/>
    <s v="FR-726-MA3Fibre"/>
    <x v="1"/>
    <x v="1"/>
    <n v="3"/>
    <n v="12"/>
    <s v="nok"/>
    <x v="1"/>
    <x v="1"/>
    <n v="6"/>
    <x v="3"/>
  </r>
  <r>
    <s v="FR-726-MA"/>
    <x v="73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7:21"/>
    <s v="18:33"/>
    <s v="1 r Louis Pasteur, 44119 Treillières, France"/>
    <s v="APPARTEMENT Saint-Jacques-de-la-Lande"/>
    <n v="98.7"/>
    <n v="122"/>
    <n v="248"/>
    <s v="Mohamed ALI HAFFARFibre"/>
    <x v="1"/>
    <s v="FR-726-MA3Fibre"/>
    <x v="1"/>
    <x v="1"/>
    <n v="3"/>
    <n v="12"/>
    <s v="nok"/>
    <x v="1"/>
    <x v="1"/>
    <n v="6"/>
    <x v="3"/>
  </r>
  <r>
    <s v="FR-726-MA"/>
    <x v="74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7:54"/>
    <s v="09:01"/>
    <s v="APPARTEMENT Saint-Jacques-de-la-Lande"/>
    <s v="1 r Louis Pasteur, 44119 Treillières, France"/>
    <n v="97.2"/>
    <n v="122"/>
    <n v="249"/>
    <s v="Mohamed ALI HAFFARFibre"/>
    <x v="1"/>
    <s v="FR-726-MA3Fibre"/>
    <x v="1"/>
    <x v="1"/>
    <n v="3"/>
    <n v="12"/>
    <s v="nok"/>
    <x v="1"/>
    <x v="1"/>
    <n v="6"/>
    <x v="4"/>
  </r>
  <r>
    <s v="FR-726-MA"/>
    <x v="74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7:38"/>
    <s v="18:45"/>
    <s v="1 r Louis Pasteur, 44119 Treillières, France"/>
    <s v="APPARTEMENT Saint-Jacques-de-la-Lande"/>
    <n v="98.7"/>
    <n v="122"/>
    <n v="250"/>
    <s v="Mohamed ALI HAFFARFibre"/>
    <x v="1"/>
    <s v="FR-726-MA3Fibre"/>
    <x v="1"/>
    <x v="1"/>
    <n v="3"/>
    <n v="12"/>
    <s v="nok"/>
    <x v="1"/>
    <x v="1"/>
    <n v="6"/>
    <x v="4"/>
  </r>
  <r>
    <s v="FR-726-MA"/>
    <x v="75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7:56"/>
    <s v="09:01"/>
    <s v="APPARTEMENT Saint-Jacques-de-la-Lande"/>
    <s v="1 r Louis Pasteur, 44119 Treillières, France"/>
    <n v="97"/>
    <n v="122"/>
    <n v="251"/>
    <s v="Mohamed ALI HAFFARFibre"/>
    <x v="1"/>
    <s v="FR-726-MA3Fibre"/>
    <x v="1"/>
    <x v="1"/>
    <n v="3"/>
    <n v="12"/>
    <s v="nok"/>
    <x v="1"/>
    <x v="1"/>
    <n v="6"/>
    <x v="5"/>
  </r>
  <r>
    <s v="FR-726-MA"/>
    <x v="75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7:35"/>
    <s v="18:44"/>
    <s v="1 r Louis Pasteur, 44119 Treillières, France"/>
    <s v="APPARTEMENT Saint-Jacques-de-la-Lande"/>
    <n v="98.7"/>
    <n v="122"/>
    <n v="252"/>
    <s v="Mohamed ALI HAFFARFibre"/>
    <x v="1"/>
    <s v="FR-726-MA3Fibre"/>
    <x v="1"/>
    <x v="1"/>
    <n v="3"/>
    <n v="12"/>
    <s v="nok"/>
    <x v="1"/>
    <x v="1"/>
    <n v="6"/>
    <x v="5"/>
  </r>
  <r>
    <s v="FR-726-MA"/>
    <x v="76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7:57"/>
    <s v="08:08"/>
    <s v="APPARTEMENT Saint-Jacques-de-la-Lande"/>
    <s v="Intermarché, Av d\'Ouessant, 35170 Bruz, France"/>
    <n v="7.5"/>
    <n v="122"/>
    <n v="253"/>
    <s v="Mohamed ALI HAFFARFibre"/>
    <x v="1"/>
    <s v="FR-726-MA3Fibre"/>
    <x v="1"/>
    <x v="1"/>
    <n v="3"/>
    <n v="12"/>
    <s v="nok"/>
    <x v="1"/>
    <x v="1"/>
    <n v="6"/>
    <x v="6"/>
  </r>
  <r>
    <s v="FR-726-MA"/>
    <x v="76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8:11"/>
    <s v="08:12"/>
    <s v="Intermarché, Av d\'Ouessant, 35170 Bruz, France"/>
    <s v="Intermarché, Av d\'Ouessant, 35170 Bruz, France"/>
    <n v="0"/>
    <n v="122"/>
    <n v="254"/>
    <s v="Mohamed ALI HAFFARFibre"/>
    <x v="1"/>
    <s v="FR-726-MA3Fibre"/>
    <x v="1"/>
    <x v="1"/>
    <n v="3"/>
    <n v="12"/>
    <s v="nok"/>
    <x v="1"/>
    <x v="1"/>
    <n v="6"/>
    <x v="6"/>
  </r>
  <r>
    <s v="FR-726-MA"/>
    <x v="76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8:15"/>
    <s v="09:16"/>
    <s v="Intermarché, Av d\'Ouessant, 35170 Bruz, France"/>
    <s v="1 r Louis Pasteur, 44119 Treillières, France"/>
    <n v="99"/>
    <n v="122"/>
    <n v="255"/>
    <s v="Mohamed ALI HAFFARFibre"/>
    <x v="1"/>
    <s v="FR-726-MA3Fibre"/>
    <x v="1"/>
    <x v="1"/>
    <n v="3"/>
    <n v="12"/>
    <s v="nok"/>
    <x v="1"/>
    <x v="1"/>
    <n v="6"/>
    <x v="6"/>
  </r>
  <r>
    <s v="FR-726-MA"/>
    <x v="76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7:39"/>
    <s v="18:48"/>
    <s v="1 r Louis Pasteur, 44119 Treillières, France"/>
    <s v="APPARTEMENT Saint-Jacques-de-la-Lande"/>
    <n v="98.6"/>
    <n v="122"/>
    <n v="256"/>
    <s v="Mohamed ALI HAFFARFibre"/>
    <x v="1"/>
    <s v="FR-726-MA3Fibre"/>
    <x v="1"/>
    <x v="1"/>
    <n v="3"/>
    <n v="12"/>
    <s v="nok"/>
    <x v="1"/>
    <x v="1"/>
    <n v="6"/>
    <x v="6"/>
  </r>
  <r>
    <s v="FR-726-MA"/>
    <x v="77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7:57"/>
    <s v="09:01"/>
    <s v="APPARTEMENT Saint-Jacques-de-la-Lande"/>
    <s v="1 r Louis Pasteur, 44119 Treillières, France"/>
    <n v="97"/>
    <n v="122"/>
    <n v="257"/>
    <s v="Mohamed ALI HAFFARFibre"/>
    <x v="1"/>
    <s v="FR-726-MA3Fibre"/>
    <x v="1"/>
    <x v="1"/>
    <n v="3"/>
    <n v="12"/>
    <s v="nok"/>
    <x v="1"/>
    <x v="1"/>
    <n v="6"/>
    <x v="7"/>
  </r>
  <r>
    <s v="FR-726-MA"/>
    <x v="77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2:16"/>
    <s v="12:22"/>
    <s v="1 r Louis Pasteur, 44119 Treillières, France"/>
    <s v="Lavoir, r Hubert de la Brosse, 44700 Orvault, France"/>
    <n v="3.3"/>
    <n v="122"/>
    <n v="258"/>
    <s v="Mohamed ALI HAFFARFibre"/>
    <x v="1"/>
    <s v="FR-726-MA3Fibre"/>
    <x v="1"/>
    <x v="1"/>
    <n v="3"/>
    <n v="12"/>
    <s v="nok"/>
    <x v="1"/>
    <x v="1"/>
    <n v="6"/>
    <x v="7"/>
  </r>
  <r>
    <s v="FR-726-MA"/>
    <x v="77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2:27"/>
    <s v="12:32"/>
    <s v="2 Chemin du Lavoir, 44700 Orvault, France"/>
    <s v="1 r Louis Pasteur, 44119 Treillières, France"/>
    <n v="3.2"/>
    <n v="122"/>
    <n v="259"/>
    <s v="Mohamed ALI HAFFARFibre"/>
    <x v="1"/>
    <s v="FR-726-MA3Fibre"/>
    <x v="1"/>
    <x v="1"/>
    <n v="3"/>
    <n v="12"/>
    <s v="nok"/>
    <x v="1"/>
    <x v="1"/>
    <n v="6"/>
    <x v="7"/>
  </r>
  <r>
    <s v="FR-726-MA"/>
    <x v="77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7:26"/>
    <s v="18:34"/>
    <s v="1 r Louis Pasteur, 44119 Treillières, France"/>
    <s v="1 Allée Alan Jack, 35136 Saint-Jacques-de-la-Lande, France"/>
    <n v="98.9"/>
    <n v="122"/>
    <n v="260"/>
    <s v="Mohamed ALI HAFFARFibre"/>
    <x v="1"/>
    <s v="FR-726-MA3Fibre"/>
    <x v="1"/>
    <x v="1"/>
    <n v="3"/>
    <n v="12"/>
    <s v="nok"/>
    <x v="1"/>
    <x v="1"/>
    <n v="6"/>
    <x v="7"/>
  </r>
  <r>
    <s v="FR-726-MA"/>
    <x v="78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-"/>
    <s v="-"/>
    <s v="-"/>
    <s v="-"/>
    <s v="-"/>
    <n v="122"/>
    <n v="261"/>
    <s v="Mohamed ALI HAFFARFibre"/>
    <x v="1"/>
    <s v="FR-726-MA3Fibre"/>
    <x v="1"/>
    <x v="1"/>
    <n v="3"/>
    <n v="12"/>
    <s v="nok"/>
    <x v="1"/>
    <x v="1"/>
    <n v="6"/>
    <x v="1"/>
  </r>
  <r>
    <s v="FR-726-MA"/>
    <x v="79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-"/>
    <s v="-"/>
    <s v="-"/>
    <s v="-"/>
    <s v="-"/>
    <n v="122"/>
    <n v="262"/>
    <s v="Mohamed ALI HAFFARFibre"/>
    <x v="1"/>
    <s v="FR-726-MA3Fibre"/>
    <x v="1"/>
    <x v="1"/>
    <n v="3"/>
    <n v="13"/>
    <s v="nok"/>
    <x v="1"/>
    <x v="1"/>
    <n v="6"/>
    <x v="2"/>
  </r>
  <r>
    <s v="FR-726-MA"/>
    <x v="80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7:47"/>
    <s v="08:55"/>
    <s v="1 Allée Alan Jack, 35136 Saint-Jacques-de-la-Lande, France"/>
    <s v="1 r Louis Pasteur, 44119 Treillières, France"/>
    <n v="97.2"/>
    <n v="122"/>
    <n v="263"/>
    <s v="Mohamed ALI HAFFARFibre"/>
    <x v="1"/>
    <s v="FR-726-MA3Fibre"/>
    <x v="1"/>
    <x v="1"/>
    <n v="3"/>
    <n v="13"/>
    <s v="nok"/>
    <x v="1"/>
    <x v="1"/>
    <n v="6"/>
    <x v="3"/>
  </r>
  <r>
    <s v="FR-726-MA"/>
    <x v="80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7:27"/>
    <s v="18:36"/>
    <s v="1 r Louis Pasteur, 44119 Treillières, France"/>
    <s v="APPARTEMENT Saint-Jacques-de-la-Lande"/>
    <n v="98.6"/>
    <n v="122"/>
    <n v="264"/>
    <s v="Mohamed ALI HAFFARFibre"/>
    <x v="1"/>
    <s v="FR-726-MA3Fibre"/>
    <x v="1"/>
    <x v="1"/>
    <n v="3"/>
    <n v="13"/>
    <s v="nok"/>
    <x v="1"/>
    <x v="1"/>
    <n v="6"/>
    <x v="3"/>
  </r>
  <r>
    <s v="FR-726-MA"/>
    <x v="81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8:16"/>
    <s v="08:27"/>
    <s v="APPARTEMENT Saint-Jacques-de-la-Lande"/>
    <s v="Carrefour, r André Citroën, 35131 Chartres-de-Bretagne, France"/>
    <n v="4.7"/>
    <n v="122"/>
    <n v="265"/>
    <s v="Mohamed ALI HAFFARFibre"/>
    <x v="1"/>
    <s v="FR-726-MA3Fibre"/>
    <x v="1"/>
    <x v="1"/>
    <n v="3"/>
    <n v="13"/>
    <s v="nok"/>
    <x v="1"/>
    <x v="1"/>
    <n v="6"/>
    <x v="4"/>
  </r>
  <r>
    <s v="FR-726-MA"/>
    <x v="81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8:30"/>
    <s v="08:31"/>
    <s v="Carrefour, r André Citroën, 35131 Chartres-de-Bretagne, France"/>
    <s v="A0Q2K7, r André Citroën, 35131 Chartres-de-Bretagne, France"/>
    <n v="0"/>
    <n v="122"/>
    <n v="266"/>
    <s v="Mohamed ALI HAFFARFibre"/>
    <x v="1"/>
    <s v="FR-726-MA3Fibre"/>
    <x v="1"/>
    <x v="1"/>
    <n v="3"/>
    <n v="13"/>
    <s v="nok"/>
    <x v="1"/>
    <x v="1"/>
    <n v="6"/>
    <x v="4"/>
  </r>
  <r>
    <s v="FR-726-MA"/>
    <x v="81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8:37"/>
    <s v="08:38"/>
    <s v="A0Q2K7, r André Citroën, 35131 Chartres-de-Bretagne, France"/>
    <s v="Carrefour, r André Citroën, 35131 Chartres-de-Bretagne, France"/>
    <n v="0"/>
    <n v="122"/>
    <n v="267"/>
    <s v="Mohamed ALI HAFFARFibre"/>
    <x v="1"/>
    <s v="FR-726-MA3Fibre"/>
    <x v="1"/>
    <x v="1"/>
    <n v="3"/>
    <n v="13"/>
    <s v="nok"/>
    <x v="1"/>
    <x v="1"/>
    <n v="6"/>
    <x v="4"/>
  </r>
  <r>
    <s v="FR-726-MA"/>
    <x v="81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8:44"/>
    <s v="09:42"/>
    <s v="Carrefour, r André Citroën, 35131 Chartres-de-Bretagne, France"/>
    <s v="1 r Louis Pasteur, 44119 Treillières, France"/>
    <n v="93.2"/>
    <n v="122"/>
    <n v="268"/>
    <s v="Mohamed ALI HAFFARFibre"/>
    <x v="1"/>
    <s v="FR-726-MA3Fibre"/>
    <x v="1"/>
    <x v="1"/>
    <n v="3"/>
    <n v="13"/>
    <s v="nok"/>
    <x v="1"/>
    <x v="1"/>
    <n v="6"/>
    <x v="4"/>
  </r>
  <r>
    <s v="FR-726-MA"/>
    <x v="81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9:50"/>
    <s v="09:50"/>
    <s v="1 r Louis Pasteur, 44119 Treillières, France"/>
    <s v="1 r Louis Pasteur, 44119 Treillières, France"/>
    <n v="0"/>
    <n v="122"/>
    <n v="269"/>
    <s v="Mohamed ALI HAFFARFibre"/>
    <x v="1"/>
    <s v="FR-726-MA3Fibre"/>
    <x v="1"/>
    <x v="1"/>
    <n v="3"/>
    <n v="13"/>
    <s v="nok"/>
    <x v="1"/>
    <x v="1"/>
    <n v="6"/>
    <x v="4"/>
  </r>
  <r>
    <s v="FR-726-MA"/>
    <x v="81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2:10"/>
    <s v="12:16"/>
    <s v="1 r Louis Pasteur, 44119 Treillières, France"/>
    <s v="6 r Hubert de la Brosse, 44700 Orvault, France"/>
    <n v="3.3"/>
    <n v="122"/>
    <n v="270"/>
    <s v="Mohamed ALI HAFFARFibre"/>
    <x v="1"/>
    <s v="FR-726-MA3Fibre"/>
    <x v="1"/>
    <x v="1"/>
    <n v="3"/>
    <n v="13"/>
    <s v="nok"/>
    <x v="1"/>
    <x v="1"/>
    <n v="6"/>
    <x v="4"/>
  </r>
  <r>
    <s v="FR-726-MA"/>
    <x v="81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2:23"/>
    <s v="12:29"/>
    <s v="6 r Hubert de la Brosse, 44700 Orvault, France"/>
    <s v="1 r Louis Pasteur, 44119 Treillières, France"/>
    <n v="3.4"/>
    <n v="122"/>
    <n v="271"/>
    <s v="Mohamed ALI HAFFARFibre"/>
    <x v="1"/>
    <s v="FR-726-MA3Fibre"/>
    <x v="1"/>
    <x v="1"/>
    <n v="3"/>
    <n v="13"/>
    <s v="nok"/>
    <x v="1"/>
    <x v="1"/>
    <n v="6"/>
    <x v="4"/>
  </r>
  <r>
    <s v="FR-726-MA"/>
    <x v="81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4:57"/>
    <s v="15:37"/>
    <s v="1 r Louis Pasteur, 44119 Treillières, France"/>
    <s v="44140 La Planche, France"/>
    <n v="44"/>
    <n v="122"/>
    <n v="272"/>
    <s v="Mohamed ALI HAFFARFibre"/>
    <x v="1"/>
    <s v="FR-726-MA3Fibre"/>
    <x v="1"/>
    <x v="1"/>
    <n v="3"/>
    <n v="13"/>
    <s v="nok"/>
    <x v="1"/>
    <x v="1"/>
    <n v="6"/>
    <x v="4"/>
  </r>
  <r>
    <s v="FR-726-MA"/>
    <x v="81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5:39"/>
    <s v="16:21"/>
    <s v="44140 La Planche, France"/>
    <s v="1 r Louis Pasteur, 44119 Treillières, France"/>
    <n v="45.3"/>
    <n v="122"/>
    <n v="273"/>
    <s v="Mohamed ALI HAFFARFibre"/>
    <x v="1"/>
    <s v="FR-726-MA3Fibre"/>
    <x v="1"/>
    <x v="1"/>
    <n v="3"/>
    <n v="13"/>
    <s v="nok"/>
    <x v="1"/>
    <x v="1"/>
    <n v="6"/>
    <x v="4"/>
  </r>
  <r>
    <s v="FR-726-MA"/>
    <x v="81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7:35"/>
    <s v="18:42"/>
    <s v="1 r Louis Pasteur, 44119 Treillières, France"/>
    <s v="APPARTEMENT Saint-Jacques-de-la-Lande"/>
    <n v="98.7"/>
    <n v="122"/>
    <n v="274"/>
    <s v="Mohamed ALI HAFFARFibre"/>
    <x v="1"/>
    <s v="FR-726-MA3Fibre"/>
    <x v="1"/>
    <x v="1"/>
    <n v="3"/>
    <n v="13"/>
    <s v="nok"/>
    <x v="1"/>
    <x v="1"/>
    <n v="6"/>
    <x v="4"/>
  </r>
  <r>
    <s v="FR-726-MA"/>
    <x v="81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8:46"/>
    <s v="18:57"/>
    <s v="APPARTEMENT Saint-Jacques-de-la-Lande"/>
    <s v="Lidl, r Lavoisier, 35230 Noyal-Châtillon-sur-Seiche, France"/>
    <n v="7.1"/>
    <n v="122"/>
    <n v="275"/>
    <s v="Mohamed ALI HAFFARFibre"/>
    <x v="1"/>
    <s v="FR-726-MA3Fibre"/>
    <x v="1"/>
    <x v="1"/>
    <n v="3"/>
    <n v="13"/>
    <s v="nok"/>
    <x v="1"/>
    <x v="1"/>
    <n v="6"/>
    <x v="4"/>
  </r>
  <r>
    <s v="FR-726-MA"/>
    <x v="81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9:20"/>
    <s v="19:28"/>
    <s v="Lidl, r Lavoisier, 35230 Noyal-Châtillon-sur-Seiche, France"/>
    <s v="Super U, Les Landes de Pinçon, r Mathurin Méheut, 35230 Noyal-Châtillon-sur-Seiche, France"/>
    <n v="3.2"/>
    <n v="122"/>
    <n v="276"/>
    <s v="Mohamed ALI HAFFARFibre"/>
    <x v="1"/>
    <s v="FR-726-MA3Fibre"/>
    <x v="1"/>
    <x v="1"/>
    <n v="3"/>
    <n v="13"/>
    <s v="nok"/>
    <x v="1"/>
    <x v="1"/>
    <n v="6"/>
    <x v="4"/>
  </r>
  <r>
    <s v="FR-726-MA"/>
    <x v="81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9:32"/>
    <s v="19:43"/>
    <s v="Super U, Les Landes de Pinçon, r Mathurin Méheut, 35230 Noyal-Châtillon-sur-Seiche, France"/>
    <s v="APPARTEMENT Saint-Jacques-de-la-Lande"/>
    <n v="6.6"/>
    <n v="122"/>
    <n v="277"/>
    <s v="Mohamed ALI HAFFARFibre"/>
    <x v="1"/>
    <s v="FR-726-MA3Fibre"/>
    <x v="1"/>
    <x v="1"/>
    <n v="3"/>
    <n v="13"/>
    <s v="nok"/>
    <x v="1"/>
    <x v="1"/>
    <n v="6"/>
    <x v="4"/>
  </r>
  <r>
    <s v="FR-726-MA"/>
    <x v="82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8:01"/>
    <s v="09:05"/>
    <s v="APPARTEMENT Saint-Jacques-de-la-Lande"/>
    <s v="1 r Louis Pasteur, 44119 Treillières, France"/>
    <n v="97.1"/>
    <n v="122"/>
    <n v="278"/>
    <s v="Mohamed ALI HAFFARFibre"/>
    <x v="1"/>
    <s v="FR-726-MA3Fibre"/>
    <x v="1"/>
    <x v="1"/>
    <n v="3"/>
    <n v="13"/>
    <s v="nok"/>
    <x v="1"/>
    <x v="1"/>
    <n v="6"/>
    <x v="5"/>
  </r>
  <r>
    <s v="FR-726-MA"/>
    <x v="82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6:21"/>
    <s v="17:26"/>
    <s v="1 r Louis Pasteur, 44119 Treillières, France"/>
    <s v="APPARTEMENT Saint-Jacques-de-la-Lande"/>
    <n v="98.6"/>
    <n v="122"/>
    <n v="279"/>
    <s v="Mohamed ALI HAFFARFibre"/>
    <x v="1"/>
    <s v="FR-726-MA3Fibre"/>
    <x v="1"/>
    <x v="1"/>
    <n v="3"/>
    <n v="13"/>
    <s v="nok"/>
    <x v="1"/>
    <x v="1"/>
    <n v="6"/>
    <x v="5"/>
  </r>
  <r>
    <s v="FR-726-MA"/>
    <x v="82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8:52"/>
    <s v="18:57"/>
    <s v="APPARTEMENT Saint-Jacques-de-la-Lande"/>
    <s v="5 r Frédéric Benoit, 35136 Saint-Jacques-de-la-Lande, France"/>
    <n v="1.6"/>
    <n v="122"/>
    <n v="280"/>
    <s v="Mohamed ALI HAFFARFibre"/>
    <x v="1"/>
    <s v="FR-726-MA3Fibre"/>
    <x v="1"/>
    <x v="1"/>
    <n v="3"/>
    <n v="13"/>
    <s v="nok"/>
    <x v="1"/>
    <x v="1"/>
    <n v="6"/>
    <x v="5"/>
  </r>
  <r>
    <s v="FR-726-MA"/>
    <x v="82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20:06"/>
    <s v="20:11"/>
    <s v="5 r Frédéric Benoit, 35136 Saint-Jacques-de-la-Lande, France"/>
    <s v="APPARTEMENT Saint-Jacques-de-la-Lande"/>
    <n v="1.6"/>
    <n v="122"/>
    <n v="281"/>
    <s v="Mohamed ALI HAFFARFibre"/>
    <x v="1"/>
    <s v="FR-726-MA3Fibre"/>
    <x v="1"/>
    <x v="1"/>
    <n v="3"/>
    <n v="13"/>
    <s v="nok"/>
    <x v="1"/>
    <x v="1"/>
    <n v="6"/>
    <x v="5"/>
  </r>
  <r>
    <s v="FR-726-MA"/>
    <x v="83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8:13"/>
    <s v="08:34"/>
    <s v="APPARTEMENT Saint-Jacques-de-la-Lande"/>
    <s v="12 r Gurvand, 35000|35700|35200 Rennes, France"/>
    <n v="5.0999999999999996"/>
    <n v="122"/>
    <n v="282"/>
    <s v="Mohamed ALI HAFFARFibre"/>
    <x v="1"/>
    <s v="FR-726-MA3Fibre"/>
    <x v="1"/>
    <x v="1"/>
    <n v="3"/>
    <n v="13"/>
    <s v="nok"/>
    <x v="1"/>
    <x v="1"/>
    <n v="6"/>
    <x v="6"/>
  </r>
  <r>
    <s v="FR-726-MA"/>
    <x v="83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9:38"/>
    <s v="10:57"/>
    <s v="12 r Gurvand, 35000|35700|35200 Rennes, France"/>
    <s v="1 r Louis Pasteur, 44119 Treillières, France"/>
    <n v="102.1"/>
    <n v="122"/>
    <n v="283"/>
    <s v="Mohamed ALI HAFFARFibre"/>
    <x v="1"/>
    <s v="FR-726-MA3Fibre"/>
    <x v="1"/>
    <x v="1"/>
    <n v="3"/>
    <n v="13"/>
    <s v="nok"/>
    <x v="1"/>
    <x v="1"/>
    <n v="6"/>
    <x v="6"/>
  </r>
  <r>
    <s v="FR-726-MA"/>
    <x v="83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7:17"/>
    <s v="18:39"/>
    <s v="1 r Louis Pasteur, 44119 Treillières, France"/>
    <s v="APPARTEMENT Saint-Jacques-de-la-Lande"/>
    <n v="98.6"/>
    <n v="122"/>
    <n v="284"/>
    <s v="Mohamed ALI HAFFARFibre"/>
    <x v="1"/>
    <s v="FR-726-MA3Fibre"/>
    <x v="1"/>
    <x v="1"/>
    <n v="3"/>
    <n v="13"/>
    <s v="nok"/>
    <x v="1"/>
    <x v="1"/>
    <n v="6"/>
    <x v="6"/>
  </r>
  <r>
    <s v="FR-726-MA"/>
    <x v="83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8:48"/>
    <s v="18:50"/>
    <s v="APPARTEMENT Saint-Jacques-de-la-Lande"/>
    <s v="Boul Jean Marin, 35136 Saint-Jacques-de-la-Lande, France"/>
    <n v="0.6"/>
    <n v="122"/>
    <n v="285"/>
    <s v="Mohamed ALI HAFFARFibre"/>
    <x v="1"/>
    <s v="FR-726-MA3Fibre"/>
    <x v="1"/>
    <x v="1"/>
    <n v="3"/>
    <n v="13"/>
    <s v="nok"/>
    <x v="1"/>
    <x v="1"/>
    <n v="6"/>
    <x v="6"/>
  </r>
  <r>
    <s v="FR-726-MA"/>
    <x v="83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9:06"/>
    <s v="19:06"/>
    <s v="Boul Jean Marin, 35136 Saint-Jacques-de-la-Lande, France"/>
    <s v="Boul Jean Marin, 35136 Saint-Jacques-de-la-Lande, France"/>
    <n v="0"/>
    <n v="122"/>
    <n v="286"/>
    <s v="Mohamed ALI HAFFARFibre"/>
    <x v="1"/>
    <s v="FR-726-MA3Fibre"/>
    <x v="1"/>
    <x v="1"/>
    <n v="3"/>
    <n v="13"/>
    <s v="nok"/>
    <x v="1"/>
    <x v="1"/>
    <n v="6"/>
    <x v="6"/>
  </r>
  <r>
    <s v="FR-726-MA"/>
    <x v="83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9:41"/>
    <s v="19:46"/>
    <s v="Boul Jean Marin, 35136 Saint-Jacques-de-la-Lande, France"/>
    <s v="APPARTEMENT Saint-Jacques-de-la-Lande"/>
    <n v="0.9"/>
    <n v="122"/>
    <n v="287"/>
    <s v="Mohamed ALI HAFFARFibre"/>
    <x v="1"/>
    <s v="FR-726-MA3Fibre"/>
    <x v="1"/>
    <x v="1"/>
    <n v="3"/>
    <n v="13"/>
    <s v="nok"/>
    <x v="1"/>
    <x v="1"/>
    <n v="6"/>
    <x v="6"/>
  </r>
  <r>
    <s v="FR-726-MA"/>
    <x v="84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7:54"/>
    <s v="08:56"/>
    <s v="APPARTEMENT Saint-Jacques-de-la-Lande"/>
    <s v="1 r Louis Pasteur, 44119 Treillières, France"/>
    <n v="97"/>
    <n v="122"/>
    <n v="288"/>
    <s v="Mohamed ALI HAFFARFibre"/>
    <x v="1"/>
    <s v="FR-726-MA3Fibre"/>
    <x v="1"/>
    <x v="1"/>
    <n v="3"/>
    <n v="13"/>
    <s v="nok"/>
    <x v="1"/>
    <x v="1"/>
    <n v="6"/>
    <x v="7"/>
  </r>
  <r>
    <s v="FR-726-MA"/>
    <x v="84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9:04"/>
    <s v="09:05"/>
    <s v="1 r Louis Pasteur, 44119 Treillières, France"/>
    <s v="1 r Louis Pasteur, 44119 Treillières, France"/>
    <n v="0"/>
    <n v="122"/>
    <n v="289"/>
    <s v="Mohamed ALI HAFFARFibre"/>
    <x v="1"/>
    <s v="FR-726-MA3Fibre"/>
    <x v="1"/>
    <x v="1"/>
    <n v="3"/>
    <n v="13"/>
    <s v="nok"/>
    <x v="1"/>
    <x v="1"/>
    <n v="6"/>
    <x v="7"/>
  </r>
  <r>
    <s v="FR-726-MA"/>
    <x v="84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1:00"/>
    <s v="11:13"/>
    <s v="1 r Louis Pasteur, 44119 Treillières, France"/>
    <s v="Intermarché, Route de St-Joseph, 44300 Nantes, France"/>
    <n v="9.5"/>
    <n v="122"/>
    <n v="290"/>
    <s v="Mohamed ALI HAFFARFibre"/>
    <x v="1"/>
    <s v="FR-726-MA3Fibre"/>
    <x v="1"/>
    <x v="1"/>
    <n v="3"/>
    <n v="13"/>
    <s v="nok"/>
    <x v="1"/>
    <x v="1"/>
    <n v="6"/>
    <x v="7"/>
  </r>
  <r>
    <s v="FR-726-MA"/>
    <x v="84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1:31"/>
    <s v="11:46"/>
    <s v="Intermarché, Route de St-Joseph, 44300 Nantes, France"/>
    <s v="1 r Louis Pasteur, 44119 Treillières, France"/>
    <n v="8.4"/>
    <n v="122"/>
    <n v="291"/>
    <s v="Mohamed ALI HAFFARFibre"/>
    <x v="1"/>
    <s v="FR-726-MA3Fibre"/>
    <x v="1"/>
    <x v="1"/>
    <n v="3"/>
    <n v="13"/>
    <s v="nok"/>
    <x v="1"/>
    <x v="1"/>
    <n v="6"/>
    <x v="7"/>
  </r>
  <r>
    <s v="FR-726-MA"/>
    <x v="84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7:06"/>
    <s v="17:09"/>
    <s v="1 r Louis Pasteur, 44119 Treillières, France"/>
    <s v="1 r Louis Pasteur, 44119 Treillières, France"/>
    <n v="0"/>
    <n v="122"/>
    <n v="292"/>
    <s v="Mohamed ALI HAFFARFibre"/>
    <x v="1"/>
    <s v="FR-726-MA3Fibre"/>
    <x v="1"/>
    <x v="1"/>
    <n v="3"/>
    <n v="13"/>
    <s v="nok"/>
    <x v="1"/>
    <x v="1"/>
    <n v="6"/>
    <x v="7"/>
  </r>
  <r>
    <s v="FR-726-MA"/>
    <x v="84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7:11"/>
    <s v="18:16"/>
    <s v="1 r Louis Pasteur, 44119 Treillières, France"/>
    <s v="APPARTEMENT Saint-Jacques-de-la-Lande"/>
    <n v="98.7"/>
    <n v="122"/>
    <n v="293"/>
    <s v="Mohamed ALI HAFFARFibre"/>
    <x v="1"/>
    <s v="FR-726-MA3Fibre"/>
    <x v="1"/>
    <x v="1"/>
    <n v="3"/>
    <n v="13"/>
    <s v="nok"/>
    <x v="1"/>
    <x v="1"/>
    <n v="6"/>
    <x v="7"/>
  </r>
  <r>
    <s v="FR-726-MA"/>
    <x v="85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-"/>
    <s v="-"/>
    <s v="-"/>
    <s v="-"/>
    <s v="-"/>
    <n v="122"/>
    <n v="294"/>
    <s v="Mohamed ALI HAFFARFibre"/>
    <x v="1"/>
    <s v="FR-726-MA3Fibre"/>
    <x v="1"/>
    <x v="1"/>
    <n v="3"/>
    <n v="13"/>
    <s v="nok"/>
    <x v="1"/>
    <x v="1"/>
    <n v="6"/>
    <x v="1"/>
  </r>
  <r>
    <s v="FR-726-MA"/>
    <x v="86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-"/>
    <s v="-"/>
    <s v="-"/>
    <s v="-"/>
    <s v="-"/>
    <n v="122"/>
    <n v="295"/>
    <s v="Mohamed ALI HAFFARFibre"/>
    <x v="1"/>
    <s v="FR-726-MA3Fibre"/>
    <x v="1"/>
    <x v="1"/>
    <n v="3"/>
    <n v="14"/>
    <s v="nok"/>
    <x v="1"/>
    <x v="1"/>
    <n v="6"/>
    <x v="2"/>
  </r>
  <r>
    <s v="FR-726-MA"/>
    <x v="87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8:18"/>
    <s v="08:46"/>
    <s v="APPARTEMENT Saint-Jacques-de-la-Lande"/>
    <s v="Hôtel des impôts, r Yvonne Jean-Haffen, 35000|35700|35200 Rennes, France"/>
    <n v="5.6"/>
    <n v="122"/>
    <n v="296"/>
    <s v="Mohamed ALI HAFFARFibre"/>
    <x v="1"/>
    <s v="FR-726-MA3Fibre"/>
    <x v="1"/>
    <x v="1"/>
    <n v="3"/>
    <n v="14"/>
    <s v="nok"/>
    <x v="1"/>
    <x v="1"/>
    <n v="6"/>
    <x v="3"/>
  </r>
  <r>
    <s v="FR-726-MA"/>
    <x v="87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9:01"/>
    <s v="10:20"/>
    <s v="Hôtel des impôts, r Yvonne Jean-Haffen, 35000|35700|35200 Rennes, France"/>
    <s v="1 r Louis Pasteur, 44119 Treillières, France"/>
    <n v="102.3"/>
    <n v="122"/>
    <n v="297"/>
    <s v="Mohamed ALI HAFFARFibre"/>
    <x v="1"/>
    <s v="FR-726-MA3Fibre"/>
    <x v="1"/>
    <x v="1"/>
    <n v="3"/>
    <n v="14"/>
    <s v="nok"/>
    <x v="1"/>
    <x v="1"/>
    <n v="6"/>
    <x v="3"/>
  </r>
  <r>
    <s v="FR-726-MA"/>
    <x v="87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7:23"/>
    <s v="18:32"/>
    <s v="1 r Louis Pasteur, 44119 Treillières, France"/>
    <s v="APPARTEMENT Saint-Jacques-de-la-Lande"/>
    <n v="98.7"/>
    <n v="122"/>
    <n v="298"/>
    <s v="Mohamed ALI HAFFARFibre"/>
    <x v="1"/>
    <s v="FR-726-MA3Fibre"/>
    <x v="1"/>
    <x v="1"/>
    <n v="3"/>
    <n v="14"/>
    <s v="nok"/>
    <x v="1"/>
    <x v="1"/>
    <n v="6"/>
    <x v="3"/>
  </r>
  <r>
    <s v="FR-726-MA"/>
    <x v="88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7:57"/>
    <s v="09:02"/>
    <s v="APPARTEMENT Saint-Jacques-de-la-Lande"/>
    <s v="1 r Louis Pasteur, 44119 Treillières, France"/>
    <n v="97.1"/>
    <n v="122"/>
    <n v="299"/>
    <s v="Mohamed ALI HAFFARFibre"/>
    <x v="1"/>
    <s v="FR-726-MA3Fibre"/>
    <x v="1"/>
    <x v="1"/>
    <n v="3"/>
    <n v="14"/>
    <s v="nok"/>
    <x v="1"/>
    <x v="1"/>
    <n v="6"/>
    <x v="4"/>
  </r>
  <r>
    <s v="FR-726-MA"/>
    <x v="88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1:19"/>
    <s v="11:20"/>
    <s v="1 r Louis Pasteur, 44119 Treillières, France"/>
    <s v="1 r Louis Pasteur, 44119 Treillières, France"/>
    <n v="0.1"/>
    <n v="122"/>
    <n v="300"/>
    <s v="Mohamed ALI HAFFARFibre"/>
    <x v="1"/>
    <s v="FR-726-MA3Fibre"/>
    <x v="1"/>
    <x v="1"/>
    <n v="3"/>
    <n v="14"/>
    <s v="nok"/>
    <x v="1"/>
    <x v="1"/>
    <n v="6"/>
    <x v="4"/>
  </r>
  <r>
    <s v="FR-726-MA"/>
    <x v="88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1:37"/>
    <s v="11:37"/>
    <s v="1 r Louis Pasteur, 44119 Treillières, France"/>
    <s v="1 r Louis Pasteur, 44119 Treillières, France"/>
    <n v="0.1"/>
    <n v="122"/>
    <n v="301"/>
    <s v="Mohamed ALI HAFFARFibre"/>
    <x v="1"/>
    <s v="FR-726-MA3Fibre"/>
    <x v="1"/>
    <x v="1"/>
    <n v="3"/>
    <n v="14"/>
    <s v="nok"/>
    <x v="1"/>
    <x v="1"/>
    <n v="6"/>
    <x v="4"/>
  </r>
  <r>
    <s v="FR-726-MA"/>
    <x v="88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4:01"/>
    <s v="14:02"/>
    <s v="1 r Louis Pasteur, 44119 Treillières, France"/>
    <s v="1 r Louis Pasteur, 44119 Treillières, France"/>
    <n v="0"/>
    <n v="122"/>
    <n v="302"/>
    <s v="Mohamed ALI HAFFARFibre"/>
    <x v="1"/>
    <s v="FR-726-MA3Fibre"/>
    <x v="1"/>
    <x v="1"/>
    <n v="3"/>
    <n v="14"/>
    <s v="nok"/>
    <x v="1"/>
    <x v="1"/>
    <n v="6"/>
    <x v="4"/>
  </r>
  <r>
    <s v="FR-726-MA"/>
    <x v="88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4:22"/>
    <s v="14:22"/>
    <s v="1 r Louis Pasteur, 44119 Treillières, France"/>
    <s v="1 r Louis Pasteur, 44119 Treillières, France"/>
    <n v="0"/>
    <n v="122"/>
    <n v="303"/>
    <s v="Mohamed ALI HAFFARFibre"/>
    <x v="1"/>
    <s v="FR-726-MA3Fibre"/>
    <x v="1"/>
    <x v="1"/>
    <n v="3"/>
    <n v="14"/>
    <s v="nok"/>
    <x v="1"/>
    <x v="1"/>
    <n v="6"/>
    <x v="4"/>
  </r>
  <r>
    <s v="FR-726-MA"/>
    <x v="88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4:23"/>
    <s v="14:34"/>
    <s v="1 r Louis Pasteur, 44119 Treillières, France"/>
    <s v="14 r du Cens, 44880 Sautron, France"/>
    <n v="9.5"/>
    <n v="122"/>
    <n v="304"/>
    <s v="Mohamed ALI HAFFARFibre"/>
    <x v="1"/>
    <s v="FR-726-MA3Fibre"/>
    <x v="1"/>
    <x v="1"/>
    <n v="3"/>
    <n v="14"/>
    <s v="nok"/>
    <x v="1"/>
    <x v="1"/>
    <n v="6"/>
    <x v="4"/>
  </r>
  <r>
    <s v="FR-726-MA"/>
    <x v="88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4:40"/>
    <s v="15:00"/>
    <s v="14 r du Cens, 44880 Sautron, France"/>
    <s v="1 r Louis Pasteur, 44119 Treillières, France"/>
    <n v="8.8000000000000007"/>
    <n v="122"/>
    <n v="305"/>
    <s v="Mohamed ALI HAFFARFibre"/>
    <x v="1"/>
    <s v="FR-726-MA3Fibre"/>
    <x v="1"/>
    <x v="1"/>
    <n v="3"/>
    <n v="14"/>
    <s v="nok"/>
    <x v="1"/>
    <x v="1"/>
    <n v="6"/>
    <x v="4"/>
  </r>
  <r>
    <s v="FR-726-MA"/>
    <x v="88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7:27"/>
    <s v="17:37"/>
    <s v="r Louis Pasteur, 44119 Treillières, France"/>
    <s v="Station Service E. Leclerc, Boul Mendès France, 44700 Orvault, France"/>
    <n v="4.5"/>
    <n v="122"/>
    <n v="306"/>
    <s v="Mohamed ALI HAFFARFibre"/>
    <x v="1"/>
    <s v="FR-726-MA3Fibre"/>
    <x v="1"/>
    <x v="1"/>
    <n v="3"/>
    <n v="14"/>
    <s v="nok"/>
    <x v="1"/>
    <x v="1"/>
    <n v="6"/>
    <x v="4"/>
  </r>
  <r>
    <s v="FR-726-MA"/>
    <x v="88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7:41"/>
    <s v="18:51"/>
    <s v="Station Service E. Leclerc, Boul Mendès France, 44700 Orvault, France"/>
    <s v="1 Allée Alan Jack, 35136 Saint-Jacques-de-la-Lande, France"/>
    <n v="101"/>
    <n v="122"/>
    <n v="307"/>
    <s v="Mohamed ALI HAFFARFibre"/>
    <x v="1"/>
    <s v="FR-726-MA3Fibre"/>
    <x v="1"/>
    <x v="1"/>
    <n v="3"/>
    <n v="14"/>
    <s v="nok"/>
    <x v="1"/>
    <x v="1"/>
    <n v="6"/>
    <x v="4"/>
  </r>
  <r>
    <s v="FR-726-MA"/>
    <x v="89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8:32"/>
    <s v="08:33"/>
    <s v="1 Allée Alan Jack, 35136 Saint-Jacques-de-la-Lande, France"/>
    <s v="APPARTEMENT Saint-Jacques-de-la-Lande"/>
    <n v="0.2"/>
    <n v="122"/>
    <n v="308"/>
    <s v="Mohamed ALI HAFFARFibre"/>
    <x v="1"/>
    <s v="FR-726-MA3Fibre"/>
    <x v="1"/>
    <x v="1"/>
    <n v="3"/>
    <n v="14"/>
    <s v="nok"/>
    <x v="1"/>
    <x v="1"/>
    <n v="6"/>
    <x v="5"/>
  </r>
  <r>
    <s v="FR-726-MA"/>
    <x v="89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8:38"/>
    <s v="08:39"/>
    <s v="APPARTEMENT Saint-Jacques-de-la-Lande"/>
    <s v="APPARTEMENT Saint-Jacques-de-la-Lande"/>
    <n v="0.1"/>
    <n v="122"/>
    <n v="309"/>
    <s v="Mohamed ALI HAFFARFibre"/>
    <x v="1"/>
    <s v="FR-726-MA3Fibre"/>
    <x v="1"/>
    <x v="1"/>
    <n v="3"/>
    <n v="14"/>
    <s v="nok"/>
    <x v="1"/>
    <x v="1"/>
    <n v="6"/>
    <x v="5"/>
  </r>
  <r>
    <s v="FR-726-MA"/>
    <x v="89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8:44"/>
    <s v="08:51"/>
    <s v="APPARTEMENT Saint-Jacques-de-la-Lande"/>
    <s v="337 r de Nantes, 35136 Saint-Jacques-de-la-Lande, France"/>
    <n v="2.9"/>
    <n v="122"/>
    <n v="310"/>
    <s v="Mohamed ALI HAFFARFibre"/>
    <x v="1"/>
    <s v="FR-726-MA3Fibre"/>
    <x v="1"/>
    <x v="1"/>
    <n v="3"/>
    <n v="14"/>
    <s v="nok"/>
    <x v="1"/>
    <x v="1"/>
    <n v="6"/>
    <x v="5"/>
  </r>
  <r>
    <s v="FR-726-MA"/>
    <x v="89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9:07"/>
    <s v="10:10"/>
    <s v="PiecesEtPneus.com, r de Nantes, 35136 Saint-Jacques-de-la-Lande, France"/>
    <s v="1 r Louis Pasteur, 44119 Treillières, France"/>
    <n v="98.4"/>
    <n v="122"/>
    <n v="311"/>
    <s v="Mohamed ALI HAFFARFibre"/>
    <x v="1"/>
    <s v="FR-726-MA3Fibre"/>
    <x v="1"/>
    <x v="1"/>
    <n v="3"/>
    <n v="14"/>
    <s v="nok"/>
    <x v="1"/>
    <x v="1"/>
    <n v="6"/>
    <x v="5"/>
  </r>
  <r>
    <s v="FR-726-MA"/>
    <x v="89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7:26"/>
    <s v="18:31"/>
    <s v="1 r Louis Pasteur, 44119 Treillières, France"/>
    <s v="APPARTEMENT Saint-Jacques-de-la-Lande"/>
    <n v="98.8"/>
    <n v="122"/>
    <n v="312"/>
    <s v="Mohamed ALI HAFFARFibre"/>
    <x v="1"/>
    <s v="FR-726-MA3Fibre"/>
    <x v="1"/>
    <x v="1"/>
    <n v="3"/>
    <n v="14"/>
    <s v="nok"/>
    <x v="1"/>
    <x v="1"/>
    <n v="6"/>
    <x v="5"/>
  </r>
  <r>
    <s v="FR-726-MA"/>
    <x v="90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8:00"/>
    <s v="09:06"/>
    <s v="APPARTEMENT Saint-Jacques-de-la-Lande"/>
    <s v="1 r Louis Pasteur, 44119 Treillières, France"/>
    <n v="97.2"/>
    <n v="122"/>
    <n v="313"/>
    <s v="Mohamed ALI HAFFARFibre"/>
    <x v="1"/>
    <s v="FR-726-MA3Fibre"/>
    <x v="1"/>
    <x v="1"/>
    <n v="3"/>
    <n v="14"/>
    <s v="nok"/>
    <x v="1"/>
    <x v="1"/>
    <n v="6"/>
    <x v="6"/>
  </r>
  <r>
    <s v="FR-726-MA"/>
    <x v="90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1:32"/>
    <s v="11:51"/>
    <s v="1 r Louis Pasteur, 44119 Treillières, France"/>
    <s v="Allée des Petites Landes, 44470 Thouaré-sur-Loire, France"/>
    <n v="16.2"/>
    <n v="122"/>
    <n v="314"/>
    <s v="Mohamed ALI HAFFARFibre"/>
    <x v="1"/>
    <s v="FR-726-MA3Fibre"/>
    <x v="1"/>
    <x v="1"/>
    <n v="3"/>
    <n v="14"/>
    <s v="nok"/>
    <x v="1"/>
    <x v="1"/>
    <n v="6"/>
    <x v="6"/>
  </r>
  <r>
    <s v="FR-726-MA"/>
    <x v="90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2:04"/>
    <s v="12:04"/>
    <s v="Allée des Petites Landes, 44470 Thouaré-sur-Loire, France"/>
    <s v="r des Étangs, 44470 Thouaré-sur-Loire, France"/>
    <n v="0"/>
    <n v="122"/>
    <n v="315"/>
    <s v="Mohamed ALI HAFFARFibre"/>
    <x v="1"/>
    <s v="FR-726-MA3Fibre"/>
    <x v="1"/>
    <x v="1"/>
    <n v="3"/>
    <n v="14"/>
    <s v="nok"/>
    <x v="1"/>
    <x v="1"/>
    <n v="6"/>
    <x v="6"/>
  </r>
  <r>
    <s v="FR-726-MA"/>
    <x v="90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3:18"/>
    <s v="13:18"/>
    <s v="Allée des Petites Landes, 44470 Thouaré-sur-Loire, France"/>
    <s v="Allée des Petites Landes, 44470 Thouaré-sur-Loire, France"/>
    <n v="0"/>
    <n v="122"/>
    <n v="316"/>
    <s v="Mohamed ALI HAFFARFibre"/>
    <x v="1"/>
    <s v="FR-726-MA3Fibre"/>
    <x v="1"/>
    <x v="1"/>
    <n v="3"/>
    <n v="14"/>
    <s v="nok"/>
    <x v="1"/>
    <x v="1"/>
    <n v="6"/>
    <x v="6"/>
  </r>
  <r>
    <s v="FR-726-MA"/>
    <x v="90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3:18"/>
    <s v="13:38"/>
    <s v="Allée des Petites Landes, 44470 Thouaré-sur-Loire, France"/>
    <s v="1 r Louis Pasteur, 44119 Treillières, France"/>
    <n v="14.7"/>
    <n v="122"/>
    <n v="317"/>
    <s v="Mohamed ALI HAFFARFibre"/>
    <x v="1"/>
    <s v="FR-726-MA3Fibre"/>
    <x v="1"/>
    <x v="1"/>
    <n v="3"/>
    <n v="14"/>
    <s v="nok"/>
    <x v="1"/>
    <x v="1"/>
    <n v="6"/>
    <x v="6"/>
  </r>
  <r>
    <s v="FR-726-MA"/>
    <x v="90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7:31"/>
    <s v="18:53"/>
    <s v="r Louis Pasteur, 44119 Treillières, France"/>
    <s v="Intermarché, Av d\'Ouessant, 35170 Bruz, France"/>
    <n v="106.1"/>
    <n v="122"/>
    <n v="318"/>
    <s v="Mohamed ALI HAFFARFibre"/>
    <x v="1"/>
    <s v="FR-726-MA3Fibre"/>
    <x v="1"/>
    <x v="1"/>
    <n v="3"/>
    <n v="14"/>
    <s v="nok"/>
    <x v="1"/>
    <x v="1"/>
    <n v="6"/>
    <x v="6"/>
  </r>
  <r>
    <s v="FR-726-MA"/>
    <x v="90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9:28"/>
    <s v="19:46"/>
    <s v="Intermarché, Av d\'Ouessant, 35170 Bruz, France"/>
    <s v="A0Q4Z5, r d\'Espagne, 35200 Rennes, France"/>
    <n v="11.6"/>
    <n v="122"/>
    <n v="319"/>
    <s v="Mohamed ALI HAFFARFibre"/>
    <x v="1"/>
    <s v="FR-726-MA3Fibre"/>
    <x v="1"/>
    <x v="1"/>
    <n v="3"/>
    <n v="14"/>
    <s v="nok"/>
    <x v="1"/>
    <x v="1"/>
    <n v="6"/>
    <x v="6"/>
  </r>
  <r>
    <s v="FR-726-MA"/>
    <x v="90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9:51"/>
    <s v="19:51"/>
    <s v="A0Q4Z5, r d\'Espagne, 35200 Rennes, France"/>
    <s v="A0Q4Z5, r d\'Espagne, 35200 Rennes, France"/>
    <n v="0"/>
    <n v="122"/>
    <n v="320"/>
    <s v="Mohamed ALI HAFFARFibre"/>
    <x v="1"/>
    <s v="FR-726-MA3Fibre"/>
    <x v="1"/>
    <x v="1"/>
    <n v="3"/>
    <n v="14"/>
    <s v="nok"/>
    <x v="1"/>
    <x v="1"/>
    <n v="6"/>
    <x v="6"/>
  </r>
  <r>
    <s v="FR-726-MA"/>
    <x v="90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9:54"/>
    <s v="20:05"/>
    <s v="A0Q4Z5, r d\'Espagne, 35200 Rennes, France"/>
    <s v="APPARTEMENT Saint-Jacques-de-la-Lande"/>
    <n v="6.1"/>
    <n v="122"/>
    <n v="321"/>
    <s v="Mohamed ALI HAFFARFibre"/>
    <x v="1"/>
    <s v="FR-726-MA3Fibre"/>
    <x v="1"/>
    <x v="1"/>
    <n v="3"/>
    <n v="14"/>
    <s v="nok"/>
    <x v="1"/>
    <x v="1"/>
    <n v="6"/>
    <x v="6"/>
  </r>
  <r>
    <s v="FR-726-MA"/>
    <x v="0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"/>
    <s v=""/>
    <s v=""/>
    <s v=""/>
    <s v=""/>
    <s v=""/>
    <s v=""/>
    <s v=""/>
    <x v="0"/>
    <s v=""/>
    <x v="0"/>
    <x v="0"/>
    <s v=""/>
    <s v=""/>
    <s v="nok"/>
    <x v="0"/>
    <x v="0"/>
    <s v=""/>
    <x v="0"/>
  </r>
  <r>
    <s v="FR-726-MA"/>
    <x v="91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7:55"/>
    <s v="07:56"/>
    <s v="APPARTEMENT Saint-Jacques-de-la-Lande"/>
    <s v="APPARTEMENT Saint-Jacques-de-la-Lande"/>
    <n v="0"/>
    <n v="99"/>
    <n v="322"/>
    <s v="Mohamed ALI HAFFARFibre"/>
    <x v="1"/>
    <s v="FR-726-MA4Fibre"/>
    <x v="1"/>
    <x v="1"/>
    <n v="4"/>
    <n v="14"/>
    <s v="nok"/>
    <x v="1"/>
    <x v="1"/>
    <n v="6"/>
    <x v="7"/>
  </r>
  <r>
    <s v="FR-726-MA"/>
    <x v="91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7:58"/>
    <s v="09:02"/>
    <s v="APPARTEMENT Saint-Jacques-de-la-Lande"/>
    <s v="1 r Louis Pasteur, 44119 Treillières, France"/>
    <n v="97"/>
    <n v="99"/>
    <n v="323"/>
    <s v="Mohamed ALI HAFFARFibre"/>
    <x v="1"/>
    <s v="FR-726-MA4Fibre"/>
    <x v="1"/>
    <x v="1"/>
    <n v="4"/>
    <n v="14"/>
    <s v="nok"/>
    <x v="1"/>
    <x v="1"/>
    <n v="6"/>
    <x v="7"/>
  </r>
  <r>
    <s v="FR-726-MA"/>
    <x v="91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7:34"/>
    <s v="18:55"/>
    <s v="1 r Louis Pasteur, 44119 Treillières, France"/>
    <s v="3, Allée d\'Ukraine, 35200 Rennes, France"/>
    <n v="104.5"/>
    <n v="99"/>
    <n v="324"/>
    <s v="Mohamed ALI HAFFARFibre"/>
    <x v="1"/>
    <s v="FR-726-MA4Fibre"/>
    <x v="1"/>
    <x v="1"/>
    <n v="4"/>
    <n v="14"/>
    <s v="nok"/>
    <x v="1"/>
    <x v="1"/>
    <n v="6"/>
    <x v="7"/>
  </r>
  <r>
    <s v="FR-726-MA"/>
    <x v="91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20:05"/>
    <s v="20:15"/>
    <s v="3, Allée d\'Ukraine, 35200 Rennes, France"/>
    <s v="APPARTEMENT Saint-Jacques-de-la-Lande"/>
    <n v="5.2"/>
    <n v="99"/>
    <n v="325"/>
    <s v="Mohamed ALI HAFFARFibre"/>
    <x v="1"/>
    <s v="FR-726-MA4Fibre"/>
    <x v="1"/>
    <x v="1"/>
    <n v="4"/>
    <n v="14"/>
    <s v="nok"/>
    <x v="1"/>
    <x v="1"/>
    <n v="6"/>
    <x v="7"/>
  </r>
  <r>
    <s v="FR-726-MA"/>
    <x v="91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20:16"/>
    <s v="20:20"/>
    <s v="APPARTEMENT Saint-Jacques-de-la-Lande"/>
    <s v="18 Allée des Pins, 35136 Saint-Jacques-de-la-Lande, France"/>
    <n v="0.5"/>
    <n v="99"/>
    <n v="326"/>
    <s v="Mohamed ALI HAFFARFibre"/>
    <x v="1"/>
    <s v="FR-726-MA4Fibre"/>
    <x v="1"/>
    <x v="1"/>
    <n v="4"/>
    <n v="14"/>
    <s v="nok"/>
    <x v="1"/>
    <x v="1"/>
    <n v="6"/>
    <x v="7"/>
  </r>
  <r>
    <s v="FR-726-MA"/>
    <x v="92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-"/>
    <s v="-"/>
    <s v="-"/>
    <s v="-"/>
    <s v="-"/>
    <n v="99"/>
    <n v="327"/>
    <s v="Mohamed ALI HAFFARFibre"/>
    <x v="1"/>
    <s v="FR-726-MA4Fibre"/>
    <x v="1"/>
    <x v="1"/>
    <n v="4"/>
    <n v="14"/>
    <s v="nok"/>
    <x v="1"/>
    <x v="1"/>
    <n v="6"/>
    <x v="1"/>
  </r>
  <r>
    <s v="FR-726-MA"/>
    <x v="93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-"/>
    <s v="-"/>
    <s v="-"/>
    <s v="-"/>
    <s v="-"/>
    <n v="99"/>
    <n v="328"/>
    <s v="Mohamed ALI HAFFARFibre"/>
    <x v="1"/>
    <s v="FR-726-MA4Fibre"/>
    <x v="1"/>
    <x v="1"/>
    <n v="4"/>
    <n v="15"/>
    <s v="nok"/>
    <x v="1"/>
    <x v="1"/>
    <n v="6"/>
    <x v="2"/>
  </r>
  <r>
    <s v="FR-726-MA"/>
    <x v="94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7:56"/>
    <s v="09:04"/>
    <s v="18 Allée des Pins, 35136 Saint-Jacques-de-la-Lande, France"/>
    <s v="1 r Louis Pasteur, 44119 Treillières, France"/>
    <n v="97.2"/>
    <n v="99"/>
    <n v="329"/>
    <s v="Mohamed ALI HAFFARFibre"/>
    <x v="1"/>
    <s v="FR-726-MA4Fibre"/>
    <x v="1"/>
    <x v="1"/>
    <n v="4"/>
    <n v="15"/>
    <s v="nok"/>
    <x v="1"/>
    <x v="1"/>
    <n v="6"/>
    <x v="3"/>
  </r>
  <r>
    <s v="FR-726-MA"/>
    <x v="94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7:26"/>
    <s v="17:37"/>
    <s v="1 r Louis Pasteur, 44119 Treillières, France"/>
    <s v="Station Service E. Leclerc, Boul Mendès France, 44700 Orvault, France"/>
    <n v="4.5"/>
    <n v="99"/>
    <n v="330"/>
    <s v="Mohamed ALI HAFFARFibre"/>
    <x v="1"/>
    <s v="FR-726-MA4Fibre"/>
    <x v="1"/>
    <x v="1"/>
    <n v="4"/>
    <n v="15"/>
    <s v="nok"/>
    <x v="1"/>
    <x v="1"/>
    <n v="6"/>
    <x v="3"/>
  </r>
  <r>
    <s v="FR-726-MA"/>
    <x v="94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7:41"/>
    <s v="18:53"/>
    <s v="44700 Orvault, France"/>
    <s v="APPARTEMENT Saint-Jacques-de-la-Lande"/>
    <n v="100.9"/>
    <n v="99"/>
    <n v="331"/>
    <s v="Mohamed ALI HAFFARFibre"/>
    <x v="1"/>
    <s v="FR-726-MA4Fibre"/>
    <x v="1"/>
    <x v="1"/>
    <n v="4"/>
    <n v="15"/>
    <s v="nok"/>
    <x v="1"/>
    <x v="1"/>
    <n v="6"/>
    <x v="3"/>
  </r>
  <r>
    <s v="FR-726-MA"/>
    <x v="95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7:55"/>
    <s v="09:02"/>
    <s v="APPARTEMENT Saint-Jacques-de-la-Lande"/>
    <s v="1 r Louis Pasteur, 44119 Treillières, France"/>
    <n v="97.2"/>
    <n v="99"/>
    <n v="332"/>
    <s v="Mohamed ALI HAFFARFibre"/>
    <x v="1"/>
    <s v="FR-726-MA4Fibre"/>
    <x v="1"/>
    <x v="1"/>
    <n v="4"/>
    <n v="15"/>
    <s v="nok"/>
    <x v="1"/>
    <x v="1"/>
    <n v="6"/>
    <x v="4"/>
  </r>
  <r>
    <s v="FR-726-MA"/>
    <x v="95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7:13"/>
    <s v="18:23"/>
    <s v="1 r Louis Pasteur, 44119 Treillières, France"/>
    <s v="APPARTEMENT Saint-Jacques-de-la-Lande"/>
    <n v="98.7"/>
    <n v="99"/>
    <n v="333"/>
    <s v="Mohamed ALI HAFFARFibre"/>
    <x v="1"/>
    <s v="FR-726-MA4Fibre"/>
    <x v="1"/>
    <x v="1"/>
    <n v="4"/>
    <n v="15"/>
    <s v="nok"/>
    <x v="1"/>
    <x v="1"/>
    <n v="6"/>
    <x v="4"/>
  </r>
  <r>
    <s v="FR-726-MA"/>
    <x v="96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8:04"/>
    <s v="09:08"/>
    <s v="APPARTEMENT Saint-Jacques-de-la-Lande"/>
    <s v="1 r Louis Pasteur, 44119 Treillières, France"/>
    <n v="97.1"/>
    <n v="99"/>
    <n v="334"/>
    <s v="Mohamed ALI HAFFARFibre"/>
    <x v="1"/>
    <s v="FR-726-MA4Fibre"/>
    <x v="1"/>
    <x v="1"/>
    <n v="4"/>
    <n v="15"/>
    <s v="nok"/>
    <x v="1"/>
    <x v="1"/>
    <n v="6"/>
    <x v="5"/>
  </r>
  <r>
    <s v="FR-726-MA"/>
    <x v="96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6:15"/>
    <s v="17:24"/>
    <s v="1 r Louis Pasteur, 44119 Treillières, France"/>
    <s v="APPARTEMENT Saint-Jacques-de-la-Lande"/>
    <n v="98.7"/>
    <n v="99"/>
    <n v="335"/>
    <s v="Mohamed ALI HAFFARFibre"/>
    <x v="1"/>
    <s v="FR-726-MA4Fibre"/>
    <x v="1"/>
    <x v="1"/>
    <n v="4"/>
    <n v="15"/>
    <s v="nok"/>
    <x v="1"/>
    <x v="1"/>
    <n v="6"/>
    <x v="5"/>
  </r>
  <r>
    <s v="FR-726-MA"/>
    <x v="97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8:49"/>
    <s v="09:00"/>
    <s v="APPARTEMENT Saint-Jacques-de-la-Lande"/>
    <s v="274ter r de Nantes, 35136 Saint-Jacques-de-la-Lande, France"/>
    <n v="3.1"/>
    <n v="99"/>
    <n v="336"/>
    <s v="Mohamed ALI HAFFARFibre"/>
    <x v="1"/>
    <s v="FR-726-MA4Fibre"/>
    <x v="1"/>
    <x v="1"/>
    <n v="4"/>
    <n v="15"/>
    <s v="nok"/>
    <x v="1"/>
    <x v="1"/>
    <n v="6"/>
    <x v="6"/>
  </r>
  <r>
    <s v="FR-726-MA"/>
    <x v="97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9:10"/>
    <s v="10:19"/>
    <s v="274ter r de Nantes, 35136 Saint-Jacques-de-la-Lande, France"/>
    <s v="1 r Louis Pasteur, 44119 Treillières, France"/>
    <n v="98.3"/>
    <n v="99"/>
    <n v="337"/>
    <s v="Mohamed ALI HAFFARFibre"/>
    <x v="1"/>
    <s v="FR-726-MA4Fibre"/>
    <x v="1"/>
    <x v="1"/>
    <n v="4"/>
    <n v="15"/>
    <s v="nok"/>
    <x v="1"/>
    <x v="1"/>
    <n v="6"/>
    <x v="6"/>
  </r>
  <r>
    <s v="FR-726-MA"/>
    <x v="97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7:32"/>
    <s v="18:38"/>
    <s v="1 r Louis Pasteur, 44119 Treillières, France"/>
    <s v="APPARTEMENT Saint-Jacques-de-la-Lande"/>
    <n v="98.7"/>
    <n v="99"/>
    <n v="338"/>
    <s v="Mohamed ALI HAFFARFibre"/>
    <x v="1"/>
    <s v="FR-726-MA4Fibre"/>
    <x v="1"/>
    <x v="1"/>
    <n v="4"/>
    <n v="15"/>
    <s v="nok"/>
    <x v="1"/>
    <x v="1"/>
    <n v="6"/>
    <x v="6"/>
  </r>
  <r>
    <s v="FR-726-MA"/>
    <x v="98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7:58"/>
    <s v="09:12"/>
    <s v="APPARTEMENT Saint-Jacques-de-la-Lande"/>
    <s v="1 r Louis Pasteur, 44119 Treillières, France"/>
    <n v="97"/>
    <n v="99"/>
    <n v="339"/>
    <s v="Mohamed ALI HAFFARFibre"/>
    <x v="1"/>
    <s v="FR-726-MA4Fibre"/>
    <x v="1"/>
    <x v="1"/>
    <n v="4"/>
    <n v="15"/>
    <s v="nok"/>
    <x v="1"/>
    <x v="1"/>
    <n v="6"/>
    <x v="7"/>
  </r>
  <r>
    <s v="FR-726-MA"/>
    <x v="98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5:06"/>
    <s v="16:26"/>
    <s v="1 r Louis Pasteur, 44119 Treillières, France"/>
    <s v="A0Q6A1, r de Nantes, 35136 Saint-Jacques-de-la-Lande, France"/>
    <n v="101.6"/>
    <n v="99"/>
    <n v="340"/>
    <s v="Mohamed ALI HAFFARFibre"/>
    <x v="1"/>
    <s v="FR-726-MA4Fibre"/>
    <x v="1"/>
    <x v="1"/>
    <n v="4"/>
    <n v="15"/>
    <s v="nok"/>
    <x v="1"/>
    <x v="1"/>
    <n v="6"/>
    <x v="7"/>
  </r>
  <r>
    <s v="FR-726-MA"/>
    <x v="98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7:55"/>
    <s v="18:06"/>
    <s v="A0Q6A1, r de Nantes, 35136 Saint-Jacques-de-la-Lande, France"/>
    <s v="APPARTEMENT Saint-Jacques-de-la-Lande"/>
    <n v="3.8"/>
    <n v="99"/>
    <n v="341"/>
    <s v="Mohamed ALI HAFFARFibre"/>
    <x v="1"/>
    <s v="FR-726-MA4Fibre"/>
    <x v="1"/>
    <x v="1"/>
    <n v="4"/>
    <n v="15"/>
    <s v="nok"/>
    <x v="1"/>
    <x v="1"/>
    <n v="6"/>
    <x v="7"/>
  </r>
  <r>
    <s v="FR-726-MA"/>
    <x v="99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-"/>
    <s v="-"/>
    <s v="-"/>
    <s v="-"/>
    <s v="-"/>
    <n v="99"/>
    <n v="342"/>
    <s v="Mohamed ALI HAFFARFibre"/>
    <x v="1"/>
    <s v="FR-726-MA4Fibre"/>
    <x v="1"/>
    <x v="1"/>
    <n v="4"/>
    <n v="15"/>
    <s v="nok"/>
    <x v="1"/>
    <x v="1"/>
    <n v="6"/>
    <x v="1"/>
  </r>
  <r>
    <s v="FR-726-MA"/>
    <x v="100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-"/>
    <s v="-"/>
    <s v="-"/>
    <s v="-"/>
    <s v="-"/>
    <n v="99"/>
    <n v="343"/>
    <s v="Mohamed ALI HAFFARFibre"/>
    <x v="1"/>
    <s v="FR-726-MA4Fibre"/>
    <x v="1"/>
    <x v="1"/>
    <n v="4"/>
    <n v="16"/>
    <s v="nok"/>
    <x v="1"/>
    <x v="1"/>
    <n v="6"/>
    <x v="2"/>
  </r>
  <r>
    <s v="FR-726-MA"/>
    <x v="101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7:53"/>
    <s v="08:03"/>
    <s v="APPARTEMENT Saint-Jacques-de-la-Lande"/>
    <s v="Intermarché, Av d\'Ouessant, 35170 Bruz, France"/>
    <n v="7.7"/>
    <n v="99"/>
    <n v="344"/>
    <s v="Mohamed ALI HAFFARFibre"/>
    <x v="1"/>
    <s v="FR-726-MA4Fibre"/>
    <x v="1"/>
    <x v="1"/>
    <n v="4"/>
    <n v="16"/>
    <s v="nok"/>
    <x v="1"/>
    <x v="1"/>
    <n v="6"/>
    <x v="3"/>
  </r>
  <r>
    <s v="FR-726-MA"/>
    <x v="101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8:06"/>
    <s v="09:08"/>
    <s v="Intermarché, Av d\'Ouessant, 35170 Bruz, France"/>
    <s v="1 r Louis Pasteur, 44119 Treillières, France"/>
    <n v="99"/>
    <n v="99"/>
    <n v="345"/>
    <s v="Mohamed ALI HAFFARFibre"/>
    <x v="1"/>
    <s v="FR-726-MA4Fibre"/>
    <x v="1"/>
    <x v="1"/>
    <n v="4"/>
    <n v="16"/>
    <s v="nok"/>
    <x v="1"/>
    <x v="1"/>
    <n v="6"/>
    <x v="3"/>
  </r>
  <r>
    <s v="FR-726-MA"/>
    <x v="101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9:09"/>
    <s v="09:09"/>
    <s v="1 r Louis Pasteur, 44119 Treillières, France"/>
    <s v="1 r Louis Pasteur, 44119 Treillières, France"/>
    <n v="0"/>
    <n v="99"/>
    <n v="346"/>
    <s v="Mohamed ALI HAFFARFibre"/>
    <x v="1"/>
    <s v="FR-726-MA4Fibre"/>
    <x v="1"/>
    <x v="1"/>
    <n v="4"/>
    <n v="16"/>
    <s v="nok"/>
    <x v="1"/>
    <x v="1"/>
    <n v="6"/>
    <x v="3"/>
  </r>
  <r>
    <s v="FR-726-MA"/>
    <x v="101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9:40"/>
    <s v="10:01"/>
    <s v="1 r Louis Pasteur, 44119 Treillières, France"/>
    <s v="r Jupiter, 44470 Carquefou, France"/>
    <n v="15.9"/>
    <n v="99"/>
    <n v="347"/>
    <s v="Mohamed ALI HAFFARFibre"/>
    <x v="1"/>
    <s v="FR-726-MA4Fibre"/>
    <x v="1"/>
    <x v="1"/>
    <n v="4"/>
    <n v="16"/>
    <s v="nok"/>
    <x v="1"/>
    <x v="1"/>
    <n v="6"/>
    <x v="3"/>
  </r>
  <r>
    <s v="FR-726-MA"/>
    <x v="101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0:54"/>
    <s v="10:54"/>
    <s v="r Jupiter, 44470 Carquefou, France"/>
    <s v="r Jupiter, 44470 Carquefou, France"/>
    <n v="0"/>
    <n v="99"/>
    <n v="348"/>
    <s v="Mohamed ALI HAFFARFibre"/>
    <x v="1"/>
    <s v="FR-726-MA4Fibre"/>
    <x v="1"/>
    <x v="1"/>
    <n v="4"/>
    <n v="16"/>
    <s v="nok"/>
    <x v="1"/>
    <x v="1"/>
    <n v="6"/>
    <x v="3"/>
  </r>
  <r>
    <s v="FR-726-MA"/>
    <x v="101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0:57"/>
    <s v="11:14"/>
    <s v="r Jupiter, 44470 Carquefou, France"/>
    <s v="1 r Louis Pasteur, 44119 Treillières, France"/>
    <n v="14.2"/>
    <n v="99"/>
    <n v="349"/>
    <s v="Mohamed ALI HAFFARFibre"/>
    <x v="1"/>
    <s v="FR-726-MA4Fibre"/>
    <x v="1"/>
    <x v="1"/>
    <n v="4"/>
    <n v="16"/>
    <s v="nok"/>
    <x v="1"/>
    <x v="1"/>
    <n v="6"/>
    <x v="3"/>
  </r>
  <r>
    <s v="FR-726-MA"/>
    <x v="101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7:14"/>
    <s v="18:23"/>
    <s v="1 r Louis Pasteur, 44119 Treillières, France"/>
    <s v="APPARTEMENT Saint-Jacques-de-la-Lande"/>
    <n v="98.7"/>
    <n v="99"/>
    <n v="350"/>
    <s v="Mohamed ALI HAFFARFibre"/>
    <x v="1"/>
    <s v="FR-726-MA4Fibre"/>
    <x v="1"/>
    <x v="1"/>
    <n v="4"/>
    <n v="16"/>
    <s v="nok"/>
    <x v="1"/>
    <x v="1"/>
    <n v="6"/>
    <x v="3"/>
  </r>
  <r>
    <s v="FR-726-MA"/>
    <x v="102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6:54"/>
    <s v="08:53"/>
    <s v="APPARTEMENT Saint-Jacques-de-la-Lande"/>
    <s v="Le Grand Douet, D 37, 85130 Les Landes-Genusson, France"/>
    <n v="166.1"/>
    <n v="99"/>
    <n v="351"/>
    <s v="Mohamed ALI HAFFARFibre"/>
    <x v="1"/>
    <s v="FR-726-MA4Fibre"/>
    <x v="1"/>
    <x v="1"/>
    <n v="4"/>
    <n v="16"/>
    <s v="nok"/>
    <x v="1"/>
    <x v="1"/>
    <n v="6"/>
    <x v="4"/>
  </r>
  <r>
    <s v="FR-726-MA"/>
    <x v="102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0:55"/>
    <s v="11:00"/>
    <s v="Le Grand Douet, D 37, 85130 Les Landes-Genusson, France"/>
    <s v="La Proutière, 85130 Les Landes-Genusson, France"/>
    <n v="2.5"/>
    <n v="99"/>
    <n v="352"/>
    <s v="Mohamed ALI HAFFARFibre"/>
    <x v="1"/>
    <s v="FR-726-MA4Fibre"/>
    <x v="1"/>
    <x v="1"/>
    <n v="4"/>
    <n v="16"/>
    <s v="nok"/>
    <x v="1"/>
    <x v="1"/>
    <n v="6"/>
    <x v="4"/>
  </r>
  <r>
    <s v="FR-726-MA"/>
    <x v="102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1:45"/>
    <s v="12:25"/>
    <s v="La Proutière, 85130 Les Landes-Genusson, France"/>
    <s v="r des Cerfs, 85170 Belleville-sur-Vie, France"/>
    <n v="36.299999999999997"/>
    <n v="99"/>
    <n v="353"/>
    <s v="Mohamed ALI HAFFARFibre"/>
    <x v="1"/>
    <s v="FR-726-MA4Fibre"/>
    <x v="1"/>
    <x v="1"/>
    <n v="4"/>
    <n v="16"/>
    <s v="nok"/>
    <x v="1"/>
    <x v="1"/>
    <n v="6"/>
    <x v="4"/>
  </r>
  <r>
    <s v="FR-726-MA"/>
    <x v="102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3:13"/>
    <s v="13:15"/>
    <s v="r des Cerfs, 85170 Belleville-sur-Vie, France"/>
    <s v="Route de Nantes, 85170 Belleville-sur-Vie, France"/>
    <n v="0.6"/>
    <n v="99"/>
    <n v="354"/>
    <s v="Mohamed ALI HAFFARFibre"/>
    <x v="1"/>
    <s v="FR-726-MA4Fibre"/>
    <x v="1"/>
    <x v="1"/>
    <n v="4"/>
    <n v="16"/>
    <s v="nok"/>
    <x v="1"/>
    <x v="1"/>
    <n v="6"/>
    <x v="4"/>
  </r>
  <r>
    <s v="FR-726-MA"/>
    <x v="102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4:42"/>
    <s v="14:42"/>
    <s v="Route de Nantes, 85170 Belleville-sur-Vie, France"/>
    <s v="Route de Nantes, 85170 Belleville-sur-Vie, France"/>
    <n v="0"/>
    <n v="99"/>
    <n v="355"/>
    <s v="Mohamed ALI HAFFARFibre"/>
    <x v="1"/>
    <s v="FR-726-MA4Fibre"/>
    <x v="1"/>
    <x v="1"/>
    <n v="4"/>
    <n v="16"/>
    <s v="nok"/>
    <x v="1"/>
    <x v="1"/>
    <n v="6"/>
    <x v="4"/>
  </r>
  <r>
    <s v="FR-726-MA"/>
    <x v="102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5:59"/>
    <s v="18:12"/>
    <s v="Route de Nantes, 85170 Belleville-sur-Vie, France"/>
    <s v="18 Allée des Pins, 35136 Saint-Jacques-de-la-Lande, France"/>
    <n v="166.8"/>
    <n v="99"/>
    <n v="356"/>
    <s v="Mohamed ALI HAFFARFibre"/>
    <x v="1"/>
    <s v="FR-726-MA4Fibre"/>
    <x v="1"/>
    <x v="1"/>
    <n v="4"/>
    <n v="16"/>
    <s v="nok"/>
    <x v="1"/>
    <x v="1"/>
    <n v="6"/>
    <x v="4"/>
  </r>
  <r>
    <s v="FR-726-MA"/>
    <x v="103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8:03"/>
    <s v="09:11"/>
    <s v="18 Allée des Pins, 35136 Saint-Jacques-de-la-Lande, France"/>
    <s v="1 r Louis Pasteur, 44119 Treillières, France"/>
    <n v="97.2"/>
    <n v="99"/>
    <n v="357"/>
    <s v="Mohamed ALI HAFFARFibre"/>
    <x v="1"/>
    <s v="FR-726-MA4Fibre"/>
    <x v="1"/>
    <x v="1"/>
    <n v="4"/>
    <n v="16"/>
    <s v="nok"/>
    <x v="1"/>
    <x v="1"/>
    <n v="6"/>
    <x v="5"/>
  </r>
  <r>
    <s v="FR-726-MA"/>
    <x v="103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0:21"/>
    <s v="10:31"/>
    <s v="1 r Louis Pasteur, 44119 Treillières, France"/>
    <s v="La Mie Câline, 38 r Jules Verne, 44700 Orvault, France"/>
    <n v="6.7"/>
    <n v="99"/>
    <n v="358"/>
    <s v="Mohamed ALI HAFFARFibre"/>
    <x v="1"/>
    <s v="FR-726-MA4Fibre"/>
    <x v="1"/>
    <x v="1"/>
    <n v="4"/>
    <n v="16"/>
    <s v="nok"/>
    <x v="1"/>
    <x v="1"/>
    <n v="6"/>
    <x v="5"/>
  </r>
  <r>
    <s v="FR-726-MA"/>
    <x v="103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0:40"/>
    <s v="10:43"/>
    <s v="La Mie Câline, 38 r Jules Verne, 44700 Orvault, France"/>
    <s v="Endurance Shop, 384 Route de Vannes, 44700 Orvault, France"/>
    <n v="1.3"/>
    <n v="99"/>
    <n v="359"/>
    <s v="Mohamed ALI HAFFARFibre"/>
    <x v="1"/>
    <s v="FR-726-MA4Fibre"/>
    <x v="1"/>
    <x v="1"/>
    <n v="4"/>
    <n v="16"/>
    <s v="nok"/>
    <x v="1"/>
    <x v="1"/>
    <n v="6"/>
    <x v="5"/>
  </r>
  <r>
    <s v="FR-726-MA"/>
    <x v="103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0:47"/>
    <s v="10:57"/>
    <s v="Endurance Shop, 384 Route de Vannes, 44700 Orvault, France"/>
    <s v="Norauto Atlantis, r Océane, 44800 Saint-Herblain, France"/>
    <n v="5.7"/>
    <n v="99"/>
    <n v="360"/>
    <s v="Mohamed ALI HAFFARFibre"/>
    <x v="1"/>
    <s v="FR-726-MA4Fibre"/>
    <x v="1"/>
    <x v="1"/>
    <n v="4"/>
    <n v="16"/>
    <s v="nok"/>
    <x v="1"/>
    <x v="1"/>
    <n v="6"/>
    <x v="5"/>
  </r>
  <r>
    <s v="FR-726-MA"/>
    <x v="103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1:08"/>
    <s v="11:20"/>
    <s v="Norauto Atlantis, r Océane, 44800 Saint-Herblain, France"/>
    <s v="1 r Louis Pasteur, 44119 Treillières, France"/>
    <n v="9.9"/>
    <n v="99"/>
    <n v="361"/>
    <s v="Mohamed ALI HAFFARFibre"/>
    <x v="1"/>
    <s v="FR-726-MA4Fibre"/>
    <x v="1"/>
    <x v="1"/>
    <n v="4"/>
    <n v="16"/>
    <s v="nok"/>
    <x v="1"/>
    <x v="1"/>
    <n v="6"/>
    <x v="5"/>
  </r>
  <r>
    <s v="FR-726-MA"/>
    <x v="103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6:57"/>
    <s v="17:16"/>
    <s v="1 r Louis Pasteur, 44119 Treillières, France"/>
    <s v="15 Allée du Charbonneau, 44470 Carquefou, France"/>
    <n v="13.2"/>
    <n v="99"/>
    <n v="362"/>
    <s v="Mohamed ALI HAFFARFibre"/>
    <x v="1"/>
    <s v="FR-726-MA4Fibre"/>
    <x v="1"/>
    <x v="1"/>
    <n v="4"/>
    <n v="16"/>
    <s v="nok"/>
    <x v="1"/>
    <x v="1"/>
    <n v="6"/>
    <x v="5"/>
  </r>
  <r>
    <s v="FR-726-MA"/>
    <x v="103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7:17"/>
    <s v="18:36"/>
    <s v="15 Allée du Charbonneau, 44470 Carquefou, France"/>
    <s v="APPARTEMENT Saint-Jacques-de-la-Lande"/>
    <n v="109.4"/>
    <n v="99"/>
    <n v="363"/>
    <s v="Mohamed ALI HAFFARFibre"/>
    <x v="1"/>
    <s v="FR-726-MA4Fibre"/>
    <x v="1"/>
    <x v="1"/>
    <n v="4"/>
    <n v="16"/>
    <s v="nok"/>
    <x v="1"/>
    <x v="1"/>
    <n v="6"/>
    <x v="5"/>
  </r>
  <r>
    <s v="FR-726-MA"/>
    <x v="104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8:12"/>
    <s v="09:18"/>
    <s v="APPARTEMENT Saint-Jacques-de-la-Lande"/>
    <s v="1 r Louis Pasteur, 44119 Treillières, France"/>
    <n v="97.2"/>
    <n v="99"/>
    <n v="364"/>
    <s v="Mohamed ALI HAFFARFibre"/>
    <x v="1"/>
    <s v="FR-726-MA4Fibre"/>
    <x v="1"/>
    <x v="1"/>
    <n v="4"/>
    <n v="16"/>
    <s v="nok"/>
    <x v="1"/>
    <x v="1"/>
    <n v="6"/>
    <x v="6"/>
  </r>
  <r>
    <s v="FR-726-MA"/>
    <x v="104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7:35"/>
    <s v="17:46"/>
    <s v="1 r Louis Pasteur, 44119 Treillières, France"/>
    <s v="Station Service E. Leclerc, Boul Mendès France, 44700 Orvault, France"/>
    <n v="4.5"/>
    <n v="99"/>
    <n v="365"/>
    <s v="Mohamed ALI HAFFARFibre"/>
    <x v="1"/>
    <s v="FR-726-MA4Fibre"/>
    <x v="1"/>
    <x v="1"/>
    <n v="4"/>
    <n v="16"/>
    <s v="nok"/>
    <x v="1"/>
    <x v="1"/>
    <n v="6"/>
    <x v="6"/>
  </r>
  <r>
    <s v="FR-726-MA"/>
    <x v="104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7:49"/>
    <s v="18:48"/>
    <s v="Station Service E. Leclerc, Boul Mendès France, 44700 Orvault, France"/>
    <s v="Lidl, r Lavoisier, 35230 Noyal-Châtillon-sur-Seiche, France"/>
    <n v="93.2"/>
    <n v="99"/>
    <n v="366"/>
    <s v="Mohamed ALI HAFFARFibre"/>
    <x v="1"/>
    <s v="FR-726-MA4Fibre"/>
    <x v="1"/>
    <x v="1"/>
    <n v="4"/>
    <n v="16"/>
    <s v="nok"/>
    <x v="1"/>
    <x v="1"/>
    <n v="6"/>
    <x v="6"/>
  </r>
  <r>
    <s v="FR-726-MA"/>
    <x v="104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9:07"/>
    <s v="19:19"/>
    <s v="Lidl, r Lavoisier, 35230 Noyal-Châtillon-sur-Seiche, France"/>
    <s v="APPARTEMENT Saint-Jacques-de-la-Lande"/>
    <n v="8.6"/>
    <n v="99"/>
    <n v="367"/>
    <s v="Mohamed ALI HAFFARFibre"/>
    <x v="1"/>
    <s v="FR-726-MA4Fibre"/>
    <x v="1"/>
    <x v="1"/>
    <n v="4"/>
    <n v="16"/>
    <s v="nok"/>
    <x v="1"/>
    <x v="1"/>
    <n v="6"/>
    <x v="6"/>
  </r>
  <r>
    <s v="FR-726-MA"/>
    <x v="105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8:08"/>
    <s v="09:10"/>
    <s v="APPARTEMENT Saint-Jacques-de-la-Lande"/>
    <s v="1 r Louis Pasteur, 44119 Treillières, France"/>
    <n v="97.3"/>
    <n v="99"/>
    <n v="368"/>
    <s v="Mohamed ALI HAFFARFibre"/>
    <x v="1"/>
    <s v="FR-726-MA4Fibre"/>
    <x v="1"/>
    <x v="1"/>
    <n v="4"/>
    <n v="16"/>
    <s v="nok"/>
    <x v="1"/>
    <x v="1"/>
    <n v="6"/>
    <x v="7"/>
  </r>
  <r>
    <s v="FR-726-MA"/>
    <x v="105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6:11"/>
    <s v="17:23"/>
    <s v="1 r Louis Pasteur, 44119 Treillières, France"/>
    <s v="APPARTEMENT Saint-Jacques-de-la-Lande"/>
    <n v="98.7"/>
    <n v="99"/>
    <n v="369"/>
    <s v="Mohamed ALI HAFFARFibre"/>
    <x v="1"/>
    <s v="FR-726-MA4Fibre"/>
    <x v="1"/>
    <x v="1"/>
    <n v="4"/>
    <n v="16"/>
    <s v="nok"/>
    <x v="1"/>
    <x v="1"/>
    <n v="6"/>
    <x v="7"/>
  </r>
  <r>
    <s v="FR-726-MA"/>
    <x v="106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-"/>
    <s v="-"/>
    <s v="-"/>
    <s v="-"/>
    <s v="-"/>
    <n v="99"/>
    <n v="370"/>
    <s v="Mohamed ALI HAFFARFibre"/>
    <x v="1"/>
    <s v="FR-726-MA4Fibre"/>
    <x v="1"/>
    <x v="1"/>
    <n v="4"/>
    <n v="16"/>
    <s v="nok"/>
    <x v="1"/>
    <x v="1"/>
    <n v="6"/>
    <x v="1"/>
  </r>
  <r>
    <s v="FR-726-MA"/>
    <x v="107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-"/>
    <s v="-"/>
    <s v="-"/>
    <s v="-"/>
    <s v="-"/>
    <n v="99"/>
    <n v="371"/>
    <s v="Mohamed ALI HAFFARFibre"/>
    <x v="1"/>
    <s v="FR-726-MA4Fibre"/>
    <x v="1"/>
    <x v="1"/>
    <n v="4"/>
    <n v="17"/>
    <s v="nok"/>
    <x v="1"/>
    <x v="1"/>
    <n v="6"/>
    <x v="2"/>
  </r>
  <r>
    <s v="FR-726-MA"/>
    <x v="108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-"/>
    <s v="-"/>
    <s v="-"/>
    <s v="-"/>
    <s v="-"/>
    <n v="99"/>
    <n v="372"/>
    <s v="Mohamed ALI HAFFARFibre"/>
    <x v="1"/>
    <s v="FR-726-MA4Fibre"/>
    <x v="1"/>
    <x v="1"/>
    <n v="4"/>
    <n v="17"/>
    <s v="nok"/>
    <x v="1"/>
    <x v="1"/>
    <n v="6"/>
    <x v="3"/>
  </r>
  <r>
    <s v="FR-726-MA"/>
    <x v="109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8:05"/>
    <s v="09:09"/>
    <s v="APPARTEMENT Saint-Jacques-de-la-Lande"/>
    <s v="1 r Louis Pasteur, 44119 Treillières, France"/>
    <n v="97.3"/>
    <n v="99"/>
    <n v="373"/>
    <s v="Mohamed ALI HAFFARFibre"/>
    <x v="1"/>
    <s v="FR-726-MA4Fibre"/>
    <x v="1"/>
    <x v="1"/>
    <n v="4"/>
    <n v="17"/>
    <s v="nok"/>
    <x v="1"/>
    <x v="1"/>
    <n v="6"/>
    <x v="4"/>
  </r>
  <r>
    <s v="FR-726-MA"/>
    <x v="109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7:09"/>
    <s v="18:15"/>
    <s v="1 r Louis Pasteur, 44119 Treillières, France"/>
    <s v="APPARTEMENT Saint-Jacques-de-la-Lande"/>
    <n v="98.7"/>
    <n v="99"/>
    <n v="374"/>
    <s v="Mohamed ALI HAFFARFibre"/>
    <x v="1"/>
    <s v="FR-726-MA4Fibre"/>
    <x v="1"/>
    <x v="1"/>
    <n v="4"/>
    <n v="17"/>
    <s v="nok"/>
    <x v="1"/>
    <x v="1"/>
    <n v="6"/>
    <x v="4"/>
  </r>
  <r>
    <s v="FR-726-MA"/>
    <x v="110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8:45"/>
    <s v="08:52"/>
    <s v="APPARTEMENT Saint-Jacques-de-la-Lande"/>
    <s v="Gautrais, r René Cassin, 35136 Saint-Jacques-de-la-Lande, France"/>
    <n v="3"/>
    <n v="99"/>
    <n v="375"/>
    <s v="Mohamed ALI HAFFARFibre"/>
    <x v="1"/>
    <s v="FR-726-MA4Fibre"/>
    <x v="1"/>
    <x v="1"/>
    <n v="4"/>
    <n v="17"/>
    <s v="nok"/>
    <x v="1"/>
    <x v="1"/>
    <n v="6"/>
    <x v="5"/>
  </r>
  <r>
    <s v="FR-726-MA"/>
    <x v="110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8:54"/>
    <s v="09:54"/>
    <s v="Gautrais, r René Cassin, 35136 Saint-Jacques-de-la-Lande, France"/>
    <s v="1 r Louis Pasteur, 44119 Treillières, France"/>
    <n v="97"/>
    <n v="99"/>
    <n v="376"/>
    <s v="Mohamed ALI HAFFARFibre"/>
    <x v="1"/>
    <s v="FR-726-MA4Fibre"/>
    <x v="1"/>
    <x v="1"/>
    <n v="4"/>
    <n v="17"/>
    <s v="nok"/>
    <x v="1"/>
    <x v="1"/>
    <n v="6"/>
    <x v="5"/>
  </r>
  <r>
    <s v="FR-726-MA"/>
    <x v="110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7:12"/>
    <s v="18:12"/>
    <s v="1 r Louis Pasteur, 44119 Treillières, France"/>
    <s v="Lidl, r Lavoisier, 35230 Noyal-Châtillon-sur-Seiche, France"/>
    <n v="91"/>
    <n v="99"/>
    <n v="377"/>
    <s v="Mohamed ALI HAFFARFibre"/>
    <x v="1"/>
    <s v="FR-726-MA4Fibre"/>
    <x v="1"/>
    <x v="1"/>
    <n v="4"/>
    <n v="17"/>
    <s v="nok"/>
    <x v="1"/>
    <x v="1"/>
    <n v="6"/>
    <x v="5"/>
  </r>
  <r>
    <s v="FR-726-MA"/>
    <x v="110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8:25"/>
    <s v="18:38"/>
    <s v="Lidl, r Lavoisier, 35230 Noyal-Châtillon-sur-Seiche, France"/>
    <s v="23 Allée des Pins, 35136 Saint-Jacques-de-la-Lande, France"/>
    <n v="8.6999999999999993"/>
    <n v="99"/>
    <n v="378"/>
    <s v="Mohamed ALI HAFFARFibre"/>
    <x v="1"/>
    <s v="FR-726-MA4Fibre"/>
    <x v="1"/>
    <x v="1"/>
    <n v="4"/>
    <n v="17"/>
    <s v="nok"/>
    <x v="1"/>
    <x v="1"/>
    <n v="6"/>
    <x v="5"/>
  </r>
  <r>
    <s v="FR-726-MA"/>
    <x v="111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7:59"/>
    <s v="09:03"/>
    <s v="18 Allée des Pins, 35136 Saint-Jacques-de-la-Lande, France"/>
    <s v="1 r Louis Pasteur, 44119 Treillières, France"/>
    <n v="97.2"/>
    <n v="99"/>
    <n v="379"/>
    <s v="Mohamed ALI HAFFARFibre"/>
    <x v="1"/>
    <s v="FR-726-MA4Fibre"/>
    <x v="1"/>
    <x v="1"/>
    <n v="4"/>
    <n v="17"/>
    <s v="nok"/>
    <x v="1"/>
    <x v="1"/>
    <n v="6"/>
    <x v="6"/>
  </r>
  <r>
    <s v="FR-726-MA"/>
    <x v="111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7:03"/>
    <s v="18:13"/>
    <s v="1 r Louis Pasteur, 44119 Treillières, France"/>
    <s v="APPARTEMENT Saint-Jacques-de-la-Lande"/>
    <n v="98.8"/>
    <n v="99"/>
    <n v="380"/>
    <s v="Mohamed ALI HAFFARFibre"/>
    <x v="1"/>
    <s v="FR-726-MA4Fibre"/>
    <x v="1"/>
    <x v="1"/>
    <n v="4"/>
    <n v="17"/>
    <s v="nok"/>
    <x v="1"/>
    <x v="1"/>
    <n v="6"/>
    <x v="6"/>
  </r>
  <r>
    <s v="FR-726-MA"/>
    <x v="112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6:58"/>
    <s v="08:00"/>
    <s v="APPARTEMENT Saint-Jacques-de-la-Lande"/>
    <s v="1 r Louis Pasteur, 44119 Treillières, France"/>
    <n v="97.2"/>
    <n v="99"/>
    <n v="381"/>
    <s v="Mohamed ALI HAFFARFibre"/>
    <x v="1"/>
    <s v="FR-726-MA4Fibre"/>
    <x v="1"/>
    <x v="1"/>
    <n v="4"/>
    <n v="17"/>
    <s v="nok"/>
    <x v="1"/>
    <x v="1"/>
    <n v="6"/>
    <x v="7"/>
  </r>
  <r>
    <s v="FR-726-MA"/>
    <x v="112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5:25"/>
    <s v="15:34"/>
    <s v="1 r Louis Pasteur, 44119 Treillières, France"/>
    <s v="Station Service E. Leclerc, Boul Mendès France, 44700 Orvault, France"/>
    <n v="4.5"/>
    <n v="99"/>
    <n v="382"/>
    <s v="Mohamed ALI HAFFARFibre"/>
    <x v="1"/>
    <s v="FR-726-MA4Fibre"/>
    <x v="1"/>
    <x v="1"/>
    <n v="4"/>
    <n v="17"/>
    <s v="nok"/>
    <x v="1"/>
    <x v="1"/>
    <n v="6"/>
    <x v="7"/>
  </r>
  <r>
    <s v="FR-726-MA"/>
    <x v="112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5:37"/>
    <s v="16:47"/>
    <s v="Station Service E. Leclerc, Boul Mendès France, 44700 Orvault, France"/>
    <s v="APPARTEMENT Saint-Jacques-de-la-Lande"/>
    <n v="100.8"/>
    <n v="99"/>
    <n v="383"/>
    <s v="Mohamed ALI HAFFARFibre"/>
    <x v="1"/>
    <s v="FR-726-MA4Fibre"/>
    <x v="1"/>
    <x v="1"/>
    <n v="4"/>
    <n v="17"/>
    <s v="nok"/>
    <x v="1"/>
    <x v="1"/>
    <n v="6"/>
    <x v="7"/>
  </r>
  <r>
    <s v="FR-726-MA"/>
    <x v="113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-"/>
    <s v="-"/>
    <s v="-"/>
    <s v="-"/>
    <s v="-"/>
    <n v="99"/>
    <n v="384"/>
    <s v="Mohamed ALI HAFFARFibre"/>
    <x v="1"/>
    <s v="FR-726-MA4Fibre"/>
    <x v="1"/>
    <x v="1"/>
    <n v="4"/>
    <n v="17"/>
    <s v="nok"/>
    <x v="1"/>
    <x v="1"/>
    <n v="6"/>
    <x v="1"/>
  </r>
  <r>
    <s v="FR-726-MA"/>
    <x v="114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-"/>
    <s v="-"/>
    <s v="-"/>
    <s v="-"/>
    <s v="-"/>
    <n v="99"/>
    <n v="385"/>
    <s v="Mohamed ALI HAFFARFibre"/>
    <x v="1"/>
    <s v="FR-726-MA4Fibre"/>
    <x v="1"/>
    <x v="1"/>
    <n v="4"/>
    <n v="18"/>
    <s v="nok"/>
    <x v="1"/>
    <x v="1"/>
    <n v="6"/>
    <x v="2"/>
  </r>
  <r>
    <s v="FR-726-MA"/>
    <x v="115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8:23"/>
    <s v="09:27"/>
    <s v="APPARTEMENT Saint-Jacques-de-la-Lande"/>
    <s v="1 r Louis Pasteur, 44119 Treillières, France"/>
    <n v="97.2"/>
    <n v="99"/>
    <n v="386"/>
    <s v="Mohamed ALI HAFFARFibre"/>
    <x v="1"/>
    <s v="FR-726-MA4Fibre"/>
    <x v="1"/>
    <x v="1"/>
    <n v="4"/>
    <n v="18"/>
    <s v="nok"/>
    <x v="1"/>
    <x v="1"/>
    <n v="6"/>
    <x v="3"/>
  </r>
  <r>
    <s v="FR-726-MA"/>
    <x v="115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7:06"/>
    <s v="18:16"/>
    <s v="1 r Louis Pasteur, 44119 Treillières, France"/>
    <s v="APPARTEMENT Saint-Jacques-de-la-Lande"/>
    <n v="98.8"/>
    <n v="99"/>
    <n v="387"/>
    <s v="Mohamed ALI HAFFARFibre"/>
    <x v="1"/>
    <s v="FR-726-MA4Fibre"/>
    <x v="1"/>
    <x v="1"/>
    <n v="4"/>
    <n v="18"/>
    <s v="nok"/>
    <x v="1"/>
    <x v="1"/>
    <n v="6"/>
    <x v="3"/>
  </r>
  <r>
    <s v="FR-726-MA"/>
    <x v="116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8:45"/>
    <s v="09:52"/>
    <s v="APPARTEMENT Saint-Jacques-de-la-Lande"/>
    <s v="1 r Louis Pasteur, 44119 Treillières, France"/>
    <n v="97.2"/>
    <n v="99"/>
    <n v="388"/>
    <s v="Mohamed ALI HAFFARFibre"/>
    <x v="1"/>
    <s v="FR-726-MA4Fibre"/>
    <x v="1"/>
    <x v="1"/>
    <n v="4"/>
    <n v="18"/>
    <s v="nok"/>
    <x v="1"/>
    <x v="1"/>
    <n v="6"/>
    <x v="4"/>
  </r>
  <r>
    <s v="FR-726-MA"/>
    <x v="116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7:06"/>
    <s v="18:13"/>
    <s v="1 r Louis Pasteur, 44119 Treillières, France"/>
    <s v="18 Allée des Pins, 35136 Saint-Jacques-de-la-Lande, France"/>
    <n v="98.8"/>
    <n v="99"/>
    <n v="389"/>
    <s v="Mohamed ALI HAFFARFibre"/>
    <x v="1"/>
    <s v="FR-726-MA4Fibre"/>
    <x v="1"/>
    <x v="1"/>
    <n v="4"/>
    <n v="18"/>
    <s v="nok"/>
    <x v="1"/>
    <x v="1"/>
    <n v="6"/>
    <x v="4"/>
  </r>
  <r>
    <s v="FR-726-MA"/>
    <x v="117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8:16"/>
    <s v="08:19"/>
    <s v="1 Allée Alan Jack, 35136 Saint-Jacques-de-la-Lande, France"/>
    <s v="2 r Simone de Beauvoir, 35136 Saint-Jacques-de-la-Lande, France"/>
    <n v="0.5"/>
    <n v="99"/>
    <n v="390"/>
    <s v="Mohamed ALI HAFFARFibre"/>
    <x v="1"/>
    <s v="FR-726-MA4Fibre"/>
    <x v="1"/>
    <x v="1"/>
    <n v="4"/>
    <n v="18"/>
    <s v="nok"/>
    <x v="1"/>
    <x v="1"/>
    <n v="6"/>
    <x v="5"/>
  </r>
  <r>
    <s v="FR-726-MA"/>
    <x v="117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8:20"/>
    <s v="09:21"/>
    <s v="2 r Simone de Beauvoir, 35136 Saint-Jacques-de-la-Lande, France"/>
    <s v="1 r Louis Pasteur, 44119 Treillières, France"/>
    <n v="97.2"/>
    <n v="99"/>
    <n v="391"/>
    <s v="Mohamed ALI HAFFARFibre"/>
    <x v="1"/>
    <s v="FR-726-MA4Fibre"/>
    <x v="1"/>
    <x v="1"/>
    <n v="4"/>
    <n v="18"/>
    <s v="nok"/>
    <x v="1"/>
    <x v="1"/>
    <n v="6"/>
    <x v="5"/>
  </r>
  <r>
    <s v="FR-726-MA"/>
    <x v="117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9:40"/>
    <s v="09:52"/>
    <s v="1 r Louis Pasteur, 44119 Treillières, France"/>
    <s v="11 r Jean Rouxel, 44700 Orvault, France"/>
    <n v="8.9"/>
    <n v="99"/>
    <n v="392"/>
    <s v="Mohamed ALI HAFFARFibre"/>
    <x v="1"/>
    <s v="FR-726-MA4Fibre"/>
    <x v="1"/>
    <x v="1"/>
    <n v="4"/>
    <n v="18"/>
    <s v="nok"/>
    <x v="1"/>
    <x v="1"/>
    <n v="6"/>
    <x v="5"/>
  </r>
  <r>
    <s v="FR-726-MA"/>
    <x v="117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9:53"/>
    <s v="09:54"/>
    <s v="11 r Jean Rouxel, 44700 Orvault, France"/>
    <s v="9 r Jean Rouxel, 44700 Orvault, France"/>
    <n v="0.2"/>
    <n v="99"/>
    <n v="393"/>
    <s v="Mohamed ALI HAFFARFibre"/>
    <x v="1"/>
    <s v="FR-726-MA4Fibre"/>
    <x v="1"/>
    <x v="1"/>
    <n v="4"/>
    <n v="18"/>
    <s v="nok"/>
    <x v="1"/>
    <x v="1"/>
    <n v="6"/>
    <x v="5"/>
  </r>
  <r>
    <s v="FR-726-MA"/>
    <x v="117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0:01"/>
    <s v="10:14"/>
    <s v="9 r Jean Rouxel, 44700 Orvault, France"/>
    <s v="1 r Louis Pasteur, 44119 Treillières, France"/>
    <n v="7.1"/>
    <n v="99"/>
    <n v="394"/>
    <s v="Mohamed ALI HAFFARFibre"/>
    <x v="1"/>
    <s v="FR-726-MA4Fibre"/>
    <x v="1"/>
    <x v="1"/>
    <n v="4"/>
    <n v="18"/>
    <s v="nok"/>
    <x v="1"/>
    <x v="1"/>
    <n v="6"/>
    <x v="5"/>
  </r>
  <r>
    <s v="FR-726-MA"/>
    <x v="117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7:02"/>
    <s v="18:11"/>
    <s v="1 r Louis Pasteur, 44119 Treillières, France"/>
    <s v="23 Allée des Pins, 35136 Saint-Jacques-de-la-Lande, France"/>
    <n v="98.8"/>
    <n v="99"/>
    <n v="395"/>
    <s v="Mohamed ALI HAFFARFibre"/>
    <x v="1"/>
    <s v="FR-726-MA4Fibre"/>
    <x v="1"/>
    <x v="1"/>
    <n v="4"/>
    <n v="18"/>
    <s v="nok"/>
    <x v="1"/>
    <x v="1"/>
    <n v="6"/>
    <x v="5"/>
  </r>
  <r>
    <s v="FR-726-MA"/>
    <x v="118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8:40"/>
    <s v="09:52"/>
    <s v="23 Allée des Pins, 35136 Saint-Jacques-de-la-Lande, France"/>
    <s v="r Léon Gaumont, 44700 Orvault, France"/>
    <n v="103.6"/>
    <n v="99"/>
    <n v="396"/>
    <s v="Mohamed ALI HAFFARFibre"/>
    <x v="1"/>
    <s v="FR-726-MA4Fibre"/>
    <x v="1"/>
    <x v="1"/>
    <n v="4"/>
    <n v="18"/>
    <s v="nok"/>
    <x v="1"/>
    <x v="1"/>
    <n v="6"/>
    <x v="6"/>
  </r>
  <r>
    <s v="FR-726-MA"/>
    <x v="118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9:54"/>
    <s v="09:55"/>
    <s v="r Léon Gaumont, 44700 Orvault, France"/>
    <s v="r Paul Decauville, 44700 Orvault, France"/>
    <n v="0.1"/>
    <n v="99"/>
    <n v="397"/>
    <s v="Mohamed ALI HAFFARFibre"/>
    <x v="1"/>
    <s v="FR-726-MA4Fibre"/>
    <x v="1"/>
    <x v="1"/>
    <n v="4"/>
    <n v="18"/>
    <s v="nok"/>
    <x v="1"/>
    <x v="1"/>
    <n v="6"/>
    <x v="6"/>
  </r>
  <r>
    <s v="FR-726-MA"/>
    <x v="118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0:17"/>
    <s v="10:36"/>
    <s v="r Paul Decauville, 44700 Orvault, France"/>
    <s v="r Paul Decauville, 44700 Orvault, France"/>
    <n v="0"/>
    <n v="99"/>
    <n v="398"/>
    <s v="Mohamed ALI HAFFARFibre"/>
    <x v="1"/>
    <s v="FR-726-MA4Fibre"/>
    <x v="1"/>
    <x v="1"/>
    <n v="4"/>
    <n v="18"/>
    <s v="nok"/>
    <x v="1"/>
    <x v="1"/>
    <n v="6"/>
    <x v="6"/>
  </r>
  <r>
    <s v="FR-726-MA"/>
    <x v="118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0:39"/>
    <s v="10:42"/>
    <s v="r Paul Decauville, 44700 Orvault, France"/>
    <s v="r Paul Decauville, 44700 Orvault, France"/>
    <n v="0"/>
    <n v="99"/>
    <n v="399"/>
    <s v="Mohamed ALI HAFFARFibre"/>
    <x v="1"/>
    <s v="FR-726-MA4Fibre"/>
    <x v="1"/>
    <x v="1"/>
    <n v="4"/>
    <n v="18"/>
    <s v="nok"/>
    <x v="1"/>
    <x v="1"/>
    <n v="6"/>
    <x v="6"/>
  </r>
  <r>
    <s v="FR-726-MA"/>
    <x v="118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1:26"/>
    <s v="11:27"/>
    <s v="r Paul Decauville, 44700 Orvault, France"/>
    <s v="r Paul Decauville, 44700 Orvault, France"/>
    <n v="0"/>
    <n v="99"/>
    <n v="400"/>
    <s v="Mohamed ALI HAFFARFibre"/>
    <x v="1"/>
    <s v="FR-726-MA4Fibre"/>
    <x v="1"/>
    <x v="1"/>
    <n v="4"/>
    <n v="18"/>
    <s v="nok"/>
    <x v="1"/>
    <x v="1"/>
    <n v="6"/>
    <x v="6"/>
  </r>
  <r>
    <s v="FR-726-MA"/>
    <x v="118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1:34"/>
    <s v="11:35"/>
    <s v="r Paul Decauville, 44700 Orvault, France"/>
    <s v="r Léon Gaumont, 44700 Orvault, France"/>
    <n v="0"/>
    <n v="99"/>
    <n v="401"/>
    <s v="Mohamed ALI HAFFARFibre"/>
    <x v="1"/>
    <s v="FR-726-MA4Fibre"/>
    <x v="1"/>
    <x v="1"/>
    <n v="4"/>
    <n v="18"/>
    <s v="nok"/>
    <x v="1"/>
    <x v="1"/>
    <n v="6"/>
    <x v="6"/>
  </r>
  <r>
    <s v="FR-726-MA"/>
    <x v="118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1:49"/>
    <s v="11:58"/>
    <s v="r Léon Gaumont, 44700 Orvault, France"/>
    <s v="29 r Léon Gaumont, 44700 Orvault, France"/>
    <n v="0"/>
    <n v="99"/>
    <n v="402"/>
    <s v="Mohamed ALI HAFFARFibre"/>
    <x v="1"/>
    <s v="FR-726-MA4Fibre"/>
    <x v="1"/>
    <x v="1"/>
    <n v="4"/>
    <n v="18"/>
    <s v="nok"/>
    <x v="1"/>
    <x v="1"/>
    <n v="6"/>
    <x v="6"/>
  </r>
  <r>
    <s v="FR-726-MA"/>
    <x v="118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2:04"/>
    <s v="12:05"/>
    <s v="r Paul Decauville, 44700 Orvault, France"/>
    <s v="29 r Léon Gaumont, 44700 Orvault, France"/>
    <n v="0"/>
    <n v="99"/>
    <n v="403"/>
    <s v="Mohamed ALI HAFFARFibre"/>
    <x v="1"/>
    <s v="FR-726-MA4Fibre"/>
    <x v="1"/>
    <x v="1"/>
    <n v="4"/>
    <n v="18"/>
    <s v="nok"/>
    <x v="1"/>
    <x v="1"/>
    <n v="6"/>
    <x v="6"/>
  </r>
  <r>
    <s v="FR-726-MA"/>
    <x v="118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5:05"/>
    <s v="15:05"/>
    <s v="r Paul Decauville, 44700 Orvault, France"/>
    <s v="r Paul Decauville, 44700 Orvault, France"/>
    <n v="0"/>
    <n v="99"/>
    <n v="404"/>
    <s v="Mohamed ALI HAFFARFibre"/>
    <x v="1"/>
    <s v="FR-726-MA4Fibre"/>
    <x v="1"/>
    <x v="1"/>
    <n v="4"/>
    <n v="18"/>
    <s v="nok"/>
    <x v="1"/>
    <x v="1"/>
    <n v="6"/>
    <x v="6"/>
  </r>
  <r>
    <s v="FR-726-MA"/>
    <x v="118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6:33"/>
    <s v="17:52"/>
    <s v="r Paul Decauville, 44700 Orvault, France"/>
    <s v="APPARTEMENT Saint-Jacques-de-la-Lande"/>
    <n v="104.5"/>
    <n v="99"/>
    <n v="405"/>
    <s v="Mohamed ALI HAFFARFibre"/>
    <x v="1"/>
    <s v="FR-726-MA4Fibre"/>
    <x v="1"/>
    <x v="1"/>
    <n v="4"/>
    <n v="18"/>
    <s v="nok"/>
    <x v="1"/>
    <x v="1"/>
    <n v="6"/>
    <x v="6"/>
  </r>
  <r>
    <s v="FR-726-MA"/>
    <x v="119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8:41"/>
    <s v="08:53"/>
    <s v="APPARTEMENT Saint-Jacques-de-la-Lande"/>
    <s v="Intermarché, Av d\'Ouessant, 35170 Bruz, France"/>
    <n v="7.5"/>
    <n v="99"/>
    <n v="406"/>
    <s v="Mohamed ALI HAFFARFibre"/>
    <x v="1"/>
    <s v="FR-726-MA4Fibre"/>
    <x v="1"/>
    <x v="1"/>
    <n v="4"/>
    <n v="18"/>
    <s v="nok"/>
    <x v="1"/>
    <x v="1"/>
    <n v="6"/>
    <x v="7"/>
  </r>
  <r>
    <s v="FR-726-MA"/>
    <x v="119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8:56"/>
    <s v="09:56"/>
    <s v="Intermarché, Av d\'Ouessant, 35170 Bruz, France"/>
    <s v="1 r Louis Pasteur, 44119 Treillières, France"/>
    <n v="99"/>
    <n v="99"/>
    <n v="407"/>
    <s v="Mohamed ALI HAFFARFibre"/>
    <x v="1"/>
    <s v="FR-726-MA4Fibre"/>
    <x v="1"/>
    <x v="1"/>
    <n v="4"/>
    <n v="18"/>
    <s v="nok"/>
    <x v="1"/>
    <x v="1"/>
    <n v="6"/>
    <x v="7"/>
  </r>
  <r>
    <s v="FR-726-MA"/>
    <x v="119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0:45"/>
    <s v="11:52"/>
    <s v="1 r Louis Pasteur, 44119 Treillières, France"/>
    <s v="6 Allée de la Morinais, 35136 Saint-Jacques-de-la-Lande, France"/>
    <n v="99.5"/>
    <n v="99"/>
    <n v="408"/>
    <s v="Mohamed ALI HAFFARFibre"/>
    <x v="1"/>
    <s v="FR-726-MA4Fibre"/>
    <x v="1"/>
    <x v="1"/>
    <n v="4"/>
    <n v="18"/>
    <s v="nok"/>
    <x v="1"/>
    <x v="1"/>
    <n v="6"/>
    <x v="7"/>
  </r>
  <r>
    <s v="FR-726-MA"/>
    <x v="119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2:56"/>
    <s v="13:00"/>
    <s v="6 Allée de la Morinais, 35136 Saint-Jacques-de-la-Lande, France"/>
    <s v="APPARTEMENT Saint-Jacques-de-la-Lande"/>
    <n v="1.1000000000000001"/>
    <n v="99"/>
    <n v="409"/>
    <s v="Mohamed ALI HAFFARFibre"/>
    <x v="1"/>
    <s v="FR-726-MA4Fibre"/>
    <x v="1"/>
    <x v="1"/>
    <n v="4"/>
    <n v="18"/>
    <s v="nok"/>
    <x v="1"/>
    <x v="1"/>
    <n v="6"/>
    <x v="7"/>
  </r>
  <r>
    <s v="FR-726-MA"/>
    <x v="119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6:21"/>
    <s v="16:33"/>
    <s v="APPARTEMENT Saint-Jacques-de-la-Lande"/>
    <s v="L\'Emblem, r Jules Lallemand, 35011 Rennes, France"/>
    <n v="3.7"/>
    <n v="99"/>
    <n v="410"/>
    <s v="Mohamed ALI HAFFARFibre"/>
    <x v="1"/>
    <s v="FR-726-MA4Fibre"/>
    <x v="1"/>
    <x v="1"/>
    <n v="4"/>
    <n v="18"/>
    <s v="nok"/>
    <x v="1"/>
    <x v="1"/>
    <n v="6"/>
    <x v="7"/>
  </r>
  <r>
    <s v="FR-726-MA"/>
    <x v="119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6:43"/>
    <s v="16:55"/>
    <s v="L\'Emblem, r Jules Lallemand, 35011 Rennes, France"/>
    <s v="2 Allée de la Morinais, 35136 Saint-Jacques-de-la-Lande, France"/>
    <n v="2.9"/>
    <n v="99"/>
    <n v="411"/>
    <s v="Mohamed ALI HAFFARFibre"/>
    <x v="1"/>
    <s v="FR-726-MA4Fibre"/>
    <x v="1"/>
    <x v="1"/>
    <n v="4"/>
    <n v="18"/>
    <s v="nok"/>
    <x v="1"/>
    <x v="1"/>
    <n v="6"/>
    <x v="7"/>
  </r>
  <r>
    <s v="FR-726-MA"/>
    <x v="119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7:02"/>
    <s v="17:07"/>
    <s v="2 Allée de la Morinais, 35136 Saint-Jacques-de-la-Lande, France"/>
    <s v="APPARTEMENT Saint-Jacques-de-la-Lande"/>
    <n v="1.2"/>
    <n v="99"/>
    <n v="412"/>
    <s v="Mohamed ALI HAFFARFibre"/>
    <x v="1"/>
    <s v="FR-726-MA4Fibre"/>
    <x v="1"/>
    <x v="1"/>
    <n v="4"/>
    <n v="18"/>
    <s v="nok"/>
    <x v="1"/>
    <x v="1"/>
    <n v="6"/>
    <x v="7"/>
  </r>
  <r>
    <s v="FR-726-MA"/>
    <x v="119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7:38"/>
    <s v="17:52"/>
    <s v="APPARTEMENT Saint-Jacques-de-la-Lande"/>
    <s v="APPARTEMENT Saint-Jacques-de-la-Lande"/>
    <n v="4.7"/>
    <n v="99"/>
    <n v="413"/>
    <s v="Mohamed ALI HAFFARFibre"/>
    <x v="1"/>
    <s v="FR-726-MA4Fibre"/>
    <x v="1"/>
    <x v="1"/>
    <n v="4"/>
    <n v="18"/>
    <s v="nok"/>
    <x v="1"/>
    <x v="1"/>
    <n v="6"/>
    <x v="7"/>
  </r>
  <r>
    <s v="FR-726-MA"/>
    <x v="119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7:52"/>
    <s v="17:52"/>
    <s v="APPARTEMENT Saint-Jacques-de-la-Lande"/>
    <s v="APPARTEMENT Saint-Jacques-de-la-Lande"/>
    <n v="0"/>
    <n v="99"/>
    <n v="414"/>
    <s v="Mohamed ALI HAFFARFibre"/>
    <x v="1"/>
    <s v="FR-726-MA4Fibre"/>
    <x v="1"/>
    <x v="1"/>
    <n v="4"/>
    <n v="18"/>
    <s v="nok"/>
    <x v="1"/>
    <x v="1"/>
    <n v="6"/>
    <x v="7"/>
  </r>
  <r>
    <s v="FR-726-MA"/>
    <x v="120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-"/>
    <s v="-"/>
    <s v="-"/>
    <s v="-"/>
    <s v="-"/>
    <n v="99"/>
    <n v="415"/>
    <s v="Mohamed ALI HAFFARFibre"/>
    <x v="1"/>
    <s v="FR-726-MA4Fibre"/>
    <x v="1"/>
    <x v="1"/>
    <n v="4"/>
    <n v="18"/>
    <s v="nok"/>
    <x v="1"/>
    <x v="1"/>
    <n v="6"/>
    <x v="1"/>
  </r>
  <r>
    <s v="FR-726-MA"/>
    <x v="0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"/>
    <s v=""/>
    <s v=""/>
    <s v=""/>
    <s v=""/>
    <s v=""/>
    <s v=""/>
    <s v=""/>
    <x v="0"/>
    <s v=""/>
    <x v="0"/>
    <x v="0"/>
    <s v=""/>
    <s v=""/>
    <s v="nok"/>
    <x v="0"/>
    <x v="0"/>
    <s v=""/>
    <x v="0"/>
  </r>
  <r>
    <s v="FR-726-MA"/>
    <x v="121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-"/>
    <s v="-"/>
    <s v="-"/>
    <s v="-"/>
    <s v="-"/>
    <n v="133"/>
    <n v="416"/>
    <s v="Mohamed ALI HAFFARFibre"/>
    <x v="1"/>
    <s v="FR-726-MA5Fibre"/>
    <x v="1"/>
    <x v="1"/>
    <n v="5"/>
    <n v="19"/>
    <s v="nok"/>
    <x v="1"/>
    <x v="1"/>
    <n v="6"/>
    <x v="2"/>
  </r>
  <r>
    <s v="FR-726-MA"/>
    <x v="122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-"/>
    <s v="-"/>
    <s v="-"/>
    <s v="-"/>
    <s v="-"/>
    <n v="133"/>
    <n v="417"/>
    <s v="Mohamed ALI HAFFARFibre"/>
    <x v="1"/>
    <s v="FR-726-MA5Fibre"/>
    <x v="1"/>
    <x v="1"/>
    <n v="5"/>
    <n v="19"/>
    <s v="nok"/>
    <x v="1"/>
    <x v="1"/>
    <n v="6"/>
    <x v="3"/>
  </r>
  <r>
    <s v="FR-726-MA"/>
    <x v="123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-"/>
    <s v="-"/>
    <s v="-"/>
    <s v="-"/>
    <s v="-"/>
    <n v="133"/>
    <n v="418"/>
    <s v="Mohamed ALI HAFFARFibre"/>
    <x v="1"/>
    <s v="FR-726-MA5Fibre"/>
    <x v="1"/>
    <x v="1"/>
    <n v="5"/>
    <n v="19"/>
    <s v="nok"/>
    <x v="1"/>
    <x v="1"/>
    <n v="6"/>
    <x v="4"/>
  </r>
  <r>
    <s v="FR-726-MA"/>
    <x v="124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8:01"/>
    <s v="08:04"/>
    <s v="APPARTEMENT Saint-Jacques-de-la-Lande"/>
    <s v="APPARTEMENT Saint-Jacques-de-la-Lande"/>
    <n v="0.2"/>
    <n v="133"/>
    <n v="419"/>
    <s v="Mohamed ALI HAFFARFibre"/>
    <x v="1"/>
    <s v="FR-726-MA5Fibre"/>
    <x v="1"/>
    <x v="1"/>
    <n v="5"/>
    <n v="19"/>
    <s v="nok"/>
    <x v="1"/>
    <x v="1"/>
    <n v="6"/>
    <x v="5"/>
  </r>
  <r>
    <s v="FR-726-MA"/>
    <x v="124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8:05"/>
    <s v="09:08"/>
    <s v="APPARTEMENT Saint-Jacques-de-la-Lande"/>
    <s v="1 r Louis Pasteur, 44119 Treillières, France"/>
    <n v="97"/>
    <n v="133"/>
    <n v="420"/>
    <s v="Mohamed ALI HAFFARFibre"/>
    <x v="1"/>
    <s v="FR-726-MA5Fibre"/>
    <x v="1"/>
    <x v="1"/>
    <n v="5"/>
    <n v="19"/>
    <s v="nok"/>
    <x v="1"/>
    <x v="1"/>
    <n v="6"/>
    <x v="5"/>
  </r>
  <r>
    <s v="FR-726-MA"/>
    <x v="124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7:01"/>
    <s v="18:10"/>
    <s v="1 r Louis Pasteur, 44119 Treillières, France"/>
    <s v="Cleunay, 2 r Jules Vallès, 35000 Rennes, France"/>
    <n v="100.3"/>
    <n v="133"/>
    <n v="421"/>
    <s v="Mohamed ALI HAFFARFibre"/>
    <x v="1"/>
    <s v="FR-726-MA5Fibre"/>
    <x v="1"/>
    <x v="1"/>
    <n v="5"/>
    <n v="19"/>
    <s v="nok"/>
    <x v="1"/>
    <x v="1"/>
    <n v="6"/>
    <x v="5"/>
  </r>
  <r>
    <s v="FR-726-MA"/>
    <x v="124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8:19"/>
    <s v="18:34"/>
    <s v="Cleunay, 2 r Jules Vallès, 35000 Rennes, France"/>
    <s v="Place Salvador Allende, Pl Salvador Allende, 35136 Saint-Jacques-de-la-Lande, France"/>
    <n v="3.7"/>
    <n v="133"/>
    <n v="422"/>
    <s v="Mohamed ALI HAFFARFibre"/>
    <x v="1"/>
    <s v="FR-726-MA5Fibre"/>
    <x v="1"/>
    <x v="1"/>
    <n v="5"/>
    <n v="19"/>
    <s v="nok"/>
    <x v="1"/>
    <x v="1"/>
    <n v="6"/>
    <x v="5"/>
  </r>
  <r>
    <s v="FR-726-MA"/>
    <x v="124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8:47"/>
    <s v="18:55"/>
    <s v="Place Salvador Allende, Pl Salvador Allende, 35136 Saint-Jacques-de-la-Lande, France"/>
    <s v="23 Allée des Pins, 35136 Saint-Jacques-de-la-Lande, France"/>
    <n v="2.5"/>
    <n v="133"/>
    <n v="423"/>
    <s v="Mohamed ALI HAFFARFibre"/>
    <x v="1"/>
    <s v="FR-726-MA5Fibre"/>
    <x v="1"/>
    <x v="1"/>
    <n v="5"/>
    <n v="19"/>
    <s v="nok"/>
    <x v="1"/>
    <x v="1"/>
    <n v="6"/>
    <x v="5"/>
  </r>
  <r>
    <s v="FR-726-MA"/>
    <x v="125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8:14"/>
    <s v="09:20"/>
    <s v="23 Allée des Pins, 35136 Saint-Jacques-de-la-Lande, France"/>
    <s v="1 r Louis Pasteur, 44119 Treillières, France"/>
    <n v="97.5"/>
    <n v="133"/>
    <n v="424"/>
    <s v="Mohamed ALI HAFFARFibre"/>
    <x v="1"/>
    <s v="FR-726-MA5Fibre"/>
    <x v="1"/>
    <x v="1"/>
    <n v="5"/>
    <n v="19"/>
    <s v="nok"/>
    <x v="1"/>
    <x v="1"/>
    <n v="6"/>
    <x v="6"/>
  </r>
  <r>
    <s v="FR-726-MA"/>
    <x v="125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0:42"/>
    <s v="11:01"/>
    <s v="1 r Louis Pasteur, 44119 Treillières, France"/>
    <s v="Taxi Patron, D 965, 44360 Le Temple-de-Bretagne, France"/>
    <n v="21.5"/>
    <n v="133"/>
    <n v="425"/>
    <s v="Mohamed ALI HAFFARFibre"/>
    <x v="1"/>
    <s v="FR-726-MA5Fibre"/>
    <x v="1"/>
    <x v="1"/>
    <n v="5"/>
    <n v="19"/>
    <s v="nok"/>
    <x v="1"/>
    <x v="1"/>
    <n v="6"/>
    <x v="6"/>
  </r>
  <r>
    <s v="FR-726-MA"/>
    <x v="125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1:15"/>
    <s v="11:36"/>
    <s v="Taxi Patron, D 965, 44360 Le Temple-de-Bretagne, France"/>
    <s v="Déchèterie Grandchamps-des-Fontaines, Route des Tunières, 44119 Grandchamp-des-Fontaines, France"/>
    <n v="18.399999999999999"/>
    <n v="133"/>
    <n v="426"/>
    <s v="Mohamed ALI HAFFARFibre"/>
    <x v="1"/>
    <s v="FR-726-MA5Fibre"/>
    <x v="1"/>
    <x v="1"/>
    <n v="5"/>
    <n v="19"/>
    <s v="nok"/>
    <x v="1"/>
    <x v="1"/>
    <n v="6"/>
    <x v="6"/>
  </r>
  <r>
    <s v="FR-726-MA"/>
    <x v="125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1:39"/>
    <s v="11:47"/>
    <s v="Déchèterie Grandchamps-des-Fontaines, Route des Tunières, 44119 Grandchamp-des-Fontaines, France"/>
    <s v="Pharmacie Servin, r de la Mairie, 44119 Treillières, France"/>
    <n v="3.8"/>
    <n v="133"/>
    <n v="427"/>
    <s v="Mohamed ALI HAFFARFibre"/>
    <x v="1"/>
    <s v="FR-726-MA5Fibre"/>
    <x v="1"/>
    <x v="1"/>
    <n v="5"/>
    <n v="19"/>
    <s v="nok"/>
    <x v="1"/>
    <x v="1"/>
    <n v="6"/>
    <x v="6"/>
  </r>
  <r>
    <s v="FR-726-MA"/>
    <x v="125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1:59"/>
    <s v="12:10"/>
    <s v="Pharmacie Servin, r de la Mairie, 44119 Treillières, France"/>
    <s v="1 r Louis Pasteur, 44119 Treillières, France"/>
    <n v="7.3"/>
    <n v="133"/>
    <n v="428"/>
    <s v="Mohamed ALI HAFFARFibre"/>
    <x v="1"/>
    <s v="FR-726-MA5Fibre"/>
    <x v="1"/>
    <x v="1"/>
    <n v="5"/>
    <n v="19"/>
    <s v="nok"/>
    <x v="1"/>
    <x v="1"/>
    <n v="6"/>
    <x v="6"/>
  </r>
  <r>
    <s v="FR-726-MA"/>
    <x v="125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7:26"/>
    <s v="18:37"/>
    <s v="1 r Louis Pasteur, 44119 Treillières, France"/>
    <s v="Cleunay, 2 r Jules Vallès, 35000 Rennes, France"/>
    <n v="100.5"/>
    <n v="133"/>
    <n v="429"/>
    <s v="Mohamed ALI HAFFARFibre"/>
    <x v="1"/>
    <s v="FR-726-MA5Fibre"/>
    <x v="1"/>
    <x v="1"/>
    <n v="5"/>
    <n v="19"/>
    <s v="nok"/>
    <x v="1"/>
    <x v="1"/>
    <n v="6"/>
    <x v="6"/>
  </r>
  <r>
    <s v="FR-726-MA"/>
    <x v="125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8:49"/>
    <s v="18:59"/>
    <s v="Cleunay, 2 r Jules Vallès, 35000 Rennes, France"/>
    <s v="35136 Saint-Jacques-de-la-Lande, France"/>
    <n v="3.8"/>
    <n v="133"/>
    <n v="430"/>
    <s v="Mohamed ALI HAFFARFibre"/>
    <x v="1"/>
    <s v="FR-726-MA5Fibre"/>
    <x v="1"/>
    <x v="1"/>
    <n v="5"/>
    <n v="19"/>
    <s v="nok"/>
    <x v="1"/>
    <x v="1"/>
    <n v="6"/>
    <x v="6"/>
  </r>
  <r>
    <s v="FR-726-MA"/>
    <x v="125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9:47"/>
    <s v="19:49"/>
    <s v="35136 Saint-Jacques-de-la-Lande, France"/>
    <s v="14 r Frédéric Benoit, 35136 Saint-Jacques-de-la-Lande, France"/>
    <n v="0.6"/>
    <n v="133"/>
    <n v="431"/>
    <s v="Mohamed ALI HAFFARFibre"/>
    <x v="1"/>
    <s v="FR-726-MA5Fibre"/>
    <x v="1"/>
    <x v="1"/>
    <n v="5"/>
    <n v="19"/>
    <s v="nok"/>
    <x v="1"/>
    <x v="1"/>
    <n v="6"/>
    <x v="6"/>
  </r>
  <r>
    <s v="FR-726-MA"/>
    <x v="125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9:51"/>
    <s v="20:07"/>
    <s v="14 r Frédéric Benoit, 35136 Saint-Jacques-de-la-Lande, France"/>
    <s v="APPARTEMENT Saint-Jacques-de-la-Lande"/>
    <n v="6.1"/>
    <n v="133"/>
    <n v="432"/>
    <s v="Mohamed ALI HAFFARFibre"/>
    <x v="1"/>
    <s v="FR-726-MA5Fibre"/>
    <x v="1"/>
    <x v="1"/>
    <n v="5"/>
    <n v="19"/>
    <s v="nok"/>
    <x v="1"/>
    <x v="1"/>
    <n v="6"/>
    <x v="6"/>
  </r>
  <r>
    <s v="FR-726-MA"/>
    <x v="125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20:10"/>
    <s v="20:10"/>
    <s v="APPARTEMENT Saint-Jacques-de-la-Lande"/>
    <s v="APPARTEMENT Saint-Jacques-de-la-Lande"/>
    <n v="0"/>
    <n v="133"/>
    <n v="433"/>
    <s v="Mohamed ALI HAFFARFibre"/>
    <x v="1"/>
    <s v="FR-726-MA5Fibre"/>
    <x v="1"/>
    <x v="1"/>
    <n v="5"/>
    <n v="19"/>
    <s v="nok"/>
    <x v="1"/>
    <x v="1"/>
    <n v="6"/>
    <x v="6"/>
  </r>
  <r>
    <s v="FR-726-MA"/>
    <x v="126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8:08"/>
    <s v="09:15"/>
    <s v="APPARTEMENT Saint-Jacques-de-la-Lande"/>
    <s v="1 r Louis Pasteur, 44119 Treillières, France"/>
    <n v="100.7"/>
    <n v="133"/>
    <n v="434"/>
    <s v="Mohamed ALI HAFFARFibre"/>
    <x v="1"/>
    <s v="FR-726-MA5Fibre"/>
    <x v="1"/>
    <x v="1"/>
    <n v="5"/>
    <n v="19"/>
    <s v="nok"/>
    <x v="1"/>
    <x v="1"/>
    <n v="6"/>
    <x v="7"/>
  </r>
  <r>
    <s v="FR-726-MA"/>
    <x v="126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1:49"/>
    <s v="11:56"/>
    <s v="1 r Louis Pasteur, 44119 Treillières, France"/>
    <s v="2 Chemin du Lavoir, 44700 Orvault, France"/>
    <n v="3.3"/>
    <n v="133"/>
    <n v="435"/>
    <s v="Mohamed ALI HAFFARFibre"/>
    <x v="1"/>
    <s v="FR-726-MA5Fibre"/>
    <x v="1"/>
    <x v="1"/>
    <n v="5"/>
    <n v="19"/>
    <s v="nok"/>
    <x v="1"/>
    <x v="1"/>
    <n v="6"/>
    <x v="7"/>
  </r>
  <r>
    <s v="FR-726-MA"/>
    <x v="126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2:00"/>
    <s v="12:05"/>
    <s v="6 Chemin du Lavoir, 44700 Orvault, France"/>
    <s v="1 r Louis Pasteur, 44119 Treillières, France"/>
    <n v="3.2"/>
    <n v="133"/>
    <n v="436"/>
    <s v="Mohamed ALI HAFFARFibre"/>
    <x v="1"/>
    <s v="FR-726-MA5Fibre"/>
    <x v="1"/>
    <x v="1"/>
    <n v="5"/>
    <n v="19"/>
    <s v="nok"/>
    <x v="1"/>
    <x v="1"/>
    <n v="6"/>
    <x v="7"/>
  </r>
  <r>
    <s v="FR-726-MA"/>
    <x v="126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7:03"/>
    <s v="18:18"/>
    <s v="1 r Louis Pasteur, 44119 Treillières, France"/>
    <s v="Cleunay, 2 r Jules Vallès, 35000 Rennes, France"/>
    <n v="100.3"/>
    <n v="133"/>
    <n v="437"/>
    <s v="Mohamed ALI HAFFARFibre"/>
    <x v="1"/>
    <s v="FR-726-MA5Fibre"/>
    <x v="1"/>
    <x v="1"/>
    <n v="5"/>
    <n v="19"/>
    <s v="nok"/>
    <x v="1"/>
    <x v="1"/>
    <n v="6"/>
    <x v="7"/>
  </r>
  <r>
    <s v="FR-726-MA"/>
    <x v="126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8:25"/>
    <s v="18:40"/>
    <s v="Cleunay, 2 r Jules Vallès, 35000 Rennes, France"/>
    <s v="10 r Frédéric Benoit, 35136 Saint-Jacques-de-la-Lande, France"/>
    <n v="3.1"/>
    <n v="133"/>
    <n v="438"/>
    <s v="Mohamed ALI HAFFARFibre"/>
    <x v="1"/>
    <s v="FR-726-MA5Fibre"/>
    <x v="1"/>
    <x v="1"/>
    <n v="5"/>
    <n v="19"/>
    <s v="nok"/>
    <x v="1"/>
    <x v="1"/>
    <n v="6"/>
    <x v="7"/>
  </r>
  <r>
    <s v="FR-726-MA"/>
    <x v="126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8:42"/>
    <s v="18:46"/>
    <s v="10 r Frédéric Benoit, 35136 Saint-Jacques-de-la-Lande, France"/>
    <s v="APPARTEMENT Saint-Jacques-de-la-Lande"/>
    <n v="1.6"/>
    <n v="133"/>
    <n v="439"/>
    <s v="Mohamed ALI HAFFARFibre"/>
    <x v="1"/>
    <s v="FR-726-MA5Fibre"/>
    <x v="1"/>
    <x v="1"/>
    <n v="5"/>
    <n v="19"/>
    <s v="nok"/>
    <x v="1"/>
    <x v="1"/>
    <n v="6"/>
    <x v="7"/>
  </r>
  <r>
    <s v="FR-726-MA"/>
    <x v="126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8:46"/>
    <s v="18:47"/>
    <s v="APPARTEMENT Saint-Jacques-de-la-Lande"/>
    <s v="APPARTEMENT Saint-Jacques-de-la-Lande"/>
    <n v="0"/>
    <n v="133"/>
    <n v="440"/>
    <s v="Mohamed ALI HAFFARFibre"/>
    <x v="1"/>
    <s v="FR-726-MA5Fibre"/>
    <x v="1"/>
    <x v="1"/>
    <n v="5"/>
    <n v="19"/>
    <s v="nok"/>
    <x v="1"/>
    <x v="1"/>
    <n v="6"/>
    <x v="7"/>
  </r>
  <r>
    <s v="FR-726-MA"/>
    <x v="127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0:03"/>
    <s v="10:16"/>
    <s v="APPARTEMENT Saint-Jacques-de-la-Lande"/>
    <s v="Complexe sportif Charles Géniaux, Square Robert Baden-Powell, 35011 Rennes, France"/>
    <n v="5.5"/>
    <n v="133"/>
    <n v="441"/>
    <s v="Mohamed ALI HAFFARFibre"/>
    <x v="1"/>
    <s v="FR-726-MA5Fibre"/>
    <x v="1"/>
    <x v="1"/>
    <n v="5"/>
    <n v="19"/>
    <s v="nok"/>
    <x v="1"/>
    <x v="1"/>
    <n v="6"/>
    <x v="1"/>
  </r>
  <r>
    <s v="FR-726-MA"/>
    <x v="127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0:31"/>
    <s v="10:37"/>
    <s v="Complexe sportif Charles Géniaux, Square Robert Baden-Powell, 35011 Rennes, France"/>
    <s v="10 r Frédéric Benoit, 35136 Saint-Jacques-de-la-Lande, France"/>
    <n v="3.8"/>
    <n v="133"/>
    <n v="442"/>
    <s v="Mohamed ALI HAFFARFibre"/>
    <x v="1"/>
    <s v="FR-726-MA5Fibre"/>
    <x v="1"/>
    <x v="1"/>
    <n v="5"/>
    <n v="19"/>
    <s v="nok"/>
    <x v="1"/>
    <x v="1"/>
    <n v="6"/>
    <x v="1"/>
  </r>
  <r>
    <s v="FR-726-MA"/>
    <x v="127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0:48"/>
    <s v="10:51"/>
    <s v="10 r Frédéric Benoit, 35136 Saint-Jacques-de-la-Lande, France"/>
    <s v="Davanh, Crs Camille Claudel, 35136 Saint-Jacques-de-la-Lande, France"/>
    <n v="0.8"/>
    <n v="133"/>
    <n v="443"/>
    <s v="Mohamed ALI HAFFARFibre"/>
    <x v="1"/>
    <s v="FR-726-MA5Fibre"/>
    <x v="1"/>
    <x v="1"/>
    <n v="5"/>
    <n v="19"/>
    <s v="nok"/>
    <x v="1"/>
    <x v="1"/>
    <n v="6"/>
    <x v="1"/>
  </r>
  <r>
    <s v="FR-726-MA"/>
    <x v="127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0:57"/>
    <s v="10:59"/>
    <s v="Davanh, Crs Camille Claudel, 35136 Saint-Jacques-de-la-Lande, France"/>
    <s v="APPARTEMENT Saint-Jacques-de-la-Lande"/>
    <n v="0.7"/>
    <n v="133"/>
    <n v="444"/>
    <s v="Mohamed ALI HAFFARFibre"/>
    <x v="1"/>
    <s v="FR-726-MA5Fibre"/>
    <x v="1"/>
    <x v="1"/>
    <n v="5"/>
    <n v="19"/>
    <s v="nok"/>
    <x v="1"/>
    <x v="1"/>
    <n v="6"/>
    <x v="1"/>
  </r>
  <r>
    <s v="FR-726-MA"/>
    <x v="127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1:06"/>
    <s v="11:16"/>
    <s v="APPARTEMENT Saint-Jacques-de-la-Lande"/>
    <s v="Stade de l\'écluse du Comte, r Jules Vallès, 35011 Rennes, France"/>
    <n v="4.5"/>
    <n v="133"/>
    <n v="445"/>
    <s v="Mohamed ALI HAFFARFibre"/>
    <x v="1"/>
    <s v="FR-726-MA5Fibre"/>
    <x v="1"/>
    <x v="1"/>
    <n v="5"/>
    <n v="19"/>
    <s v="nok"/>
    <x v="1"/>
    <x v="1"/>
    <n v="6"/>
    <x v="1"/>
  </r>
  <r>
    <s v="FR-726-MA"/>
    <x v="127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1:47"/>
    <s v="11:54"/>
    <s v="Stade de l\'écluse du Comte, r Jules Vallès, 35011 Rennes, France"/>
    <s v="Complexe sportif Charles Géniaux, Square Robert Baden-Powell, 35011 Rennes, France"/>
    <n v="2.1"/>
    <n v="133"/>
    <n v="446"/>
    <s v="Mohamed ALI HAFFARFibre"/>
    <x v="1"/>
    <s v="FR-726-MA5Fibre"/>
    <x v="1"/>
    <x v="1"/>
    <n v="5"/>
    <n v="19"/>
    <s v="nok"/>
    <x v="1"/>
    <x v="1"/>
    <n v="6"/>
    <x v="1"/>
  </r>
  <r>
    <s v="FR-726-MA"/>
    <x v="127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2:53"/>
    <s v="13:02"/>
    <s v="Complexe sportif Charles Géniaux, Square Robert Baden-Powell, 35011 Rennes, France"/>
    <s v="APPARTEMENT Saint-Jacques-de-la-Lande"/>
    <n v="5.2"/>
    <n v="133"/>
    <n v="447"/>
    <s v="Mohamed ALI HAFFARFibre"/>
    <x v="1"/>
    <s v="FR-726-MA5Fibre"/>
    <x v="1"/>
    <x v="1"/>
    <n v="5"/>
    <n v="19"/>
    <s v="nok"/>
    <x v="1"/>
    <x v="1"/>
    <n v="6"/>
    <x v="1"/>
  </r>
  <r>
    <s v="FR-726-MA"/>
    <x v="128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-"/>
    <s v="-"/>
    <s v="-"/>
    <s v="-"/>
    <s v="-"/>
    <n v="133"/>
    <n v="448"/>
    <s v="Mohamed ALI HAFFARFibre"/>
    <x v="1"/>
    <s v="FR-726-MA5Fibre"/>
    <x v="1"/>
    <x v="1"/>
    <n v="5"/>
    <n v="20"/>
    <s v="nok"/>
    <x v="1"/>
    <x v="1"/>
    <n v="6"/>
    <x v="2"/>
  </r>
  <r>
    <s v="FR-726-MA"/>
    <x v="129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7:57"/>
    <s v="08:07"/>
    <s v="APPARTEMENT Saint-Jacques-de-la-Lande"/>
    <s v="Intermarché, Av d\'Ouessant, 35170 Bruz, France"/>
    <n v="7.5"/>
    <n v="133"/>
    <n v="449"/>
    <s v="Mohamed ALI HAFFARFibre"/>
    <x v="1"/>
    <s v="FR-726-MA5Fibre"/>
    <x v="1"/>
    <x v="1"/>
    <n v="5"/>
    <n v="20"/>
    <s v="nok"/>
    <x v="1"/>
    <x v="1"/>
    <n v="6"/>
    <x v="3"/>
  </r>
  <r>
    <s v="FR-726-MA"/>
    <x v="129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8:10"/>
    <s v="09:56"/>
    <s v="Intermarché, Av d\'Ouessant, 35170 Bruz, France"/>
    <s v="1 r Louis Pasteur, 44119 Treillières, France"/>
    <n v="98.8"/>
    <n v="133"/>
    <n v="450"/>
    <s v="Mohamed ALI HAFFARFibre"/>
    <x v="1"/>
    <s v="FR-726-MA5Fibre"/>
    <x v="1"/>
    <x v="1"/>
    <n v="5"/>
    <n v="20"/>
    <s v="nok"/>
    <x v="1"/>
    <x v="1"/>
    <n v="6"/>
    <x v="3"/>
  </r>
  <r>
    <s v="FR-726-MA"/>
    <x v="129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7:16"/>
    <s v="18:28"/>
    <s v="1 r Louis Pasteur, 44119 Treillières, France"/>
    <s v="APPARTEMENT Saint-Jacques-de-la-Lande"/>
    <n v="99.6"/>
    <n v="133"/>
    <n v="451"/>
    <s v="Mohamed ALI HAFFARFibre"/>
    <x v="1"/>
    <s v="FR-726-MA5Fibre"/>
    <x v="1"/>
    <x v="1"/>
    <n v="5"/>
    <n v="20"/>
    <s v="nok"/>
    <x v="1"/>
    <x v="1"/>
    <n v="6"/>
    <x v="3"/>
  </r>
  <r>
    <s v="FR-726-MA"/>
    <x v="129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8:35"/>
    <s v="18:36"/>
    <s v="APPARTEMENT Saint-Jacques-de-la-Lande"/>
    <s v="APPARTEMENT Saint-Jacques-de-la-Lande"/>
    <n v="0"/>
    <n v="133"/>
    <n v="452"/>
    <s v="Mohamed ALI HAFFARFibre"/>
    <x v="1"/>
    <s v="FR-726-MA5Fibre"/>
    <x v="1"/>
    <x v="1"/>
    <n v="5"/>
    <n v="20"/>
    <s v="nok"/>
    <x v="1"/>
    <x v="1"/>
    <n v="6"/>
    <x v="3"/>
  </r>
  <r>
    <s v="FR-726-MA"/>
    <x v="130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8:13"/>
    <s v="09:20"/>
    <s v="APPARTEMENT Saint-Jacques-de-la-Lande"/>
    <s v="1 r Louis Pasteur, 44119 Treillières, France"/>
    <n v="97.7"/>
    <n v="133"/>
    <n v="453"/>
    <s v="Mohamed ALI HAFFARFibre"/>
    <x v="1"/>
    <s v="FR-726-MA5Fibre"/>
    <x v="1"/>
    <x v="1"/>
    <n v="5"/>
    <n v="20"/>
    <s v="nok"/>
    <x v="1"/>
    <x v="1"/>
    <n v="6"/>
    <x v="4"/>
  </r>
  <r>
    <s v="FR-726-MA"/>
    <x v="130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9:28"/>
    <s v="09:46"/>
    <s v="1 r Louis Pasteur, 44119 Treillières, France"/>
    <s v="Taxi Patron, D 965, 44360 Le Temple-de-Bretagne, France"/>
    <n v="21.5"/>
    <n v="133"/>
    <n v="454"/>
    <s v="Mohamed ALI HAFFARFibre"/>
    <x v="1"/>
    <s v="FR-726-MA5Fibre"/>
    <x v="1"/>
    <x v="1"/>
    <n v="5"/>
    <n v="20"/>
    <s v="nok"/>
    <x v="1"/>
    <x v="1"/>
    <n v="6"/>
    <x v="4"/>
  </r>
  <r>
    <s v="FR-726-MA"/>
    <x v="130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9:56"/>
    <s v="10:00"/>
    <s v="Taxi Patron, D 965, 44360 Le Temple-de-Bretagne, France"/>
    <s v="Taxi Patron, D 965, 44360 Le Temple-de-Bretagne, France"/>
    <n v="0"/>
    <n v="133"/>
    <n v="455"/>
    <s v="Mohamed ALI HAFFARFibre"/>
    <x v="1"/>
    <s v="FR-726-MA5Fibre"/>
    <x v="1"/>
    <x v="1"/>
    <n v="5"/>
    <n v="20"/>
    <s v="nok"/>
    <x v="1"/>
    <x v="1"/>
    <n v="6"/>
    <x v="4"/>
  </r>
  <r>
    <s v="FR-726-MA"/>
    <x v="130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0:12"/>
    <s v="10:27"/>
    <s v="Taxi Patron, D 965, 44360 Le Temple-de-Bretagne, France"/>
    <s v="r Albert de Dion, 44360 Vigneux-de-Bretagne, France"/>
    <n v="4.8"/>
    <n v="133"/>
    <n v="456"/>
    <s v="Mohamed ALI HAFFARFibre"/>
    <x v="1"/>
    <s v="FR-726-MA5Fibre"/>
    <x v="1"/>
    <x v="1"/>
    <n v="5"/>
    <n v="20"/>
    <s v="nok"/>
    <x v="1"/>
    <x v="1"/>
    <n v="6"/>
    <x v="4"/>
  </r>
  <r>
    <s v="FR-726-MA"/>
    <x v="130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0:30"/>
    <s v="10:51"/>
    <s v="r Albert de Dion, 44360 Vigneux-de-Bretagne, France"/>
    <s v="Lavoir, r Hubert de la Brosse, 44700 Orvault, France"/>
    <n v="20.9"/>
    <n v="133"/>
    <n v="457"/>
    <s v="Mohamed ALI HAFFARFibre"/>
    <x v="1"/>
    <s v="FR-726-MA5Fibre"/>
    <x v="1"/>
    <x v="1"/>
    <n v="5"/>
    <n v="20"/>
    <s v="nok"/>
    <x v="1"/>
    <x v="1"/>
    <n v="6"/>
    <x v="4"/>
  </r>
  <r>
    <s v="FR-726-MA"/>
    <x v="130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0:53"/>
    <s v="10:59"/>
    <s v="6 Chemin du Lavoir, 44700 Orvault, France"/>
    <s v="1 r Louis Pasteur, 44119 Treillières, France"/>
    <n v="3.2"/>
    <n v="133"/>
    <n v="458"/>
    <s v="Mohamed ALI HAFFARFibre"/>
    <x v="1"/>
    <s v="FR-726-MA5Fibre"/>
    <x v="1"/>
    <x v="1"/>
    <n v="5"/>
    <n v="20"/>
    <s v="nok"/>
    <x v="1"/>
    <x v="1"/>
    <n v="6"/>
    <x v="4"/>
  </r>
  <r>
    <s v="FR-726-MA"/>
    <x v="130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7:34"/>
    <s v="18:40"/>
    <s v="1 r Louis Pasteur, 44119 Treillières, France"/>
    <s v="Visiteurs, r Jules Vallès, 35136 Saint-Jacques-de-la-Lande, France"/>
    <n v="97.9"/>
    <n v="133"/>
    <n v="459"/>
    <s v="Mohamed ALI HAFFARFibre"/>
    <x v="1"/>
    <s v="FR-726-MA5Fibre"/>
    <x v="1"/>
    <x v="1"/>
    <n v="5"/>
    <n v="20"/>
    <s v="nok"/>
    <x v="1"/>
    <x v="1"/>
    <n v="6"/>
    <x v="4"/>
  </r>
  <r>
    <s v="FR-726-MA"/>
    <x v="130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9:16"/>
    <s v="19:24"/>
    <s v="Visiteurs, r Jules Vallès, 35136 Saint-Jacques-de-la-Lande, France"/>
    <s v="1 Allée Alan Jack, 35136 Saint-Jacques-de-la-Lande, France"/>
    <n v="2.4"/>
    <n v="133"/>
    <n v="460"/>
    <s v="Mohamed ALI HAFFARFibre"/>
    <x v="1"/>
    <s v="FR-726-MA5Fibre"/>
    <x v="1"/>
    <x v="1"/>
    <n v="5"/>
    <n v="20"/>
    <s v="nok"/>
    <x v="1"/>
    <x v="1"/>
    <n v="6"/>
    <x v="4"/>
  </r>
  <r>
    <s v="FR-726-MA"/>
    <x v="131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8:12"/>
    <s v="09:22"/>
    <s v="1 Allée Alan Jack, 35136 Saint-Jacques-de-la-Lande, France"/>
    <s v="1 r Louis Pasteur, 44119 Treillières, France"/>
    <n v="97.7"/>
    <n v="133"/>
    <n v="461"/>
    <s v="Mohamed ALI HAFFARFibre"/>
    <x v="1"/>
    <s v="FR-726-MA5Fibre"/>
    <x v="1"/>
    <x v="1"/>
    <n v="5"/>
    <n v="20"/>
    <s v="nok"/>
    <x v="1"/>
    <x v="1"/>
    <n v="6"/>
    <x v="5"/>
  </r>
  <r>
    <s v="FR-726-MA"/>
    <x v="131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2:11"/>
    <s v="12:18"/>
    <s v="1 r Louis Pasteur, 44119 Treillières, France"/>
    <s v="Marché du Bourg, Pl Jeanne d\'Arc, 44700 Orvault, France"/>
    <n v="3.5"/>
    <n v="133"/>
    <n v="462"/>
    <s v="Mohamed ALI HAFFARFibre"/>
    <x v="1"/>
    <s v="FR-726-MA5Fibre"/>
    <x v="1"/>
    <x v="1"/>
    <n v="5"/>
    <n v="20"/>
    <s v="nok"/>
    <x v="1"/>
    <x v="1"/>
    <n v="6"/>
    <x v="5"/>
  </r>
  <r>
    <s v="FR-726-MA"/>
    <x v="131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2:22"/>
    <s v="12:27"/>
    <s v="Marché du Bourg, Pl Jeanne d\'Arc, 44700 Orvault, France"/>
    <s v="1 r Louis Pasteur, 44119 Treillières, France"/>
    <n v="3.4"/>
    <n v="133"/>
    <n v="463"/>
    <s v="Mohamed ALI HAFFARFibre"/>
    <x v="1"/>
    <s v="FR-726-MA5Fibre"/>
    <x v="1"/>
    <x v="1"/>
    <n v="5"/>
    <n v="20"/>
    <s v="nok"/>
    <x v="1"/>
    <x v="1"/>
    <n v="6"/>
    <x v="5"/>
  </r>
  <r>
    <s v="FR-726-MA"/>
    <x v="131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7:26"/>
    <s v="18:33"/>
    <s v="1 r Louis Pasteur, 44119 Treillières, France"/>
    <s v="1 Allée Alan Jack, 35136 Saint-Jacques-de-la-Lande, France"/>
    <n v="98.7"/>
    <n v="133"/>
    <n v="464"/>
    <s v="Mohamed ALI HAFFARFibre"/>
    <x v="1"/>
    <s v="FR-726-MA5Fibre"/>
    <x v="1"/>
    <x v="1"/>
    <n v="5"/>
    <n v="20"/>
    <s v="nok"/>
    <x v="1"/>
    <x v="1"/>
    <n v="6"/>
    <x v="5"/>
  </r>
  <r>
    <s v="FR-726-MA"/>
    <x v="132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8:11"/>
    <s v="08:12"/>
    <s v="1 Allée Alan Jack, 35136 Saint-Jacques-de-la-Lande, France"/>
    <s v="APPARTEMENT Saint-Jacques-de-la-Lande"/>
    <n v="0.2"/>
    <n v="133"/>
    <n v="465"/>
    <s v="Mohamed ALI HAFFARFibre"/>
    <x v="1"/>
    <s v="FR-726-MA5Fibre"/>
    <x v="1"/>
    <x v="1"/>
    <n v="5"/>
    <n v="20"/>
    <s v="nok"/>
    <x v="1"/>
    <x v="1"/>
    <n v="6"/>
    <x v="6"/>
  </r>
  <r>
    <s v="FR-726-MA"/>
    <x v="132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8:16"/>
    <s v="09:34"/>
    <s v="APPARTEMENT Saint-Jacques-de-la-Lande"/>
    <s v="r Paul Decauville, 44700 Orvault, France"/>
    <n v="104.8"/>
    <n v="133"/>
    <n v="466"/>
    <s v="Mohamed ALI HAFFARFibre"/>
    <x v="1"/>
    <s v="FR-726-MA5Fibre"/>
    <x v="1"/>
    <x v="1"/>
    <n v="5"/>
    <n v="20"/>
    <s v="nok"/>
    <x v="1"/>
    <x v="1"/>
    <n v="6"/>
    <x v="6"/>
  </r>
  <r>
    <s v="FR-726-MA"/>
    <x v="132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9:35"/>
    <s v="09:36"/>
    <s v="r Paul Decauville, 44700 Orvault, France"/>
    <s v="r Paul Decauville, 44700 Orvault, France"/>
    <n v="0"/>
    <n v="133"/>
    <n v="467"/>
    <s v="Mohamed ALI HAFFARFibre"/>
    <x v="1"/>
    <s v="FR-726-MA5Fibre"/>
    <x v="1"/>
    <x v="1"/>
    <n v="5"/>
    <n v="20"/>
    <s v="nok"/>
    <x v="1"/>
    <x v="1"/>
    <n v="6"/>
    <x v="6"/>
  </r>
  <r>
    <s v="FR-726-MA"/>
    <x v="132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9:37"/>
    <s v="09:47"/>
    <s v="r Paul Decauville, 44700 Orvault, France"/>
    <s v="1 r Louis Pasteur, 44119 Treillières, France"/>
    <n v="8.5"/>
    <n v="133"/>
    <n v="468"/>
    <s v="Mohamed ALI HAFFARFibre"/>
    <x v="1"/>
    <s v="FR-726-MA5Fibre"/>
    <x v="1"/>
    <x v="1"/>
    <n v="5"/>
    <n v="20"/>
    <s v="nok"/>
    <x v="1"/>
    <x v="1"/>
    <n v="6"/>
    <x v="6"/>
  </r>
  <r>
    <s v="FR-726-MA"/>
    <x v="132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7:05"/>
    <s v="18:11"/>
    <s v="1 r Louis Pasteur, 44119 Treillières, France"/>
    <s v="APPARTEMENT Saint-Jacques-de-la-Lande"/>
    <n v="98.7"/>
    <n v="133"/>
    <n v="469"/>
    <s v="Mohamed ALI HAFFARFibre"/>
    <x v="1"/>
    <s v="FR-726-MA5Fibre"/>
    <x v="1"/>
    <x v="1"/>
    <n v="5"/>
    <n v="20"/>
    <s v="nok"/>
    <x v="1"/>
    <x v="1"/>
    <n v="6"/>
    <x v="6"/>
  </r>
  <r>
    <s v="FR-726-MA"/>
    <x v="133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7:59"/>
    <s v="09:11"/>
    <s v="APPARTEMENT Saint-Jacques-de-la-Lande"/>
    <s v="r Paul Decauville, 44700 Orvault, France"/>
    <n v="103.6"/>
    <n v="133"/>
    <n v="470"/>
    <s v="Mohamed ALI HAFFARFibre"/>
    <x v="1"/>
    <s v="FR-726-MA5Fibre"/>
    <x v="1"/>
    <x v="1"/>
    <n v="5"/>
    <n v="20"/>
    <s v="nok"/>
    <x v="1"/>
    <x v="1"/>
    <n v="6"/>
    <x v="7"/>
  </r>
  <r>
    <s v="FR-726-MA"/>
    <x v="133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9:27"/>
    <s v="09:27"/>
    <s v="r Paul Decauville, 44700 Orvault, France"/>
    <s v="r Paul Decauville, 44700 Orvault, France"/>
    <n v="0"/>
    <n v="133"/>
    <n v="471"/>
    <s v="Mohamed ALI HAFFARFibre"/>
    <x v="1"/>
    <s v="FR-726-MA5Fibre"/>
    <x v="1"/>
    <x v="1"/>
    <n v="5"/>
    <n v="20"/>
    <s v="nok"/>
    <x v="1"/>
    <x v="1"/>
    <n v="6"/>
    <x v="7"/>
  </r>
  <r>
    <s v="FR-726-MA"/>
    <x v="133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9:34"/>
    <s v="09:34"/>
    <s v="r Paul Decauville, 44700 Orvault, France"/>
    <s v="r Paul Decauville, 44700 Orvault, France"/>
    <n v="0"/>
    <n v="133"/>
    <n v="472"/>
    <s v="Mohamed ALI HAFFARFibre"/>
    <x v="1"/>
    <s v="FR-726-MA5Fibre"/>
    <x v="1"/>
    <x v="1"/>
    <n v="5"/>
    <n v="20"/>
    <s v="nok"/>
    <x v="1"/>
    <x v="1"/>
    <n v="6"/>
    <x v="7"/>
  </r>
  <r>
    <s v="FR-726-MA"/>
    <x v="133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9:35"/>
    <s v="09:46"/>
    <s v="r Paul Decauville, 44700 Orvault, France"/>
    <s v="1 r Louis Pasteur, 44119 Treillières, France"/>
    <n v="8.6"/>
    <n v="133"/>
    <n v="473"/>
    <s v="Mohamed ALI HAFFARFibre"/>
    <x v="1"/>
    <s v="FR-726-MA5Fibre"/>
    <x v="1"/>
    <x v="1"/>
    <n v="5"/>
    <n v="20"/>
    <s v="nok"/>
    <x v="1"/>
    <x v="1"/>
    <n v="6"/>
    <x v="7"/>
  </r>
  <r>
    <s v="FR-726-MA"/>
    <x v="133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1:31"/>
    <s v="11:38"/>
    <s v="1 r Louis Pasteur, 44119 Treillières, France"/>
    <s v="4 r Toussaint Deniaud, 44700 Orvault, France"/>
    <n v="4.3"/>
    <n v="133"/>
    <n v="474"/>
    <s v="Mohamed ALI HAFFARFibre"/>
    <x v="1"/>
    <s v="FR-726-MA5Fibre"/>
    <x v="1"/>
    <x v="1"/>
    <n v="5"/>
    <n v="20"/>
    <s v="nok"/>
    <x v="1"/>
    <x v="1"/>
    <n v="6"/>
    <x v="7"/>
  </r>
  <r>
    <s v="FR-726-MA"/>
    <x v="133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1:42"/>
    <s v="11:44"/>
    <s v="4 r Toussaint Deniaud, 44700 Orvault, France"/>
    <s v="Station Service E. Leclerc, Boul Mendès France, 44700 Orvault, France"/>
    <n v="0.3"/>
    <n v="133"/>
    <n v="475"/>
    <s v="Mohamed ALI HAFFARFibre"/>
    <x v="1"/>
    <s v="FR-726-MA5Fibre"/>
    <x v="1"/>
    <x v="1"/>
    <n v="5"/>
    <n v="20"/>
    <s v="nok"/>
    <x v="1"/>
    <x v="1"/>
    <n v="6"/>
    <x v="7"/>
  </r>
  <r>
    <s v="FR-726-MA"/>
    <x v="133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1:48"/>
    <s v="11:54"/>
    <s v="Station Service E. Leclerc, Boul Mendès France, 44700 Orvault, France"/>
    <s v="1 r Louis Pasteur, 44119 Treillières, France"/>
    <n v="3.9"/>
    <n v="133"/>
    <n v="476"/>
    <s v="Mohamed ALI HAFFARFibre"/>
    <x v="1"/>
    <s v="FR-726-MA5Fibre"/>
    <x v="1"/>
    <x v="1"/>
    <n v="5"/>
    <n v="20"/>
    <s v="nok"/>
    <x v="1"/>
    <x v="1"/>
    <n v="6"/>
    <x v="7"/>
  </r>
  <r>
    <s v="FR-726-MA"/>
    <x v="133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7:17"/>
    <s v="18:27"/>
    <s v="1 r Louis Pasteur, 44119 Treillières, France"/>
    <s v="APPARTEMENT Saint-Jacques-de-la-Lande"/>
    <n v="98.6"/>
    <n v="133"/>
    <n v="477"/>
    <s v="Mohamed ALI HAFFARFibre"/>
    <x v="1"/>
    <s v="FR-726-MA5Fibre"/>
    <x v="1"/>
    <x v="1"/>
    <n v="5"/>
    <n v="20"/>
    <s v="nok"/>
    <x v="1"/>
    <x v="1"/>
    <n v="6"/>
    <x v="7"/>
  </r>
  <r>
    <s v="FR-726-MA"/>
    <x v="134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-"/>
    <s v="-"/>
    <s v="-"/>
    <s v="-"/>
    <s v="-"/>
    <n v="133"/>
    <n v="478"/>
    <s v="Mohamed ALI HAFFARFibre"/>
    <x v="1"/>
    <s v="FR-726-MA5Fibre"/>
    <x v="1"/>
    <x v="1"/>
    <n v="5"/>
    <n v="20"/>
    <s v="nok"/>
    <x v="1"/>
    <x v="1"/>
    <n v="6"/>
    <x v="1"/>
  </r>
  <r>
    <s v="FR-726-MA"/>
    <x v="135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-"/>
    <s v="-"/>
    <s v="-"/>
    <s v="-"/>
    <s v="-"/>
    <n v="133"/>
    <n v="479"/>
    <s v="Mohamed ALI HAFFARFibre"/>
    <x v="1"/>
    <s v="FR-726-MA5Fibre"/>
    <x v="1"/>
    <x v="1"/>
    <n v="5"/>
    <n v="21"/>
    <s v="nok"/>
    <x v="1"/>
    <x v="1"/>
    <n v="6"/>
    <x v="2"/>
  </r>
  <r>
    <s v="FR-726-MA"/>
    <x v="136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8:04"/>
    <s v="09:09"/>
    <s v="APPARTEMENT Saint-Jacques-de-la-Lande"/>
    <s v="1 r Louis Pasteur, 44119 Treillières, France"/>
    <n v="97"/>
    <n v="133"/>
    <n v="480"/>
    <s v="Mohamed ALI HAFFARFibre"/>
    <x v="1"/>
    <s v="FR-726-MA5Fibre"/>
    <x v="1"/>
    <x v="1"/>
    <n v="5"/>
    <n v="21"/>
    <s v="nok"/>
    <x v="1"/>
    <x v="1"/>
    <n v="6"/>
    <x v="3"/>
  </r>
  <r>
    <s v="FR-726-MA"/>
    <x v="136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7:31"/>
    <s v="18:41"/>
    <s v="1 r Louis Pasteur, 44119 Treillières, France"/>
    <s v="APPARTEMENT Saint-Jacques-de-la-Lande"/>
    <n v="98.7"/>
    <n v="133"/>
    <n v="481"/>
    <s v="Mohamed ALI HAFFARFibre"/>
    <x v="1"/>
    <s v="FR-726-MA5Fibre"/>
    <x v="1"/>
    <x v="1"/>
    <n v="5"/>
    <n v="21"/>
    <s v="nok"/>
    <x v="1"/>
    <x v="1"/>
    <n v="6"/>
    <x v="3"/>
  </r>
  <r>
    <s v="FR-726-MA"/>
    <x v="137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8:03"/>
    <s v="09:11"/>
    <s v="APPARTEMENT Saint-Jacques-de-la-Lande"/>
    <s v="1 r Louis Pasteur, 44119 Treillières, France"/>
    <n v="97.2"/>
    <n v="133"/>
    <n v="482"/>
    <s v="Mohamed ALI HAFFARFibre"/>
    <x v="1"/>
    <s v="FR-726-MA5Fibre"/>
    <x v="1"/>
    <x v="1"/>
    <n v="5"/>
    <n v="21"/>
    <s v="nok"/>
    <x v="1"/>
    <x v="1"/>
    <n v="6"/>
    <x v="4"/>
  </r>
  <r>
    <s v="FR-726-MA"/>
    <x v="137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8:02"/>
    <s v="18:02"/>
    <s v="1 r Louis Pasteur, 44119 Treillières, France"/>
    <s v="1 r Louis Pasteur, 44119 Treillières, France"/>
    <n v="0"/>
    <n v="133"/>
    <n v="483"/>
    <s v="Mohamed ALI HAFFARFibre"/>
    <x v="1"/>
    <s v="FR-726-MA5Fibre"/>
    <x v="1"/>
    <x v="1"/>
    <n v="5"/>
    <n v="21"/>
    <s v="nok"/>
    <x v="1"/>
    <x v="1"/>
    <n v="6"/>
    <x v="4"/>
  </r>
  <r>
    <s v="FR-726-MA"/>
    <x v="137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8:03"/>
    <s v="19:09"/>
    <s v="1 r Louis Pasteur, 44119 Treillières, France"/>
    <s v="18 Allée des Pins, 35136 Saint-Jacques-de-la-Lande, France"/>
    <n v="98.8"/>
    <n v="133"/>
    <n v="484"/>
    <s v="Mohamed ALI HAFFARFibre"/>
    <x v="1"/>
    <s v="FR-726-MA5Fibre"/>
    <x v="1"/>
    <x v="1"/>
    <n v="5"/>
    <n v="21"/>
    <s v="nok"/>
    <x v="1"/>
    <x v="1"/>
    <n v="6"/>
    <x v="4"/>
  </r>
  <r>
    <s v="FR-726-MA"/>
    <x v="138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8:03"/>
    <s v="09:09"/>
    <s v="18 Allée des Pins, 35136 Saint-Jacques-de-la-Lande, France"/>
    <s v="1 r Louis Pasteur, 44119 Treillières, France"/>
    <n v="97.2"/>
    <n v="133"/>
    <n v="485"/>
    <s v="Mohamed ALI HAFFARFibre"/>
    <x v="1"/>
    <s v="FR-726-MA5Fibre"/>
    <x v="1"/>
    <x v="1"/>
    <n v="5"/>
    <n v="21"/>
    <s v="nok"/>
    <x v="1"/>
    <x v="1"/>
    <n v="6"/>
    <x v="5"/>
  </r>
  <r>
    <s v="FR-726-MA"/>
    <x v="138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2:25"/>
    <s v="12:33"/>
    <s v="1 r Louis Pasteur, 44119 Treillières, France"/>
    <s v="Caisse d\'Épargne, Pl Jeanne d\'Arc, 44700 Orvault, France"/>
    <n v="3.7"/>
    <n v="133"/>
    <n v="486"/>
    <s v="Mohamed ALI HAFFARFibre"/>
    <x v="1"/>
    <s v="FR-726-MA5Fibre"/>
    <x v="1"/>
    <x v="1"/>
    <n v="5"/>
    <n v="21"/>
    <s v="nok"/>
    <x v="1"/>
    <x v="1"/>
    <n v="6"/>
    <x v="5"/>
  </r>
  <r>
    <s v="FR-726-MA"/>
    <x v="138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2:37"/>
    <s v="12:44"/>
    <s v="Caisse d\'Épargne, Pl Jeanne d\'Arc, 44700 Orvault, France"/>
    <s v="1 r Louis Pasteur, 44119 Treillières, France"/>
    <n v="3.3"/>
    <n v="133"/>
    <n v="487"/>
    <s v="Mohamed ALI HAFFARFibre"/>
    <x v="1"/>
    <s v="FR-726-MA5Fibre"/>
    <x v="1"/>
    <x v="1"/>
    <n v="5"/>
    <n v="21"/>
    <s v="nok"/>
    <x v="1"/>
    <x v="1"/>
    <n v="6"/>
    <x v="5"/>
  </r>
  <r>
    <s v="FR-726-MA"/>
    <x v="138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8:32"/>
    <s v="19:39"/>
    <s v="1 r Louis Pasteur, 44119 Treillières, France"/>
    <s v="1 Allée Alan Jack, 35136 Saint-Jacques-de-la-Lande, France"/>
    <n v="98.8"/>
    <n v="133"/>
    <n v="488"/>
    <s v="Mohamed ALI HAFFARFibre"/>
    <x v="1"/>
    <s v="FR-726-MA5Fibre"/>
    <x v="1"/>
    <x v="1"/>
    <n v="5"/>
    <n v="21"/>
    <s v="nok"/>
    <x v="1"/>
    <x v="1"/>
    <n v="6"/>
    <x v="5"/>
  </r>
  <r>
    <s v="FR-726-MA"/>
    <x v="139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8:12"/>
    <s v="09:22"/>
    <s v="1 Allée Alan Jack, 35136 Saint-Jacques-de-la-Lande, France"/>
    <s v="1 r Louis Pasteur, 44119 Treillières, France"/>
    <n v="97.2"/>
    <n v="133"/>
    <n v="489"/>
    <s v="Mohamed ALI HAFFARFibre"/>
    <x v="1"/>
    <s v="FR-726-MA5Fibre"/>
    <x v="1"/>
    <x v="1"/>
    <n v="5"/>
    <n v="21"/>
    <s v="nok"/>
    <x v="1"/>
    <x v="1"/>
    <n v="6"/>
    <x v="6"/>
  </r>
  <r>
    <s v="FR-726-MA"/>
    <x v="139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0:17"/>
    <s v="10:26"/>
    <s v="1 r Louis Pasteur, 44119 Treillières, France"/>
    <s v="Mail, Route de Nantes, 44700 Orvault, France"/>
    <n v="3.5"/>
    <n v="133"/>
    <n v="490"/>
    <s v="Mohamed ALI HAFFARFibre"/>
    <x v="1"/>
    <s v="FR-726-MA5Fibre"/>
    <x v="1"/>
    <x v="1"/>
    <n v="5"/>
    <n v="21"/>
    <s v="nok"/>
    <x v="1"/>
    <x v="1"/>
    <n v="6"/>
    <x v="6"/>
  </r>
  <r>
    <s v="FR-726-MA"/>
    <x v="139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0:30"/>
    <s v="10:32"/>
    <s v="Mail, Route de Nantes, 44700 Orvault, France"/>
    <s v="Complexe Sportif Alcatel, r de la Chapelle sur Erdre, 44700 Orvault, France"/>
    <n v="0.3"/>
    <n v="133"/>
    <n v="491"/>
    <s v="Mohamed ALI HAFFARFibre"/>
    <x v="1"/>
    <s v="FR-726-MA5Fibre"/>
    <x v="1"/>
    <x v="1"/>
    <n v="5"/>
    <n v="21"/>
    <s v="nok"/>
    <x v="1"/>
    <x v="1"/>
    <n v="6"/>
    <x v="6"/>
  </r>
  <r>
    <s v="FR-726-MA"/>
    <x v="139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0:50"/>
    <s v="11:10"/>
    <s v="Complexe Sportif Alcatel, r de la Chapelle sur Erdre, 44700 Orvault, France"/>
    <s v="APPARTEMENT NANTES"/>
    <n v="6.6"/>
    <n v="133"/>
    <n v="492"/>
    <s v="Mohamed ALI HAFFARFibre"/>
    <x v="1"/>
    <s v="FR-726-MA5Fibre"/>
    <x v="1"/>
    <x v="1"/>
    <n v="5"/>
    <n v="21"/>
    <s v="nok"/>
    <x v="1"/>
    <x v="1"/>
    <n v="6"/>
    <x v="6"/>
  </r>
  <r>
    <s v="FR-726-MA"/>
    <x v="139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2:05"/>
    <s v="12:24"/>
    <s v="Résidence étudiante Studéa Loquidy, r Amédée Ménard, 44312 Nantes, France"/>
    <s v="Lavoir, r Hubert de la Brosse, 44700 Orvault, France"/>
    <n v="8.9"/>
    <n v="133"/>
    <n v="493"/>
    <s v="Mohamed ALI HAFFARFibre"/>
    <x v="1"/>
    <s v="FR-726-MA5Fibre"/>
    <x v="1"/>
    <x v="1"/>
    <n v="5"/>
    <n v="21"/>
    <s v="nok"/>
    <x v="1"/>
    <x v="1"/>
    <n v="6"/>
    <x v="6"/>
  </r>
  <r>
    <s v="FR-726-MA"/>
    <x v="139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2:27"/>
    <s v="12:32"/>
    <s v="Lavoir, r Hubert de la Brosse, 44700 Orvault, France"/>
    <s v="1 r Louis Pasteur, 44119 Treillières, France"/>
    <n v="3.2"/>
    <n v="133"/>
    <n v="494"/>
    <s v="Mohamed ALI HAFFARFibre"/>
    <x v="1"/>
    <s v="FR-726-MA5Fibre"/>
    <x v="1"/>
    <x v="1"/>
    <n v="5"/>
    <n v="21"/>
    <s v="nok"/>
    <x v="1"/>
    <x v="1"/>
    <n v="6"/>
    <x v="6"/>
  </r>
  <r>
    <s v="FR-726-MA"/>
    <x v="139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4:04"/>
    <s v="15:17"/>
    <s v="1 r Louis Pasteur, 44119 Treillières, France"/>
    <s v="Polyclinique Saint-Laurent, r de St-Laurent, 35703 Rennes, France"/>
    <n v="108.9"/>
    <n v="133"/>
    <n v="495"/>
    <s v="Mohamed ALI HAFFARFibre"/>
    <x v="1"/>
    <s v="FR-726-MA5Fibre"/>
    <x v="1"/>
    <x v="1"/>
    <n v="5"/>
    <n v="21"/>
    <s v="nok"/>
    <x v="1"/>
    <x v="1"/>
    <n v="6"/>
    <x v="6"/>
  </r>
  <r>
    <s v="FR-726-MA"/>
    <x v="139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6:12"/>
    <s v="16:31"/>
    <s v="Polyclinique Saint-Laurent, r de St-Laurent, 35703 Rennes, France"/>
    <s v="13 r François Mitterrand, 35136 Saint-Jacques-de-la-Lande, France"/>
    <n v="12.3"/>
    <n v="133"/>
    <n v="496"/>
    <s v="Mohamed ALI HAFFARFibre"/>
    <x v="1"/>
    <s v="FR-726-MA5Fibre"/>
    <x v="1"/>
    <x v="1"/>
    <n v="5"/>
    <n v="21"/>
    <s v="nok"/>
    <x v="1"/>
    <x v="1"/>
    <n v="6"/>
    <x v="6"/>
  </r>
  <r>
    <s v="FR-726-MA"/>
    <x v="139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6:33"/>
    <s v="16:37"/>
    <s v="13 r François Mitterrand, 35136 Saint-Jacques-de-la-Lande, France"/>
    <s v="APPARTEMENT Saint-Jacques-de-la-Lande"/>
    <n v="0.7"/>
    <n v="133"/>
    <n v="497"/>
    <s v="Mohamed ALI HAFFARFibre"/>
    <x v="1"/>
    <s v="FR-726-MA5Fibre"/>
    <x v="1"/>
    <x v="1"/>
    <n v="5"/>
    <n v="21"/>
    <s v="nok"/>
    <x v="1"/>
    <x v="1"/>
    <n v="6"/>
    <x v="6"/>
  </r>
  <r>
    <s v="FR-726-MA"/>
    <x v="140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8:02"/>
    <s v="08:11"/>
    <s v="APPARTEMENT Saint-Jacques-de-la-Lande"/>
    <s v="Intermarché, Av d\'Ouessant, 35170 Bruz, France"/>
    <n v="7.5"/>
    <n v="133"/>
    <n v="498"/>
    <s v="Mohamed ALI HAFFARFibre"/>
    <x v="1"/>
    <s v="FR-726-MA5Fibre"/>
    <x v="1"/>
    <x v="1"/>
    <n v="5"/>
    <n v="21"/>
    <s v="nok"/>
    <x v="1"/>
    <x v="1"/>
    <n v="6"/>
    <x v="7"/>
  </r>
  <r>
    <s v="FR-726-MA"/>
    <x v="140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8:15"/>
    <s v="09:17"/>
    <s v="Intermarché, Av d\'Ouessant, 35170 Bruz, France"/>
    <s v="1 r Louis Pasteur, 44119 Treillières, France"/>
    <n v="99"/>
    <n v="133"/>
    <n v="499"/>
    <s v="Mohamed ALI HAFFARFibre"/>
    <x v="1"/>
    <s v="FR-726-MA5Fibre"/>
    <x v="1"/>
    <x v="1"/>
    <n v="5"/>
    <n v="21"/>
    <s v="nok"/>
    <x v="1"/>
    <x v="1"/>
    <n v="6"/>
    <x v="7"/>
  </r>
  <r>
    <s v="FR-726-MA"/>
    <x v="140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1:39"/>
    <s v="11:51"/>
    <s v="1 r Louis Pasteur, 44119 Treillières, France"/>
    <s v="9 r Jean Rouxel, 44700 Orvault, France"/>
    <n v="8.8000000000000007"/>
    <n v="133"/>
    <n v="500"/>
    <s v="Mohamed ALI HAFFARFibre"/>
    <x v="1"/>
    <s v="FR-726-MA5Fibre"/>
    <x v="1"/>
    <x v="1"/>
    <n v="5"/>
    <n v="21"/>
    <s v="nok"/>
    <x v="1"/>
    <x v="1"/>
    <n v="6"/>
    <x v="7"/>
  </r>
  <r>
    <s v="FR-726-MA"/>
    <x v="140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2:10"/>
    <s v="12:12"/>
    <s v="9 r Jean Rouxel, 44700 Orvault, France"/>
    <s v="9 r Jean Rouxel, 44700 Orvault, France"/>
    <n v="0"/>
    <n v="133"/>
    <n v="501"/>
    <s v="Mohamed ALI HAFFARFibre"/>
    <x v="1"/>
    <s v="FR-726-MA5Fibre"/>
    <x v="1"/>
    <x v="1"/>
    <n v="5"/>
    <n v="21"/>
    <s v="nok"/>
    <x v="1"/>
    <x v="1"/>
    <n v="6"/>
    <x v="7"/>
  </r>
  <r>
    <s v="FR-726-MA"/>
    <x v="140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2:14"/>
    <s v="12:29"/>
    <s v="9 r Jean Rouxel, 44700 Orvault, France"/>
    <s v="1 r Louis Pasteur, 44119 Treillières, France"/>
    <n v="7.6"/>
    <n v="133"/>
    <n v="502"/>
    <s v="Mohamed ALI HAFFARFibre"/>
    <x v="1"/>
    <s v="FR-726-MA5Fibre"/>
    <x v="1"/>
    <x v="1"/>
    <n v="5"/>
    <n v="21"/>
    <s v="nok"/>
    <x v="1"/>
    <x v="1"/>
    <n v="6"/>
    <x v="7"/>
  </r>
  <r>
    <s v="FR-726-MA"/>
    <x v="140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7:12"/>
    <s v="18:20"/>
    <s v="1 r Louis Pasteur, 44119 Treillières, France"/>
    <s v="APPARTEMENT Saint-Jacques-de-la-Lande"/>
    <n v="98.7"/>
    <n v="133"/>
    <n v="503"/>
    <s v="Mohamed ALI HAFFARFibre"/>
    <x v="1"/>
    <s v="FR-726-MA5Fibre"/>
    <x v="1"/>
    <x v="1"/>
    <n v="5"/>
    <n v="21"/>
    <s v="nok"/>
    <x v="1"/>
    <x v="1"/>
    <n v="6"/>
    <x v="7"/>
  </r>
  <r>
    <s v="FR-726-MA"/>
    <x v="141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9:37"/>
    <s v="09:43"/>
    <s v="APPARTEMENT Saint-Jacques-de-la-Lande"/>
    <s v="Place Salvador Allende, Pl Salvador Allende, 35136 Saint-Jacques-de-la-Lande, France"/>
    <n v="2.5"/>
    <n v="133"/>
    <n v="504"/>
    <s v="Mohamed ALI HAFFARFibre"/>
    <x v="1"/>
    <s v="FR-726-MA5Fibre"/>
    <x v="1"/>
    <x v="1"/>
    <n v="5"/>
    <n v="21"/>
    <s v="nok"/>
    <x v="1"/>
    <x v="1"/>
    <n v="6"/>
    <x v="1"/>
  </r>
  <r>
    <s v="FR-726-MA"/>
    <x v="141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9:56"/>
    <s v="10:01"/>
    <s v="Place Salvador Allende, Pl Salvador Allende, 35136 Saint-Jacques-de-la-Lande, France"/>
    <s v="APPARTEMENT Saint-Jacques-de-la-Lande"/>
    <n v="2.2999999999999998"/>
    <n v="133"/>
    <n v="505"/>
    <s v="Mohamed ALI HAFFARFibre"/>
    <x v="1"/>
    <s v="FR-726-MA5Fibre"/>
    <x v="1"/>
    <x v="1"/>
    <n v="5"/>
    <n v="21"/>
    <s v="nok"/>
    <x v="1"/>
    <x v="1"/>
    <n v="6"/>
    <x v="1"/>
  </r>
  <r>
    <s v="FR-726-MA"/>
    <x v="141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0:12"/>
    <s v="10:18"/>
    <s v="APPARTEMENT Saint-Jacques-de-la-Lande"/>
    <s v="Place Salvador Allende, Pl Salvador Allende, 35136 Saint-Jacques-de-la-Lande, France"/>
    <n v="2.2999999999999998"/>
    <n v="133"/>
    <n v="506"/>
    <s v="Mohamed ALI HAFFARFibre"/>
    <x v="1"/>
    <s v="FR-726-MA5Fibre"/>
    <x v="1"/>
    <x v="1"/>
    <n v="5"/>
    <n v="21"/>
    <s v="nok"/>
    <x v="1"/>
    <x v="1"/>
    <n v="6"/>
    <x v="1"/>
  </r>
  <r>
    <s v="FR-726-MA"/>
    <x v="141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0:34"/>
    <s v="10:42"/>
    <s v="Place Salvador Allende, Pl Salvador Allende, 35136 Saint-Jacques-de-la-Lande, France"/>
    <s v="APPARTEMENT Saint-Jacques-de-la-Lande"/>
    <n v="2.2000000000000002"/>
    <n v="133"/>
    <n v="507"/>
    <s v="Mohamed ALI HAFFARFibre"/>
    <x v="1"/>
    <s v="FR-726-MA5Fibre"/>
    <x v="1"/>
    <x v="1"/>
    <n v="5"/>
    <n v="21"/>
    <s v="nok"/>
    <x v="1"/>
    <x v="1"/>
    <n v="6"/>
    <x v="1"/>
  </r>
  <r>
    <s v="FR-726-MA"/>
    <x v="141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0:42"/>
    <s v="10:55"/>
    <s v="APPARTEMENT Saint-Jacques-de-la-Lande"/>
    <s v="Conforama, Av Henri Fréville, 35200 Rennes, France"/>
    <n v="4.8"/>
    <n v="133"/>
    <n v="508"/>
    <s v="Mohamed ALI HAFFARFibre"/>
    <x v="1"/>
    <s v="FR-726-MA5Fibre"/>
    <x v="1"/>
    <x v="1"/>
    <n v="5"/>
    <n v="21"/>
    <s v="nok"/>
    <x v="1"/>
    <x v="1"/>
    <n v="6"/>
    <x v="1"/>
  </r>
  <r>
    <s v="FR-726-MA"/>
    <x v="141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0:59"/>
    <s v="11:17"/>
    <s v="Conforama, Av Henri Fréville, 35200 Rennes, France"/>
    <s v="Place Salvador Allende, Pl Salvador Allende, 35136 Saint-Jacques-de-la-Lande, France"/>
    <n v="6.9"/>
    <n v="133"/>
    <n v="509"/>
    <s v="Mohamed ALI HAFFARFibre"/>
    <x v="1"/>
    <s v="FR-726-MA5Fibre"/>
    <x v="1"/>
    <x v="1"/>
    <n v="5"/>
    <n v="21"/>
    <s v="nok"/>
    <x v="1"/>
    <x v="1"/>
    <n v="6"/>
    <x v="1"/>
  </r>
  <r>
    <s v="FR-726-MA"/>
    <x v="141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1:39"/>
    <s v="11:47"/>
    <s v="Place Salvador Allende, Pl Salvador Allende, 35136 Saint-Jacques-de-la-Lande, France"/>
    <s v="APPARTEMENT Saint-Jacques-de-la-Lande"/>
    <n v="2.2999999999999998"/>
    <n v="133"/>
    <n v="510"/>
    <s v="Mohamed ALI HAFFARFibre"/>
    <x v="1"/>
    <s v="FR-726-MA5Fibre"/>
    <x v="1"/>
    <x v="1"/>
    <n v="5"/>
    <n v="21"/>
    <s v="nok"/>
    <x v="1"/>
    <x v="1"/>
    <n v="6"/>
    <x v="1"/>
  </r>
  <r>
    <s v="FR-726-MA"/>
    <x v="142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-"/>
    <s v="-"/>
    <s v="-"/>
    <s v="-"/>
    <s v="-"/>
    <n v="133"/>
    <n v="511"/>
    <s v="Mohamed ALI HAFFARFibre"/>
    <x v="1"/>
    <s v="FR-726-MA5Fibre"/>
    <x v="1"/>
    <x v="1"/>
    <n v="5"/>
    <n v="22"/>
    <s v="nok"/>
    <x v="1"/>
    <x v="1"/>
    <n v="6"/>
    <x v="2"/>
  </r>
  <r>
    <s v="FR-726-MA"/>
    <x v="143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8:07"/>
    <s v="09:16"/>
    <s v="APPARTEMENT Saint-Jacques-de-la-Lande"/>
    <s v="1 r Louis Pasteur, 44119 Treillières, France"/>
    <n v="97.4"/>
    <n v="133"/>
    <n v="512"/>
    <s v="Mohamed ALI HAFFARFibre"/>
    <x v="1"/>
    <s v="FR-726-MA5Fibre"/>
    <x v="1"/>
    <x v="1"/>
    <n v="5"/>
    <n v="22"/>
    <s v="nok"/>
    <x v="1"/>
    <x v="1"/>
    <n v="6"/>
    <x v="3"/>
  </r>
  <r>
    <s v="FR-726-MA"/>
    <x v="143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7:23"/>
    <s v="18:35"/>
    <s v="1 r Louis Pasteur, 44119 Treillières, France"/>
    <s v="Davanh, Crs Camille Claudel, 35136 Saint-Jacques-de-la-Lande, France"/>
    <n v="99.4"/>
    <n v="133"/>
    <n v="513"/>
    <s v="Mohamed ALI HAFFARFibre"/>
    <x v="1"/>
    <s v="FR-726-MA5Fibre"/>
    <x v="1"/>
    <x v="1"/>
    <n v="5"/>
    <n v="22"/>
    <s v="nok"/>
    <x v="1"/>
    <x v="1"/>
    <n v="6"/>
    <x v="3"/>
  </r>
  <r>
    <s v="FR-726-MA"/>
    <x v="143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8:42"/>
    <s v="18:47"/>
    <s v="Carrefour Market, Crs Camille Claudel, 35136 Saint-Jacques-de-la-Lande, France"/>
    <s v="Zone d\'activités La Gaîté, 139 r du Temple de Blosne, 35136 Saint-Jacques-de-la-Lande, France"/>
    <n v="1.8"/>
    <n v="133"/>
    <n v="514"/>
    <s v="Mohamed ALI HAFFARFibre"/>
    <x v="1"/>
    <s v="FR-726-MA5Fibre"/>
    <x v="1"/>
    <x v="1"/>
    <n v="5"/>
    <n v="22"/>
    <s v="nok"/>
    <x v="1"/>
    <x v="1"/>
    <n v="6"/>
    <x v="3"/>
  </r>
  <r>
    <s v="FR-726-MA"/>
    <x v="143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8:58"/>
    <s v="19:05"/>
    <s v="Zone d\'activités La Gaîté, 139 r du Temple de Blosne, 35136 Saint-Jacques-de-la-Lande, France"/>
    <s v="1 Allée Alan Jack, 35136 Saint-Jacques-de-la-Lande, France"/>
    <n v="1.9"/>
    <n v="133"/>
    <n v="515"/>
    <s v="Mohamed ALI HAFFARFibre"/>
    <x v="1"/>
    <s v="FR-726-MA5Fibre"/>
    <x v="1"/>
    <x v="1"/>
    <n v="5"/>
    <n v="22"/>
    <s v="nok"/>
    <x v="1"/>
    <x v="1"/>
    <n v="6"/>
    <x v="3"/>
  </r>
  <r>
    <s v="FR-726-MA"/>
    <x v="144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7:51"/>
    <s v="08:08"/>
    <s v="1 Allée Alan Jack, 35136 Saint-Jacques-de-la-Lande, France"/>
    <s v="Clinique mutualiste La Sagesse, 4 Pl St-Guénolé, 35011 Rennes, France"/>
    <n v="4.3"/>
    <n v="133"/>
    <n v="516"/>
    <s v="Mohamed ALI HAFFARFibre"/>
    <x v="1"/>
    <s v="FR-726-MA5Fibre"/>
    <x v="1"/>
    <x v="1"/>
    <n v="5"/>
    <n v="22"/>
    <s v="nok"/>
    <x v="1"/>
    <x v="1"/>
    <n v="6"/>
    <x v="4"/>
  </r>
  <r>
    <s v="FR-726-MA"/>
    <x v="144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9:07"/>
    <s v="09:20"/>
    <s v="Clinique mutualiste La Sagesse, 4 Pl St-Guénolé, 35011 Rennes, France"/>
    <s v="APPARTEMENT Saint-Jacques-de-la-Lande"/>
    <n v="3.8"/>
    <n v="133"/>
    <n v="517"/>
    <s v="Mohamed ALI HAFFARFibre"/>
    <x v="1"/>
    <s v="FR-726-MA5Fibre"/>
    <x v="1"/>
    <x v="1"/>
    <n v="5"/>
    <n v="22"/>
    <s v="nok"/>
    <x v="1"/>
    <x v="1"/>
    <n v="6"/>
    <x v="4"/>
  </r>
  <r>
    <s v="FR-726-MA"/>
    <x v="144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9:26"/>
    <s v="10:31"/>
    <s v="APPARTEMENT Saint-Jacques-de-la-Lande"/>
    <s v="1 r Louis Pasteur, 44119 Treillières, France"/>
    <n v="97"/>
    <n v="133"/>
    <n v="518"/>
    <s v="Mohamed ALI HAFFARFibre"/>
    <x v="1"/>
    <s v="FR-726-MA5Fibre"/>
    <x v="1"/>
    <x v="1"/>
    <n v="5"/>
    <n v="22"/>
    <s v="nok"/>
    <x v="1"/>
    <x v="1"/>
    <n v="6"/>
    <x v="4"/>
  </r>
  <r>
    <s v="FR-726-MA"/>
    <x v="144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2:05"/>
    <s v="13:07"/>
    <s v="1 r Louis Pasteur, 44119 Treillières, France"/>
    <s v="1 r Louis Pasteur, 44119 Treillières, France"/>
    <n v="55.7"/>
    <n v="133"/>
    <n v="519"/>
    <s v="Mohamed ALI HAFFARFibre"/>
    <x v="1"/>
    <s v="FR-726-MA5Fibre"/>
    <x v="1"/>
    <x v="1"/>
    <n v="5"/>
    <n v="22"/>
    <s v="nok"/>
    <x v="1"/>
    <x v="1"/>
    <n v="6"/>
    <x v="4"/>
  </r>
  <r>
    <s v="FR-726-MA"/>
    <x v="144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7:15"/>
    <s v="18:22"/>
    <s v="1 r Louis Pasteur, 44119 Treillières, France"/>
    <s v="18 Allée des Pins, 35136 Saint-Jacques-de-la-Lande, France"/>
    <n v="98.8"/>
    <n v="133"/>
    <n v="520"/>
    <s v="Mohamed ALI HAFFARFibre"/>
    <x v="1"/>
    <s v="FR-726-MA5Fibre"/>
    <x v="1"/>
    <x v="1"/>
    <n v="5"/>
    <n v="22"/>
    <s v="nok"/>
    <x v="1"/>
    <x v="1"/>
    <n v="6"/>
    <x v="4"/>
  </r>
  <r>
    <s v="FR-726-MA"/>
    <x v="145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8:06"/>
    <s v="09:10"/>
    <s v="23 Allée des Pins, 35136 Saint-Jacques-de-la-Lande, France"/>
    <s v="1 r Louis Pasteur, 44119 Treillières, France"/>
    <n v="97.2"/>
    <n v="133"/>
    <n v="521"/>
    <s v="Mohamed ALI HAFFARFibre"/>
    <x v="1"/>
    <s v="FR-726-MA5Fibre"/>
    <x v="1"/>
    <x v="1"/>
    <n v="5"/>
    <n v="22"/>
    <s v="nok"/>
    <x v="1"/>
    <x v="1"/>
    <n v="6"/>
    <x v="5"/>
  </r>
  <r>
    <s v="FR-726-MA"/>
    <x v="145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1:55"/>
    <s v="12:01"/>
    <s v="1 r Louis Pasteur, 44119 Treillières, France"/>
    <s v="4 Pl de l\'Église, 44700 Orvault, France"/>
    <n v="3.4"/>
    <n v="133"/>
    <n v="522"/>
    <s v="Mohamed ALI HAFFARFibre"/>
    <x v="1"/>
    <s v="FR-726-MA5Fibre"/>
    <x v="1"/>
    <x v="1"/>
    <n v="5"/>
    <n v="22"/>
    <s v="nok"/>
    <x v="1"/>
    <x v="1"/>
    <n v="6"/>
    <x v="5"/>
  </r>
  <r>
    <s v="FR-726-MA"/>
    <x v="145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2:05"/>
    <s v="12:11"/>
    <s v="4 Pl de l\'Église, 44700 Orvault, France"/>
    <s v="1 r Louis Pasteur, 44119 Treillières, France"/>
    <n v="3.3"/>
    <n v="133"/>
    <n v="523"/>
    <s v="Mohamed ALI HAFFARFibre"/>
    <x v="1"/>
    <s v="FR-726-MA5Fibre"/>
    <x v="1"/>
    <x v="1"/>
    <n v="5"/>
    <n v="22"/>
    <s v="nok"/>
    <x v="1"/>
    <x v="1"/>
    <n v="6"/>
    <x v="5"/>
  </r>
  <r>
    <s v="FR-726-MA"/>
    <x v="145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7:00"/>
    <s v="18:09"/>
    <s v="1 r Louis Pasteur, 44119 Treillières, France"/>
    <s v="APPARTEMENT Saint-Jacques-de-la-Lande"/>
    <n v="98.6"/>
    <n v="133"/>
    <n v="524"/>
    <s v="Mohamed ALI HAFFARFibre"/>
    <x v="1"/>
    <s v="FR-726-MA5Fibre"/>
    <x v="1"/>
    <x v="1"/>
    <n v="5"/>
    <n v="22"/>
    <s v="nok"/>
    <x v="1"/>
    <x v="1"/>
    <n v="6"/>
    <x v="5"/>
  </r>
  <r>
    <s v="FR-726-MA"/>
    <x v="146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-"/>
    <s v="-"/>
    <s v="-"/>
    <s v="-"/>
    <s v="-"/>
    <n v="133"/>
    <n v="525"/>
    <s v="Mohamed ALI HAFFARFibre"/>
    <x v="1"/>
    <s v="FR-726-MA5Fibre"/>
    <x v="1"/>
    <x v="1"/>
    <n v="5"/>
    <n v="22"/>
    <s v="nok"/>
    <x v="1"/>
    <x v="1"/>
    <n v="6"/>
    <x v="6"/>
  </r>
  <r>
    <s v="FR-726-MA"/>
    <x v="147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8:08"/>
    <s v="09:11"/>
    <s v="APPARTEMENT Saint-Jacques-de-la-Lande"/>
    <s v="1 r Louis Pasteur, 44119 Treillières, France"/>
    <n v="97"/>
    <n v="133"/>
    <n v="526"/>
    <s v="Mohamed ALI HAFFARFibre"/>
    <x v="1"/>
    <s v="FR-726-MA5Fibre"/>
    <x v="1"/>
    <x v="1"/>
    <n v="5"/>
    <n v="22"/>
    <s v="nok"/>
    <x v="1"/>
    <x v="1"/>
    <n v="6"/>
    <x v="7"/>
  </r>
  <r>
    <s v="FR-726-MA"/>
    <x v="147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1:24"/>
    <s v="11:25"/>
    <s v="1 r Louis Pasteur, 44119 Treillières, France"/>
    <s v="1 r Louis Pasteur, 44119 Treillières, France"/>
    <n v="0.1"/>
    <n v="133"/>
    <n v="527"/>
    <s v="Mohamed ALI HAFFARFibre"/>
    <x v="1"/>
    <s v="FR-726-MA5Fibre"/>
    <x v="1"/>
    <x v="1"/>
    <n v="5"/>
    <n v="22"/>
    <s v="nok"/>
    <x v="1"/>
    <x v="1"/>
    <n v="6"/>
    <x v="7"/>
  </r>
  <r>
    <s v="FR-726-MA"/>
    <x v="147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1:33"/>
    <s v="11:34"/>
    <s v="1 r Louis Pasteur, 44119 Treillières, France"/>
    <s v="1 r Louis Pasteur, 44119 Treillières, France"/>
    <n v="0.1"/>
    <n v="133"/>
    <n v="528"/>
    <s v="Mohamed ALI HAFFARFibre"/>
    <x v="1"/>
    <s v="FR-726-MA5Fibre"/>
    <x v="1"/>
    <x v="1"/>
    <n v="5"/>
    <n v="22"/>
    <s v="nok"/>
    <x v="1"/>
    <x v="1"/>
    <n v="6"/>
    <x v="7"/>
  </r>
  <r>
    <s v="FR-726-MA"/>
    <x v="147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1:35"/>
    <s v="11:44"/>
    <s v="1 r Louis Pasteur, 44119 Treillières, France"/>
    <s v="Station Service E. Leclerc, Boul Mendès France, 44700 Orvault, France"/>
    <n v="4.5"/>
    <n v="133"/>
    <n v="529"/>
    <s v="Mohamed ALI HAFFARFibre"/>
    <x v="1"/>
    <s v="FR-726-MA5Fibre"/>
    <x v="1"/>
    <x v="1"/>
    <n v="5"/>
    <n v="22"/>
    <s v="nok"/>
    <x v="1"/>
    <x v="1"/>
    <n v="6"/>
    <x v="7"/>
  </r>
  <r>
    <s v="FR-726-MA"/>
    <x v="147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1:48"/>
    <s v="12:32"/>
    <s v="Station Service E. Leclerc, Boul Mendès France, 44700 Orvault, France"/>
    <s v="44116 Vieillevigne, France"/>
    <n v="47.9"/>
    <n v="133"/>
    <n v="530"/>
    <s v="Mohamed ALI HAFFARFibre"/>
    <x v="1"/>
    <s v="FR-726-MA5Fibre"/>
    <x v="1"/>
    <x v="1"/>
    <n v="5"/>
    <n v="22"/>
    <s v="nok"/>
    <x v="1"/>
    <x v="1"/>
    <n v="6"/>
    <x v="7"/>
  </r>
  <r>
    <s v="FR-726-MA"/>
    <x v="147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2:35"/>
    <s v="12:46"/>
    <s v="44116 Vieillevigne, France"/>
    <s v="D 12, 44116 Vieillevigne, France"/>
    <n v="1.4"/>
    <n v="133"/>
    <n v="531"/>
    <s v="Mohamed ALI HAFFARFibre"/>
    <x v="1"/>
    <s v="FR-726-MA5Fibre"/>
    <x v="1"/>
    <x v="1"/>
    <n v="5"/>
    <n v="22"/>
    <s v="nok"/>
    <x v="1"/>
    <x v="1"/>
    <n v="6"/>
    <x v="7"/>
  </r>
  <r>
    <s v="FR-726-MA"/>
    <x v="147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5:27"/>
    <s v="17:05"/>
    <s v="D 12, 44116 Vieillevigne, France"/>
    <s v="35131 Chartres-de-Bretagne, France"/>
    <n v="139.5"/>
    <n v="133"/>
    <n v="532"/>
    <s v="Mohamed ALI HAFFARFibre"/>
    <x v="1"/>
    <s v="FR-726-MA5Fibre"/>
    <x v="1"/>
    <x v="1"/>
    <n v="5"/>
    <n v="22"/>
    <s v="nok"/>
    <x v="1"/>
    <x v="1"/>
    <n v="6"/>
    <x v="7"/>
  </r>
  <r>
    <s v="FR-726-MA"/>
    <x v="147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21:03"/>
    <s v="21:16"/>
    <s v="35131 Chartres-de-Bretagne, France"/>
    <s v="APPARTEMENT Saint-Jacques-de-la-Lande"/>
    <n v="6.4"/>
    <n v="133"/>
    <n v="533"/>
    <s v="Mohamed ALI HAFFARFibre"/>
    <x v="1"/>
    <s v="FR-726-MA5Fibre"/>
    <x v="1"/>
    <x v="1"/>
    <n v="5"/>
    <n v="22"/>
    <s v="nok"/>
    <x v="1"/>
    <x v="1"/>
    <n v="6"/>
    <x v="7"/>
  </r>
  <r>
    <s v="FR-726-MA"/>
    <x v="147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21:17"/>
    <s v="21:17"/>
    <s v="APPARTEMENT Saint-Jacques-de-la-Lande"/>
    <s v="APPARTEMENT Saint-Jacques-de-la-Lande"/>
    <n v="0"/>
    <n v="133"/>
    <n v="534"/>
    <s v="Mohamed ALI HAFFARFibre"/>
    <x v="1"/>
    <s v="FR-726-MA5Fibre"/>
    <x v="1"/>
    <x v="1"/>
    <n v="5"/>
    <n v="22"/>
    <s v="nok"/>
    <x v="1"/>
    <x v="1"/>
    <n v="6"/>
    <x v="7"/>
  </r>
  <r>
    <s v="FR-726-MA"/>
    <x v="148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-"/>
    <s v="-"/>
    <s v="-"/>
    <s v="-"/>
    <s v="-"/>
    <n v="133"/>
    <n v="535"/>
    <s v="Mohamed ALI HAFFARFibre"/>
    <x v="1"/>
    <s v="FR-726-MA5Fibre"/>
    <x v="1"/>
    <x v="1"/>
    <n v="5"/>
    <n v="22"/>
    <s v="nok"/>
    <x v="1"/>
    <x v="1"/>
    <n v="6"/>
    <x v="1"/>
  </r>
  <r>
    <s v="FR-726-MA"/>
    <x v="149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-"/>
    <s v="-"/>
    <s v="-"/>
    <s v="-"/>
    <s v="-"/>
    <n v="133"/>
    <n v="536"/>
    <s v="Mohamed ALI HAFFARFibre"/>
    <x v="1"/>
    <s v="FR-726-MA5Fibre"/>
    <x v="1"/>
    <x v="1"/>
    <n v="5"/>
    <n v="23"/>
    <s v="nok"/>
    <x v="1"/>
    <x v="1"/>
    <n v="6"/>
    <x v="2"/>
  </r>
  <r>
    <s v="FR-726-MA"/>
    <x v="150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7:58"/>
    <s v="09:05"/>
    <s v="APPARTEMENT Saint-Jacques-de-la-Lande"/>
    <s v="1 r Louis Pasteur, 44119 Treillières, France"/>
    <n v="97.2"/>
    <n v="133"/>
    <n v="537"/>
    <s v="Mohamed ALI HAFFARFibre"/>
    <x v="1"/>
    <s v="FR-726-MA5Fibre"/>
    <x v="1"/>
    <x v="1"/>
    <n v="5"/>
    <n v="23"/>
    <s v="nok"/>
    <x v="1"/>
    <x v="1"/>
    <n v="6"/>
    <x v="3"/>
  </r>
  <r>
    <s v="FR-726-MA"/>
    <x v="150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5:38"/>
    <s v="16:45"/>
    <s v="1 r Louis Pasteur, 44119 Treillières, France"/>
    <s v="Clinique mutualiste La Sagesse, 4 Pl St-Guénolé, 35011 Rennes, France"/>
    <n v="100.3"/>
    <n v="133"/>
    <n v="538"/>
    <s v="Mohamed ALI HAFFARFibre"/>
    <x v="1"/>
    <s v="FR-726-MA5Fibre"/>
    <x v="1"/>
    <x v="1"/>
    <n v="5"/>
    <n v="23"/>
    <s v="nok"/>
    <x v="1"/>
    <x v="1"/>
    <n v="6"/>
    <x v="3"/>
  </r>
  <r>
    <s v="FR-726-MA"/>
    <x v="150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7:32"/>
    <s v="17:44"/>
    <s v="Clinique mutualiste La Sagesse, 4 Pl St-Guénolé, 35011 Rennes, France"/>
    <s v="1 Allée Alan Jack, 35136 Saint-Jacques-de-la-Lande, France"/>
    <n v="3.8"/>
    <n v="133"/>
    <n v="539"/>
    <s v="Mohamed ALI HAFFARFibre"/>
    <x v="1"/>
    <s v="FR-726-MA5Fibre"/>
    <x v="1"/>
    <x v="1"/>
    <n v="5"/>
    <n v="23"/>
    <s v="nok"/>
    <x v="1"/>
    <x v="1"/>
    <n v="6"/>
    <x v="3"/>
  </r>
  <r>
    <s v="FR-726-MA"/>
    <x v="151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8:13"/>
    <s v="08:16"/>
    <s v="1 Allée Alan Jack, 35136 Saint-Jacques-de-la-Lande, France"/>
    <s v="2 r Simone de Beauvoir, 35136 Saint-Jacques-de-la-Lande, France"/>
    <n v="0.5"/>
    <n v="133"/>
    <n v="540"/>
    <s v="Mohamed ALI HAFFARFibre"/>
    <x v="1"/>
    <s v="FR-726-MA5Fibre"/>
    <x v="1"/>
    <x v="1"/>
    <n v="5"/>
    <n v="23"/>
    <s v="nok"/>
    <x v="1"/>
    <x v="1"/>
    <n v="6"/>
    <x v="4"/>
  </r>
  <r>
    <s v="FR-726-MA"/>
    <x v="151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8:18"/>
    <s v="09:22"/>
    <s v="2 r Simone de Beauvoir, 35136 Saint-Jacques-de-la-Lande, France"/>
    <s v="1 r Louis Pasteur, 44119 Treillières, France"/>
    <n v="97.2"/>
    <n v="133"/>
    <n v="541"/>
    <s v="Mohamed ALI HAFFARFibre"/>
    <x v="1"/>
    <s v="FR-726-MA5Fibre"/>
    <x v="1"/>
    <x v="1"/>
    <n v="5"/>
    <n v="23"/>
    <s v="nok"/>
    <x v="1"/>
    <x v="1"/>
    <n v="6"/>
    <x v="4"/>
  </r>
  <r>
    <s v="FR-726-MA"/>
    <x v="151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2:00"/>
    <s v="12:06"/>
    <s v="1 r Louis Pasteur, 44119 Treillières, France"/>
    <s v="20 r Hubert de la Brosse, 44700 Orvault, France"/>
    <n v="3.3"/>
    <n v="133"/>
    <n v="542"/>
    <s v="Mohamed ALI HAFFARFibre"/>
    <x v="1"/>
    <s v="FR-726-MA5Fibre"/>
    <x v="1"/>
    <x v="1"/>
    <n v="5"/>
    <n v="23"/>
    <s v="nok"/>
    <x v="1"/>
    <x v="1"/>
    <n v="6"/>
    <x v="4"/>
  </r>
  <r>
    <s v="FR-726-MA"/>
    <x v="151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2:09"/>
    <s v="12:16"/>
    <s v="20 r Hubert de la Brosse, 44700 Orvault, France"/>
    <s v="1 r Louis Pasteur, 44119 Treillières, France"/>
    <n v="3.4"/>
    <n v="133"/>
    <n v="543"/>
    <s v="Mohamed ALI HAFFARFibre"/>
    <x v="1"/>
    <s v="FR-726-MA5Fibre"/>
    <x v="1"/>
    <x v="1"/>
    <n v="5"/>
    <n v="23"/>
    <s v="nok"/>
    <x v="1"/>
    <x v="1"/>
    <n v="6"/>
    <x v="4"/>
  </r>
  <r>
    <s v="FR-726-MA"/>
    <x v="151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7:17"/>
    <s v="18:25"/>
    <s v="1 r Louis Pasteur, 44119 Treillières, France"/>
    <s v="18 Allée des Pins, 35136 Saint-Jacques-de-la-Lande, France"/>
    <n v="98.8"/>
    <n v="133"/>
    <n v="544"/>
    <s v="Mohamed ALI HAFFARFibre"/>
    <x v="1"/>
    <s v="FR-726-MA5Fibre"/>
    <x v="1"/>
    <x v="1"/>
    <n v="5"/>
    <n v="23"/>
    <s v="nok"/>
    <x v="1"/>
    <x v="1"/>
    <n v="6"/>
    <x v="4"/>
  </r>
  <r>
    <s v="FR-726-MA"/>
    <x v="0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"/>
    <s v=""/>
    <s v=""/>
    <s v=""/>
    <s v=""/>
    <s v=""/>
    <s v=""/>
    <s v=""/>
    <x v="0"/>
    <s v=""/>
    <x v="0"/>
    <x v="0"/>
    <s v=""/>
    <s v=""/>
    <s v="nok"/>
    <x v="0"/>
    <x v="0"/>
    <s v=""/>
    <x v="0"/>
  </r>
  <r>
    <s v="FR-726-MA"/>
    <x v="152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8:08"/>
    <s v="09:11"/>
    <s v="18 Allée des Pins, 35136 Saint-Jacques-de-la-Lande, France"/>
    <s v="1 r Louis Pasteur, 44119 Treillières, France"/>
    <n v="97.2"/>
    <n v="96"/>
    <n v="545"/>
    <s v="Mohamed ALI HAFFARFibre"/>
    <x v="1"/>
    <s v="FR-726-MA6Fibre"/>
    <x v="1"/>
    <x v="1"/>
    <n v="6"/>
    <n v="23"/>
    <s v="nok"/>
    <x v="1"/>
    <x v="1"/>
    <n v="6"/>
    <x v="5"/>
  </r>
  <r>
    <s v="FR-726-MA"/>
    <x v="152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1:33"/>
    <s v="11:42"/>
    <s v="1 r Louis Pasteur, 44119 Treillières, France"/>
    <s v="4 Pl de l\'Église, 44700 Orvault, France"/>
    <n v="3.4"/>
    <n v="96"/>
    <n v="546"/>
    <s v="Mohamed ALI HAFFARFibre"/>
    <x v="1"/>
    <s v="FR-726-MA6Fibre"/>
    <x v="1"/>
    <x v="1"/>
    <n v="6"/>
    <n v="23"/>
    <s v="nok"/>
    <x v="1"/>
    <x v="1"/>
    <n v="6"/>
    <x v="5"/>
  </r>
  <r>
    <s v="FR-726-MA"/>
    <x v="152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1:49"/>
    <s v="11:55"/>
    <s v="4 Pl de l\'Église, 44700 Orvault, France"/>
    <s v="1 r Louis Pasteur, 44119 Treillières, France"/>
    <n v="3.3"/>
    <n v="96"/>
    <n v="547"/>
    <s v="Mohamed ALI HAFFARFibre"/>
    <x v="1"/>
    <s v="FR-726-MA6Fibre"/>
    <x v="1"/>
    <x v="1"/>
    <n v="6"/>
    <n v="23"/>
    <s v="nok"/>
    <x v="1"/>
    <x v="1"/>
    <n v="6"/>
    <x v="5"/>
  </r>
  <r>
    <s v="FR-726-MA"/>
    <x v="152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7:22"/>
    <s v="17:22"/>
    <s v="1 r Louis Pasteur, 44119 Treillières, France"/>
    <s v="1 r Louis Pasteur, 44119 Treillières, France"/>
    <n v="0"/>
    <n v="96"/>
    <n v="548"/>
    <s v="Mohamed ALI HAFFARFibre"/>
    <x v="1"/>
    <s v="FR-726-MA6Fibre"/>
    <x v="1"/>
    <x v="1"/>
    <n v="6"/>
    <n v="23"/>
    <s v="nok"/>
    <x v="1"/>
    <x v="1"/>
    <n v="6"/>
    <x v="5"/>
  </r>
  <r>
    <s v="FR-726-MA"/>
    <x v="152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7:22"/>
    <s v="18:28"/>
    <s v="1 r Louis Pasteur, 44119 Treillières, France"/>
    <s v="1 Allée Alan Jack, 35136 Saint-Jacques-de-la-Lande, France"/>
    <n v="98.8"/>
    <n v="96"/>
    <n v="549"/>
    <s v="Mohamed ALI HAFFARFibre"/>
    <x v="1"/>
    <s v="FR-726-MA6Fibre"/>
    <x v="1"/>
    <x v="1"/>
    <n v="6"/>
    <n v="23"/>
    <s v="nok"/>
    <x v="1"/>
    <x v="1"/>
    <n v="6"/>
    <x v="5"/>
  </r>
  <r>
    <s v="FR-726-MA"/>
    <x v="153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8:03"/>
    <s v="09:08"/>
    <s v="1 Allée Alan Jack, 35136 Saint-Jacques-de-la-Lande, France"/>
    <s v="1 r Louis Pasteur, 44119 Treillières, France"/>
    <n v="97.2"/>
    <n v="96"/>
    <n v="550"/>
    <s v="Mohamed ALI HAFFARFibre"/>
    <x v="1"/>
    <s v="FR-726-MA6Fibre"/>
    <x v="1"/>
    <x v="1"/>
    <n v="6"/>
    <n v="23"/>
    <s v="nok"/>
    <x v="1"/>
    <x v="1"/>
    <n v="6"/>
    <x v="6"/>
  </r>
  <r>
    <s v="FR-726-MA"/>
    <x v="153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2:19"/>
    <s v="12:25"/>
    <s v="1 r Louis Pasteur, 44119 Treillières, France"/>
    <s v="Lavoir, r Hubert de la Brosse, 44700 Orvault, France"/>
    <n v="3.3"/>
    <n v="96"/>
    <n v="551"/>
    <s v="Mohamed ALI HAFFARFibre"/>
    <x v="1"/>
    <s v="FR-726-MA6Fibre"/>
    <x v="1"/>
    <x v="1"/>
    <n v="6"/>
    <n v="23"/>
    <s v="nok"/>
    <x v="1"/>
    <x v="1"/>
    <n v="6"/>
    <x v="6"/>
  </r>
  <r>
    <s v="FR-726-MA"/>
    <x v="153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2:28"/>
    <s v="12:33"/>
    <s v="Lavoir, r Hubert de la Brosse, 44700 Orvault, France"/>
    <s v="1 r Louis Pasteur, 44119 Treillières, France"/>
    <n v="3.2"/>
    <n v="96"/>
    <n v="552"/>
    <s v="Mohamed ALI HAFFARFibre"/>
    <x v="1"/>
    <s v="FR-726-MA6Fibre"/>
    <x v="1"/>
    <x v="1"/>
    <n v="6"/>
    <n v="23"/>
    <s v="nok"/>
    <x v="1"/>
    <x v="1"/>
    <n v="6"/>
    <x v="6"/>
  </r>
  <r>
    <s v="FR-726-MA"/>
    <x v="153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6:45"/>
    <s v="18:07"/>
    <s v="1 r Louis Pasteur, 44119 Treillières, France"/>
    <s v="Four à pain de la Morinais, Allée de la Morinais, 35136 Saint-Jacques-de-la-Lande, France"/>
    <n v="99.1"/>
    <n v="96"/>
    <n v="553"/>
    <s v="Mohamed ALI HAFFARFibre"/>
    <x v="1"/>
    <s v="FR-726-MA6Fibre"/>
    <x v="1"/>
    <x v="1"/>
    <n v="6"/>
    <n v="23"/>
    <s v="nok"/>
    <x v="1"/>
    <x v="1"/>
    <n v="6"/>
    <x v="6"/>
  </r>
  <r>
    <s v="FR-726-MA"/>
    <x v="153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8:40"/>
    <s v="19:04"/>
    <s v="Four à pain de la Morinais, Allée de la Morinais, 35136 Saint-Jacques-de-la-Lande, France"/>
    <s v="6 r du Bas Village, 35510 Cesson-Sévigné, France"/>
    <n v="15.8"/>
    <n v="96"/>
    <n v="554"/>
    <s v="Mohamed ALI HAFFARFibre"/>
    <x v="1"/>
    <s v="FR-726-MA6Fibre"/>
    <x v="1"/>
    <x v="1"/>
    <n v="6"/>
    <n v="23"/>
    <s v="nok"/>
    <x v="1"/>
    <x v="1"/>
    <n v="6"/>
    <x v="6"/>
  </r>
  <r>
    <s v="FR-726-MA"/>
    <x v="153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9:59"/>
    <s v="20:07"/>
    <s v="6 r du Bas Village, 35510 Cesson-Sévigné, France"/>
    <s v="Intermarché, Pl des Marelles, 35135 Chantepie, France"/>
    <n v="2.8"/>
    <n v="96"/>
    <n v="555"/>
    <s v="Mohamed ALI HAFFARFibre"/>
    <x v="1"/>
    <s v="FR-726-MA6Fibre"/>
    <x v="1"/>
    <x v="1"/>
    <n v="6"/>
    <n v="23"/>
    <s v="nok"/>
    <x v="1"/>
    <x v="1"/>
    <n v="6"/>
    <x v="6"/>
  </r>
  <r>
    <s v="FR-726-MA"/>
    <x v="153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20:11"/>
    <s v="20:27"/>
    <s v="Intermarché, Pl des Marelles, 35135 Chantepie, France"/>
    <s v="APPARTEMENT Saint-Jacques-de-la-Lande"/>
    <n v="9.8000000000000007"/>
    <n v="96"/>
    <n v="556"/>
    <s v="Mohamed ALI HAFFARFibre"/>
    <x v="1"/>
    <s v="FR-726-MA6Fibre"/>
    <x v="1"/>
    <x v="1"/>
    <n v="6"/>
    <n v="23"/>
    <s v="nok"/>
    <x v="1"/>
    <x v="1"/>
    <n v="6"/>
    <x v="6"/>
  </r>
  <r>
    <s v="FR-726-MA"/>
    <x v="154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8:08"/>
    <s v="09:15"/>
    <s v="APPARTEMENT Saint-Jacques-de-la-Lande"/>
    <s v="1 r Louis Pasteur, 44119 Treillières, France"/>
    <n v="97.3"/>
    <n v="96"/>
    <n v="557"/>
    <s v="Mohamed ALI HAFFARFibre"/>
    <x v="1"/>
    <s v="FR-726-MA6Fibre"/>
    <x v="1"/>
    <x v="1"/>
    <n v="6"/>
    <n v="23"/>
    <s v="nok"/>
    <x v="1"/>
    <x v="1"/>
    <n v="6"/>
    <x v="7"/>
  </r>
  <r>
    <s v="FR-726-MA"/>
    <x v="154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1:41"/>
    <s v="12:06"/>
    <s v="1 r Louis Pasteur, 44119 Treillières, France"/>
    <s v="Taxi Patron, D 965, 44360 Le Temple-de-Bretagne, France"/>
    <n v="21.5"/>
    <n v="96"/>
    <n v="558"/>
    <s v="Mohamed ALI HAFFARFibre"/>
    <x v="1"/>
    <s v="FR-726-MA6Fibre"/>
    <x v="1"/>
    <x v="1"/>
    <n v="6"/>
    <n v="23"/>
    <s v="nok"/>
    <x v="1"/>
    <x v="1"/>
    <n v="6"/>
    <x v="7"/>
  </r>
  <r>
    <s v="FR-726-MA"/>
    <x v="154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2:27"/>
    <s v="13:33"/>
    <s v="Taxi Patron, D 965, 44360 Le Temple-de-Bretagne, France"/>
    <s v="Lavoir, r Hubert de la Brosse, 44700 Orvault, France"/>
    <n v="36.700000000000003"/>
    <n v="96"/>
    <n v="559"/>
    <s v="Mohamed ALI HAFFARFibre"/>
    <x v="1"/>
    <s v="FR-726-MA6Fibre"/>
    <x v="1"/>
    <x v="1"/>
    <n v="6"/>
    <n v="23"/>
    <s v="nok"/>
    <x v="1"/>
    <x v="1"/>
    <n v="6"/>
    <x v="7"/>
  </r>
  <r>
    <s v="FR-726-MA"/>
    <x v="154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3:35"/>
    <s v="13:41"/>
    <s v="Lavoir, r Hubert de la Brosse, 44700 Orvault, France"/>
    <s v="1 r Louis Pasteur, 44119 Treillières, France"/>
    <n v="3.2"/>
    <n v="96"/>
    <n v="560"/>
    <s v="Mohamed ALI HAFFARFibre"/>
    <x v="1"/>
    <s v="FR-726-MA6Fibre"/>
    <x v="1"/>
    <x v="1"/>
    <n v="6"/>
    <n v="23"/>
    <s v="nok"/>
    <x v="1"/>
    <x v="1"/>
    <n v="6"/>
    <x v="7"/>
  </r>
  <r>
    <s v="FR-726-MA"/>
    <x v="154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6:57"/>
    <s v="18:24"/>
    <s v="1 r Louis Pasteur, 44119 Treillières, France"/>
    <s v="APPARTEMENT Saint-Jacques-de-la-Lande"/>
    <n v="98.6"/>
    <n v="96"/>
    <n v="561"/>
    <s v="Mohamed ALI HAFFARFibre"/>
    <x v="1"/>
    <s v="FR-726-MA6Fibre"/>
    <x v="1"/>
    <x v="1"/>
    <n v="6"/>
    <n v="23"/>
    <s v="nok"/>
    <x v="1"/>
    <x v="1"/>
    <n v="6"/>
    <x v="7"/>
  </r>
  <r>
    <s v="FR-726-MA"/>
    <x v="154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8:38"/>
    <s v="18:39"/>
    <s v="APPARTEMENT Saint-Jacques-de-la-Lande"/>
    <s v="APPARTEMENT Saint-Jacques-de-la-Lande"/>
    <n v="0"/>
    <n v="96"/>
    <n v="562"/>
    <s v="Mohamed ALI HAFFARFibre"/>
    <x v="1"/>
    <s v="FR-726-MA6Fibre"/>
    <x v="1"/>
    <x v="1"/>
    <n v="6"/>
    <n v="23"/>
    <s v="nok"/>
    <x v="1"/>
    <x v="1"/>
    <n v="6"/>
    <x v="7"/>
  </r>
  <r>
    <s v="FR-726-MA"/>
    <x v="155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8:41"/>
    <s v="08:47"/>
    <s v="APPARTEMENT Saint-Jacques-de-la-Lande"/>
    <s v="Place Salvador Allende, Pl Salvador Allende, 35136 Saint-Jacques-de-la-Lande, France"/>
    <n v="2.2999999999999998"/>
    <n v="96"/>
    <n v="563"/>
    <s v="Mohamed ALI HAFFARFibre"/>
    <x v="1"/>
    <s v="FR-726-MA6Fibre"/>
    <x v="1"/>
    <x v="1"/>
    <n v="6"/>
    <n v="23"/>
    <s v="nok"/>
    <x v="1"/>
    <x v="1"/>
    <n v="6"/>
    <x v="1"/>
  </r>
  <r>
    <s v="FR-726-MA"/>
    <x v="155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9:05"/>
    <s v="09:20"/>
    <s v="Place Salvador Allende, Pl Salvador Allende, 35136 Saint-Jacques-de-la-Lande, France"/>
    <s v="59 Av Le Brix, 35740 Pacé, France"/>
    <n v="11"/>
    <n v="96"/>
    <n v="564"/>
    <s v="Mohamed ALI HAFFARFibre"/>
    <x v="1"/>
    <s v="FR-726-MA6Fibre"/>
    <x v="1"/>
    <x v="1"/>
    <n v="6"/>
    <n v="23"/>
    <s v="nok"/>
    <x v="1"/>
    <x v="1"/>
    <n v="6"/>
    <x v="1"/>
  </r>
  <r>
    <s v="FR-726-MA"/>
    <x v="155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1:37"/>
    <s v="11:49"/>
    <s v="59 Av Le Brix, 35740 Pacé, France"/>
    <s v="Stade de l\'écluse du Comte, r Jules Vallès, 35011 Rennes, France"/>
    <n v="9.6999999999999993"/>
    <n v="96"/>
    <n v="565"/>
    <s v="Mohamed ALI HAFFARFibre"/>
    <x v="1"/>
    <s v="FR-726-MA6Fibre"/>
    <x v="1"/>
    <x v="1"/>
    <n v="6"/>
    <n v="23"/>
    <s v="nok"/>
    <x v="1"/>
    <x v="1"/>
    <n v="6"/>
    <x v="1"/>
  </r>
  <r>
    <s v="FR-726-MA"/>
    <x v="155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1:54"/>
    <s v="12:05"/>
    <s v="Stade de l\'écluse du Comte, r Jules Vallès, 35011 Rennes, France"/>
    <s v="Centre Scolaire Pacé, Av Le Brix, 35740 Pacé, France"/>
    <n v="8.6999999999999993"/>
    <n v="96"/>
    <n v="566"/>
    <s v="Mohamed ALI HAFFARFibre"/>
    <x v="1"/>
    <s v="FR-726-MA6Fibre"/>
    <x v="1"/>
    <x v="1"/>
    <n v="6"/>
    <n v="23"/>
    <s v="nok"/>
    <x v="1"/>
    <x v="1"/>
    <n v="6"/>
    <x v="1"/>
  </r>
  <r>
    <s v="FR-726-MA"/>
    <x v="155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5:44"/>
    <s v="16:00"/>
    <s v="Centre Scolaire Pacé, Av Le Brix, 35740 Pacé, France"/>
    <s v="APPARTEMENT Saint-Jacques-de-la-Lande"/>
    <n v="11.8"/>
    <n v="96"/>
    <n v="567"/>
    <s v="Mohamed ALI HAFFARFibre"/>
    <x v="1"/>
    <s v="FR-726-MA6Fibre"/>
    <x v="1"/>
    <x v="1"/>
    <n v="6"/>
    <n v="23"/>
    <s v="nok"/>
    <x v="1"/>
    <x v="1"/>
    <n v="6"/>
    <x v="1"/>
  </r>
  <r>
    <s v="FR-726-MA"/>
    <x v="156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3:26"/>
    <s v="15:31"/>
    <s v="APPARTEMENT Saint-Jacques-de-la-Lande"/>
    <s v="6 Impasse des Bosselles, 44470 Carquefou, France"/>
    <n v="158.69999999999999"/>
    <n v="96"/>
    <n v="568"/>
    <s v="Mohamed ALI HAFFARFibre"/>
    <x v="1"/>
    <s v="FR-726-MA6Fibre"/>
    <x v="1"/>
    <x v="1"/>
    <n v="6"/>
    <n v="24"/>
    <s v="nok"/>
    <x v="1"/>
    <x v="1"/>
    <n v="6"/>
    <x v="2"/>
  </r>
  <r>
    <s v="FR-726-MA"/>
    <x v="156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5:32"/>
    <s v="15:33"/>
    <s v="6 Impasse des Bosselles, 44470 Carquefou, France"/>
    <s v="6 Impasse des Bosselles, 44470 Carquefou, France"/>
    <n v="0"/>
    <n v="96"/>
    <n v="569"/>
    <s v="Mohamed ALI HAFFARFibre"/>
    <x v="1"/>
    <s v="FR-726-MA6Fibre"/>
    <x v="1"/>
    <x v="1"/>
    <n v="6"/>
    <n v="24"/>
    <s v="nok"/>
    <x v="1"/>
    <x v="1"/>
    <n v="6"/>
    <x v="2"/>
  </r>
  <r>
    <s v="FR-726-MA"/>
    <x v="157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-"/>
    <s v="-"/>
    <s v="-"/>
    <s v="-"/>
    <s v="-"/>
    <n v="96"/>
    <n v="570"/>
    <s v="Mohamed ALI HAFFARFibre"/>
    <x v="1"/>
    <s v="FR-726-MA6Fibre"/>
    <x v="1"/>
    <x v="1"/>
    <n v="6"/>
    <n v="24"/>
    <s v="nok"/>
    <x v="1"/>
    <x v="1"/>
    <n v="6"/>
    <x v="3"/>
  </r>
  <r>
    <s v="FR-726-MA"/>
    <x v="158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-"/>
    <s v="-"/>
    <s v="-"/>
    <s v="-"/>
    <s v="-"/>
    <n v="96"/>
    <n v="571"/>
    <s v="Mohamed ALI HAFFARFibre"/>
    <x v="1"/>
    <s v="FR-726-MA6Fibre"/>
    <x v="1"/>
    <x v="1"/>
    <n v="6"/>
    <n v="24"/>
    <s v="nok"/>
    <x v="1"/>
    <x v="1"/>
    <n v="6"/>
    <x v="4"/>
  </r>
  <r>
    <s v="FR-726-MA"/>
    <x v="159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-"/>
    <s v="-"/>
    <s v="-"/>
    <s v="-"/>
    <s v="-"/>
    <n v="96"/>
    <n v="572"/>
    <s v="Mohamed ALI HAFFARFibre"/>
    <x v="1"/>
    <s v="FR-726-MA6Fibre"/>
    <x v="1"/>
    <x v="1"/>
    <n v="6"/>
    <n v="24"/>
    <s v="nok"/>
    <x v="1"/>
    <x v="1"/>
    <n v="6"/>
    <x v="5"/>
  </r>
  <r>
    <s v="FR-726-MA"/>
    <x v="160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-"/>
    <s v="-"/>
    <s v="-"/>
    <s v="-"/>
    <s v="-"/>
    <n v="96"/>
    <n v="573"/>
    <s v="Mohamed ALI HAFFARFibre"/>
    <x v="1"/>
    <s v="FR-726-MA6Fibre"/>
    <x v="1"/>
    <x v="1"/>
    <n v="6"/>
    <n v="24"/>
    <s v="nok"/>
    <x v="1"/>
    <x v="1"/>
    <n v="6"/>
    <x v="6"/>
  </r>
  <r>
    <s v="FR-726-MA"/>
    <x v="161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-"/>
    <s v="-"/>
    <s v="-"/>
    <s v="-"/>
    <s v="-"/>
    <n v="96"/>
    <n v="574"/>
    <s v="Mohamed ALI HAFFARFibre"/>
    <x v="1"/>
    <s v="FR-726-MA6Fibre"/>
    <x v="1"/>
    <x v="1"/>
    <n v="6"/>
    <n v="24"/>
    <s v="nok"/>
    <x v="1"/>
    <x v="1"/>
    <n v="6"/>
    <x v="7"/>
  </r>
  <r>
    <s v="FR-726-MA"/>
    <x v="162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-"/>
    <s v="-"/>
    <s v="-"/>
    <s v="-"/>
    <s v="-"/>
    <n v="96"/>
    <n v="575"/>
    <s v="Mohamed ALI HAFFARFibre"/>
    <x v="1"/>
    <s v="FR-726-MA6Fibre"/>
    <x v="1"/>
    <x v="1"/>
    <n v="6"/>
    <n v="24"/>
    <s v="nok"/>
    <x v="1"/>
    <x v="1"/>
    <n v="6"/>
    <x v="1"/>
  </r>
  <r>
    <s v="FR-726-MA"/>
    <x v="163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0:06"/>
    <s v="10:10"/>
    <s v="6 Impasse des Bosselles, 44470 Carquefou, France"/>
    <s v="Le Fournil de carquefou, r du 9 Août 1944, 44470 Carquefou, France"/>
    <n v="0.8"/>
    <n v="96"/>
    <n v="576"/>
    <s v="Mohamed ALI HAFFARFibre"/>
    <x v="1"/>
    <s v="FR-726-MA6Fibre"/>
    <x v="1"/>
    <x v="1"/>
    <n v="6"/>
    <n v="25"/>
    <s v="nok"/>
    <x v="1"/>
    <x v="1"/>
    <n v="6"/>
    <x v="2"/>
  </r>
  <r>
    <s v="FR-726-MA"/>
    <x v="163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0:14"/>
    <s v="10:18"/>
    <s v="Le Fournil de carquefou, r du 9 Août 1944, 44470 Carquefou, France"/>
    <s v="11 Pl Le Corvec, 44470 Carquefou, France"/>
    <n v="0.4"/>
    <n v="96"/>
    <n v="577"/>
    <s v="Mohamed ALI HAFFARFibre"/>
    <x v="1"/>
    <s v="FR-726-MA6Fibre"/>
    <x v="1"/>
    <x v="1"/>
    <n v="6"/>
    <n v="25"/>
    <s v="nok"/>
    <x v="1"/>
    <x v="1"/>
    <n v="6"/>
    <x v="2"/>
  </r>
  <r>
    <s v="FR-726-MA"/>
    <x v="163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0:21"/>
    <s v="10:26"/>
    <s v="11 Pl Le Corvec, 44470 Carquefou, France"/>
    <s v="6 Impasse des Bosselles, 44470 Carquefou, France"/>
    <n v="1.1000000000000001"/>
    <n v="96"/>
    <n v="578"/>
    <s v="Mohamed ALI HAFFARFibre"/>
    <x v="1"/>
    <s v="FR-726-MA6Fibre"/>
    <x v="1"/>
    <x v="1"/>
    <n v="6"/>
    <n v="25"/>
    <s v="nok"/>
    <x v="1"/>
    <x v="1"/>
    <n v="6"/>
    <x v="2"/>
  </r>
  <r>
    <s v="FR-726-MA"/>
    <x v="163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23:38"/>
    <s v="01:48"/>
    <s v="Allée du Charbonneau, 44470 Carquefou, France"/>
    <s v="APPARTEMENT Saint-Jacques-de-la-Lande"/>
    <n v="159.69999999999999"/>
    <n v="96"/>
    <n v="579"/>
    <s v="Mohamed ALI HAFFARFibre"/>
    <x v="1"/>
    <s v="FR-726-MA6Fibre"/>
    <x v="1"/>
    <x v="1"/>
    <n v="6"/>
    <n v="25"/>
    <s v="nok"/>
    <x v="1"/>
    <x v="1"/>
    <n v="6"/>
    <x v="2"/>
  </r>
  <r>
    <s v="FR-726-MA"/>
    <x v="164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1:51"/>
    <s v="01:53"/>
    <s v="APPARTEMENT Saint-Jacques-de-la-Lande"/>
    <s v="1 Allée Alan Jack, 35136 Saint-Jacques-de-la-Lande, France"/>
    <n v="0.2"/>
    <n v="96"/>
    <n v="580"/>
    <s v="Mohamed ALI HAFFARFibre"/>
    <x v="1"/>
    <s v="FR-726-MA6Fibre"/>
    <x v="1"/>
    <x v="1"/>
    <n v="6"/>
    <n v="25"/>
    <s v="nok"/>
    <x v="1"/>
    <x v="1"/>
    <n v="6"/>
    <x v="3"/>
  </r>
  <r>
    <s v="FR-726-MA"/>
    <x v="164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9:50"/>
    <s v="11:00"/>
    <s v="1 Allée Alan Jack, 35136 Saint-Jacques-de-la-Lande, France"/>
    <s v="1 r Louis Pasteur, 44119 Treillières, France"/>
    <n v="97.2"/>
    <n v="96"/>
    <n v="581"/>
    <s v="Mohamed ALI HAFFARFibre"/>
    <x v="1"/>
    <s v="FR-726-MA6Fibre"/>
    <x v="1"/>
    <x v="1"/>
    <n v="6"/>
    <n v="25"/>
    <s v="nok"/>
    <x v="1"/>
    <x v="1"/>
    <n v="6"/>
    <x v="3"/>
  </r>
  <r>
    <s v="FR-726-MA"/>
    <x v="164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7:13"/>
    <s v="17:18"/>
    <s v="1 r Louis Pasteur, 44119 Treillières, France"/>
    <s v="1 r Louis Pasteur, 44119 Treillières, France"/>
    <n v="0"/>
    <n v="96"/>
    <n v="582"/>
    <s v="Mohamed ALI HAFFARFibre"/>
    <x v="1"/>
    <s v="FR-726-MA6Fibre"/>
    <x v="1"/>
    <x v="1"/>
    <n v="6"/>
    <n v="25"/>
    <s v="nok"/>
    <x v="1"/>
    <x v="1"/>
    <n v="6"/>
    <x v="3"/>
  </r>
  <r>
    <s v="FR-726-MA"/>
    <x v="164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7:19"/>
    <s v="18:27"/>
    <s v="1 r Louis Pasteur, 44119 Treillières, France"/>
    <s v="APPARTEMENT Saint-Jacques-de-la-Lande"/>
    <n v="98.6"/>
    <n v="96"/>
    <n v="583"/>
    <s v="Mohamed ALI HAFFARFibre"/>
    <x v="1"/>
    <s v="FR-726-MA6Fibre"/>
    <x v="1"/>
    <x v="1"/>
    <n v="6"/>
    <n v="25"/>
    <s v="nok"/>
    <x v="1"/>
    <x v="1"/>
    <n v="6"/>
    <x v="3"/>
  </r>
  <r>
    <s v="FR-726-MA"/>
    <x v="165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7:48"/>
    <s v="09:01"/>
    <s v="APPARTEMENT Saint-Jacques-de-la-Lande"/>
    <s v="Piscine Beau Soleil, 14 r du Calvaire, 56230 Questembert, France"/>
    <n v="95"/>
    <n v="96"/>
    <n v="584"/>
    <s v="Mohamed ALI HAFFARFibre"/>
    <x v="1"/>
    <s v="FR-726-MA6Fibre"/>
    <x v="1"/>
    <x v="1"/>
    <n v="6"/>
    <n v="25"/>
    <s v="nok"/>
    <x v="1"/>
    <x v="1"/>
    <n v="6"/>
    <x v="4"/>
  </r>
  <r>
    <s v="FR-726-MA"/>
    <x v="165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0:06"/>
    <s v="10:42"/>
    <s v="Piscine Beau Soleil, 14 r du Calvaire, 56230 Questembert, France"/>
    <s v="Fresno, r des Thabords, 56800 Ploërmel, France"/>
    <n v="36.299999999999997"/>
    <n v="96"/>
    <n v="585"/>
    <s v="Mohamed ALI HAFFARFibre"/>
    <x v="1"/>
    <s v="FR-726-MA6Fibre"/>
    <x v="1"/>
    <x v="1"/>
    <n v="6"/>
    <n v="25"/>
    <s v="nok"/>
    <x v="1"/>
    <x v="1"/>
    <n v="6"/>
    <x v="4"/>
  </r>
  <r>
    <s v="FR-726-MA"/>
    <x v="165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1:50"/>
    <s v="11:50"/>
    <s v="Fresno, r des Thabords, 56800 Ploërmel, France"/>
    <s v="Fresno, r des Thabords, 56800 Ploërmel, France"/>
    <n v="0"/>
    <n v="96"/>
    <n v="586"/>
    <s v="Mohamed ALI HAFFARFibre"/>
    <x v="1"/>
    <s v="FR-726-MA6Fibre"/>
    <x v="1"/>
    <x v="1"/>
    <n v="6"/>
    <n v="25"/>
    <s v="nok"/>
    <x v="1"/>
    <x v="1"/>
    <n v="6"/>
    <x v="4"/>
  </r>
  <r>
    <s v="FR-726-MA"/>
    <x v="165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2:19"/>
    <s v="12:43"/>
    <s v="Fresno, r des Thabords, 56800 Ploërmel, France"/>
    <s v="56380 Saint-Malo-de-Beignon, France"/>
    <n v="26.7"/>
    <n v="96"/>
    <n v="587"/>
    <s v="Mohamed ALI HAFFARFibre"/>
    <x v="1"/>
    <s v="FR-726-MA6Fibre"/>
    <x v="1"/>
    <x v="1"/>
    <n v="6"/>
    <n v="25"/>
    <s v="nok"/>
    <x v="1"/>
    <x v="1"/>
    <n v="6"/>
    <x v="4"/>
  </r>
  <r>
    <s v="FR-726-MA"/>
    <x v="165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3:07"/>
    <s v="13:17"/>
    <s v="56380 Saint-Malo-de-Beignon, France"/>
    <s v="56380 Saint-Malo-de-Beignon, France"/>
    <n v="2.6"/>
    <n v="96"/>
    <n v="588"/>
    <s v="Mohamed ALI HAFFARFibre"/>
    <x v="1"/>
    <s v="FR-726-MA6Fibre"/>
    <x v="1"/>
    <x v="1"/>
    <n v="6"/>
    <n v="25"/>
    <s v="nok"/>
    <x v="1"/>
    <x v="1"/>
    <n v="6"/>
    <x v="4"/>
  </r>
  <r>
    <s v="FR-726-MA"/>
    <x v="165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3:43"/>
    <s v="13:52"/>
    <s v="56380 Saint-Malo-de-Beignon, France"/>
    <s v="Av du Maréchal de Lattre, 56380 Bellevue, France"/>
    <n v="2.1"/>
    <n v="96"/>
    <n v="589"/>
    <s v="Mohamed ALI HAFFARFibre"/>
    <x v="1"/>
    <s v="FR-726-MA6Fibre"/>
    <x v="1"/>
    <x v="1"/>
    <n v="6"/>
    <n v="25"/>
    <s v="nok"/>
    <x v="1"/>
    <x v="1"/>
    <n v="6"/>
    <x v="4"/>
  </r>
  <r>
    <s v="FR-726-MA"/>
    <x v="165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3:57"/>
    <s v="14:10"/>
    <s v="Av du Maréchal de Lattre, 56380 Bellevue, France"/>
    <s v="Super U, r du Fief, 35380 Plélan-le-Grand, France"/>
    <n v="12.5"/>
    <n v="96"/>
    <n v="590"/>
    <s v="Mohamed ALI HAFFARFibre"/>
    <x v="1"/>
    <s v="FR-726-MA6Fibre"/>
    <x v="1"/>
    <x v="1"/>
    <n v="6"/>
    <n v="25"/>
    <s v="nok"/>
    <x v="1"/>
    <x v="1"/>
    <n v="6"/>
    <x v="4"/>
  </r>
  <r>
    <s v="FR-726-MA"/>
    <x v="165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4:13"/>
    <s v="14:14"/>
    <s v="Super U, r du Fief, 35380 Plélan-le-Grand, France"/>
    <s v="Super U, r des Elfes, 35380 Plélan-le-Grand, France"/>
    <n v="0.3"/>
    <n v="96"/>
    <n v="591"/>
    <s v="Mohamed ALI HAFFARFibre"/>
    <x v="1"/>
    <s v="FR-726-MA6Fibre"/>
    <x v="1"/>
    <x v="1"/>
    <n v="6"/>
    <n v="25"/>
    <s v="nok"/>
    <x v="1"/>
    <x v="1"/>
    <n v="6"/>
    <x v="4"/>
  </r>
  <r>
    <s v="FR-726-MA"/>
    <x v="165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4:30"/>
    <s v="15:01"/>
    <s v="Super U, r des Elfes, 35380 Plélan-le-Grand, France"/>
    <s v="APPARTEMENT Saint-Jacques-de-la-Lande"/>
    <n v="33.200000000000003"/>
    <n v="96"/>
    <n v="592"/>
    <s v="Mohamed ALI HAFFARFibre"/>
    <x v="1"/>
    <s v="FR-726-MA6Fibre"/>
    <x v="1"/>
    <x v="1"/>
    <n v="6"/>
    <n v="25"/>
    <s v="nok"/>
    <x v="1"/>
    <x v="1"/>
    <n v="6"/>
    <x v="4"/>
  </r>
  <r>
    <s v="FR-726-MA"/>
    <x v="165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5:02"/>
    <s v="15:02"/>
    <s v="APPARTEMENT Saint-Jacques-de-la-Lande"/>
    <s v="APPARTEMENT Saint-Jacques-de-la-Lande"/>
    <n v="0"/>
    <n v="96"/>
    <n v="593"/>
    <s v="Mohamed ALI HAFFARFibre"/>
    <x v="1"/>
    <s v="FR-726-MA6Fibre"/>
    <x v="1"/>
    <x v="1"/>
    <n v="6"/>
    <n v="25"/>
    <s v="nok"/>
    <x v="1"/>
    <x v="1"/>
    <n v="6"/>
    <x v="4"/>
  </r>
  <r>
    <s v="FR-726-MA"/>
    <x v="166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8:12"/>
    <s v="08:28"/>
    <s v="APPARTEMENT Saint-Jacques-de-la-Lande"/>
    <s v="L\'Emblem, r Jules Lallemand, 35011 Rennes, France"/>
    <n v="3.8"/>
    <n v="96"/>
    <n v="594"/>
    <s v="Mohamed ALI HAFFARFibre"/>
    <x v="1"/>
    <s v="FR-726-MA6Fibre"/>
    <x v="1"/>
    <x v="1"/>
    <n v="6"/>
    <n v="25"/>
    <s v="nok"/>
    <x v="1"/>
    <x v="1"/>
    <n v="6"/>
    <x v="5"/>
  </r>
  <r>
    <s v="FR-726-MA"/>
    <x v="166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8:34"/>
    <s v="08:45"/>
    <s v="L\'Emblem, r Jules Lallemand, 35011 Rennes, France"/>
    <s v="APPARTEMENT Saint-Jacques-de-la-Lande"/>
    <n v="3.7"/>
    <n v="96"/>
    <n v="595"/>
    <s v="Mohamed ALI HAFFARFibre"/>
    <x v="1"/>
    <s v="FR-726-MA6Fibre"/>
    <x v="1"/>
    <x v="1"/>
    <n v="6"/>
    <n v="25"/>
    <s v="nok"/>
    <x v="1"/>
    <x v="1"/>
    <n v="6"/>
    <x v="5"/>
  </r>
  <r>
    <s v="FR-726-MA"/>
    <x v="166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9:32"/>
    <s v="09:46"/>
    <s v="APPARTEMENT Saint-Jacques-de-la-Lande"/>
    <s v="2 r de Picardie, 35043 Rennes, France"/>
    <n v="6.6"/>
    <n v="96"/>
    <n v="596"/>
    <s v="Mohamed ALI HAFFARFibre"/>
    <x v="1"/>
    <s v="FR-726-MA6Fibre"/>
    <x v="1"/>
    <x v="1"/>
    <n v="6"/>
    <n v="25"/>
    <s v="nok"/>
    <x v="1"/>
    <x v="1"/>
    <n v="6"/>
    <x v="5"/>
  </r>
  <r>
    <s v="FR-726-MA"/>
    <x v="166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0:27"/>
    <s v="10:42"/>
    <s v="2 r de Picardie, 35043 Rennes, France"/>
    <s v="APPARTEMENT Saint-Jacques-de-la-Lande"/>
    <n v="7.3"/>
    <n v="96"/>
    <n v="597"/>
    <s v="Mohamed ALI HAFFARFibre"/>
    <x v="1"/>
    <s v="FR-726-MA6Fibre"/>
    <x v="1"/>
    <x v="1"/>
    <n v="6"/>
    <n v="25"/>
    <s v="nok"/>
    <x v="1"/>
    <x v="1"/>
    <n v="6"/>
    <x v="5"/>
  </r>
  <r>
    <s v="FR-726-MA"/>
    <x v="166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0:46"/>
    <s v="10:46"/>
    <s v="APPARTEMENT Saint-Jacques-de-la-Lande"/>
    <s v="APPARTEMENT Saint-Jacques-de-la-Lande"/>
    <n v="0"/>
    <n v="96"/>
    <n v="598"/>
    <s v="Mohamed ALI HAFFARFibre"/>
    <x v="1"/>
    <s v="FR-726-MA6Fibre"/>
    <x v="1"/>
    <x v="1"/>
    <n v="6"/>
    <n v="25"/>
    <s v="nok"/>
    <x v="1"/>
    <x v="1"/>
    <n v="6"/>
    <x v="5"/>
  </r>
  <r>
    <s v="FR-726-MA"/>
    <x v="167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-"/>
    <s v="-"/>
    <s v="-"/>
    <s v="-"/>
    <s v="-"/>
    <n v="96"/>
    <n v="599"/>
    <s v="Mohamed ALI HAFFARFibre"/>
    <x v="1"/>
    <s v="FR-726-MA6Fibre"/>
    <x v="1"/>
    <x v="1"/>
    <n v="6"/>
    <n v="25"/>
    <s v="nok"/>
    <x v="1"/>
    <x v="1"/>
    <n v="6"/>
    <x v="6"/>
  </r>
  <r>
    <s v="FR-726-MA"/>
    <x v="168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8:07"/>
    <s v="09:13"/>
    <s v="APPARTEMENT Saint-Jacques-de-la-Lande"/>
    <s v="1 r Louis Pasteur, 44119 Treillières, France"/>
    <n v="97.1"/>
    <n v="96"/>
    <n v="600"/>
    <s v="Mohamed ALI HAFFARFibre"/>
    <x v="1"/>
    <s v="FR-726-MA6Fibre"/>
    <x v="1"/>
    <x v="1"/>
    <n v="6"/>
    <n v="25"/>
    <s v="nok"/>
    <x v="1"/>
    <x v="1"/>
    <n v="6"/>
    <x v="7"/>
  </r>
  <r>
    <s v="FR-726-MA"/>
    <x v="168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1:22"/>
    <s v="12:48"/>
    <s v="1 r Louis Pasteur, 44119 Treillières, France"/>
    <s v="35340 La Bouëxière, France"/>
    <n v="123.2"/>
    <n v="96"/>
    <n v="601"/>
    <s v="Mohamed ALI HAFFARFibre"/>
    <x v="1"/>
    <s v="FR-726-MA6Fibre"/>
    <x v="1"/>
    <x v="1"/>
    <n v="6"/>
    <n v="25"/>
    <s v="nok"/>
    <x v="1"/>
    <x v="1"/>
    <n v="6"/>
    <x v="7"/>
  </r>
  <r>
    <s v="FR-726-MA"/>
    <x v="168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4:44"/>
    <s v="15:29"/>
    <s v="35340 La Bouëxière, France"/>
    <s v="APPARTEMENT Saint-Jacques-de-la-Lande"/>
    <n v="44.5"/>
    <n v="96"/>
    <n v="602"/>
    <s v="Mohamed ALI HAFFARFibre"/>
    <x v="1"/>
    <s v="FR-726-MA6Fibre"/>
    <x v="1"/>
    <x v="1"/>
    <n v="6"/>
    <n v="25"/>
    <s v="nok"/>
    <x v="1"/>
    <x v="1"/>
    <n v="6"/>
    <x v="7"/>
  </r>
  <r>
    <s v="FR-726-MA"/>
    <x v="169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-"/>
    <s v="-"/>
    <s v="-"/>
    <s v="-"/>
    <s v="-"/>
    <n v="96"/>
    <n v="603"/>
    <s v="Mohamed ALI HAFFARFibre"/>
    <x v="1"/>
    <s v="FR-726-MA6Fibre"/>
    <x v="1"/>
    <x v="1"/>
    <n v="6"/>
    <n v="25"/>
    <s v="nok"/>
    <x v="1"/>
    <x v="1"/>
    <n v="6"/>
    <x v="1"/>
  </r>
  <r>
    <s v="FR-726-MA"/>
    <x v="170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8:28"/>
    <s v="08:34"/>
    <s v="APPARTEMENT Saint-Jacques-de-la-Lande"/>
    <s v="Place Salvador Allende, Pl Salvador Allende, 35136 Saint-Jacques-de-la-Lande, France"/>
    <n v="2.2999999999999998"/>
    <n v="96"/>
    <n v="604"/>
    <s v="Mohamed ALI HAFFARFibre"/>
    <x v="1"/>
    <s v="FR-726-MA6Fibre"/>
    <x v="1"/>
    <x v="1"/>
    <n v="6"/>
    <n v="26"/>
    <s v="nok"/>
    <x v="1"/>
    <x v="1"/>
    <n v="6"/>
    <x v="2"/>
  </r>
  <r>
    <s v="FR-726-MA"/>
    <x v="170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8:37"/>
    <s v="08:37"/>
    <s v="Place Salvador Allende, Pl Salvador Allende, 35136 Saint-Jacques-de-la-Lande, France"/>
    <s v="Place Salvador Allende, Pl Salvador Allende, 35136 Saint-Jacques-de-la-Lande, France"/>
    <n v="0"/>
    <n v="96"/>
    <n v="605"/>
    <s v="Mohamed ALI HAFFARFibre"/>
    <x v="1"/>
    <s v="FR-726-MA6Fibre"/>
    <x v="1"/>
    <x v="1"/>
    <n v="6"/>
    <n v="26"/>
    <s v="nok"/>
    <x v="1"/>
    <x v="1"/>
    <n v="6"/>
    <x v="2"/>
  </r>
  <r>
    <s v="FR-726-MA"/>
    <x v="170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9:02"/>
    <s v="09:03"/>
    <s v="Place Salvador Allende, Pl Salvador Allende, 35136 Saint-Jacques-de-la-Lande, France"/>
    <s v="Place Salvador Allende, Pl Salvador Allende, 35136 Saint-Jacques-de-la-Lande, France"/>
    <n v="0"/>
    <n v="96"/>
    <n v="606"/>
    <s v="Mohamed ALI HAFFARFibre"/>
    <x v="1"/>
    <s v="FR-726-MA6Fibre"/>
    <x v="1"/>
    <x v="1"/>
    <n v="6"/>
    <n v="26"/>
    <s v="nok"/>
    <x v="1"/>
    <x v="1"/>
    <n v="6"/>
    <x v="2"/>
  </r>
  <r>
    <s v="FR-726-MA"/>
    <x v="170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9:03"/>
    <s v="09:20"/>
    <s v="Place Salvador Allende, Pl Salvador Allende, 35136 Saint-Jacques-de-la-Lande, France"/>
    <s v="Sabot d\'Or, Av de l\'Île des Bois, 35590 Saint-Gilles, France"/>
    <n v="15.3"/>
    <n v="96"/>
    <n v="607"/>
    <s v="Mohamed ALI HAFFARFibre"/>
    <x v="1"/>
    <s v="FR-726-MA6Fibre"/>
    <x v="1"/>
    <x v="1"/>
    <n v="6"/>
    <n v="26"/>
    <s v="nok"/>
    <x v="1"/>
    <x v="1"/>
    <n v="6"/>
    <x v="2"/>
  </r>
  <r>
    <s v="FR-726-MA"/>
    <x v="170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9:37"/>
    <s v="09:38"/>
    <s v="Sabot d\'Or, Av de l\'Île des Bois, 35590 Saint-Gilles, France"/>
    <s v="Sabot d\'Or, Av de l\'Île des Bois, 35590 Saint-Gilles, France"/>
    <n v="0"/>
    <n v="96"/>
    <n v="608"/>
    <s v="Mohamed ALI HAFFARFibre"/>
    <x v="1"/>
    <s v="FR-726-MA6Fibre"/>
    <x v="1"/>
    <x v="1"/>
    <n v="6"/>
    <n v="26"/>
    <s v="nok"/>
    <x v="1"/>
    <x v="1"/>
    <n v="6"/>
    <x v="2"/>
  </r>
  <r>
    <s v="FR-726-MA"/>
    <x v="170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9:53"/>
    <s v="09:53"/>
    <s v="Sabot d\'Or, Av de l\'Île des Bois, 35590 Saint-Gilles, France"/>
    <s v="Sabot d\'Or, Av de l\'Île des Bois, 35590 Saint-Gilles, France"/>
    <n v="0"/>
    <n v="96"/>
    <n v="609"/>
    <s v="Mohamed ALI HAFFARFibre"/>
    <x v="1"/>
    <s v="FR-726-MA6Fibre"/>
    <x v="1"/>
    <x v="1"/>
    <n v="6"/>
    <n v="26"/>
    <s v="nok"/>
    <x v="1"/>
    <x v="1"/>
    <n v="6"/>
    <x v="2"/>
  </r>
  <r>
    <s v="FR-726-MA"/>
    <x v="170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1:32"/>
    <s v="11:33"/>
    <s v="Sabot d\'Or, Av de l\'Île des Bois, 35590 Saint-Gilles, France"/>
    <s v="Sabot d\'Or, Av de l\'Île des Bois, 35590 Saint-Gilles, France"/>
    <n v="0"/>
    <n v="96"/>
    <n v="610"/>
    <s v="Mohamed ALI HAFFARFibre"/>
    <x v="1"/>
    <s v="FR-726-MA6Fibre"/>
    <x v="1"/>
    <x v="1"/>
    <n v="6"/>
    <n v="26"/>
    <s v="nok"/>
    <x v="1"/>
    <x v="1"/>
    <n v="6"/>
    <x v="2"/>
  </r>
  <r>
    <s v="FR-726-MA"/>
    <x v="170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1:44"/>
    <s v="11:44"/>
    <s v="Sabot d\'Or, Av de l\'Île des Bois, 35590 Saint-Gilles, France"/>
    <s v="Sabot d\'Or, Av de l\'Île des Bois, 35590 Saint-Gilles, France"/>
    <n v="0"/>
    <n v="96"/>
    <n v="611"/>
    <s v="Mohamed ALI HAFFARFibre"/>
    <x v="1"/>
    <s v="FR-726-MA6Fibre"/>
    <x v="1"/>
    <x v="1"/>
    <n v="6"/>
    <n v="26"/>
    <s v="nok"/>
    <x v="1"/>
    <x v="1"/>
    <n v="6"/>
    <x v="2"/>
  </r>
  <r>
    <s v="FR-726-MA"/>
    <x v="170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7:21"/>
    <s v="17:36"/>
    <s v="Sabot d\'Or, Av de l\'Île des Bois, 35590 Saint-Gilles, France"/>
    <s v="APPARTEMENT Saint-Jacques-de-la-Lande"/>
    <n v="15.7"/>
    <n v="96"/>
    <n v="612"/>
    <s v="Mohamed ALI HAFFARFibre"/>
    <x v="1"/>
    <s v="FR-726-MA6Fibre"/>
    <x v="1"/>
    <x v="1"/>
    <n v="6"/>
    <n v="26"/>
    <s v="nok"/>
    <x v="1"/>
    <x v="1"/>
    <n v="6"/>
    <x v="2"/>
  </r>
  <r>
    <s v="FR-726-MA"/>
    <x v="171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8:04"/>
    <s v="09:12"/>
    <s v="APPARTEMENT Saint-Jacques-de-la-Lande"/>
    <s v="1 r Louis Pasteur, 44119 Treillières, France"/>
    <n v="97.1"/>
    <n v="96"/>
    <n v="613"/>
    <s v="Mohamed ALI HAFFARFibre"/>
    <x v="1"/>
    <s v="FR-726-MA6Fibre"/>
    <x v="1"/>
    <x v="1"/>
    <n v="6"/>
    <n v="26"/>
    <s v="nok"/>
    <x v="1"/>
    <x v="1"/>
    <n v="6"/>
    <x v="3"/>
  </r>
  <r>
    <s v="FR-726-MA"/>
    <x v="171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7:10"/>
    <s v="18:16"/>
    <s v="1 r Louis Pasteur, 44119 Treillières, France"/>
    <s v="APPARTEMENT Saint-Jacques-de-la-Lande"/>
    <n v="98.6"/>
    <n v="96"/>
    <n v="614"/>
    <s v="Mohamed ALI HAFFARFibre"/>
    <x v="1"/>
    <s v="FR-726-MA6Fibre"/>
    <x v="1"/>
    <x v="1"/>
    <n v="6"/>
    <n v="26"/>
    <s v="nok"/>
    <x v="1"/>
    <x v="1"/>
    <n v="6"/>
    <x v="3"/>
  </r>
  <r>
    <s v="FR-726-MA"/>
    <x v="171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8:47"/>
    <s v="19:10"/>
    <s v="APPARTEMENT Saint-Jacques-de-la-Lande"/>
    <s v="6 r Toullier, 35000|35700|35200 Rennes, France"/>
    <n v="6.9"/>
    <n v="96"/>
    <n v="615"/>
    <s v="Mohamed ALI HAFFARFibre"/>
    <x v="1"/>
    <s v="FR-726-MA6Fibre"/>
    <x v="1"/>
    <x v="1"/>
    <n v="6"/>
    <n v="26"/>
    <s v="nok"/>
    <x v="1"/>
    <x v="1"/>
    <n v="6"/>
    <x v="3"/>
  </r>
  <r>
    <s v="FR-726-MA"/>
    <x v="171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20:29"/>
    <s v="20:47"/>
    <s v="Musée des Beaux-Arts, 20 Quai Émile Zola, 35000 Rennes, France"/>
    <s v="APPARTEMENT Saint-Jacques-de-la-Lande"/>
    <n v="5.4"/>
    <n v="96"/>
    <n v="616"/>
    <s v="Mohamed ALI HAFFARFibre"/>
    <x v="1"/>
    <s v="FR-726-MA6Fibre"/>
    <x v="1"/>
    <x v="1"/>
    <n v="6"/>
    <n v="26"/>
    <s v="nok"/>
    <x v="1"/>
    <x v="1"/>
    <n v="6"/>
    <x v="3"/>
  </r>
  <r>
    <s v="FR-726-MA"/>
    <x v="172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8:05"/>
    <s v="09:09"/>
    <s v="APPARTEMENT Saint-Jacques-de-la-Lande"/>
    <s v="1 r Louis Pasteur, 44119 Treillières, France"/>
    <n v="97"/>
    <n v="96"/>
    <n v="617"/>
    <s v="Mohamed ALI HAFFARFibre"/>
    <x v="1"/>
    <s v="FR-726-MA6Fibre"/>
    <x v="1"/>
    <x v="1"/>
    <n v="6"/>
    <n v="26"/>
    <s v="nok"/>
    <x v="1"/>
    <x v="1"/>
    <n v="6"/>
    <x v="4"/>
  </r>
  <r>
    <s v="FR-726-MA"/>
    <x v="172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1:07"/>
    <s v="11:14"/>
    <s v="1 r Louis Pasteur, 44119 Treillières, France"/>
    <s v="10 r Hubert de la Brosse, 44700 Orvault, France"/>
    <n v="3.3"/>
    <n v="96"/>
    <n v="618"/>
    <s v="Mohamed ALI HAFFARFibre"/>
    <x v="1"/>
    <s v="FR-726-MA6Fibre"/>
    <x v="1"/>
    <x v="1"/>
    <n v="6"/>
    <n v="26"/>
    <s v="nok"/>
    <x v="1"/>
    <x v="1"/>
    <n v="6"/>
    <x v="4"/>
  </r>
  <r>
    <s v="FR-726-MA"/>
    <x v="172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1:15"/>
    <s v="11:17"/>
    <s v="10 r Hubert de la Brosse, 44700 Orvault, France"/>
    <s v="33 r Robert le Ricolais, 44700 Orvault, France"/>
    <n v="0.4"/>
    <n v="96"/>
    <n v="619"/>
    <s v="Mohamed ALI HAFFARFibre"/>
    <x v="1"/>
    <s v="FR-726-MA6Fibre"/>
    <x v="1"/>
    <x v="1"/>
    <n v="6"/>
    <n v="26"/>
    <s v="nok"/>
    <x v="1"/>
    <x v="1"/>
    <n v="6"/>
    <x v="4"/>
  </r>
  <r>
    <s v="FR-726-MA"/>
    <x v="172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1:27"/>
    <s v="11:40"/>
    <s v="33 r Robert le Ricolais, 44700 Orvault, France"/>
    <s v="274 Route de Vannes, 44700 Orvault, France"/>
    <n v="4.3"/>
    <n v="96"/>
    <n v="620"/>
    <s v="Mohamed ALI HAFFARFibre"/>
    <x v="1"/>
    <s v="FR-726-MA6Fibre"/>
    <x v="1"/>
    <x v="1"/>
    <n v="6"/>
    <n v="26"/>
    <s v="nok"/>
    <x v="1"/>
    <x v="1"/>
    <n v="6"/>
    <x v="4"/>
  </r>
  <r>
    <s v="FR-726-MA"/>
    <x v="172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1:47"/>
    <s v="11:57"/>
    <s v="L\'Eau Vive, 272 Route de Vannes, 44700 Orvault, France"/>
    <s v="1 r Louis Pasteur, 44119 Treillières, France"/>
    <n v="6.8"/>
    <n v="96"/>
    <n v="621"/>
    <s v="Mohamed ALI HAFFARFibre"/>
    <x v="1"/>
    <s v="FR-726-MA6Fibre"/>
    <x v="1"/>
    <x v="1"/>
    <n v="6"/>
    <n v="26"/>
    <s v="nok"/>
    <x v="1"/>
    <x v="1"/>
    <n v="6"/>
    <x v="4"/>
  </r>
  <r>
    <s v="FR-726-MA"/>
    <x v="172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7:19"/>
    <s v="18:34"/>
    <s v="1 r Louis Pasteur, 44119 Treillières, France"/>
    <s v="APPARTEMENT Saint-Jacques-de-la-Lande"/>
    <n v="98.6"/>
    <n v="96"/>
    <n v="622"/>
    <s v="Mohamed ALI HAFFARFibre"/>
    <x v="1"/>
    <s v="FR-726-MA6Fibre"/>
    <x v="1"/>
    <x v="1"/>
    <n v="6"/>
    <n v="26"/>
    <s v="nok"/>
    <x v="1"/>
    <x v="1"/>
    <n v="6"/>
    <x v="4"/>
  </r>
  <r>
    <s v="FR-726-MA"/>
    <x v="173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8:05"/>
    <s v="09:09"/>
    <s v="APPARTEMENT Saint-Jacques-de-la-Lande"/>
    <s v="1 r Louis Pasteur, 44119 Treillières, France"/>
    <n v="97"/>
    <n v="96"/>
    <n v="623"/>
    <s v="Mohamed ALI HAFFARFibre"/>
    <x v="1"/>
    <s v="FR-726-MA6Fibre"/>
    <x v="1"/>
    <x v="1"/>
    <n v="6"/>
    <n v="26"/>
    <s v="nok"/>
    <x v="1"/>
    <x v="1"/>
    <n v="6"/>
    <x v="5"/>
  </r>
  <r>
    <s v="FR-726-MA"/>
    <x v="173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6:00"/>
    <s v="17:07"/>
    <s v="1 r Louis Pasteur, 44119 Treillières, France"/>
    <s v="APPARTEMENT Saint-Jacques-de-la-Lande"/>
    <n v="98.7"/>
    <n v="96"/>
    <n v="624"/>
    <s v="Mohamed ALI HAFFARFibre"/>
    <x v="1"/>
    <s v="FR-726-MA6Fibre"/>
    <x v="1"/>
    <x v="1"/>
    <n v="6"/>
    <n v="26"/>
    <s v="nok"/>
    <x v="1"/>
    <x v="1"/>
    <n v="6"/>
    <x v="5"/>
  </r>
  <r>
    <s v="FR-726-MA"/>
    <x v="174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8:04"/>
    <s v="08:14"/>
    <s v="APPARTEMENT Saint-Jacques-de-la-Lande"/>
    <s v="Intermarché, Av d\'Ouessant, 35170 Bruz, France"/>
    <n v="7.5"/>
    <n v="96"/>
    <n v="625"/>
    <s v="Mohamed ALI HAFFARFibre"/>
    <x v="1"/>
    <s v="FR-726-MA6Fibre"/>
    <x v="1"/>
    <x v="1"/>
    <n v="6"/>
    <n v="26"/>
    <s v="nok"/>
    <x v="1"/>
    <x v="1"/>
    <n v="6"/>
    <x v="6"/>
  </r>
  <r>
    <s v="FR-726-MA"/>
    <x v="174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8:17"/>
    <s v="09:23"/>
    <s v="Intermarché, Av d\'Ouessant, 35170 Bruz, France"/>
    <s v="1 r Louis Pasteur, 44119 Treillières, France"/>
    <n v="98.9"/>
    <n v="96"/>
    <n v="626"/>
    <s v="Mohamed ALI HAFFARFibre"/>
    <x v="1"/>
    <s v="FR-726-MA6Fibre"/>
    <x v="1"/>
    <x v="1"/>
    <n v="6"/>
    <n v="26"/>
    <s v="nok"/>
    <x v="1"/>
    <x v="1"/>
    <n v="6"/>
    <x v="6"/>
  </r>
  <r>
    <s v="FR-726-MA"/>
    <x v="174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1:57"/>
    <s v="12:02"/>
    <s v="1 r Louis Pasteur, 44119 Treillières, France"/>
    <s v="Lavoir, r Hubert de la Brosse, 44700 Orvault, France"/>
    <n v="3.3"/>
    <n v="96"/>
    <n v="627"/>
    <s v="Mohamed ALI HAFFARFibre"/>
    <x v="1"/>
    <s v="FR-726-MA6Fibre"/>
    <x v="1"/>
    <x v="1"/>
    <n v="6"/>
    <n v="26"/>
    <s v="nok"/>
    <x v="1"/>
    <x v="1"/>
    <n v="6"/>
    <x v="6"/>
  </r>
  <r>
    <s v="FR-726-MA"/>
    <x v="174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2:05"/>
    <s v="12:10"/>
    <s v="Lavoir, r Hubert de la Brosse, 44700 Orvault, France"/>
    <s v="1 r Louis Pasteur, 44119 Treillières, France"/>
    <n v="3.2"/>
    <n v="96"/>
    <n v="628"/>
    <s v="Mohamed ALI HAFFARFibre"/>
    <x v="1"/>
    <s v="FR-726-MA6Fibre"/>
    <x v="1"/>
    <x v="1"/>
    <n v="6"/>
    <n v="26"/>
    <s v="nok"/>
    <x v="1"/>
    <x v="1"/>
    <n v="6"/>
    <x v="6"/>
  </r>
  <r>
    <s v="FR-726-MA"/>
    <x v="174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7:26"/>
    <s v="18:32"/>
    <s v="1 r Louis Pasteur, 44119 Treillières, France"/>
    <s v="1 Allée Alan Jack, 35136 Saint-Jacques-de-la-Lande, France"/>
    <n v="98.7"/>
    <n v="96"/>
    <n v="629"/>
    <s v="Mohamed ALI HAFFARFibre"/>
    <x v="1"/>
    <s v="FR-726-MA6Fibre"/>
    <x v="1"/>
    <x v="1"/>
    <n v="6"/>
    <n v="26"/>
    <s v="nok"/>
    <x v="1"/>
    <x v="1"/>
    <n v="6"/>
    <x v="6"/>
  </r>
  <r>
    <s v="FR-726-MA"/>
    <x v="175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8:07"/>
    <s v="09:11"/>
    <s v="18 Allée des Pins, 35136 Saint-Jacques-de-la-Lande, France"/>
    <s v="1 r Louis Pasteur, 44119 Treillières, France"/>
    <n v="97.1"/>
    <n v="96"/>
    <n v="630"/>
    <s v="Mohamed ALI HAFFARFibre"/>
    <x v="1"/>
    <s v="FR-726-MA6Fibre"/>
    <x v="1"/>
    <x v="1"/>
    <n v="6"/>
    <n v="26"/>
    <s v="nok"/>
    <x v="1"/>
    <x v="1"/>
    <n v="6"/>
    <x v="7"/>
  </r>
  <r>
    <s v="FR-726-MA"/>
    <x v="175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7:00"/>
    <s v="18:04"/>
    <s v="1 r Louis Pasteur, 44119 Treillières, France"/>
    <s v="APPARTEMENT Saint-Jacques-de-la-Lande"/>
    <n v="98.8"/>
    <n v="96"/>
    <n v="631"/>
    <s v="Mohamed ALI HAFFARFibre"/>
    <x v="1"/>
    <s v="FR-726-MA6Fibre"/>
    <x v="1"/>
    <x v="1"/>
    <n v="6"/>
    <n v="26"/>
    <s v="nok"/>
    <x v="1"/>
    <x v="1"/>
    <n v="6"/>
    <x v="7"/>
  </r>
  <r>
    <s v="FR-726-MA"/>
    <x v="176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-"/>
    <s v="-"/>
    <s v="-"/>
    <s v="-"/>
    <s v="-"/>
    <n v="96"/>
    <n v="632"/>
    <s v="Mohamed ALI HAFFARFibre"/>
    <x v="1"/>
    <s v="FR-726-MA6Fibre"/>
    <x v="1"/>
    <x v="1"/>
    <n v="6"/>
    <n v="26"/>
    <s v="nok"/>
    <x v="1"/>
    <x v="1"/>
    <n v="6"/>
    <x v="1"/>
  </r>
  <r>
    <s v="FR-726-MA"/>
    <x v="177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-"/>
    <s v="-"/>
    <s v="-"/>
    <s v="-"/>
    <s v="-"/>
    <n v="96"/>
    <n v="633"/>
    <s v="Mohamed ALI HAFFARFibre"/>
    <x v="1"/>
    <s v="FR-726-MA6Fibre"/>
    <x v="1"/>
    <x v="1"/>
    <n v="6"/>
    <n v="27"/>
    <s v="nok"/>
    <x v="1"/>
    <x v="1"/>
    <n v="6"/>
    <x v="2"/>
  </r>
  <r>
    <s v="FR-726-MA"/>
    <x v="178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8:03"/>
    <s v="09:37"/>
    <s v="APPARTEMENT Saint-Jacques-de-la-Lande"/>
    <s v="1 r Louis Pasteur, 44119 Treillières, France"/>
    <n v="97.2"/>
    <n v="96"/>
    <n v="634"/>
    <s v="Mohamed ALI HAFFARFibre"/>
    <x v="1"/>
    <s v="FR-726-MA6Fibre"/>
    <x v="1"/>
    <x v="1"/>
    <n v="6"/>
    <n v="27"/>
    <s v="nok"/>
    <x v="1"/>
    <x v="1"/>
    <n v="6"/>
    <x v="3"/>
  </r>
  <r>
    <s v="FR-726-MA"/>
    <x v="178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17:33"/>
    <s v="18:40"/>
    <s v="1 r Louis Pasteur, 44119 Treillières, France"/>
    <s v="APPARTEMENT Saint-Jacques-de-la-Lande"/>
    <n v="98.7"/>
    <n v="96"/>
    <n v="635"/>
    <s v="Mohamed ALI HAFFARFibre"/>
    <x v="1"/>
    <s v="FR-726-MA6Fibre"/>
    <x v="1"/>
    <x v="1"/>
    <n v="6"/>
    <n v="27"/>
    <s v="nok"/>
    <x v="1"/>
    <x v="1"/>
    <n v="6"/>
    <x v="3"/>
  </r>
  <r>
    <s v="FR-726-MA"/>
    <x v="178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20:13"/>
    <s v="20:29"/>
    <s v="APPARTEMENT Saint-Jacques-de-la-Lande"/>
    <s v="BDS Restaurant, Le Val d\'Orson, 9 r Charles Vanel, 35770 Vern-sur-Seiche, France"/>
    <n v="11"/>
    <n v="96"/>
    <n v="636"/>
    <s v="Mohamed ALI HAFFARFibre"/>
    <x v="1"/>
    <s v="FR-726-MA6Fibre"/>
    <x v="1"/>
    <x v="1"/>
    <n v="6"/>
    <n v="27"/>
    <s v="nok"/>
    <x v="1"/>
    <x v="1"/>
    <n v="6"/>
    <x v="3"/>
  </r>
  <r>
    <s v="FR-726-MA"/>
    <x v="178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21:19"/>
    <s v="21:38"/>
    <s v="BDS Restaurant, Le Val d\'Orson, 9 r Charles Vanel, 35770 Vern-sur-Seiche, France"/>
    <s v="APPARTEMENT Saint-Jacques-de-la-Lande"/>
    <n v="11.4"/>
    <n v="96"/>
    <n v="637"/>
    <s v="Mohamed ALI HAFFARFibre"/>
    <x v="1"/>
    <s v="FR-726-MA6Fibre"/>
    <x v="1"/>
    <x v="1"/>
    <n v="6"/>
    <n v="27"/>
    <s v="nok"/>
    <x v="1"/>
    <x v="1"/>
    <n v="6"/>
    <x v="3"/>
  </r>
  <r>
    <s v="FR-726-MA"/>
    <x v="179"/>
    <s v=""/>
    <s v=""/>
    <s v=""/>
    <s v=""/>
    <s v=""/>
    <x v="0"/>
    <s v=""/>
    <s v=""/>
    <s v=""/>
    <s v=""/>
    <s v="Mohamed ALI HAFFAR"/>
    <s v="Fibre"/>
    <s v="Mohamed Ali HAFFAR"/>
    <s v="RENAULT KANGOO"/>
    <x v="0"/>
    <s v="08:08"/>
    <s v="09:16"/>
    <s v="APPARTEMENT Saint-Jacques-de-la-Lande"/>
    <s v="1 r Louis Pasteur, 44119 Treillières, France"/>
    <n v="97.1"/>
    <n v="96"/>
    <n v="638"/>
    <s v="Mohamed ALI HAFFARFibre"/>
    <x v="1"/>
    <s v="FR-726-MA6Fibre"/>
    <x v="1"/>
    <x v="1"/>
    <n v="6"/>
    <n v="27"/>
    <s v="nok"/>
    <x v="1"/>
    <x v="1"/>
    <n v="6"/>
    <x v="4"/>
  </r>
  <r>
    <s v="FR-726-MA"/>
    <x v="180"/>
    <s v="18:10"/>
    <s v="25004845584700088"/>
    <s v=""/>
    <s v="DE        "/>
    <s v="Liber-t Charges"/>
    <x v="1"/>
    <s v="1"/>
    <n v="12"/>
    <n v="0"/>
    <n v="12"/>
    <s v="Mohamed ALI HAFFAR"/>
    <s v="Fibre"/>
    <s v="Mohamed Ali HAFFAR"/>
    <s v="RENAULT KANGOO"/>
    <x v="0"/>
    <s v=""/>
    <s v=""/>
    <s v=""/>
    <s v=""/>
    <s v=""/>
    <n v="132"/>
    <n v="639"/>
    <s v="Mohamed ALI HAFFARFibre"/>
    <x v="1"/>
    <s v="FR-726-MA1Fibre"/>
    <x v="1"/>
    <x v="1"/>
    <n v="1"/>
    <n v="3"/>
    <s v="nok"/>
    <x v="1"/>
    <x v="1"/>
    <n v="6"/>
    <x v="6"/>
  </r>
  <r>
    <s v="FR-726-MA"/>
    <x v="180"/>
    <s v="18:10"/>
    <s v="25004845584700088"/>
    <s v=""/>
    <s v="DE        "/>
    <s v="Liber-t Charges"/>
    <x v="1"/>
    <s v="1"/>
    <n v="12"/>
    <n v="0"/>
    <n v="12"/>
    <s v="Mohamed ALI HAFFAR"/>
    <s v="Fibre"/>
    <s v="Mohamed Ali HAFFAR"/>
    <s v="RENAULT KANGOO"/>
    <x v="0"/>
    <m/>
    <m/>
    <m/>
    <m/>
    <m/>
    <n v="132"/>
    <n v="640"/>
    <s v="Mohamed ALI HAFFARFibre"/>
    <x v="1"/>
    <s v="FR-726-MA1Fibre"/>
    <x v="1"/>
    <x v="1"/>
    <n v="1"/>
    <n v="3"/>
    <s v="nok"/>
    <x v="1"/>
    <x v="1"/>
    <n v="6"/>
    <x v="6"/>
  </r>
  <r>
    <s v="FR-726-MA"/>
    <x v="181"/>
    <s v="08:19:00"/>
    <s v="526"/>
    <s v="161228169"/>
    <s v="STATION INTERMARCHE - BRUZ"/>
    <s v="DIESEL"/>
    <x v="2"/>
    <n v="45.75"/>
    <n v="57.99"/>
    <n v="11.6"/>
    <n v="69.59"/>
    <s v="Mohamed ALI HAFFAR"/>
    <s v="Fibre"/>
    <s v="Mohamed Ali HAFFAR"/>
    <s v="RENAULT KANGOO"/>
    <x v="0"/>
    <m/>
    <m/>
    <m/>
    <m/>
    <m/>
    <n v="132"/>
    <n v="641"/>
    <s v="Mohamed ALI HAFFARFibre"/>
    <x v="1"/>
    <s v="FR-726-MA1Fibre"/>
    <x v="1"/>
    <x v="1"/>
    <n v="1"/>
    <n v="2"/>
    <s v="ok"/>
    <x v="1"/>
    <x v="1"/>
    <n v="6"/>
    <x v="5"/>
  </r>
  <r>
    <s v="FR-726-MA"/>
    <x v="182"/>
    <s v="13:21:28"/>
    <s v="526"/>
    <s v="161228169"/>
    <s v="NANTES NORD DISTRIBUTION"/>
    <s v="DIESEL"/>
    <x v="2"/>
    <n v="53.11"/>
    <n v="67.489999999999995"/>
    <n v="13.5"/>
    <n v="80.989999999999995"/>
    <s v="Mohamed ALI HAFFAR"/>
    <s v="Fibre"/>
    <s v="Mohamed Ali HAFFAR"/>
    <s v="RENAULT KANGOO"/>
    <x v="0"/>
    <m/>
    <m/>
    <m/>
    <m/>
    <m/>
    <n v="132"/>
    <n v="642"/>
    <s v="Mohamed ALI HAFFARFibre"/>
    <x v="1"/>
    <s v="FR-726-MA1Fibre"/>
    <x v="1"/>
    <x v="1"/>
    <n v="1"/>
    <n v="2"/>
    <s v="ok"/>
    <x v="1"/>
    <x v="1"/>
    <n v="6"/>
    <x v="7"/>
  </r>
  <r>
    <s v="FR-726-MA"/>
    <x v="183"/>
    <s v="17:52:03"/>
    <s v="526"/>
    <s v="161230617"/>
    <s v="STATION E.LECLERC - VERN SUR SEICHE"/>
    <s v="DIESEL"/>
    <x v="2"/>
    <n v="51.21"/>
    <n v="66.92"/>
    <n v="13.38"/>
    <n v="80.3"/>
    <s v="Mohamed ALI HAFFAR"/>
    <s v="Fibre"/>
    <s v="Mohamed Ali HAFFAR"/>
    <s v="RENAULT KANGOO"/>
    <x v="0"/>
    <m/>
    <m/>
    <m/>
    <m/>
    <m/>
    <n v="132"/>
    <n v="643"/>
    <s v="Mohamed ALI HAFFARFibre"/>
    <x v="1"/>
    <s v="FR-726-MA1Fibre"/>
    <x v="1"/>
    <x v="1"/>
    <n v="1"/>
    <n v="3"/>
    <s v="ok"/>
    <x v="1"/>
    <x v="1"/>
    <n v="6"/>
    <x v="1"/>
  </r>
  <r>
    <s v="FR-726-MA"/>
    <x v="184"/>
    <s v="15:04:00"/>
    <s v="526"/>
    <s v="161233076"/>
    <s v="STATION TOTAL - LA CHAPELLE-SUR-ERDRE"/>
    <s v="AD BLUE"/>
    <x v="3"/>
    <n v="15.69"/>
    <n v="12.87"/>
    <n v="2.58"/>
    <n v="15.45"/>
    <s v="Mohamed ALI HAFFAR"/>
    <s v="Fibre"/>
    <s v="Mohamed Ali HAFFAR"/>
    <s v="RENAULT KANGOO"/>
    <x v="0"/>
    <m/>
    <m/>
    <m/>
    <m/>
    <m/>
    <n v="132"/>
    <n v="644"/>
    <s v="Mohamed ALI HAFFARFibre"/>
    <x v="1"/>
    <s v="FR-726-MA1Fibre"/>
    <x v="1"/>
    <x v="1"/>
    <n v="1"/>
    <n v="4"/>
    <s v="nok"/>
    <x v="1"/>
    <x v="1"/>
    <n v="6"/>
    <x v="3"/>
  </r>
  <r>
    <s v="FR-726-MA"/>
    <x v="185"/>
    <s v="07:48:00"/>
    <s v="526"/>
    <s v="161233076"/>
    <s v="STATION INTERMARCHE - BRUZ"/>
    <s v="DIESEL"/>
    <x v="2"/>
    <n v="50.93"/>
    <n v="68.34"/>
    <n v="13.66"/>
    <n v="82"/>
    <s v="Mohamed ALI HAFFAR"/>
    <s v="Fibre"/>
    <s v="Mohamed Ali HAFFAR"/>
    <s v="RENAULT KANGOO"/>
    <x v="0"/>
    <m/>
    <m/>
    <m/>
    <m/>
    <m/>
    <n v="132"/>
    <n v="645"/>
    <s v="Mohamed ALI HAFFARFibre"/>
    <x v="1"/>
    <s v="FR-726-MA1Fibre"/>
    <x v="1"/>
    <x v="1"/>
    <n v="1"/>
    <n v="4"/>
    <s v="ok"/>
    <x v="1"/>
    <x v="1"/>
    <n v="6"/>
    <x v="7"/>
  </r>
  <r>
    <s v="FR-726-MA"/>
    <x v="186"/>
    <s v="17:24:31"/>
    <s v="526"/>
    <s v="161235862"/>
    <s v="NANTES NORD DISTRIBUTION"/>
    <s v="DIESEL"/>
    <x v="2"/>
    <n v="53.91"/>
    <n v="71.84"/>
    <n v="14.36"/>
    <n v="86.2"/>
    <s v="Mohamed ALI HAFFAR"/>
    <s v="Fibre"/>
    <s v="Mohamed Ali HAFFAR"/>
    <s v="RENAULT KANGOO"/>
    <x v="0"/>
    <m/>
    <m/>
    <m/>
    <m/>
    <m/>
    <n v="132"/>
    <n v="646"/>
    <s v="Mohamed ALI HAFFARFibre"/>
    <x v="1"/>
    <s v="FR-726-MA1Fibre"/>
    <x v="1"/>
    <x v="1"/>
    <n v="1"/>
    <n v="5"/>
    <s v="ok"/>
    <x v="1"/>
    <x v="1"/>
    <n v="6"/>
    <x v="6"/>
  </r>
  <r>
    <s v="FR-726-MA"/>
    <x v="187"/>
    <s v="17:27:49"/>
    <s v="526"/>
    <s v="161242055"/>
    <s v="NANTES NORD DISTRIBUTION"/>
    <s v="DIESEL"/>
    <x v="2"/>
    <n v="52.38"/>
    <n v="71.98"/>
    <n v="14.4"/>
    <n v="86.38"/>
    <s v="Mohamed ALI HAFFAR"/>
    <s v="Fibre"/>
    <s v="Mohamed Ali HAFFAR"/>
    <s v="RENAULT KANGOO"/>
    <x v="0"/>
    <m/>
    <m/>
    <m/>
    <m/>
    <m/>
    <n v="84"/>
    <n v="647"/>
    <s v="Mohamed ALI HAFFARFibre"/>
    <x v="1"/>
    <s v="FR-726-MA2Fibre"/>
    <x v="1"/>
    <x v="1"/>
    <n v="2"/>
    <n v="7"/>
    <s v="ok"/>
    <x v="1"/>
    <x v="1"/>
    <n v="6"/>
    <x v="5"/>
  </r>
  <r>
    <s v="FR-726-MA"/>
    <x v="188"/>
    <s v="12:29:08"/>
    <s v="526"/>
    <s v="161244581"/>
    <s v="NANTES NORD DISTRIBUTION"/>
    <s v="DIESEL"/>
    <x v="2"/>
    <n v="53.25"/>
    <n v="72.739999999999995"/>
    <n v="14.54"/>
    <n v="87.28"/>
    <s v="Mohamed ALI HAFFAR"/>
    <s v="Fibre"/>
    <s v="Mohamed Ali HAFFAR"/>
    <s v="RENAULT KANGOO"/>
    <x v="0"/>
    <m/>
    <m/>
    <m/>
    <m/>
    <m/>
    <n v="84"/>
    <n v="648"/>
    <s v="Mohamed ALI HAFFARFibre"/>
    <x v="1"/>
    <s v="FR-726-MA2Fibre"/>
    <x v="1"/>
    <x v="1"/>
    <n v="2"/>
    <n v="8"/>
    <s v="ok"/>
    <x v="1"/>
    <x v="1"/>
    <n v="6"/>
    <x v="4"/>
  </r>
  <r>
    <s v="FR-726-MA"/>
    <x v="189"/>
    <s v="17:40:03"/>
    <s v="526"/>
    <s v="161247367"/>
    <s v="NANTES NORD DISTRIBUTION"/>
    <s v="DIESEL"/>
    <x v="2"/>
    <n v="53.64"/>
    <n v="74.16"/>
    <n v="14.83"/>
    <n v="88.99"/>
    <s v="Mohamed ALI HAFFAR"/>
    <s v="Fibre"/>
    <s v="Mohamed Ali HAFFAR"/>
    <s v="RENAULT KANGOO"/>
    <x v="0"/>
    <m/>
    <m/>
    <m/>
    <m/>
    <m/>
    <n v="84"/>
    <n v="649"/>
    <s v="Mohamed ALI HAFFARFibre"/>
    <x v="1"/>
    <s v="FR-726-MA2Fibre"/>
    <x v="1"/>
    <x v="1"/>
    <n v="2"/>
    <n v="9"/>
    <s v="ok"/>
    <x v="1"/>
    <x v="1"/>
    <n v="6"/>
    <x v="3"/>
  </r>
  <r>
    <s v="FR-726-MA"/>
    <x v="190"/>
    <s v="13:19:18"/>
    <s v="526"/>
    <s v="161250407"/>
    <s v="NANTES NORD DISTRIBUTION"/>
    <s v="DIESEL"/>
    <x v="2"/>
    <n v="59.57"/>
    <n v="83.35"/>
    <n v="16.670000000000002"/>
    <n v="100.02"/>
    <s v="Mohamed ALI HAFFAR"/>
    <s v="Fibre"/>
    <s v="Mohamed Ali HAFFAR"/>
    <s v="RENAULT KANGOO"/>
    <x v="0"/>
    <m/>
    <m/>
    <m/>
    <m/>
    <m/>
    <n v="84"/>
    <n v="650"/>
    <s v="Mohamed ALI HAFFARFibre"/>
    <x v="1"/>
    <s v="FR-726-MA2Fibre"/>
    <x v="1"/>
    <x v="1"/>
    <n v="2"/>
    <n v="10"/>
    <s v="ok"/>
    <x v="1"/>
    <x v="1"/>
    <n v="6"/>
    <x v="3"/>
  </r>
  <r>
    <s v="FR-726-MA"/>
    <x v="191"/>
    <s v="17:51:54"/>
    <s v="526"/>
    <s v="161250407"/>
    <s v="NANTES NORD DISTRIBUTION"/>
    <s v="DIESEL"/>
    <x v="2"/>
    <n v="48.05"/>
    <n v="72.040000000000006"/>
    <n v="14.4"/>
    <n v="86.44"/>
    <s v="Mohamed ALI HAFFAR"/>
    <s v="Fibre"/>
    <s v="Mohamed Ali HAFFAR"/>
    <s v="RENAULT KANGOO"/>
    <x v="0"/>
    <m/>
    <m/>
    <m/>
    <m/>
    <m/>
    <n v="122"/>
    <n v="651"/>
    <s v="Mohamed ALI HAFFARFibre"/>
    <x v="1"/>
    <s v="FR-726-MA3Fibre"/>
    <x v="1"/>
    <x v="1"/>
    <n v="3"/>
    <n v="10"/>
    <s v="ok"/>
    <x v="1"/>
    <x v="1"/>
    <n v="6"/>
    <x v="7"/>
  </r>
  <r>
    <s v="FR-726-MA"/>
    <x v="192"/>
    <s v="15:56:47"/>
    <s v="526"/>
    <s v="161253533"/>
    <s v="NANTES NORD DISTRIBUTION"/>
    <s v="DIESEL"/>
    <x v="2"/>
    <n v="47.56"/>
    <n v="85.73"/>
    <n v="17.149999999999999"/>
    <n v="102.88"/>
    <s v="Mohamed ALI HAFFAR"/>
    <s v="Fibre"/>
    <s v="Mohamed Ali HAFFAR"/>
    <s v="RENAULT KANGOO"/>
    <x v="0"/>
    <m/>
    <m/>
    <m/>
    <m/>
    <m/>
    <n v="122"/>
    <n v="652"/>
    <s v="Mohamed ALI HAFFARFibre"/>
    <x v="1"/>
    <s v="FR-726-MA3Fibre"/>
    <x v="1"/>
    <x v="1"/>
    <n v="3"/>
    <n v="11"/>
    <s v="ok"/>
    <x v="1"/>
    <x v="1"/>
    <n v="6"/>
    <x v="6"/>
  </r>
  <r>
    <s v="FR-726-MA"/>
    <x v="193"/>
    <s v="08:13:00"/>
    <s v="526"/>
    <s v="161256092"/>
    <s v="STATION INTERMARCHE - BRUZ"/>
    <s v="DIESEL"/>
    <x v="2"/>
    <n v="51.99"/>
    <n v="85.39"/>
    <n v="17.079999999999998"/>
    <n v="102.47"/>
    <s v="Mohamed ALI HAFFAR"/>
    <s v="Fibre"/>
    <s v="Mohamed Ali HAFFAR"/>
    <s v="RENAULT KANGOO"/>
    <x v="0"/>
    <m/>
    <m/>
    <m/>
    <m/>
    <m/>
    <n v="122"/>
    <n v="653"/>
    <s v="Mohamed ALI HAFFARFibre"/>
    <x v="1"/>
    <s v="FR-726-MA3Fibre"/>
    <x v="1"/>
    <x v="1"/>
    <n v="3"/>
    <n v="12"/>
    <s v="ok"/>
    <x v="1"/>
    <x v="1"/>
    <n v="6"/>
    <x v="6"/>
  </r>
  <r>
    <s v="FR-726-MA"/>
    <x v="194"/>
    <s v="19:26:00"/>
    <s v="526"/>
    <s v="161258835"/>
    <s v="STATION U - CHATILLON SUR SEICHE"/>
    <s v="DIESEL"/>
    <x v="2"/>
    <n v="49.79"/>
    <n v="80.45"/>
    <n v="16.09"/>
    <n v="96.54"/>
    <s v="Mohamed ALI HAFFAR"/>
    <s v="Fibre"/>
    <s v="Mohamed Ali HAFFAR"/>
    <s v="RENAULT KANGOO"/>
    <x v="0"/>
    <m/>
    <m/>
    <m/>
    <m/>
    <m/>
    <n v="122"/>
    <n v="654"/>
    <s v="Mohamed ALI HAFFARFibre"/>
    <x v="1"/>
    <s v="FR-726-MA3Fibre"/>
    <x v="1"/>
    <x v="1"/>
    <n v="3"/>
    <n v="13"/>
    <s v="ok"/>
    <x v="1"/>
    <x v="1"/>
    <n v="6"/>
    <x v="4"/>
  </r>
  <r>
    <s v="FR-726-MA"/>
    <x v="195"/>
    <s v="17:39:25"/>
    <s v="526"/>
    <s v="161261790"/>
    <s v="NANTES NORD DISTRIBUTION"/>
    <s v="DIESEL"/>
    <x v="2"/>
    <n v="52.49"/>
    <n v="87.61"/>
    <n v="17.53"/>
    <n v="105.14"/>
    <s v="Mohamed ALI HAFFAR"/>
    <s v="Fibre"/>
    <s v="Mohamed Ali HAFFAR"/>
    <s v="RENAULT KANGOO"/>
    <x v="0"/>
    <m/>
    <m/>
    <m/>
    <m/>
    <m/>
    <n v="122"/>
    <n v="655"/>
    <s v="Mohamed ALI HAFFARFibre"/>
    <x v="1"/>
    <s v="FR-726-MA3Fibre"/>
    <x v="1"/>
    <x v="1"/>
    <n v="3"/>
    <n v="14"/>
    <s v="ok"/>
    <x v="1"/>
    <x v="1"/>
    <n v="6"/>
    <x v="4"/>
  </r>
  <r>
    <s v="FR-726-MA"/>
    <x v="196"/>
    <s v="17:38:19"/>
    <s v="526"/>
    <s v="161265054"/>
    <s v="NANTES NORD DISTRIBUTION"/>
    <s v="DIESEL"/>
    <x v="2"/>
    <n v="49.6"/>
    <n v="72.42"/>
    <n v="14.48"/>
    <n v="86.9"/>
    <s v="Mohamed ALI HAFFAR"/>
    <s v="Fibre"/>
    <s v="Mohamed Ali HAFFAR"/>
    <s v="RENAULT KANGOO"/>
    <x v="0"/>
    <m/>
    <m/>
    <m/>
    <m/>
    <m/>
    <n v="99"/>
    <n v="656"/>
    <s v="Mohamed ALI HAFFARFibre"/>
    <x v="1"/>
    <s v="FR-726-MA4Fibre"/>
    <x v="1"/>
    <x v="1"/>
    <n v="4"/>
    <n v="15"/>
    <s v="ok"/>
    <x v="1"/>
    <x v="1"/>
    <n v="6"/>
    <x v="3"/>
  </r>
  <r>
    <s v="FR-726-MA"/>
    <x v="197"/>
    <s v="08:03:00"/>
    <s v="526"/>
    <s v="161267670"/>
    <s v="STATION INTERMARCHE - BRUZ"/>
    <s v="DIESEL"/>
    <x v="2"/>
    <n v="51.21"/>
    <n v="75.45"/>
    <n v="15.09"/>
    <n v="90.54"/>
    <s v="Mohamed ALI HAFFAR"/>
    <s v="Fibre"/>
    <s v="Mohamed Ali HAFFAR"/>
    <s v="RENAULT KANGOO"/>
    <x v="0"/>
    <m/>
    <m/>
    <m/>
    <m/>
    <m/>
    <n v="99"/>
    <n v="657"/>
    <s v="Mohamed ALI HAFFARFibre"/>
    <x v="1"/>
    <s v="FR-726-MA4Fibre"/>
    <x v="1"/>
    <x v="1"/>
    <n v="4"/>
    <n v="16"/>
    <s v="ok"/>
    <x v="1"/>
    <x v="1"/>
    <n v="6"/>
    <x v="3"/>
  </r>
  <r>
    <s v="FR-726-MA"/>
    <x v="198"/>
    <s v="17:46:36"/>
    <s v="526"/>
    <s v="161267670"/>
    <s v="NANTES NORD DISTRIBUTION"/>
    <s v="DIESEL"/>
    <x v="2"/>
    <n v="50.59"/>
    <n v="73.319999999999993"/>
    <n v="14.66"/>
    <n v="87.98"/>
    <s v="Mohamed ALI HAFFAR"/>
    <s v="Fibre"/>
    <s v="Mohamed Ali HAFFAR"/>
    <s v="RENAULT KANGOO"/>
    <x v="0"/>
    <m/>
    <m/>
    <m/>
    <m/>
    <m/>
    <n v="99"/>
    <n v="658"/>
    <s v="Mohamed ALI HAFFARFibre"/>
    <x v="1"/>
    <s v="FR-726-MA4Fibre"/>
    <x v="1"/>
    <x v="1"/>
    <n v="4"/>
    <n v="16"/>
    <s v="ok"/>
    <x v="1"/>
    <x v="1"/>
    <n v="6"/>
    <x v="6"/>
  </r>
  <r>
    <s v="FR-726-MA"/>
    <x v="199"/>
    <s v="15:35:12"/>
    <s v="526"/>
    <s v="161270398"/>
    <s v="NANTES NORD DISTRIBUTION"/>
    <s v="DIESEL"/>
    <x v="2"/>
    <n v="53.22"/>
    <n v="80.94"/>
    <n v="16.190000000000001"/>
    <n v="97.13"/>
    <s v="Mohamed ALI HAFFAR"/>
    <s v="Fibre"/>
    <s v="Mohamed Ali HAFFAR"/>
    <s v="RENAULT KANGOO"/>
    <x v="0"/>
    <m/>
    <m/>
    <m/>
    <m/>
    <m/>
    <n v="99"/>
    <n v="659"/>
    <s v="Mohamed ALI HAFFARFibre"/>
    <x v="1"/>
    <s v="FR-726-MA4Fibre"/>
    <x v="1"/>
    <x v="1"/>
    <n v="4"/>
    <n v="17"/>
    <s v="ok"/>
    <x v="1"/>
    <x v="1"/>
    <n v="6"/>
    <x v="7"/>
  </r>
  <r>
    <s v="FR-726-MA"/>
    <x v="200"/>
    <s v="08:53:00"/>
    <s v="526"/>
    <s v="161273593"/>
    <s v="STATION INTERMARCHE - BRUZ"/>
    <s v="DIESEL"/>
    <x v="2"/>
    <n v="49.35"/>
    <n v="75.010000000000005"/>
    <n v="15"/>
    <n v="90.01"/>
    <s v="Mohamed ALI HAFFAR"/>
    <s v="Fibre"/>
    <s v="Mohamed Ali HAFFAR"/>
    <s v="RENAULT KANGOO"/>
    <x v="0"/>
    <m/>
    <m/>
    <m/>
    <m/>
    <m/>
    <n v="99"/>
    <n v="660"/>
    <s v="Mohamed ALI HAFFARFibre"/>
    <x v="1"/>
    <s v="FR-726-MA4Fibre"/>
    <x v="1"/>
    <x v="1"/>
    <n v="4"/>
    <n v="18"/>
    <s v="ok"/>
    <x v="1"/>
    <x v="1"/>
    <n v="6"/>
    <x v="7"/>
  </r>
  <r>
    <s v="FR-726-MA"/>
    <x v="201"/>
    <s v="08:07:00"/>
    <s v="526"/>
    <s v="161279616"/>
    <s v="STATION INTERMARCHE - BRUZ"/>
    <s v="DIESEL"/>
    <x v="2"/>
    <n v="51.36"/>
    <n v="81.28"/>
    <n v="16.260000000000002"/>
    <n v="97.54"/>
    <s v="Mohamed ALI HAFFAR"/>
    <s v="Fibre"/>
    <s v="Mohamed Ali HAFFAR"/>
    <s v="RENAULT KANGOO"/>
    <x v="0"/>
    <m/>
    <m/>
    <m/>
    <m/>
    <m/>
    <n v="133"/>
    <n v="661"/>
    <s v="Mohamed ALI HAFFARFibre"/>
    <x v="1"/>
    <s v="FR-726-MA5Fibre"/>
    <x v="1"/>
    <x v="1"/>
    <n v="5"/>
    <n v="20"/>
    <s v="ok"/>
    <x v="1"/>
    <x v="1"/>
    <n v="6"/>
    <x v="3"/>
  </r>
  <r>
    <s v="FR-726-MA"/>
    <x v="202"/>
    <s v="11:45:50"/>
    <s v="526"/>
    <s v="161279616"/>
    <s v="NANTES NORD DISTRIBUTION"/>
    <s v="DIESEL"/>
    <x v="2"/>
    <n v="51.99"/>
    <n v="77.12"/>
    <n v="15.42"/>
    <n v="92.54"/>
    <s v="Mohamed ALI HAFFAR"/>
    <s v="Fibre"/>
    <s v="Mohamed Ali HAFFAR"/>
    <s v="RENAULT KANGOO"/>
    <x v="0"/>
    <m/>
    <m/>
    <m/>
    <m/>
    <m/>
    <n v="133"/>
    <n v="662"/>
    <s v="Mohamed ALI HAFFARFibre"/>
    <x v="1"/>
    <s v="FR-726-MA5Fibre"/>
    <x v="1"/>
    <x v="1"/>
    <n v="5"/>
    <n v="20"/>
    <s v="ok"/>
    <x v="1"/>
    <x v="1"/>
    <n v="6"/>
    <x v="7"/>
  </r>
  <r>
    <s v="FR-726-MA"/>
    <x v="203"/>
    <s v="08:12:00"/>
    <s v="526"/>
    <s v="161282329"/>
    <s v="STATION INTERMARCHE - BRUZ"/>
    <s v="DIESEL"/>
    <x v="2"/>
    <n v="50.13"/>
    <n v="75.62"/>
    <n v="15.12"/>
    <n v="90.74"/>
    <s v="Mohamed ALI HAFFAR"/>
    <s v="Fibre"/>
    <s v="Mohamed Ali HAFFAR"/>
    <s v="RENAULT KANGOO"/>
    <x v="0"/>
    <m/>
    <m/>
    <m/>
    <m/>
    <m/>
    <n v="133"/>
    <n v="663"/>
    <s v="Mohamed ALI HAFFARFibre"/>
    <x v="1"/>
    <s v="FR-726-MA5Fibre"/>
    <x v="1"/>
    <x v="1"/>
    <n v="5"/>
    <n v="21"/>
    <s v="ok"/>
    <x v="1"/>
    <x v="1"/>
    <n v="6"/>
    <x v="7"/>
  </r>
  <r>
    <s v="FR-726-MA"/>
    <x v="204"/>
    <s v="11:45:49"/>
    <s v="526"/>
    <s v="161288204"/>
    <s v="NANTES NORD DISTRIBUTION"/>
    <s v="DIESEL"/>
    <x v="2"/>
    <n v="53.49"/>
    <n v="75.69"/>
    <n v="15.14"/>
    <n v="90.83"/>
    <s v="Mohamed ALI HAFFAR"/>
    <s v="Fibre"/>
    <s v="Mohamed Ali HAFFAR"/>
    <s v="RENAULT KANGOO"/>
    <x v="0"/>
    <m/>
    <m/>
    <m/>
    <m/>
    <m/>
    <n v="133"/>
    <n v="664"/>
    <s v="Mohamed ALI HAFFARFibre"/>
    <x v="1"/>
    <s v="FR-726-MA5Fibre"/>
    <x v="1"/>
    <x v="1"/>
    <n v="5"/>
    <n v="22"/>
    <s v="ok"/>
    <x v="1"/>
    <x v="1"/>
    <n v="6"/>
    <x v="7"/>
  </r>
  <r>
    <s v="FR-726-MA"/>
    <x v="205"/>
    <s v="20:08:00"/>
    <s v="526"/>
    <s v="161288204"/>
    <s v="STATION INTERMARCHE - CHANTEPIE"/>
    <s v="DIESEL"/>
    <x v="2"/>
    <n v="53.72"/>
    <n v="83.94"/>
    <n v="16.79"/>
    <n v="100.73"/>
    <s v="Mohamed ALI HAFFAR"/>
    <s v="Fibre"/>
    <s v="Mohamed Ali HAFFAR"/>
    <s v="RENAULT KANGOO"/>
    <x v="0"/>
    <m/>
    <m/>
    <m/>
    <m/>
    <m/>
    <n v="96"/>
    <n v="665"/>
    <s v="Mohamed ALI HAFFARFibre"/>
    <x v="1"/>
    <s v="FR-726-MA6Fibre"/>
    <x v="1"/>
    <x v="1"/>
    <n v="6"/>
    <n v="23"/>
    <s v="ok"/>
    <x v="1"/>
    <x v="1"/>
    <n v="6"/>
    <x v="6"/>
  </r>
  <r>
    <s v="FR-726-MA"/>
    <x v="206"/>
    <s v="14:08:00"/>
    <s v="526"/>
    <s v="161294354"/>
    <s v="STATION U - PLELAN LE GRAND"/>
    <s v="DIESEL"/>
    <x v="2"/>
    <n v="53.77"/>
    <n v="92.71"/>
    <n v="18.54"/>
    <n v="111.25"/>
    <s v="Mohamed ALI HAFFAR"/>
    <s v="Fibre"/>
    <s v="Mohamed Ali HAFFAR"/>
    <s v="RENAULT KANGOO"/>
    <x v="0"/>
    <m/>
    <m/>
    <m/>
    <m/>
    <m/>
    <n v="96"/>
    <n v="666"/>
    <s v="Mohamed ALI HAFFARFibre"/>
    <x v="1"/>
    <s v="FR-726-MA6Fibre"/>
    <x v="1"/>
    <x v="1"/>
    <n v="6"/>
    <n v="25"/>
    <s v="ok"/>
    <x v="1"/>
    <x v="1"/>
    <n v="6"/>
    <x v="4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s v=""/>
    <s v=""/>
    <s v=""/>
    <x v="0"/>
    <s v=""/>
    <x v="0"/>
    <x v="0"/>
    <s v=""/>
    <s v=""/>
    <s v="nok"/>
    <x v="0"/>
    <x v="0"/>
    <s v=""/>
    <x v="0"/>
  </r>
  <r>
    <m/>
    <x v="0"/>
    <m/>
    <m/>
    <m/>
    <m/>
    <m/>
    <x v="4"/>
    <m/>
    <m/>
    <m/>
    <m/>
    <m/>
    <m/>
    <m/>
    <m/>
    <x v="1"/>
    <m/>
    <m/>
    <m/>
    <m/>
    <m/>
    <m/>
    <m/>
    <m/>
    <x v="2"/>
    <m/>
    <x v="2"/>
    <x v="2"/>
    <m/>
    <m/>
    <m/>
    <x v="2"/>
    <x v="2"/>
    <m/>
    <x v="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colGrandTotals="0" itemPrintTitles="1" mergeItem="1" createdVersion="8" indent="0" compact="0" compactData="0" gridDropZones="1" multipleFieldFilters="0">
  <location ref="C8:H190" firstHeaderRow="1" firstDataRow="2" firstDataCol="5"/>
  <pivotFields count="36">
    <pivotField compact="0" outline="0" showAll="0" defaultSubtotal="0"/>
    <pivotField axis="axisRow" compact="0" outline="0" showAll="0" defaultSubtotal="0">
      <items count="248">
        <item m="1" x="223"/>
        <item x="205"/>
        <item m="1" x="210"/>
        <item m="1" x="237"/>
        <item m="1" x="232"/>
        <item m="1" x="226"/>
        <item m="1" x="220"/>
        <item m="1" x="214"/>
        <item m="1" x="218"/>
        <item m="1" x="246"/>
        <item m="1" x="239"/>
        <item x="206"/>
        <item m="1" x="228"/>
        <item m="1" x="222"/>
        <item m="1" x="216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0"/>
        <item m="1" x="241"/>
        <item m="1" x="235"/>
        <item m="1" x="217"/>
        <item m="1" x="211"/>
        <item m="1" x="245"/>
        <item m="1" x="238"/>
        <item m="1" x="243"/>
        <item m="1" x="225"/>
        <item m="1" x="219"/>
        <item m="1" x="213"/>
        <item m="1" x="247"/>
        <item m="1" x="240"/>
        <item m="1" x="233"/>
        <item m="1" x="227"/>
        <item m="1" x="221"/>
        <item m="1" x="215"/>
        <item m="1" x="242"/>
        <item m="1" x="208"/>
        <item m="1" x="207"/>
        <item m="1" x="230"/>
        <item m="1" x="236"/>
        <item m="1" x="234"/>
        <item m="1" x="231"/>
        <item m="1" x="229"/>
        <item m="1" x="224"/>
        <item m="1" x="244"/>
        <item m="1" x="212"/>
        <item m="1" x="209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Col" compact="0" outline="0" showAll="0">
      <items count="8">
        <item h="1" x="2"/>
        <item x="0"/>
        <item h="1" x="1"/>
        <item h="1" m="1" x="6"/>
        <item h="1" x="3"/>
        <item h="1" m="1" x="5"/>
        <item h="1" x="4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multipleItemSelectionAllowed="1" showAll="0"/>
    <pivotField compact="0" outline="0" showAll="0" defaultSubtotal="0"/>
    <pivotField axis="axisRow" compact="0" outline="0" showAll="0" defaultSubtotal="0">
      <items count="11">
        <item m="1" x="10"/>
        <item x="0"/>
        <item m="1" x="4"/>
        <item m="1" x="2"/>
        <item m="1" x="6"/>
        <item m="1" x="9"/>
        <item m="1" x="7"/>
        <item m="1" x="8"/>
        <item m="1" x="3"/>
        <item m="1" x="5"/>
        <item x="1"/>
      </items>
    </pivotField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>
      <items count="5">
        <item h="1" m="1" x="3"/>
        <item h="1" x="0"/>
        <item x="1"/>
        <item h="1" x="2"/>
        <item t="default"/>
      </items>
    </pivotField>
    <pivotField compact="0" outline="0" showAll="0"/>
    <pivotField axis="axisRow" compact="0" outline="0" showAll="0" defaultSubtotal="0">
      <items count="163">
        <item x="0"/>
        <item m="1" x="100"/>
        <item m="1" x="80"/>
        <item m="1" x="89"/>
        <item m="1" x="59"/>
        <item m="1" x="46"/>
        <item m="1" x="118"/>
        <item m="1" x="78"/>
        <item m="1" x="127"/>
        <item m="1" x="95"/>
        <item m="1" x="136"/>
        <item m="1" x="26"/>
        <item m="1" x="55"/>
        <item m="1" x="139"/>
        <item m="1" x="150"/>
        <item m="1" x="114"/>
        <item m="1" x="63"/>
        <item m="1" x="64"/>
        <item m="1" x="27"/>
        <item m="1" x="106"/>
        <item m="1" x="147"/>
        <item m="1" x="104"/>
        <item m="1" x="151"/>
        <item m="1" x="49"/>
        <item m="1" x="28"/>
        <item m="1" x="21"/>
        <item m="1" x="69"/>
        <item m="1" x="88"/>
        <item m="1" x="148"/>
        <item m="1" x="124"/>
        <item m="1" x="34"/>
        <item m="1" x="32"/>
        <item m="1" x="79"/>
        <item m="1" x="99"/>
        <item m="1" x="68"/>
        <item m="1" x="131"/>
        <item m="1" x="93"/>
        <item m="1" x="157"/>
        <item m="1" x="43"/>
        <item m="1" x="141"/>
        <item m="1" x="16"/>
        <item m="1" x="92"/>
        <item m="1" x="115"/>
        <item m="1" x="71"/>
        <item m="1" x="143"/>
        <item m="1" x="101"/>
        <item m="1" x="53"/>
        <item m="1" x="33"/>
        <item m="1" x="96"/>
        <item m="1" x="45"/>
        <item m="1" x="94"/>
        <item m="1" x="14"/>
        <item m="1" x="135"/>
        <item m="1" x="97"/>
        <item m="1" x="11"/>
        <item m="1" x="77"/>
        <item m="1" x="142"/>
        <item m="1" x="109"/>
        <item m="1" x="162"/>
        <item m="1" x="19"/>
        <item m="1" x="105"/>
        <item m="1" x="113"/>
        <item m="1" x="154"/>
        <item m="1" x="153"/>
        <item m="1" x="102"/>
        <item m="1" x="54"/>
        <item m="1" x="158"/>
        <item m="1" x="67"/>
        <item m="1" x="116"/>
        <item m="1" x="58"/>
        <item m="1" x="35"/>
        <item m="1" x="137"/>
        <item m="1" x="48"/>
        <item m="1" x="20"/>
        <item m="1" x="30"/>
        <item m="1" x="159"/>
        <item m="1" x="72"/>
        <item m="1" x="60"/>
        <item m="1" x="76"/>
        <item m="1" x="145"/>
        <item m="1" x="7"/>
        <item m="1" x="87"/>
        <item m="1" x="3"/>
        <item m="1" x="81"/>
        <item m="1" x="155"/>
        <item m="1" x="83"/>
        <item m="1" x="117"/>
        <item m="1" x="90"/>
        <item m="1" x="134"/>
        <item m="1" x="121"/>
        <item m="1" x="47"/>
        <item m="1" x="140"/>
        <item m="1" x="146"/>
        <item m="1" x="156"/>
        <item m="1" x="42"/>
        <item m="1" x="8"/>
        <item m="1" x="56"/>
        <item m="1" x="18"/>
        <item m="1" x="74"/>
        <item m="1" x="161"/>
        <item m="1" x="144"/>
        <item m="1" x="129"/>
        <item m="1" x="133"/>
        <item m="1" x="85"/>
        <item m="1" x="122"/>
        <item m="1" x="103"/>
        <item m="1" x="29"/>
        <item m="1" x="61"/>
        <item m="1" x="5"/>
        <item x="1"/>
        <item m="1" x="138"/>
        <item m="1" x="31"/>
        <item m="1" x="84"/>
        <item m="1" x="9"/>
        <item m="1" x="36"/>
        <item m="1" x="24"/>
        <item m="1" x="107"/>
        <item m="1" x="132"/>
        <item m="1" x="4"/>
        <item m="1" x="40"/>
        <item m="1" x="50"/>
        <item m="1" x="66"/>
        <item m="1" x="51"/>
        <item m="1" x="44"/>
        <item m="1" x="73"/>
        <item m="1" x="57"/>
        <item m="1" x="123"/>
        <item m="1" x="91"/>
        <item m="1" x="152"/>
        <item m="1" x="25"/>
        <item m="1" x="65"/>
        <item m="1" x="110"/>
        <item m="1" x="125"/>
        <item m="1" x="6"/>
        <item m="1" x="13"/>
        <item m="1" x="39"/>
        <item m="1" x="37"/>
        <item m="1" x="62"/>
        <item m="1" x="10"/>
        <item m="1" x="41"/>
        <item m="1" x="128"/>
        <item m="1" x="38"/>
        <item m="1" x="119"/>
        <item m="1" x="111"/>
        <item m="1" x="22"/>
        <item m="1" x="52"/>
        <item m="1" x="149"/>
        <item m="1" x="160"/>
        <item m="1" x="108"/>
        <item m="1" x="112"/>
        <item m="1" x="15"/>
        <item m="1" x="130"/>
        <item m="1" x="23"/>
        <item m="1" x="86"/>
        <item m="1" x="70"/>
        <item m="1" x="120"/>
        <item m="1" x="12"/>
        <item m="1" x="75"/>
        <item m="1" x="126"/>
        <item m="1" x="17"/>
        <item m="1" x="82"/>
        <item m="1" x="98"/>
        <item x="2"/>
      </items>
    </pivotField>
    <pivotField compact="0" outline="0" showAll="0">
      <items count="5">
        <item h="1" m="1" x="3"/>
        <item h="1" x="0"/>
        <item x="1"/>
        <item h="1" x="2"/>
        <item t="default"/>
      </items>
    </pivotField>
    <pivotField compact="0" outline="0" showAll="0"/>
    <pivotField compact="0" outline="0" showAll="0"/>
    <pivotField compact="0" outline="0" showAll="0"/>
    <pivotField compact="0" outline="0" showAll="0">
      <items count="5">
        <item h="1" m="1" x="3"/>
        <item h="1" x="0"/>
        <item x="1"/>
        <item h="1" x="2"/>
        <item t="default"/>
      </items>
    </pivotField>
    <pivotField axis="axisRow" compact="0" outline="0" showAll="0" defaultSubtotal="0">
      <items count="4">
        <item m="1" x="3"/>
        <item x="0"/>
        <item x="1"/>
        <item x="2"/>
      </items>
    </pivotField>
    <pivotField compact="0" outline="0" showAll="0"/>
    <pivotField axis="axisRow" compact="0" outline="0" showAll="0">
      <items count="10">
        <item x="3"/>
        <item x="4"/>
        <item x="5"/>
        <item x="6"/>
        <item x="7"/>
        <item x="1"/>
        <item x="2"/>
        <item x="8"/>
        <item x="0"/>
        <item t="default"/>
      </items>
    </pivotField>
  </pivotFields>
  <rowFields count="5">
    <field x="27"/>
    <field x="33"/>
    <field x="16"/>
    <field x="1"/>
    <field x="35"/>
  </rowFields>
  <rowItems count="181">
    <i>
      <x/>
      <x v="1"/>
      <x v="1"/>
      <x v="43"/>
      <x v="8"/>
    </i>
    <i>
      <x v="109"/>
      <x v="2"/>
      <x v="1"/>
      <x v="15"/>
      <x v="2"/>
    </i>
    <i r="3">
      <x v="16"/>
      <x v="3"/>
    </i>
    <i r="3">
      <x v="17"/>
      <x v="4"/>
    </i>
    <i r="3">
      <x v="18"/>
      <x v="5"/>
    </i>
    <i r="3">
      <x v="19"/>
      <x v="6"/>
    </i>
    <i r="3">
      <x v="20"/>
      <x/>
    </i>
    <i r="3">
      <x v="21"/>
      <x v="1"/>
    </i>
    <i r="3">
      <x v="22"/>
      <x v="2"/>
    </i>
    <i r="3">
      <x v="23"/>
      <x v="3"/>
    </i>
    <i r="3">
      <x v="24"/>
      <x v="4"/>
    </i>
    <i r="3">
      <x v="25"/>
      <x v="5"/>
    </i>
    <i r="3">
      <x v="26"/>
      <x v="6"/>
    </i>
    <i r="3">
      <x v="27"/>
      <x/>
    </i>
    <i r="3">
      <x v="28"/>
      <x v="1"/>
    </i>
    <i r="3">
      <x v="29"/>
      <x v="2"/>
    </i>
    <i r="3">
      <x v="30"/>
      <x v="3"/>
    </i>
    <i r="3">
      <x v="31"/>
      <x v="4"/>
    </i>
    <i r="3">
      <x v="32"/>
      <x v="5"/>
    </i>
    <i r="3">
      <x v="33"/>
      <x v="6"/>
    </i>
    <i r="3">
      <x v="34"/>
      <x/>
    </i>
    <i r="3">
      <x v="35"/>
      <x v="1"/>
    </i>
    <i r="3">
      <x v="36"/>
      <x v="2"/>
    </i>
    <i r="3">
      <x v="37"/>
      <x v="3"/>
    </i>
    <i r="3">
      <x v="38"/>
      <x v="4"/>
    </i>
    <i r="3">
      <x v="39"/>
      <x v="5"/>
    </i>
    <i r="3">
      <x v="40"/>
      <x v="6"/>
    </i>
    <i r="3">
      <x v="41"/>
      <x/>
    </i>
    <i r="3">
      <x v="42"/>
      <x v="1"/>
    </i>
    <i r="3">
      <x v="72"/>
      <x v="5"/>
    </i>
    <i r="3">
      <x v="73"/>
      <x v="6"/>
    </i>
    <i r="3">
      <x v="74"/>
      <x/>
    </i>
    <i r="3">
      <x v="75"/>
      <x v="1"/>
    </i>
    <i r="3">
      <x v="76"/>
      <x v="2"/>
    </i>
    <i r="3">
      <x v="77"/>
      <x v="3"/>
    </i>
    <i r="3">
      <x v="78"/>
      <x v="4"/>
    </i>
    <i r="3">
      <x v="79"/>
      <x v="5"/>
    </i>
    <i r="3">
      <x v="80"/>
      <x v="6"/>
    </i>
    <i r="3">
      <x v="81"/>
      <x/>
    </i>
    <i r="3">
      <x v="82"/>
      <x v="1"/>
    </i>
    <i r="3">
      <x v="83"/>
      <x v="2"/>
    </i>
    <i r="3">
      <x v="84"/>
      <x v="3"/>
    </i>
    <i r="3">
      <x v="85"/>
      <x v="4"/>
    </i>
    <i r="3">
      <x v="86"/>
      <x v="5"/>
    </i>
    <i r="3">
      <x v="87"/>
      <x v="6"/>
    </i>
    <i r="3">
      <x v="88"/>
      <x/>
    </i>
    <i r="3">
      <x v="89"/>
      <x v="1"/>
    </i>
    <i r="3">
      <x v="90"/>
      <x v="2"/>
    </i>
    <i r="3">
      <x v="91"/>
      <x v="3"/>
    </i>
    <i r="3">
      <x v="92"/>
      <x v="4"/>
    </i>
    <i r="3">
      <x v="93"/>
      <x v="5"/>
    </i>
    <i r="3">
      <x v="94"/>
      <x v="6"/>
    </i>
    <i r="3">
      <x v="95"/>
      <x/>
    </i>
    <i r="3">
      <x v="96"/>
      <x v="1"/>
    </i>
    <i r="3">
      <x v="97"/>
      <x v="2"/>
    </i>
    <i r="3">
      <x v="98"/>
      <x v="3"/>
    </i>
    <i r="3">
      <x v="99"/>
      <x v="4"/>
    </i>
    <i r="3">
      <x v="100"/>
      <x v="5"/>
    </i>
    <i r="3">
      <x v="101"/>
      <x v="6"/>
    </i>
    <i r="3">
      <x v="102"/>
      <x/>
    </i>
    <i r="3">
      <x v="103"/>
      <x v="1"/>
    </i>
    <i r="3">
      <x v="104"/>
      <x v="2"/>
    </i>
    <i r="3">
      <x v="105"/>
      <x v="3"/>
    </i>
    <i r="3">
      <x v="106"/>
      <x v="4"/>
    </i>
    <i r="3">
      <x v="107"/>
      <x v="5"/>
    </i>
    <i r="3">
      <x v="108"/>
      <x v="6"/>
    </i>
    <i r="3">
      <x v="109"/>
      <x/>
    </i>
    <i r="3">
      <x v="110"/>
      <x v="1"/>
    </i>
    <i r="3">
      <x v="111"/>
      <x v="2"/>
    </i>
    <i r="3">
      <x v="112"/>
      <x v="3"/>
    </i>
    <i r="3">
      <x v="113"/>
      <x v="4"/>
    </i>
    <i r="3">
      <x v="114"/>
      <x v="5"/>
    </i>
    <i r="3">
      <x v="115"/>
      <x v="6"/>
    </i>
    <i r="3">
      <x v="116"/>
      <x/>
    </i>
    <i r="3">
      <x v="117"/>
      <x v="1"/>
    </i>
    <i r="3">
      <x v="118"/>
      <x v="2"/>
    </i>
    <i r="3">
      <x v="119"/>
      <x v="3"/>
    </i>
    <i r="3">
      <x v="120"/>
      <x v="4"/>
    </i>
    <i r="3">
      <x v="121"/>
      <x v="5"/>
    </i>
    <i r="3">
      <x v="122"/>
      <x v="6"/>
    </i>
    <i r="3">
      <x v="123"/>
      <x/>
    </i>
    <i r="3">
      <x v="124"/>
      <x v="1"/>
    </i>
    <i r="3">
      <x v="125"/>
      <x v="2"/>
    </i>
    <i r="3">
      <x v="126"/>
      <x v="3"/>
    </i>
    <i r="3">
      <x v="127"/>
      <x v="4"/>
    </i>
    <i r="3">
      <x v="128"/>
      <x v="5"/>
    </i>
    <i r="3">
      <x v="129"/>
      <x v="6"/>
    </i>
    <i r="3">
      <x v="130"/>
      <x/>
    </i>
    <i r="3">
      <x v="131"/>
      <x v="1"/>
    </i>
    <i r="3">
      <x v="132"/>
      <x v="2"/>
    </i>
    <i r="3">
      <x v="133"/>
      <x v="3"/>
    </i>
    <i r="3">
      <x v="134"/>
      <x v="4"/>
    </i>
    <i r="3">
      <x v="135"/>
      <x v="5"/>
    </i>
    <i r="3">
      <x v="136"/>
      <x v="6"/>
    </i>
    <i r="3">
      <x v="137"/>
      <x/>
    </i>
    <i r="3">
      <x v="138"/>
      <x v="1"/>
    </i>
    <i r="3">
      <x v="139"/>
      <x v="2"/>
    </i>
    <i r="3">
      <x v="140"/>
      <x v="3"/>
    </i>
    <i r="3">
      <x v="141"/>
      <x v="4"/>
    </i>
    <i r="3">
      <x v="142"/>
      <x v="5"/>
    </i>
    <i r="3">
      <x v="143"/>
      <x v="6"/>
    </i>
    <i r="3">
      <x v="144"/>
      <x/>
    </i>
    <i r="3">
      <x v="145"/>
      <x v="1"/>
    </i>
    <i r="3">
      <x v="146"/>
      <x v="2"/>
    </i>
    <i r="3">
      <x v="147"/>
      <x v="3"/>
    </i>
    <i r="3">
      <x v="148"/>
      <x v="4"/>
    </i>
    <i r="3">
      <x v="149"/>
      <x v="5"/>
    </i>
    <i r="3">
      <x v="150"/>
      <x v="6"/>
    </i>
    <i r="3">
      <x v="151"/>
      <x/>
    </i>
    <i r="3">
      <x v="152"/>
      <x v="1"/>
    </i>
    <i r="3">
      <x v="153"/>
      <x v="2"/>
    </i>
    <i r="3">
      <x v="154"/>
      <x v="3"/>
    </i>
    <i r="3">
      <x v="155"/>
      <x v="4"/>
    </i>
    <i r="3">
      <x v="156"/>
      <x v="5"/>
    </i>
    <i r="3">
      <x v="157"/>
      <x v="6"/>
    </i>
    <i r="3">
      <x v="158"/>
      <x/>
    </i>
    <i r="3">
      <x v="159"/>
      <x v="1"/>
    </i>
    <i r="3">
      <x v="160"/>
      <x v="2"/>
    </i>
    <i r="3">
      <x v="161"/>
      <x v="3"/>
    </i>
    <i r="3">
      <x v="162"/>
      <x v="4"/>
    </i>
    <i r="3">
      <x v="163"/>
      <x v="5"/>
    </i>
    <i r="3">
      <x v="164"/>
      <x v="6"/>
    </i>
    <i r="3">
      <x v="165"/>
      <x/>
    </i>
    <i r="3">
      <x v="166"/>
      <x v="1"/>
    </i>
    <i r="3">
      <x v="167"/>
      <x v="2"/>
    </i>
    <i r="3">
      <x v="168"/>
      <x v="3"/>
    </i>
    <i r="3">
      <x v="169"/>
      <x v="4"/>
    </i>
    <i r="3">
      <x v="170"/>
      <x v="5"/>
    </i>
    <i r="3">
      <x v="171"/>
      <x v="6"/>
    </i>
    <i r="3">
      <x v="172"/>
      <x/>
    </i>
    <i r="3">
      <x v="173"/>
      <x v="1"/>
    </i>
    <i r="3">
      <x v="174"/>
      <x v="2"/>
    </i>
    <i r="3">
      <x v="175"/>
      <x v="3"/>
    </i>
    <i r="3">
      <x v="176"/>
      <x v="4"/>
    </i>
    <i r="3">
      <x v="177"/>
      <x v="5"/>
    </i>
    <i r="3">
      <x v="178"/>
      <x v="6"/>
    </i>
    <i r="3">
      <x v="179"/>
      <x/>
    </i>
    <i r="3">
      <x v="180"/>
      <x v="1"/>
    </i>
    <i r="3">
      <x v="181"/>
      <x v="2"/>
    </i>
    <i r="3">
      <x v="182"/>
      <x v="3"/>
    </i>
    <i r="3">
      <x v="183"/>
      <x v="4"/>
    </i>
    <i r="3">
      <x v="184"/>
      <x v="5"/>
    </i>
    <i r="3">
      <x v="185"/>
      <x v="6"/>
    </i>
    <i r="3">
      <x v="186"/>
      <x/>
    </i>
    <i r="3">
      <x v="187"/>
      <x v="1"/>
    </i>
    <i r="3">
      <x v="188"/>
      <x v="2"/>
    </i>
    <i r="3">
      <x v="189"/>
      <x v="3"/>
    </i>
    <i r="3">
      <x v="190"/>
      <x v="4"/>
    </i>
    <i r="3">
      <x v="191"/>
      <x v="5"/>
    </i>
    <i r="3">
      <x v="192"/>
      <x v="6"/>
    </i>
    <i r="3">
      <x v="193"/>
      <x/>
    </i>
    <i r="3">
      <x v="194"/>
      <x v="1"/>
    </i>
    <i r="3">
      <x v="195"/>
      <x v="2"/>
    </i>
    <i r="3">
      <x v="196"/>
      <x v="3"/>
    </i>
    <i r="3">
      <x v="197"/>
      <x v="4"/>
    </i>
    <i r="3">
      <x v="198"/>
      <x v="5"/>
    </i>
    <i r="3">
      <x v="199"/>
      <x v="6"/>
    </i>
    <i r="3">
      <x v="200"/>
      <x/>
    </i>
    <i r="3">
      <x v="201"/>
      <x v="1"/>
    </i>
    <i r="3">
      <x v="202"/>
      <x v="2"/>
    </i>
    <i r="3">
      <x v="203"/>
      <x v="3"/>
    </i>
    <i r="3">
      <x v="204"/>
      <x v="4"/>
    </i>
    <i r="3">
      <x v="205"/>
      <x v="5"/>
    </i>
    <i r="3">
      <x v="206"/>
      <x v="6"/>
    </i>
    <i r="3">
      <x v="207"/>
      <x/>
    </i>
    <i r="3">
      <x v="208"/>
      <x v="1"/>
    </i>
    <i r="3">
      <x v="209"/>
      <x v="2"/>
    </i>
    <i r="3">
      <x v="210"/>
      <x v="3"/>
    </i>
    <i r="3">
      <x v="211"/>
      <x v="4"/>
    </i>
    <i r="3">
      <x v="212"/>
      <x v="5"/>
    </i>
    <i r="3">
      <x v="213"/>
      <x v="6"/>
    </i>
    <i r="3">
      <x v="214"/>
      <x/>
    </i>
    <i r="3">
      <x v="215"/>
      <x v="1"/>
    </i>
    <i r="3">
      <x v="216"/>
      <x v="2"/>
    </i>
    <i r="3">
      <x v="217"/>
      <x v="3"/>
    </i>
    <i r="3">
      <x v="218"/>
      <x v="4"/>
    </i>
    <i r="3">
      <x v="219"/>
      <x v="5"/>
    </i>
    <i r="3">
      <x v="220"/>
      <x v="6"/>
    </i>
    <i r="3">
      <x v="221"/>
      <x/>
    </i>
    <i r="3">
      <x v="222"/>
      <x v="1"/>
    </i>
    <i t="grand">
      <x/>
    </i>
  </rowItems>
  <colFields count="1">
    <field x="7"/>
  </colFields>
  <colItems count="1">
    <i>
      <x v="1"/>
    </i>
  </colItems>
  <dataFields count="1">
    <dataField name="Somme de Distance parcourue (kilomètres)" fld="21" baseField="0" baseItem="0"/>
  </dataFields>
  <formats count="16">
    <format dxfId="15">
      <pivotArea outline="0" fieldPosition="0">
        <references count="1">
          <reference field="7" count="1" selected="0">
            <x v="0"/>
          </reference>
        </references>
      </pivotArea>
    </format>
    <format dxfId="14">
      <pivotArea field="7" type="button" dataOnly="0" labelOnly="1" outline="0" axis="axisCol" fieldPosition="0"/>
    </format>
    <format dxfId="13">
      <pivotArea dataOnly="0" labelOnly="1" outline="0" fieldPosition="0">
        <references count="1">
          <reference field="7" count="1">
            <x v="0"/>
          </reference>
        </references>
      </pivotArea>
    </format>
    <format dxfId="12">
      <pivotArea type="all" dataOnly="0" outline="0" fieldPosition="0"/>
    </format>
    <format dxfId="11">
      <pivotArea outline="0" fieldPosition="0">
        <references count="5">
          <reference field="1" count="2" selected="0">
            <x v="25"/>
            <x v="26"/>
          </reference>
          <reference field="16" count="1" selected="0">
            <x v="1"/>
          </reference>
          <reference field="27" count="1" selected="0">
            <x v="109"/>
          </reference>
          <reference field="33" count="1" selected="0">
            <x v="2"/>
          </reference>
          <reference field="35" count="2" selected="0">
            <x v="5"/>
            <x v="6"/>
          </reference>
        </references>
      </pivotArea>
    </format>
    <format dxfId="10">
      <pivotArea outline="0" fieldPosition="0">
        <references count="5">
          <reference field="1" count="2" selected="0">
            <x v="18"/>
            <x v="19"/>
          </reference>
          <reference field="16" count="1" selected="0">
            <x v="1"/>
          </reference>
          <reference field="27" count="1" selected="0">
            <x v="109"/>
          </reference>
          <reference field="33" count="1" selected="0">
            <x v="2"/>
          </reference>
          <reference field="35" count="2" selected="0">
            <x v="5"/>
            <x v="6"/>
          </reference>
        </references>
      </pivotArea>
    </format>
    <format dxfId="9">
      <pivotArea outline="0" fieldPosition="0">
        <references count="5">
          <reference field="1" count="2" selected="0">
            <x v="32"/>
            <x v="33"/>
          </reference>
          <reference field="16" count="1" selected="0">
            <x v="1"/>
          </reference>
          <reference field="27" count="1" selected="0">
            <x v="109"/>
          </reference>
          <reference field="33" count="1" selected="0">
            <x v="2"/>
          </reference>
          <reference field="35" count="2" selected="0">
            <x v="5"/>
            <x v="6"/>
          </reference>
        </references>
      </pivotArea>
    </format>
    <format dxfId="8">
      <pivotArea outline="0" fieldPosition="0">
        <references count="5">
          <reference field="1" count="2" selected="0">
            <x v="39"/>
            <x v="40"/>
          </reference>
          <reference field="16" count="1" selected="0">
            <x v="1"/>
          </reference>
          <reference field="27" count="1" selected="0">
            <x v="109"/>
          </reference>
          <reference field="33" count="1" selected="0">
            <x v="2"/>
          </reference>
          <reference field="35" count="2" selected="0">
            <x v="5"/>
            <x v="6"/>
          </reference>
        </references>
      </pivotArea>
    </format>
    <format dxfId="7">
      <pivotArea dataOnly="0" labelOnly="1" outline="0" fieldPosition="0">
        <references count="5">
          <reference field="1" count="1" selected="0">
            <x v="25"/>
          </reference>
          <reference field="16" count="1" selected="0">
            <x v="1"/>
          </reference>
          <reference field="27" count="1" selected="0">
            <x v="109"/>
          </reference>
          <reference field="33" count="1" selected="0">
            <x v="2"/>
          </reference>
          <reference field="35" count="1">
            <x v="5"/>
          </reference>
        </references>
      </pivotArea>
    </format>
    <format dxfId="6">
      <pivotArea dataOnly="0" labelOnly="1" outline="0" fieldPosition="0">
        <references count="5">
          <reference field="1" count="1" selected="0">
            <x v="26"/>
          </reference>
          <reference field="16" count="1" selected="0">
            <x v="1"/>
          </reference>
          <reference field="27" count="1" selected="0">
            <x v="109"/>
          </reference>
          <reference field="33" count="1" selected="0">
            <x v="2"/>
          </reference>
          <reference field="35" count="1">
            <x v="6"/>
          </reference>
        </references>
      </pivotArea>
    </format>
    <format dxfId="5">
      <pivotArea dataOnly="0" labelOnly="1" outline="0" fieldPosition="0">
        <references count="5">
          <reference field="1" count="1" selected="0">
            <x v="19"/>
          </reference>
          <reference field="16" count="1" selected="0">
            <x v="1"/>
          </reference>
          <reference field="27" count="1" selected="0">
            <x v="109"/>
          </reference>
          <reference field="33" count="1" selected="0">
            <x v="2"/>
          </reference>
          <reference field="35" count="1">
            <x v="6"/>
          </reference>
        </references>
      </pivotArea>
    </format>
    <format dxfId="4">
      <pivotArea dataOnly="0" labelOnly="1" outline="0" fieldPosition="0">
        <references count="5">
          <reference field="1" count="1" selected="0">
            <x v="18"/>
          </reference>
          <reference field="16" count="1" selected="0">
            <x v="1"/>
          </reference>
          <reference field="27" count="1" selected="0">
            <x v="109"/>
          </reference>
          <reference field="33" count="1" selected="0">
            <x v="2"/>
          </reference>
          <reference field="35" count="1">
            <x v="5"/>
          </reference>
        </references>
      </pivotArea>
    </format>
    <format dxfId="3">
      <pivotArea dataOnly="0" labelOnly="1" outline="0" fieldPosition="0">
        <references count="5">
          <reference field="1" count="1" selected="0">
            <x v="32"/>
          </reference>
          <reference field="16" count="1" selected="0">
            <x v="1"/>
          </reference>
          <reference field="27" count="1" selected="0">
            <x v="109"/>
          </reference>
          <reference field="33" count="1" selected="0">
            <x v="2"/>
          </reference>
          <reference field="35" count="1">
            <x v="5"/>
          </reference>
        </references>
      </pivotArea>
    </format>
    <format dxfId="2">
      <pivotArea dataOnly="0" labelOnly="1" outline="0" fieldPosition="0">
        <references count="5">
          <reference field="1" count="1" selected="0">
            <x v="33"/>
          </reference>
          <reference field="16" count="1" selected="0">
            <x v="1"/>
          </reference>
          <reference field="27" count="1" selected="0">
            <x v="109"/>
          </reference>
          <reference field="33" count="1" selected="0">
            <x v="2"/>
          </reference>
          <reference field="35" count="1">
            <x v="6"/>
          </reference>
        </references>
      </pivotArea>
    </format>
    <format dxfId="1">
      <pivotArea dataOnly="0" labelOnly="1" outline="0" fieldPosition="0">
        <references count="5">
          <reference field="1" count="1" selected="0">
            <x v="39"/>
          </reference>
          <reference field="16" count="1" selected="0">
            <x v="1"/>
          </reference>
          <reference field="27" count="1" selected="0">
            <x v="109"/>
          </reference>
          <reference field="33" count="1" selected="0">
            <x v="2"/>
          </reference>
          <reference field="35" count="1">
            <x v="5"/>
          </reference>
        </references>
      </pivotArea>
    </format>
    <format dxfId="0">
      <pivotArea dataOnly="0" labelOnly="1" outline="0" fieldPosition="0">
        <references count="5">
          <reference field="1" count="1" selected="0">
            <x v="40"/>
          </reference>
          <reference field="16" count="1" selected="0">
            <x v="1"/>
          </reference>
          <reference field="27" count="1" selected="0">
            <x v="109"/>
          </reference>
          <reference field="33" count="1" selected="0">
            <x v="2"/>
          </reference>
          <reference field="35" count="1">
            <x v="6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466"/>
  <sheetViews>
    <sheetView topLeftCell="I9" workbookViewId="0">
      <selection activeCell="I9" sqref="A1:I1048576"/>
    </sheetView>
  </sheetViews>
  <sheetFormatPr baseColWidth="10" defaultRowHeight="15" x14ac:dyDescent="0.25"/>
  <cols>
    <col min="1" max="2" width="11.42578125" hidden="1" customWidth="1"/>
    <col min="3" max="3" width="16.140625" hidden="1" customWidth="1"/>
    <col min="4" max="4" width="14.7109375" hidden="1" customWidth="1"/>
    <col min="5" max="5" width="12.5703125" hidden="1" customWidth="1"/>
    <col min="6" max="6" width="13.140625" hidden="1" customWidth="1"/>
    <col min="7" max="7" width="11.28515625" style="3" hidden="1" customWidth="1"/>
    <col min="8" max="8" width="17" hidden="1" customWidth="1"/>
    <col min="9" max="10" width="13.5703125" customWidth="1"/>
    <col min="12" max="12" width="18.28515625" customWidth="1"/>
    <col min="15" max="15" width="14.7109375" style="4" customWidth="1"/>
    <col min="16" max="16" width="14.42578125" style="4" customWidth="1"/>
    <col min="17" max="17" width="17.5703125" customWidth="1"/>
    <col min="18" max="18" width="23.140625" customWidth="1"/>
    <col min="19" max="19" width="16.42578125" style="4" customWidth="1"/>
    <col min="20" max="22" width="14.7109375" style="4" customWidth="1"/>
    <col min="23" max="23" width="34.5703125" customWidth="1"/>
    <col min="24" max="24" width="37.140625" hidden="1" customWidth="1"/>
    <col min="25" max="25" width="29.42578125" hidden="1" customWidth="1"/>
    <col min="26" max="26" width="29" hidden="1" customWidth="1"/>
    <col min="27" max="27" width="10.7109375" bestFit="1" customWidth="1"/>
    <col min="28" max="28" width="8.85546875" bestFit="1" customWidth="1"/>
  </cols>
  <sheetData>
    <row r="1" spans="1:26" ht="60" hidden="1" x14ac:dyDescent="0.25">
      <c r="K1" s="31" t="s">
        <v>150</v>
      </c>
      <c r="L1" s="32" t="s">
        <v>144</v>
      </c>
      <c r="M1" s="29"/>
      <c r="N1" s="29"/>
      <c r="O1" s="34" t="s">
        <v>183</v>
      </c>
      <c r="P1" s="33">
        <f>+SUMIFS(I:I,$C:$C,"total général")</f>
        <v>0</v>
      </c>
      <c r="Q1" s="29"/>
      <c r="R1" s="29"/>
      <c r="S1" s="26" t="s">
        <v>182</v>
      </c>
      <c r="T1" s="23" t="s">
        <v>161</v>
      </c>
      <c r="U1" s="23" t="s">
        <v>162</v>
      </c>
      <c r="V1" s="23" t="s">
        <v>163</v>
      </c>
    </row>
    <row r="2" spans="1:26" ht="45" hidden="1" x14ac:dyDescent="0.25">
      <c r="K2" s="31" t="s">
        <v>151</v>
      </c>
      <c r="L2" s="32" t="s">
        <v>139</v>
      </c>
      <c r="M2" s="29"/>
      <c r="N2" s="29"/>
      <c r="Q2" s="29"/>
      <c r="R2" s="41" t="s">
        <v>166</v>
      </c>
      <c r="S2" s="29">
        <f>+SUMIFS(S:S,$C:$C,"total général")</f>
        <v>0</v>
      </c>
      <c r="T2" s="30">
        <f>+SUMIFS(T:T,$C:$C,"total général")</f>
        <v>0</v>
      </c>
      <c r="U2" s="30">
        <f>+SUMIFS(U:U,$C:$C,"total général")</f>
        <v>0</v>
      </c>
      <c r="V2" s="30">
        <f>+SUMIFS(V:V,$C:$C,"total général")</f>
        <v>0</v>
      </c>
    </row>
    <row r="3" spans="1:26" ht="30" hidden="1" x14ac:dyDescent="0.25">
      <c r="E3" s="2"/>
      <c r="K3" s="29"/>
      <c r="L3" s="29"/>
      <c r="M3" s="29"/>
      <c r="N3" s="29"/>
      <c r="O3" s="38"/>
      <c r="P3" s="38"/>
      <c r="Q3" s="29"/>
      <c r="R3" s="41" t="s">
        <v>167</v>
      </c>
      <c r="S3" s="20" t="e">
        <f>S2/$V$2</f>
        <v>#DIV/0!</v>
      </c>
      <c r="T3" s="20" t="e">
        <f>T2/$V$2</f>
        <v>#DIV/0!</v>
      </c>
      <c r="U3" s="20" t="e">
        <f>U2/$V$2</f>
        <v>#DIV/0!</v>
      </c>
      <c r="V3" s="20" t="e">
        <f>V2/$V$2</f>
        <v>#DIV/0!</v>
      </c>
    </row>
    <row r="4" spans="1:26" hidden="1" x14ac:dyDescent="0.25">
      <c r="E4" s="2"/>
      <c r="I4" s="51"/>
      <c r="K4" s="29"/>
      <c r="L4" s="29"/>
      <c r="M4" s="29"/>
      <c r="N4" s="29"/>
      <c r="O4" s="37">
        <v>1</v>
      </c>
      <c r="P4" s="38">
        <v>7</v>
      </c>
      <c r="Q4" s="29"/>
      <c r="R4" s="41" t="s">
        <v>168</v>
      </c>
      <c r="S4" s="35">
        <f>(S2*6/100)*2</f>
        <v>0</v>
      </c>
      <c r="T4" s="35">
        <f t="shared" ref="T4:V4" si="0">(T2*6/100)*2</f>
        <v>0</v>
      </c>
      <c r="U4" s="35">
        <f t="shared" si="0"/>
        <v>0</v>
      </c>
      <c r="V4" s="35">
        <f t="shared" si="0"/>
        <v>0</v>
      </c>
    </row>
    <row r="5" spans="1:26" hidden="1" x14ac:dyDescent="0.25">
      <c r="E5" s="2"/>
      <c r="K5" s="29"/>
      <c r="L5" s="29"/>
      <c r="M5" s="29"/>
      <c r="N5" s="29"/>
      <c r="O5" s="37"/>
      <c r="P5" s="38"/>
      <c r="Q5" s="29"/>
      <c r="R5" s="41" t="s">
        <v>185</v>
      </c>
      <c r="S5" s="49"/>
      <c r="T5" s="49"/>
      <c r="U5" s="49"/>
      <c r="V5" s="19">
        <f>SUM(P10:P37)</f>
        <v>-4.9833333333333325</v>
      </c>
    </row>
    <row r="6" spans="1:26" ht="45" hidden="1" x14ac:dyDescent="0.25">
      <c r="O6" s="38"/>
      <c r="P6" s="38"/>
      <c r="R6" s="42" t="s">
        <v>184</v>
      </c>
      <c r="S6" s="49"/>
      <c r="T6" s="49"/>
      <c r="U6" s="49"/>
      <c r="V6" s="35">
        <f>P1-V4</f>
        <v>0</v>
      </c>
    </row>
    <row r="7" spans="1:26" hidden="1" x14ac:dyDescent="0.25">
      <c r="I7" s="39"/>
      <c r="J7" s="39"/>
      <c r="K7" s="39"/>
      <c r="L7" s="39"/>
      <c r="M7" s="39"/>
      <c r="N7" s="39"/>
      <c r="O7" s="40"/>
      <c r="P7" s="47"/>
      <c r="Q7" s="39"/>
      <c r="R7" s="39"/>
      <c r="S7" s="36"/>
      <c r="T7" s="36"/>
      <c r="U7" s="36"/>
    </row>
    <row r="8" spans="1:26" hidden="1" x14ac:dyDescent="0.25">
      <c r="C8" s="21" t="s">
        <v>152</v>
      </c>
      <c r="D8" s="58"/>
      <c r="E8" s="58"/>
      <c r="F8" s="58"/>
      <c r="G8" s="58"/>
      <c r="H8" s="22" t="s">
        <v>1</v>
      </c>
      <c r="I8" s="43" t="s">
        <v>180</v>
      </c>
      <c r="J8" s="43" t="s">
        <v>180</v>
      </c>
      <c r="K8" s="43" t="s">
        <v>180</v>
      </c>
      <c r="L8" s="44" t="s">
        <v>181</v>
      </c>
      <c r="M8" s="44" t="s">
        <v>181</v>
      </c>
      <c r="N8" s="43" t="s">
        <v>181</v>
      </c>
      <c r="O8" s="45" t="s">
        <v>180</v>
      </c>
      <c r="P8" s="45" t="s">
        <v>180</v>
      </c>
      <c r="Q8" s="46" t="s">
        <v>180</v>
      </c>
      <c r="R8" s="46" t="s">
        <v>180</v>
      </c>
      <c r="S8" s="47" t="s">
        <v>180</v>
      </c>
      <c r="T8" s="47" t="s">
        <v>180</v>
      </c>
      <c r="U8" s="47" t="s">
        <v>180</v>
      </c>
      <c r="V8" s="48" t="s">
        <v>180</v>
      </c>
    </row>
    <row r="9" spans="1:26" ht="45" x14ac:dyDescent="0.25">
      <c r="C9" s="21" t="s">
        <v>148</v>
      </c>
      <c r="D9" s="21" t="s">
        <v>147</v>
      </c>
      <c r="E9" s="21" t="s">
        <v>2</v>
      </c>
      <c r="F9" s="21" t="s">
        <v>0</v>
      </c>
      <c r="G9" s="21" t="s">
        <v>149</v>
      </c>
      <c r="H9" s="57" t="s">
        <v>4</v>
      </c>
      <c r="I9" s="5" t="s">
        <v>153</v>
      </c>
      <c r="J9" s="24" t="s">
        <v>178</v>
      </c>
      <c r="K9" s="24" t="s">
        <v>179</v>
      </c>
      <c r="L9" s="1" t="s">
        <v>155</v>
      </c>
      <c r="M9" s="5" t="s">
        <v>156</v>
      </c>
      <c r="N9" s="6" t="s">
        <v>154</v>
      </c>
      <c r="O9" s="23" t="s">
        <v>157</v>
      </c>
      <c r="P9" s="23" t="s">
        <v>158</v>
      </c>
      <c r="Q9" s="7" t="s">
        <v>159</v>
      </c>
      <c r="R9" s="7" t="s">
        <v>160</v>
      </c>
      <c r="S9" s="26" t="s">
        <v>182</v>
      </c>
      <c r="T9" s="23" t="s">
        <v>161</v>
      </c>
      <c r="U9" s="23" t="s">
        <v>162</v>
      </c>
      <c r="V9" s="23" t="s">
        <v>163</v>
      </c>
      <c r="W9" s="5" t="s">
        <v>164</v>
      </c>
      <c r="X9" s="23" t="s">
        <v>177</v>
      </c>
      <c r="Y9" s="23" t="s">
        <v>176</v>
      </c>
      <c r="Z9" s="23" t="s">
        <v>177</v>
      </c>
    </row>
    <row r="10" spans="1:26" x14ac:dyDescent="0.25">
      <c r="A10" t="e">
        <f>IF(F10="","",MONTH(F10))</f>
        <v>#VALUE!</v>
      </c>
      <c r="B10" t="e">
        <f>COUNTIF(#REF!,$C$10&amp;F10)</f>
        <v>#REF!</v>
      </c>
      <c r="C10" s="57" t="s">
        <v>3</v>
      </c>
      <c r="D10" s="57" t="s">
        <v>3</v>
      </c>
      <c r="E10" s="64">
        <v>6</v>
      </c>
      <c r="F10" s="57" t="s">
        <v>206</v>
      </c>
      <c r="G10" s="57"/>
      <c r="H10" s="9">
        <v>0</v>
      </c>
      <c r="I10" s="10">
        <v>0</v>
      </c>
      <c r="J10" s="25" t="s">
        <v>61</v>
      </c>
      <c r="K10" s="25" t="s">
        <v>18</v>
      </c>
      <c r="L10" s="12">
        <v>0.38263888888888892</v>
      </c>
      <c r="M10" s="12">
        <v>0.72361111111111109</v>
      </c>
      <c r="N10" s="11">
        <v>0.76944444444444438</v>
      </c>
      <c r="O10" s="27">
        <v>8.1833333333333336</v>
      </c>
      <c r="P10" s="15">
        <v>-1.1833333333333336</v>
      </c>
      <c r="Q10" s="13">
        <v>97.2</v>
      </c>
      <c r="R10" s="13">
        <v>98.8</v>
      </c>
      <c r="S10" s="14">
        <v>196</v>
      </c>
      <c r="T10" s="15">
        <v>6.6999999999999993</v>
      </c>
      <c r="U10" s="15">
        <v>0</v>
      </c>
      <c r="V10" s="15">
        <v>202.7</v>
      </c>
      <c r="W10" s="50"/>
      <c r="X10" s="9">
        <f>+HOUR(L10)+MINUTE(L10)/60</f>
        <v>9.1833333333333336</v>
      </c>
      <c r="Y10" s="9">
        <f>+HOUR(M10)+MINUTE(M10)/60</f>
        <v>17.366666666666667</v>
      </c>
      <c r="Z10" s="12">
        <f>+HOUR(N10)+MINUTE(N10)/60</f>
        <v>18.466666666666665</v>
      </c>
    </row>
    <row r="11" spans="1:26" x14ac:dyDescent="0.25">
      <c r="A11">
        <f t="shared" ref="A11:A74" si="1">IF(F11="","",MONTH(F11))</f>
        <v>6</v>
      </c>
      <c r="B11" t="e">
        <f>COUNTIF(#REF!,$C$10&amp;F11)</f>
        <v>#REF!</v>
      </c>
      <c r="C11" s="64" t="s">
        <v>143</v>
      </c>
      <c r="D11" s="64" t="s">
        <v>133</v>
      </c>
      <c r="E11" s="65">
        <v>6</v>
      </c>
      <c r="F11" s="8">
        <v>44713</v>
      </c>
      <c r="G11" s="57" t="s">
        <v>169</v>
      </c>
      <c r="H11" s="9">
        <v>202.7</v>
      </c>
      <c r="I11" s="10">
        <v>83.94</v>
      </c>
      <c r="J11" s="25" t="s">
        <v>85</v>
      </c>
      <c r="K11" s="25" t="s">
        <v>8</v>
      </c>
      <c r="L11" s="12">
        <v>0.38055555555555554</v>
      </c>
      <c r="M11" s="12">
        <v>0.69791666666666663</v>
      </c>
      <c r="N11" s="11">
        <v>0.75486111111111109</v>
      </c>
      <c r="O11" s="27">
        <v>7.6166666666666671</v>
      </c>
      <c r="P11" s="15">
        <v>-0.61666666666666714</v>
      </c>
      <c r="Q11" s="13">
        <v>97.2</v>
      </c>
      <c r="R11" s="13">
        <v>99.1</v>
      </c>
      <c r="S11" s="14">
        <v>196.3</v>
      </c>
      <c r="T11" s="15">
        <v>6.5</v>
      </c>
      <c r="U11" s="15">
        <v>28.400000000000002</v>
      </c>
      <c r="V11" s="15">
        <v>231.20000000000002</v>
      </c>
      <c r="W11" s="50"/>
      <c r="X11" s="9">
        <f t="shared" ref="X11:Z37" si="2">+HOUR(L11)+MINUTE(L11)/60</f>
        <v>9.1333333333333329</v>
      </c>
      <c r="Y11" s="9">
        <f t="shared" si="2"/>
        <v>16.75</v>
      </c>
      <c r="Z11" s="12">
        <f t="shared" si="2"/>
        <v>18.116666666666667</v>
      </c>
    </row>
    <row r="12" spans="1:26" x14ac:dyDescent="0.25">
      <c r="A12">
        <f t="shared" si="1"/>
        <v>6</v>
      </c>
      <c r="B12" t="e">
        <f>COUNTIF(#REF!,$C$10&amp;F12)</f>
        <v>#REF!</v>
      </c>
      <c r="C12" s="65"/>
      <c r="D12" s="65"/>
      <c r="E12" s="65"/>
      <c r="F12" s="8">
        <v>44714</v>
      </c>
      <c r="G12" s="57" t="s">
        <v>170</v>
      </c>
      <c r="H12" s="9">
        <v>231.20000000000005</v>
      </c>
      <c r="I12" s="10">
        <v>0</v>
      </c>
      <c r="J12" s="25" t="s">
        <v>61</v>
      </c>
      <c r="K12" s="25" t="s">
        <v>109</v>
      </c>
      <c r="L12" s="12">
        <v>0.38541666666666669</v>
      </c>
      <c r="M12" s="12">
        <v>0.70624999999999993</v>
      </c>
      <c r="N12" s="11">
        <v>0.76666666666666661</v>
      </c>
      <c r="O12" s="27">
        <v>7.6999999999999993</v>
      </c>
      <c r="P12" s="15">
        <v>-0.69999999999999929</v>
      </c>
      <c r="Q12" s="13">
        <v>97.3</v>
      </c>
      <c r="R12" s="13">
        <v>98.6</v>
      </c>
      <c r="S12" s="14">
        <v>195.89999999999998</v>
      </c>
      <c r="T12" s="15">
        <v>61.400000000000006</v>
      </c>
      <c r="U12" s="15">
        <v>0</v>
      </c>
      <c r="V12" s="15">
        <v>257.29999999999995</v>
      </c>
      <c r="W12" s="50"/>
      <c r="X12" s="9">
        <f t="shared" si="2"/>
        <v>9.25</v>
      </c>
      <c r="Y12" s="9">
        <f t="shared" si="2"/>
        <v>16.95</v>
      </c>
      <c r="Z12" s="12">
        <f t="shared" si="2"/>
        <v>18.399999999999999</v>
      </c>
    </row>
    <row r="13" spans="1:26" x14ac:dyDescent="0.25">
      <c r="A13">
        <f t="shared" si="1"/>
        <v>6</v>
      </c>
      <c r="B13" t="e">
        <f>COUNTIF(#REF!,$C$10&amp;F13)</f>
        <v>#REF!</v>
      </c>
      <c r="C13" s="65"/>
      <c r="D13" s="65"/>
      <c r="E13" s="65"/>
      <c r="F13" s="8">
        <v>44715</v>
      </c>
      <c r="G13" s="57" t="s">
        <v>171</v>
      </c>
      <c r="H13" s="9">
        <v>257.29999999999995</v>
      </c>
      <c r="I13" s="53">
        <v>0</v>
      </c>
      <c r="J13" s="54" t="s">
        <v>75</v>
      </c>
      <c r="K13" s="54" t="s">
        <v>124</v>
      </c>
      <c r="L13" s="54" t="s">
        <v>5</v>
      </c>
      <c r="M13" s="54" t="s">
        <v>5</v>
      </c>
      <c r="N13" s="54" t="s">
        <v>5</v>
      </c>
      <c r="O13" s="27" t="s">
        <v>5</v>
      </c>
      <c r="P13" s="15" t="s">
        <v>5</v>
      </c>
      <c r="Q13" s="13">
        <v>0</v>
      </c>
      <c r="R13" s="13">
        <v>0</v>
      </c>
      <c r="S13" s="14">
        <v>0</v>
      </c>
      <c r="T13" s="15">
        <v>0</v>
      </c>
      <c r="U13" s="15">
        <v>43.5</v>
      </c>
      <c r="V13" s="15">
        <v>43.5</v>
      </c>
      <c r="W13" s="50"/>
      <c r="X13" s="9" t="e">
        <f t="shared" si="2"/>
        <v>#VALUE!</v>
      </c>
      <c r="Y13" s="9" t="e">
        <f t="shared" si="2"/>
        <v>#VALUE!</v>
      </c>
      <c r="Z13" s="12" t="e">
        <f t="shared" si="2"/>
        <v>#VALUE!</v>
      </c>
    </row>
    <row r="14" spans="1:26" x14ac:dyDescent="0.25">
      <c r="A14">
        <f t="shared" si="1"/>
        <v>6</v>
      </c>
      <c r="B14" t="e">
        <f>COUNTIF(#REF!,$C$10&amp;F14)</f>
        <v>#REF!</v>
      </c>
      <c r="C14" s="65"/>
      <c r="D14" s="65"/>
      <c r="E14" s="65"/>
      <c r="F14" s="8">
        <v>44716</v>
      </c>
      <c r="G14" s="55" t="s">
        <v>172</v>
      </c>
      <c r="H14" s="52">
        <v>43.5</v>
      </c>
      <c r="I14" s="53">
        <v>0</v>
      </c>
      <c r="J14" s="54" t="s">
        <v>6</v>
      </c>
      <c r="K14" s="54" t="s">
        <v>56</v>
      </c>
      <c r="L14" s="54" t="s">
        <v>5</v>
      </c>
      <c r="M14" s="54" t="s">
        <v>5</v>
      </c>
      <c r="N14" s="54" t="s">
        <v>5</v>
      </c>
      <c r="O14" s="27" t="s">
        <v>5</v>
      </c>
      <c r="P14" s="15" t="s">
        <v>5</v>
      </c>
      <c r="Q14" s="13">
        <v>0</v>
      </c>
      <c r="R14" s="13">
        <v>0</v>
      </c>
      <c r="S14" s="14">
        <v>0</v>
      </c>
      <c r="T14" s="15">
        <v>0</v>
      </c>
      <c r="U14" s="15">
        <v>158.69999999999999</v>
      </c>
      <c r="V14" s="15">
        <v>158.69999999999999</v>
      </c>
      <c r="W14" s="50"/>
      <c r="X14" s="9" t="e">
        <f t="shared" si="2"/>
        <v>#VALUE!</v>
      </c>
      <c r="Y14" s="9" t="e">
        <f t="shared" si="2"/>
        <v>#VALUE!</v>
      </c>
      <c r="Z14" s="12" t="e">
        <f t="shared" si="2"/>
        <v>#VALUE!</v>
      </c>
    </row>
    <row r="15" spans="1:26" x14ac:dyDescent="0.25">
      <c r="A15">
        <f t="shared" si="1"/>
        <v>6</v>
      </c>
      <c r="B15" t="e">
        <f>COUNTIF(#REF!,$C$10&amp;F15)</f>
        <v>#REF!</v>
      </c>
      <c r="C15" s="65"/>
      <c r="D15" s="65"/>
      <c r="E15" s="65"/>
      <c r="F15" s="8">
        <v>44717</v>
      </c>
      <c r="G15" s="55" t="s">
        <v>173</v>
      </c>
      <c r="H15" s="52">
        <v>158.69999999999999</v>
      </c>
      <c r="I15" s="10">
        <v>0</v>
      </c>
      <c r="J15" s="25" t="s">
        <v>5</v>
      </c>
      <c r="K15" s="25" t="s">
        <v>5</v>
      </c>
      <c r="L15" s="12" t="s">
        <v>5</v>
      </c>
      <c r="M15" s="12" t="s">
        <v>5</v>
      </c>
      <c r="N15" s="11" t="s">
        <v>5</v>
      </c>
      <c r="O15" s="27" t="s">
        <v>5</v>
      </c>
      <c r="P15" s="15" t="s">
        <v>5</v>
      </c>
      <c r="Q15" s="13">
        <v>0</v>
      </c>
      <c r="R15" s="13">
        <v>0</v>
      </c>
      <c r="S15" s="14">
        <v>0</v>
      </c>
      <c r="T15" s="15">
        <v>0</v>
      </c>
      <c r="U15" s="15">
        <v>0</v>
      </c>
      <c r="V15" s="15">
        <v>0</v>
      </c>
      <c r="W15" s="50"/>
      <c r="X15" s="9" t="e">
        <f t="shared" si="2"/>
        <v>#VALUE!</v>
      </c>
      <c r="Y15" s="9" t="e">
        <f t="shared" si="2"/>
        <v>#VALUE!</v>
      </c>
      <c r="Z15" s="12" t="e">
        <f t="shared" si="2"/>
        <v>#VALUE!</v>
      </c>
    </row>
    <row r="16" spans="1:26" x14ac:dyDescent="0.25">
      <c r="A16">
        <f t="shared" si="1"/>
        <v>6</v>
      </c>
      <c r="B16" t="e">
        <f>COUNTIF(#REF!,$C$10&amp;F16)</f>
        <v>#REF!</v>
      </c>
      <c r="C16" s="65"/>
      <c r="D16" s="65"/>
      <c r="E16" s="65"/>
      <c r="F16" s="8">
        <v>44718</v>
      </c>
      <c r="G16" s="57" t="s">
        <v>174</v>
      </c>
      <c r="H16" s="9">
        <v>0</v>
      </c>
      <c r="I16" s="10">
        <v>0</v>
      </c>
      <c r="J16" s="25" t="s">
        <v>5</v>
      </c>
      <c r="K16" s="25" t="s">
        <v>5</v>
      </c>
      <c r="L16" s="12" t="s">
        <v>5</v>
      </c>
      <c r="M16" s="12" t="s">
        <v>5</v>
      </c>
      <c r="N16" s="11" t="s">
        <v>5</v>
      </c>
      <c r="O16" s="27" t="s">
        <v>5</v>
      </c>
      <c r="P16" s="15" t="s">
        <v>5</v>
      </c>
      <c r="Q16" s="13">
        <v>0</v>
      </c>
      <c r="R16" s="13">
        <v>0</v>
      </c>
      <c r="S16" s="14">
        <v>0</v>
      </c>
      <c r="T16" s="15">
        <v>0</v>
      </c>
      <c r="U16" s="15">
        <v>0</v>
      </c>
      <c r="V16" s="15">
        <v>0</v>
      </c>
      <c r="W16" s="50"/>
      <c r="X16" s="9" t="e">
        <f t="shared" si="2"/>
        <v>#VALUE!</v>
      </c>
      <c r="Y16" s="9" t="e">
        <f t="shared" si="2"/>
        <v>#VALUE!</v>
      </c>
      <c r="Z16" s="12" t="e">
        <f t="shared" si="2"/>
        <v>#VALUE!</v>
      </c>
    </row>
    <row r="17" spans="1:26" x14ac:dyDescent="0.25">
      <c r="A17">
        <f t="shared" si="1"/>
        <v>6</v>
      </c>
      <c r="B17" t="e">
        <f>COUNTIF(#REF!,$C$10&amp;F17)</f>
        <v>#REF!</v>
      </c>
      <c r="C17" s="65"/>
      <c r="D17" s="65"/>
      <c r="E17" s="65"/>
      <c r="F17" s="8">
        <v>44719</v>
      </c>
      <c r="G17" s="57" t="s">
        <v>175</v>
      </c>
      <c r="H17" s="9">
        <v>0</v>
      </c>
      <c r="I17" s="10">
        <v>0</v>
      </c>
      <c r="J17" s="25" t="s">
        <v>5</v>
      </c>
      <c r="K17" s="25" t="s">
        <v>5</v>
      </c>
      <c r="L17" s="12" t="s">
        <v>5</v>
      </c>
      <c r="M17" s="12" t="s">
        <v>5</v>
      </c>
      <c r="N17" s="11" t="s">
        <v>5</v>
      </c>
      <c r="O17" s="27" t="s">
        <v>5</v>
      </c>
      <c r="P17" s="15" t="s">
        <v>5</v>
      </c>
      <c r="Q17" s="13">
        <v>0</v>
      </c>
      <c r="R17" s="13">
        <v>0</v>
      </c>
      <c r="S17" s="14">
        <v>0</v>
      </c>
      <c r="T17" s="15">
        <v>0</v>
      </c>
      <c r="U17" s="15">
        <v>0</v>
      </c>
      <c r="V17" s="15">
        <v>0</v>
      </c>
      <c r="W17" s="50"/>
      <c r="X17" s="9" t="e">
        <f t="shared" si="2"/>
        <v>#VALUE!</v>
      </c>
      <c r="Y17" s="9" t="e">
        <f t="shared" si="2"/>
        <v>#VALUE!</v>
      </c>
      <c r="Z17" s="12" t="e">
        <f t="shared" si="2"/>
        <v>#VALUE!</v>
      </c>
    </row>
    <row r="18" spans="1:26" x14ac:dyDescent="0.25">
      <c r="A18">
        <f t="shared" si="1"/>
        <v>6</v>
      </c>
      <c r="B18" t="e">
        <f>COUNTIF(#REF!,$C$10&amp;F18)</f>
        <v>#REF!</v>
      </c>
      <c r="C18" s="65"/>
      <c r="D18" s="65"/>
      <c r="E18" s="65"/>
      <c r="F18" s="8">
        <v>44720</v>
      </c>
      <c r="G18" s="57" t="s">
        <v>169</v>
      </c>
      <c r="H18" s="9">
        <v>0</v>
      </c>
      <c r="I18" s="10">
        <v>0</v>
      </c>
      <c r="J18" s="25" t="s">
        <v>5</v>
      </c>
      <c r="K18" s="25" t="s">
        <v>5</v>
      </c>
      <c r="L18" s="12" t="s">
        <v>5</v>
      </c>
      <c r="M18" s="12" t="s">
        <v>5</v>
      </c>
      <c r="N18" s="11" t="s">
        <v>5</v>
      </c>
      <c r="O18" s="27" t="s">
        <v>5</v>
      </c>
      <c r="P18" s="15" t="s">
        <v>5</v>
      </c>
      <c r="Q18" s="13">
        <v>0</v>
      </c>
      <c r="R18" s="13">
        <v>0</v>
      </c>
      <c r="S18" s="14">
        <v>0</v>
      </c>
      <c r="T18" s="15">
        <v>0</v>
      </c>
      <c r="U18" s="15">
        <v>0</v>
      </c>
      <c r="V18" s="15">
        <v>0</v>
      </c>
      <c r="W18" s="50"/>
      <c r="X18" s="9" t="e">
        <f t="shared" si="2"/>
        <v>#VALUE!</v>
      </c>
      <c r="Y18" s="9" t="e">
        <f t="shared" si="2"/>
        <v>#VALUE!</v>
      </c>
      <c r="Z18" s="12" t="e">
        <f t="shared" si="2"/>
        <v>#VALUE!</v>
      </c>
    </row>
    <row r="19" spans="1:26" x14ac:dyDescent="0.25">
      <c r="A19">
        <f t="shared" si="1"/>
        <v>6</v>
      </c>
      <c r="B19" t="e">
        <f>COUNTIF(#REF!,$C$10&amp;F19)</f>
        <v>#REF!</v>
      </c>
      <c r="C19" s="65"/>
      <c r="D19" s="65"/>
      <c r="E19" s="65"/>
      <c r="F19" s="8">
        <v>44721</v>
      </c>
      <c r="G19" s="57" t="s">
        <v>170</v>
      </c>
      <c r="H19" s="9">
        <v>0</v>
      </c>
      <c r="I19" s="10">
        <v>0</v>
      </c>
      <c r="J19" s="25" t="s">
        <v>5</v>
      </c>
      <c r="K19" s="25" t="s">
        <v>5</v>
      </c>
      <c r="L19" s="12" t="s">
        <v>5</v>
      </c>
      <c r="M19" s="12" t="s">
        <v>5</v>
      </c>
      <c r="N19" s="11" t="s">
        <v>5</v>
      </c>
      <c r="O19" s="27" t="s">
        <v>5</v>
      </c>
      <c r="P19" s="15" t="s">
        <v>5</v>
      </c>
      <c r="Q19" s="13">
        <v>0</v>
      </c>
      <c r="R19" s="13">
        <v>0</v>
      </c>
      <c r="S19" s="14">
        <v>0</v>
      </c>
      <c r="T19" s="15">
        <v>0</v>
      </c>
      <c r="U19" s="15">
        <v>0</v>
      </c>
      <c r="V19" s="15">
        <v>0</v>
      </c>
      <c r="W19" s="50"/>
      <c r="X19" s="9" t="e">
        <f t="shared" si="2"/>
        <v>#VALUE!</v>
      </c>
      <c r="Y19" s="9" t="e">
        <f t="shared" si="2"/>
        <v>#VALUE!</v>
      </c>
      <c r="Z19" s="12" t="e">
        <f t="shared" si="2"/>
        <v>#VALUE!</v>
      </c>
    </row>
    <row r="20" spans="1:26" x14ac:dyDescent="0.25">
      <c r="A20">
        <f t="shared" si="1"/>
        <v>6</v>
      </c>
      <c r="B20" t="e">
        <f>COUNTIF(#REF!,$C$10&amp;F20)</f>
        <v>#REF!</v>
      </c>
      <c r="C20" s="65"/>
      <c r="D20" s="65"/>
      <c r="E20" s="65"/>
      <c r="F20" s="8">
        <v>44722</v>
      </c>
      <c r="G20" s="57" t="s">
        <v>171</v>
      </c>
      <c r="H20" s="9">
        <v>0</v>
      </c>
      <c r="I20" s="53">
        <v>0</v>
      </c>
      <c r="J20" s="54" t="s">
        <v>5</v>
      </c>
      <c r="K20" s="54" t="s">
        <v>5</v>
      </c>
      <c r="L20" s="54" t="s">
        <v>5</v>
      </c>
      <c r="M20" s="54" t="s">
        <v>5</v>
      </c>
      <c r="N20" s="54" t="s">
        <v>5</v>
      </c>
      <c r="O20" s="27" t="s">
        <v>5</v>
      </c>
      <c r="P20" s="15" t="s">
        <v>5</v>
      </c>
      <c r="Q20" s="13">
        <v>0</v>
      </c>
      <c r="R20" s="13">
        <v>0</v>
      </c>
      <c r="S20" s="14">
        <v>0</v>
      </c>
      <c r="T20" s="15">
        <v>0</v>
      </c>
      <c r="U20" s="15">
        <v>0</v>
      </c>
      <c r="V20" s="15">
        <v>0</v>
      </c>
      <c r="W20" s="50"/>
      <c r="X20" s="9" t="e">
        <f t="shared" si="2"/>
        <v>#VALUE!</v>
      </c>
      <c r="Y20" s="9" t="e">
        <f t="shared" si="2"/>
        <v>#VALUE!</v>
      </c>
      <c r="Z20" s="12" t="e">
        <f t="shared" si="2"/>
        <v>#VALUE!</v>
      </c>
    </row>
    <row r="21" spans="1:26" x14ac:dyDescent="0.25">
      <c r="A21">
        <f t="shared" si="1"/>
        <v>6</v>
      </c>
      <c r="B21" t="e">
        <f>COUNTIF(#REF!,$C$10&amp;F21)</f>
        <v>#REF!</v>
      </c>
      <c r="C21" s="65"/>
      <c r="D21" s="65"/>
      <c r="E21" s="65"/>
      <c r="F21" s="8">
        <v>44723</v>
      </c>
      <c r="G21" s="55" t="s">
        <v>172</v>
      </c>
      <c r="H21" s="52">
        <v>0</v>
      </c>
      <c r="I21" s="53">
        <v>0</v>
      </c>
      <c r="J21" s="54" t="s">
        <v>16</v>
      </c>
      <c r="K21" s="54" t="s">
        <v>141</v>
      </c>
      <c r="L21" s="54" t="s">
        <v>5</v>
      </c>
      <c r="M21" s="54" t="s">
        <v>5</v>
      </c>
      <c r="N21" s="54" t="s">
        <v>5</v>
      </c>
      <c r="O21" s="27" t="s">
        <v>5</v>
      </c>
      <c r="P21" s="15" t="s">
        <v>5</v>
      </c>
      <c r="Q21" s="13">
        <v>0</v>
      </c>
      <c r="R21" s="13">
        <v>0</v>
      </c>
      <c r="S21" s="14">
        <v>0</v>
      </c>
      <c r="T21" s="15">
        <v>0</v>
      </c>
      <c r="U21" s="15">
        <v>162</v>
      </c>
      <c r="V21" s="15">
        <v>162</v>
      </c>
      <c r="W21" s="50"/>
      <c r="X21" s="9" t="e">
        <f t="shared" si="2"/>
        <v>#VALUE!</v>
      </c>
      <c r="Y21" s="9" t="e">
        <f t="shared" si="2"/>
        <v>#VALUE!</v>
      </c>
      <c r="Z21" s="12" t="e">
        <f t="shared" si="2"/>
        <v>#VALUE!</v>
      </c>
    </row>
    <row r="22" spans="1:26" x14ac:dyDescent="0.25">
      <c r="A22">
        <f t="shared" si="1"/>
        <v>6</v>
      </c>
      <c r="B22" t="e">
        <f>COUNTIF(#REF!,$C$10&amp;F22)</f>
        <v>#REF!</v>
      </c>
      <c r="C22" s="65"/>
      <c r="D22" s="65"/>
      <c r="E22" s="65"/>
      <c r="F22" s="8">
        <v>44724</v>
      </c>
      <c r="G22" s="55" t="s">
        <v>173</v>
      </c>
      <c r="H22" s="52">
        <v>162</v>
      </c>
      <c r="I22" s="10">
        <v>0</v>
      </c>
      <c r="J22" s="25" t="s">
        <v>145</v>
      </c>
      <c r="K22" s="25" t="s">
        <v>14</v>
      </c>
      <c r="L22" s="12">
        <v>0.45833333333333331</v>
      </c>
      <c r="M22" s="12">
        <v>0.71736111111111101</v>
      </c>
      <c r="N22" s="11">
        <v>0.72083333333333333</v>
      </c>
      <c r="O22" s="27">
        <v>6.216666666666665</v>
      </c>
      <c r="P22" s="15">
        <v>0.78333333333333499</v>
      </c>
      <c r="Q22" s="13">
        <v>97.4</v>
      </c>
      <c r="R22" s="13">
        <v>0</v>
      </c>
      <c r="S22" s="14">
        <v>97.4</v>
      </c>
      <c r="T22" s="15">
        <v>0</v>
      </c>
      <c r="U22" s="15">
        <v>98.6</v>
      </c>
      <c r="V22" s="15">
        <v>196</v>
      </c>
      <c r="W22" s="50"/>
      <c r="X22" s="9">
        <f t="shared" si="2"/>
        <v>11</v>
      </c>
      <c r="Y22" s="9">
        <f t="shared" si="2"/>
        <v>17.216666666666665</v>
      </c>
      <c r="Z22" s="12">
        <f t="shared" si="2"/>
        <v>17.3</v>
      </c>
    </row>
    <row r="23" spans="1:26" x14ac:dyDescent="0.25">
      <c r="A23">
        <f t="shared" si="1"/>
        <v>6</v>
      </c>
      <c r="B23" t="e">
        <f>COUNTIF(#REF!,$C$10&amp;F23)</f>
        <v>#REF!</v>
      </c>
      <c r="C23" s="65"/>
      <c r="D23" s="65"/>
      <c r="E23" s="65"/>
      <c r="F23" s="8">
        <v>44725</v>
      </c>
      <c r="G23" s="57" t="s">
        <v>174</v>
      </c>
      <c r="H23" s="9">
        <v>196</v>
      </c>
      <c r="I23" s="10">
        <v>92.71</v>
      </c>
      <c r="J23" s="25" t="s">
        <v>106</v>
      </c>
      <c r="K23" s="25" t="s">
        <v>82</v>
      </c>
      <c r="L23" s="12">
        <v>0.3756944444444445</v>
      </c>
      <c r="M23" s="12">
        <v>0.60416666666666663</v>
      </c>
      <c r="N23" s="11">
        <v>0.62569444444444444</v>
      </c>
      <c r="O23" s="27">
        <v>5.4833333333333325</v>
      </c>
      <c r="P23" s="15">
        <v>1.5166666666666675</v>
      </c>
      <c r="Q23" s="13">
        <v>95</v>
      </c>
      <c r="R23" s="13">
        <v>33.200000000000003</v>
      </c>
      <c r="S23" s="14">
        <v>128.19999999999999</v>
      </c>
      <c r="T23" s="15">
        <v>80.499999999999986</v>
      </c>
      <c r="U23" s="15">
        <v>0</v>
      </c>
      <c r="V23" s="15">
        <v>208.7</v>
      </c>
      <c r="W23" s="50"/>
      <c r="X23" s="9">
        <f t="shared" si="2"/>
        <v>9.0166666666666675</v>
      </c>
      <c r="Y23" s="9">
        <f t="shared" si="2"/>
        <v>14.5</v>
      </c>
      <c r="Z23" s="12">
        <f t="shared" si="2"/>
        <v>15.016666666666667</v>
      </c>
    </row>
    <row r="24" spans="1:26" x14ac:dyDescent="0.25">
      <c r="A24">
        <f t="shared" si="1"/>
        <v>6</v>
      </c>
      <c r="B24" t="e">
        <f>COUNTIF(#REF!,$C$10&amp;F24)</f>
        <v>#REF!</v>
      </c>
      <c r="C24" s="65"/>
      <c r="D24" s="65"/>
      <c r="E24" s="65"/>
      <c r="F24" s="8">
        <v>44726</v>
      </c>
      <c r="G24" s="57" t="s">
        <v>175</v>
      </c>
      <c r="H24" s="9">
        <v>208.7</v>
      </c>
      <c r="I24" s="10">
        <v>0</v>
      </c>
      <c r="J24" s="25" t="s">
        <v>122</v>
      </c>
      <c r="K24" s="25" t="s">
        <v>26</v>
      </c>
      <c r="L24" s="12" t="s">
        <v>5</v>
      </c>
      <c r="M24" s="12" t="s">
        <v>5</v>
      </c>
      <c r="N24" s="11" t="s">
        <v>5</v>
      </c>
      <c r="O24" s="27" t="s">
        <v>5</v>
      </c>
      <c r="P24" s="15" t="s">
        <v>5</v>
      </c>
      <c r="Q24" s="13">
        <v>0</v>
      </c>
      <c r="R24" s="13">
        <v>0</v>
      </c>
      <c r="S24" s="14">
        <v>0</v>
      </c>
      <c r="T24" s="15">
        <v>0</v>
      </c>
      <c r="U24" s="15">
        <v>21.4</v>
      </c>
      <c r="V24" s="15">
        <v>21.4</v>
      </c>
      <c r="W24" s="50"/>
      <c r="X24" s="9" t="e">
        <f t="shared" si="2"/>
        <v>#VALUE!</v>
      </c>
      <c r="Y24" s="9" t="e">
        <f t="shared" si="2"/>
        <v>#VALUE!</v>
      </c>
      <c r="Z24" s="12" t="e">
        <f t="shared" si="2"/>
        <v>#VALUE!</v>
      </c>
    </row>
    <row r="25" spans="1:26" x14ac:dyDescent="0.25">
      <c r="A25">
        <f t="shared" si="1"/>
        <v>6</v>
      </c>
      <c r="B25" t="e">
        <f>COUNTIF(#REF!,$C$10&amp;F25)</f>
        <v>#REF!</v>
      </c>
      <c r="C25" s="65"/>
      <c r="D25" s="65"/>
      <c r="E25" s="65"/>
      <c r="F25" s="8">
        <v>44727</v>
      </c>
      <c r="G25" s="57" t="s">
        <v>169</v>
      </c>
      <c r="H25" s="9">
        <v>21.4</v>
      </c>
      <c r="I25" s="10">
        <v>0</v>
      </c>
      <c r="J25" s="25" t="s">
        <v>5</v>
      </c>
      <c r="K25" s="25" t="s">
        <v>5</v>
      </c>
      <c r="L25" s="12" t="s">
        <v>5</v>
      </c>
      <c r="M25" s="12" t="s">
        <v>5</v>
      </c>
      <c r="N25" s="11" t="s">
        <v>5</v>
      </c>
      <c r="O25" s="27" t="s">
        <v>5</v>
      </c>
      <c r="P25" s="15" t="s">
        <v>5</v>
      </c>
      <c r="Q25" s="13">
        <v>0</v>
      </c>
      <c r="R25" s="13">
        <v>0</v>
      </c>
      <c r="S25" s="14">
        <v>0</v>
      </c>
      <c r="T25" s="15">
        <v>0</v>
      </c>
      <c r="U25" s="15">
        <v>0</v>
      </c>
      <c r="V25" s="15">
        <v>0</v>
      </c>
      <c r="W25" s="50"/>
      <c r="X25" s="9" t="e">
        <f t="shared" si="2"/>
        <v>#VALUE!</v>
      </c>
      <c r="Y25" s="9" t="e">
        <f t="shared" si="2"/>
        <v>#VALUE!</v>
      </c>
      <c r="Z25" s="12" t="e">
        <f t="shared" si="2"/>
        <v>#VALUE!</v>
      </c>
    </row>
    <row r="26" spans="1:26" x14ac:dyDescent="0.25">
      <c r="A26">
        <f t="shared" si="1"/>
        <v>6</v>
      </c>
      <c r="B26" t="e">
        <f>COUNTIF(#REF!,$C$10&amp;F26)</f>
        <v>#REF!</v>
      </c>
      <c r="C26" s="65"/>
      <c r="D26" s="65"/>
      <c r="E26" s="65"/>
      <c r="F26" s="8">
        <v>44728</v>
      </c>
      <c r="G26" s="57" t="s">
        <v>170</v>
      </c>
      <c r="H26" s="9">
        <v>0</v>
      </c>
      <c r="I26" s="10">
        <v>0</v>
      </c>
      <c r="J26" s="25" t="s">
        <v>99</v>
      </c>
      <c r="K26" s="25" t="s">
        <v>34</v>
      </c>
      <c r="L26" s="12">
        <v>0.3840277777777778</v>
      </c>
      <c r="M26" s="12" t="s">
        <v>186</v>
      </c>
      <c r="N26" s="11">
        <v>0.64513888888888882</v>
      </c>
      <c r="O26" s="27" t="s">
        <v>5</v>
      </c>
      <c r="P26" s="15" t="s">
        <v>5</v>
      </c>
      <c r="Q26" s="13">
        <v>97.1</v>
      </c>
      <c r="R26" s="13">
        <v>0</v>
      </c>
      <c r="S26" s="14">
        <v>97.1</v>
      </c>
      <c r="T26" s="15">
        <v>0</v>
      </c>
      <c r="U26" s="15">
        <v>0</v>
      </c>
      <c r="V26" s="15">
        <v>97.1</v>
      </c>
      <c r="W26" s="50"/>
      <c r="X26" s="9">
        <f t="shared" si="2"/>
        <v>9.2166666666666668</v>
      </c>
      <c r="Y26" s="9" t="e">
        <f t="shared" si="2"/>
        <v>#VALUE!</v>
      </c>
      <c r="Z26" s="12">
        <f t="shared" si="2"/>
        <v>15.483333333333333</v>
      </c>
    </row>
    <row r="27" spans="1:26" x14ac:dyDescent="0.25">
      <c r="A27">
        <f t="shared" si="1"/>
        <v>6</v>
      </c>
      <c r="B27" t="e">
        <f>COUNTIF(#REF!,$C$10&amp;F27)</f>
        <v>#REF!</v>
      </c>
      <c r="C27" s="65"/>
      <c r="D27" s="65"/>
      <c r="E27" s="65"/>
      <c r="F27" s="8">
        <v>44729</v>
      </c>
      <c r="G27" s="57" t="s">
        <v>171</v>
      </c>
      <c r="H27" s="9">
        <v>264.8</v>
      </c>
      <c r="I27" s="53">
        <v>0</v>
      </c>
      <c r="J27" s="54" t="s">
        <v>5</v>
      </c>
      <c r="K27" s="54" t="s">
        <v>5</v>
      </c>
      <c r="L27" s="54" t="s">
        <v>5</v>
      </c>
      <c r="M27" s="54" t="s">
        <v>5</v>
      </c>
      <c r="N27" s="54" t="s">
        <v>5</v>
      </c>
      <c r="O27" s="27" t="s">
        <v>5</v>
      </c>
      <c r="P27" s="15" t="s">
        <v>5</v>
      </c>
      <c r="Q27" s="13">
        <v>0</v>
      </c>
      <c r="R27" s="13">
        <v>0</v>
      </c>
      <c r="S27" s="14">
        <v>0</v>
      </c>
      <c r="T27" s="15">
        <v>0</v>
      </c>
      <c r="U27" s="15">
        <v>0</v>
      </c>
      <c r="V27" s="15">
        <v>0</v>
      </c>
      <c r="W27" s="50"/>
      <c r="X27" s="9" t="e">
        <f t="shared" si="2"/>
        <v>#VALUE!</v>
      </c>
      <c r="Y27" s="9" t="e">
        <f t="shared" si="2"/>
        <v>#VALUE!</v>
      </c>
      <c r="Z27" s="12" t="e">
        <f t="shared" si="2"/>
        <v>#VALUE!</v>
      </c>
    </row>
    <row r="28" spans="1:26" x14ac:dyDescent="0.25">
      <c r="A28">
        <f t="shared" si="1"/>
        <v>6</v>
      </c>
      <c r="B28" t="e">
        <f>COUNTIF(#REF!,$C$10&amp;F28)</f>
        <v>#REF!</v>
      </c>
      <c r="C28" s="65"/>
      <c r="D28" s="65"/>
      <c r="E28" s="65"/>
      <c r="F28" s="8">
        <v>44730</v>
      </c>
      <c r="G28" s="55" t="s">
        <v>172</v>
      </c>
      <c r="H28" s="52">
        <v>0</v>
      </c>
      <c r="I28" s="53">
        <v>0</v>
      </c>
      <c r="J28" s="54" t="s">
        <v>46</v>
      </c>
      <c r="K28" s="54" t="s">
        <v>116</v>
      </c>
      <c r="L28" s="54" t="s">
        <v>5</v>
      </c>
      <c r="M28" s="54" t="s">
        <v>5</v>
      </c>
      <c r="N28" s="54" t="s">
        <v>5</v>
      </c>
      <c r="O28" s="27" t="s">
        <v>5</v>
      </c>
      <c r="P28" s="15" t="s">
        <v>5</v>
      </c>
      <c r="Q28" s="13">
        <v>0</v>
      </c>
      <c r="R28" s="13">
        <v>0</v>
      </c>
      <c r="S28" s="14">
        <v>0</v>
      </c>
      <c r="T28" s="15">
        <v>0</v>
      </c>
      <c r="U28" s="15">
        <v>33.299999999999997</v>
      </c>
      <c r="V28" s="15">
        <v>33.299999999999997</v>
      </c>
      <c r="W28" s="50"/>
      <c r="X28" s="9" t="e">
        <f t="shared" si="2"/>
        <v>#VALUE!</v>
      </c>
      <c r="Y28" s="9" t="e">
        <f t="shared" si="2"/>
        <v>#VALUE!</v>
      </c>
      <c r="Z28" s="12" t="e">
        <f t="shared" si="2"/>
        <v>#VALUE!</v>
      </c>
    </row>
    <row r="29" spans="1:26" x14ac:dyDescent="0.25">
      <c r="A29">
        <f t="shared" si="1"/>
        <v>6</v>
      </c>
      <c r="B29" t="e">
        <f>COUNTIF(#REF!,$C$10&amp;F29)</f>
        <v>#REF!</v>
      </c>
      <c r="C29" s="65"/>
      <c r="D29" s="65"/>
      <c r="E29" s="65"/>
      <c r="F29" s="8">
        <v>44731</v>
      </c>
      <c r="G29" s="55" t="s">
        <v>173</v>
      </c>
      <c r="H29" s="52">
        <v>33.299999999999997</v>
      </c>
      <c r="I29" s="10">
        <v>0</v>
      </c>
      <c r="J29" s="25" t="s">
        <v>47</v>
      </c>
      <c r="K29" s="25" t="s">
        <v>59</v>
      </c>
      <c r="L29" s="12">
        <v>0.3833333333333333</v>
      </c>
      <c r="M29" s="12">
        <v>0.71527777777777779</v>
      </c>
      <c r="N29" s="11">
        <v>0.76111111111111107</v>
      </c>
      <c r="O29" s="27">
        <v>7.9666666666666686</v>
      </c>
      <c r="P29" s="15">
        <v>-0.96666666666666856</v>
      </c>
      <c r="Q29" s="13">
        <v>97.1</v>
      </c>
      <c r="R29" s="13">
        <v>98.6</v>
      </c>
      <c r="S29" s="14">
        <v>195.7</v>
      </c>
      <c r="T29" s="15">
        <v>0</v>
      </c>
      <c r="U29" s="15">
        <v>12.3</v>
      </c>
      <c r="V29" s="15">
        <v>208</v>
      </c>
      <c r="W29" s="50"/>
      <c r="X29" s="9">
        <f t="shared" si="2"/>
        <v>9.1999999999999993</v>
      </c>
      <c r="Y29" s="9">
        <f t="shared" si="2"/>
        <v>17.166666666666668</v>
      </c>
      <c r="Z29" s="12">
        <f t="shared" si="2"/>
        <v>18.266666666666666</v>
      </c>
    </row>
    <row r="30" spans="1:26" x14ac:dyDescent="0.25">
      <c r="A30">
        <f t="shared" si="1"/>
        <v>6</v>
      </c>
      <c r="B30" t="e">
        <f>COUNTIF(#REF!,$C$10&amp;F30)</f>
        <v>#REF!</v>
      </c>
      <c r="C30" s="65"/>
      <c r="D30" s="65"/>
      <c r="E30" s="65"/>
      <c r="F30" s="8">
        <v>44732</v>
      </c>
      <c r="G30" s="57" t="s">
        <v>174</v>
      </c>
      <c r="H30" s="9">
        <v>208</v>
      </c>
      <c r="I30" s="10">
        <v>0</v>
      </c>
      <c r="J30" s="25" t="s">
        <v>113</v>
      </c>
      <c r="K30" s="25" t="s">
        <v>91</v>
      </c>
      <c r="L30" s="12">
        <v>0.38125000000000003</v>
      </c>
      <c r="M30" s="28">
        <v>0.72152777777777777</v>
      </c>
      <c r="N30" s="11">
        <v>0.77361111111111114</v>
      </c>
      <c r="O30" s="27">
        <v>8.1666666666666661</v>
      </c>
      <c r="P30" s="15">
        <v>-1.1666666666666661</v>
      </c>
      <c r="Q30" s="13">
        <v>97</v>
      </c>
      <c r="R30" s="13">
        <v>98.6</v>
      </c>
      <c r="S30" s="14">
        <v>195.6</v>
      </c>
      <c r="T30" s="15">
        <v>14.8</v>
      </c>
      <c r="U30" s="15">
        <v>0</v>
      </c>
      <c r="V30" s="15">
        <v>210.4</v>
      </c>
      <c r="W30" s="50"/>
      <c r="X30" s="9">
        <f t="shared" si="2"/>
        <v>9.15</v>
      </c>
      <c r="Y30" s="9">
        <f t="shared" si="2"/>
        <v>17.316666666666666</v>
      </c>
      <c r="Z30" s="12">
        <f t="shared" si="2"/>
        <v>18.566666666666666</v>
      </c>
    </row>
    <row r="31" spans="1:26" x14ac:dyDescent="0.25">
      <c r="A31">
        <f t="shared" si="1"/>
        <v>6</v>
      </c>
      <c r="B31" t="e">
        <f>COUNTIF(#REF!,$C$10&amp;F31)</f>
        <v>#REF!</v>
      </c>
      <c r="C31" s="65"/>
      <c r="D31" s="65"/>
      <c r="E31" s="65"/>
      <c r="F31" s="8">
        <v>44733</v>
      </c>
      <c r="G31" s="57" t="s">
        <v>175</v>
      </c>
      <c r="H31" s="9">
        <v>210.39999999999998</v>
      </c>
      <c r="I31" s="10">
        <v>0</v>
      </c>
      <c r="J31" s="25" t="s">
        <v>113</v>
      </c>
      <c r="K31" s="25" t="s">
        <v>35</v>
      </c>
      <c r="L31" s="12">
        <v>0.38125000000000003</v>
      </c>
      <c r="M31" s="12">
        <v>0.66666666666666663</v>
      </c>
      <c r="N31" s="11">
        <v>0.71319444444444446</v>
      </c>
      <c r="O31" s="27">
        <v>6.85</v>
      </c>
      <c r="P31" s="15">
        <v>0.15000000000000036</v>
      </c>
      <c r="Q31" s="13">
        <v>97</v>
      </c>
      <c r="R31" s="13">
        <v>98.7</v>
      </c>
      <c r="S31" s="14">
        <v>195.7</v>
      </c>
      <c r="T31" s="15">
        <v>0</v>
      </c>
      <c r="U31" s="15">
        <v>0</v>
      </c>
      <c r="V31" s="15">
        <v>195.7</v>
      </c>
      <c r="W31" s="50"/>
      <c r="X31" s="9">
        <f t="shared" si="2"/>
        <v>9.15</v>
      </c>
      <c r="Y31" s="9">
        <f t="shared" si="2"/>
        <v>16</v>
      </c>
      <c r="Z31" s="12">
        <f t="shared" si="2"/>
        <v>17.116666666666667</v>
      </c>
    </row>
    <row r="32" spans="1:26" x14ac:dyDescent="0.25">
      <c r="A32">
        <f t="shared" si="1"/>
        <v>6</v>
      </c>
      <c r="B32" t="e">
        <f>COUNTIF(#REF!,$C$10&amp;F32)</f>
        <v>#REF!</v>
      </c>
      <c r="C32" s="65"/>
      <c r="D32" s="65"/>
      <c r="E32" s="65"/>
      <c r="F32" s="8">
        <v>44734</v>
      </c>
      <c r="G32" s="57" t="s">
        <v>169</v>
      </c>
      <c r="H32" s="9">
        <v>195.7</v>
      </c>
      <c r="I32" s="10">
        <v>0</v>
      </c>
      <c r="J32" s="25" t="s">
        <v>47</v>
      </c>
      <c r="K32" s="25" t="s">
        <v>74</v>
      </c>
      <c r="L32" s="12">
        <v>0.39097222222222222</v>
      </c>
      <c r="M32" s="12">
        <v>0.72638888888888886</v>
      </c>
      <c r="N32" s="11">
        <v>0.77222222222222225</v>
      </c>
      <c r="O32" s="27">
        <v>8.0500000000000007</v>
      </c>
      <c r="P32" s="15">
        <v>-1.0500000000000007</v>
      </c>
      <c r="Q32" s="13">
        <v>106.4</v>
      </c>
      <c r="R32" s="13">
        <v>98.7</v>
      </c>
      <c r="S32" s="14">
        <v>205.10000000000002</v>
      </c>
      <c r="T32" s="15">
        <v>6.5</v>
      </c>
      <c r="U32" s="15">
        <v>0</v>
      </c>
      <c r="V32" s="15">
        <v>211.60000000000002</v>
      </c>
      <c r="W32" s="50"/>
      <c r="X32" s="9">
        <f t="shared" si="2"/>
        <v>9.3833333333333329</v>
      </c>
      <c r="Y32" s="9">
        <f t="shared" si="2"/>
        <v>17.433333333333334</v>
      </c>
      <c r="Z32" s="12">
        <f t="shared" si="2"/>
        <v>18.533333333333335</v>
      </c>
    </row>
    <row r="33" spans="1:26" x14ac:dyDescent="0.25">
      <c r="A33">
        <f t="shared" si="1"/>
        <v>6</v>
      </c>
      <c r="B33" t="e">
        <f>COUNTIF(#REF!,$C$10&amp;F33)</f>
        <v>#REF!</v>
      </c>
      <c r="C33" s="65"/>
      <c r="D33" s="65"/>
      <c r="E33" s="65"/>
      <c r="F33" s="8">
        <v>44735</v>
      </c>
      <c r="G33" s="57" t="s">
        <v>170</v>
      </c>
      <c r="H33" s="9">
        <v>211.60000000000002</v>
      </c>
      <c r="I33" s="10">
        <v>0</v>
      </c>
      <c r="J33" s="25" t="s">
        <v>99</v>
      </c>
      <c r="K33" s="25" t="s">
        <v>38</v>
      </c>
      <c r="L33" s="12">
        <v>0.38263888888888892</v>
      </c>
      <c r="M33" s="12">
        <v>0.70833333333333337</v>
      </c>
      <c r="N33" s="11">
        <v>0.75277777777777777</v>
      </c>
      <c r="O33" s="27">
        <v>7.8166666666666664</v>
      </c>
      <c r="P33" s="15">
        <v>-0.81666666666666643</v>
      </c>
      <c r="Q33" s="13">
        <v>97.1</v>
      </c>
      <c r="R33" s="13">
        <v>98.8</v>
      </c>
      <c r="S33" s="14">
        <v>195.89999999999998</v>
      </c>
      <c r="T33" s="15">
        <v>0</v>
      </c>
      <c r="U33" s="15">
        <v>0</v>
      </c>
      <c r="V33" s="15">
        <v>195.89999999999998</v>
      </c>
      <c r="W33" s="50"/>
      <c r="X33" s="9">
        <f t="shared" si="2"/>
        <v>9.1833333333333336</v>
      </c>
      <c r="Y33" s="9">
        <f t="shared" si="2"/>
        <v>17</v>
      </c>
      <c r="Z33" s="12">
        <f t="shared" si="2"/>
        <v>18.066666666666666</v>
      </c>
    </row>
    <row r="34" spans="1:26" x14ac:dyDescent="0.25">
      <c r="A34">
        <f t="shared" si="1"/>
        <v>6</v>
      </c>
      <c r="B34" t="e">
        <f>COUNTIF(#REF!,$C$10&amp;F34)</f>
        <v>#REF!</v>
      </c>
      <c r="C34" s="65"/>
      <c r="D34" s="65"/>
      <c r="E34" s="65"/>
      <c r="F34" s="8">
        <v>44736</v>
      </c>
      <c r="G34" s="57" t="s">
        <v>171</v>
      </c>
      <c r="H34" s="9">
        <v>195.89999999999998</v>
      </c>
      <c r="I34" s="53">
        <v>0</v>
      </c>
      <c r="J34" s="54" t="s">
        <v>5</v>
      </c>
      <c r="K34" s="54" t="s">
        <v>5</v>
      </c>
      <c r="L34" s="54" t="s">
        <v>5</v>
      </c>
      <c r="M34" s="54" t="s">
        <v>5</v>
      </c>
      <c r="N34" s="54" t="s">
        <v>5</v>
      </c>
      <c r="O34" s="27" t="s">
        <v>5</v>
      </c>
      <c r="P34" s="15" t="s">
        <v>5</v>
      </c>
      <c r="Q34" s="13">
        <v>0</v>
      </c>
      <c r="R34" s="13">
        <v>0</v>
      </c>
      <c r="S34" s="14">
        <v>0</v>
      </c>
      <c r="T34" s="15">
        <v>0</v>
      </c>
      <c r="U34" s="15">
        <v>0</v>
      </c>
      <c r="V34" s="15">
        <v>0</v>
      </c>
      <c r="W34" s="50"/>
      <c r="X34" s="9" t="e">
        <f t="shared" si="2"/>
        <v>#VALUE!</v>
      </c>
      <c r="Y34" s="9" t="e">
        <f t="shared" si="2"/>
        <v>#VALUE!</v>
      </c>
      <c r="Z34" s="12" t="e">
        <f t="shared" si="2"/>
        <v>#VALUE!</v>
      </c>
    </row>
    <row r="35" spans="1:26" x14ac:dyDescent="0.25">
      <c r="A35">
        <f t="shared" si="1"/>
        <v>6</v>
      </c>
      <c r="B35" t="e">
        <f>COUNTIF(#REF!,$C$10&amp;F35)</f>
        <v>#REF!</v>
      </c>
      <c r="C35" s="65"/>
      <c r="D35" s="65"/>
      <c r="E35" s="65"/>
      <c r="F35" s="8">
        <v>44737</v>
      </c>
      <c r="G35" s="55" t="s">
        <v>172</v>
      </c>
      <c r="H35" s="52">
        <v>0</v>
      </c>
      <c r="I35" s="53">
        <v>0</v>
      </c>
      <c r="J35" s="54" t="s">
        <v>5</v>
      </c>
      <c r="K35" s="54" t="s">
        <v>5</v>
      </c>
      <c r="L35" s="54" t="s">
        <v>5</v>
      </c>
      <c r="M35" s="54" t="s">
        <v>5</v>
      </c>
      <c r="N35" s="54" t="s">
        <v>5</v>
      </c>
      <c r="O35" s="27" t="s">
        <v>5</v>
      </c>
      <c r="P35" s="15" t="s">
        <v>5</v>
      </c>
      <c r="Q35" s="13">
        <v>0</v>
      </c>
      <c r="R35" s="13">
        <v>0</v>
      </c>
      <c r="S35" s="14">
        <v>0</v>
      </c>
      <c r="T35" s="15">
        <v>0</v>
      </c>
      <c r="U35" s="15">
        <v>0</v>
      </c>
      <c r="V35" s="15">
        <v>0</v>
      </c>
      <c r="W35" s="50"/>
      <c r="X35" s="9" t="e">
        <f t="shared" si="2"/>
        <v>#VALUE!</v>
      </c>
      <c r="Y35" s="9" t="e">
        <f t="shared" si="2"/>
        <v>#VALUE!</v>
      </c>
      <c r="Z35" s="12" t="e">
        <f t="shared" si="2"/>
        <v>#VALUE!</v>
      </c>
    </row>
    <row r="36" spans="1:26" x14ac:dyDescent="0.25">
      <c r="A36">
        <f t="shared" si="1"/>
        <v>6</v>
      </c>
      <c r="B36" t="e">
        <f>COUNTIF(#REF!,$C$10&amp;F36)</f>
        <v>#REF!</v>
      </c>
      <c r="C36" s="65"/>
      <c r="D36" s="65"/>
      <c r="E36" s="65"/>
      <c r="F36" s="8">
        <v>44738</v>
      </c>
      <c r="G36" s="55" t="s">
        <v>173</v>
      </c>
      <c r="H36" s="52">
        <v>0</v>
      </c>
      <c r="I36" s="10">
        <v>0</v>
      </c>
      <c r="J36" s="25" t="s">
        <v>85</v>
      </c>
      <c r="K36" s="25" t="s">
        <v>128</v>
      </c>
      <c r="L36" s="17">
        <v>0.40069444444444446</v>
      </c>
      <c r="M36" s="17">
        <v>0.73125000000000007</v>
      </c>
      <c r="N36" s="16">
        <v>0.77777777777777779</v>
      </c>
      <c r="O36" s="27">
        <v>7.9333333333333336</v>
      </c>
      <c r="P36" s="15">
        <v>-0.93333333333333357</v>
      </c>
      <c r="Q36" s="13">
        <v>97.2</v>
      </c>
      <c r="R36" s="13">
        <v>98.7</v>
      </c>
      <c r="S36" s="14">
        <v>195.9</v>
      </c>
      <c r="T36" s="15">
        <v>0</v>
      </c>
      <c r="U36" s="15">
        <v>22.4</v>
      </c>
      <c r="V36" s="15">
        <v>218.3</v>
      </c>
      <c r="W36" s="50"/>
      <c r="X36" s="9">
        <f t="shared" si="2"/>
        <v>9.6166666666666671</v>
      </c>
      <c r="Y36" s="9">
        <f t="shared" si="2"/>
        <v>17.55</v>
      </c>
      <c r="Z36" s="12">
        <f t="shared" si="2"/>
        <v>18.666666666666668</v>
      </c>
    </row>
    <row r="37" spans="1:26" x14ac:dyDescent="0.25">
      <c r="A37">
        <f t="shared" si="1"/>
        <v>6</v>
      </c>
      <c r="B37" t="e">
        <f>COUNTIF(#REF!,$C$10&amp;F37)</f>
        <v>#REF!</v>
      </c>
      <c r="C37" s="65"/>
      <c r="D37" s="65"/>
      <c r="E37" s="65"/>
      <c r="F37" s="8">
        <v>44739</v>
      </c>
      <c r="G37" s="57" t="s">
        <v>174</v>
      </c>
      <c r="H37" s="9">
        <v>218.3</v>
      </c>
      <c r="I37" s="10">
        <v>0</v>
      </c>
      <c r="J37" s="25" t="s">
        <v>61</v>
      </c>
      <c r="K37" s="25" t="s">
        <v>43</v>
      </c>
      <c r="L37" s="56">
        <v>0.38611111111111113</v>
      </c>
      <c r="M37" s="18" t="s">
        <v>5</v>
      </c>
      <c r="N37" s="18" t="s">
        <v>5</v>
      </c>
      <c r="O37" s="27" t="s">
        <v>5</v>
      </c>
      <c r="P37" s="15" t="s">
        <v>5</v>
      </c>
      <c r="Q37" s="13">
        <v>97.1</v>
      </c>
      <c r="R37" s="13">
        <v>0</v>
      </c>
      <c r="S37" s="14">
        <v>97.1</v>
      </c>
      <c r="T37" s="15">
        <v>0</v>
      </c>
      <c r="U37" s="15">
        <v>0</v>
      </c>
      <c r="V37" s="15">
        <v>0</v>
      </c>
      <c r="W37" s="50"/>
      <c r="X37" s="9">
        <f t="shared" si="2"/>
        <v>9.2666666666666675</v>
      </c>
      <c r="Y37" s="9" t="e">
        <f t="shared" si="2"/>
        <v>#VALUE!</v>
      </c>
      <c r="Z37" s="12" t="e">
        <f t="shared" si="2"/>
        <v>#VALUE!</v>
      </c>
    </row>
    <row r="38" spans="1:26" x14ac:dyDescent="0.25">
      <c r="A38">
        <f t="shared" si="1"/>
        <v>6</v>
      </c>
      <c r="B38" t="e">
        <f>COUNTIF(#REF!,$C$10&amp;F38)</f>
        <v>#REF!</v>
      </c>
      <c r="C38" s="65"/>
      <c r="D38" s="65"/>
      <c r="E38" s="65"/>
      <c r="F38" s="8">
        <v>44740</v>
      </c>
      <c r="G38" s="57" t="s">
        <v>175</v>
      </c>
      <c r="H38" s="9">
        <v>97.1</v>
      </c>
      <c r="I38" s="10">
        <v>0</v>
      </c>
      <c r="J38" s="25" t="s">
        <v>5</v>
      </c>
      <c r="K38" s="25" t="s">
        <v>5</v>
      </c>
      <c r="L38" s="56">
        <v>0.42777777777777798</v>
      </c>
      <c r="M38" s="18" t="s">
        <v>5</v>
      </c>
      <c r="N38" s="18" t="s">
        <v>5</v>
      </c>
      <c r="O38" s="27" t="s">
        <v>5</v>
      </c>
      <c r="P38" s="15" t="s">
        <v>5</v>
      </c>
      <c r="Q38" s="13">
        <v>0</v>
      </c>
      <c r="R38" s="13">
        <v>0</v>
      </c>
      <c r="S38" s="14">
        <v>0</v>
      </c>
      <c r="T38" s="15">
        <v>0</v>
      </c>
      <c r="U38" s="15">
        <v>0</v>
      </c>
      <c r="V38" s="15">
        <v>0</v>
      </c>
      <c r="W38" s="50"/>
      <c r="Z38" s="12" t="e">
        <f t="shared" ref="Z38:Z40" si="3">+HOUR(N38)+MINUTE(N38)/60</f>
        <v>#VALUE!</v>
      </c>
    </row>
    <row r="39" spans="1:26" x14ac:dyDescent="0.25">
      <c r="A39">
        <f t="shared" si="1"/>
        <v>1</v>
      </c>
      <c r="B39" t="e">
        <f>COUNTIF(#REF!,$C$10&amp;F39)</f>
        <v>#REF!</v>
      </c>
      <c r="C39" s="65"/>
      <c r="D39" s="65"/>
      <c r="E39" s="65"/>
      <c r="F39" s="8">
        <v>44562</v>
      </c>
      <c r="G39" s="57" t="s">
        <v>172</v>
      </c>
      <c r="H39" s="9">
        <v>0</v>
      </c>
      <c r="I39" s="10">
        <v>0</v>
      </c>
      <c r="J39" s="25" t="s">
        <v>70</v>
      </c>
      <c r="K39" s="25" t="s">
        <v>86</v>
      </c>
      <c r="L39" s="56">
        <v>0.469444444444444</v>
      </c>
      <c r="M39" s="18" t="s">
        <v>5</v>
      </c>
      <c r="N39" s="18" t="s">
        <v>5</v>
      </c>
      <c r="O39" s="27" t="s">
        <v>5</v>
      </c>
      <c r="P39" s="15" t="s">
        <v>5</v>
      </c>
      <c r="Q39" s="13">
        <v>0</v>
      </c>
      <c r="R39" s="13">
        <v>0</v>
      </c>
      <c r="S39" s="14">
        <v>0</v>
      </c>
      <c r="T39" s="15">
        <v>0</v>
      </c>
      <c r="U39" s="15">
        <v>0</v>
      </c>
      <c r="V39" s="15">
        <v>0</v>
      </c>
      <c r="W39" s="50"/>
      <c r="Z39" s="12" t="e">
        <f t="shared" si="3"/>
        <v>#VALUE!</v>
      </c>
    </row>
    <row r="40" spans="1:26" x14ac:dyDescent="0.25">
      <c r="A40">
        <f t="shared" si="1"/>
        <v>1</v>
      </c>
      <c r="B40" t="e">
        <f>COUNTIF(#REF!,$C$10&amp;F40)</f>
        <v>#REF!</v>
      </c>
      <c r="C40" s="65"/>
      <c r="D40" s="65"/>
      <c r="E40" s="65"/>
      <c r="F40" s="8">
        <v>44563</v>
      </c>
      <c r="G40" s="57" t="s">
        <v>173</v>
      </c>
      <c r="H40" s="9">
        <v>22.6</v>
      </c>
      <c r="I40" s="10">
        <v>0</v>
      </c>
      <c r="J40" s="25" t="s">
        <v>104</v>
      </c>
      <c r="K40" s="25" t="s">
        <v>77</v>
      </c>
      <c r="L40" s="56">
        <v>0.51111111111111096</v>
      </c>
      <c r="M40" s="18" t="s">
        <v>5</v>
      </c>
      <c r="N40" s="18" t="s">
        <v>5</v>
      </c>
      <c r="O40" s="27" t="s">
        <v>5</v>
      </c>
      <c r="P40" s="15" t="s">
        <v>5</v>
      </c>
      <c r="Q40" s="13">
        <v>0</v>
      </c>
      <c r="R40" s="13">
        <v>0</v>
      </c>
      <c r="S40" s="14">
        <v>0</v>
      </c>
      <c r="T40" s="15">
        <v>0</v>
      </c>
      <c r="U40" s="15">
        <v>0</v>
      </c>
      <c r="V40" s="15">
        <v>0</v>
      </c>
      <c r="W40" s="50"/>
      <c r="Z40" s="12" t="e">
        <f t="shared" si="3"/>
        <v>#VALUE!</v>
      </c>
    </row>
    <row r="41" spans="1:26" x14ac:dyDescent="0.25">
      <c r="A41">
        <f t="shared" si="1"/>
        <v>1</v>
      </c>
      <c r="B41" t="e">
        <f>COUNTIF(#REF!,$C$10&amp;F41)</f>
        <v>#REF!</v>
      </c>
      <c r="C41" s="65"/>
      <c r="D41" s="65"/>
      <c r="E41" s="65"/>
      <c r="F41" s="8">
        <v>44564</v>
      </c>
      <c r="G41" s="57" t="s">
        <v>174</v>
      </c>
      <c r="H41" s="9">
        <v>204.79999999999998</v>
      </c>
      <c r="I41" s="10">
        <v>0</v>
      </c>
      <c r="J41" s="25" t="s">
        <v>110</v>
      </c>
      <c r="K41" s="25" t="s">
        <v>109</v>
      </c>
      <c r="L41" s="56">
        <v>0.55277777777777803</v>
      </c>
      <c r="M41" s="18" t="s">
        <v>5</v>
      </c>
      <c r="N41" s="18" t="s">
        <v>5</v>
      </c>
      <c r="O41" s="27" t="s">
        <v>5</v>
      </c>
      <c r="P41" s="15" t="s">
        <v>5</v>
      </c>
      <c r="Q41" s="13">
        <v>0</v>
      </c>
      <c r="R41" s="13">
        <v>0</v>
      </c>
      <c r="S41" s="14">
        <v>0</v>
      </c>
      <c r="T41" s="15">
        <v>0</v>
      </c>
      <c r="U41" s="15">
        <v>0</v>
      </c>
      <c r="V41" s="15">
        <v>0</v>
      </c>
      <c r="W41" s="50"/>
    </row>
    <row r="42" spans="1:26" x14ac:dyDescent="0.25">
      <c r="A42">
        <f t="shared" si="1"/>
        <v>1</v>
      </c>
      <c r="B42" t="e">
        <f>COUNTIF(#REF!,$C$10&amp;F42)</f>
        <v>#REF!</v>
      </c>
      <c r="C42" s="65"/>
      <c r="D42" s="65"/>
      <c r="E42" s="65"/>
      <c r="F42" s="8">
        <v>44565</v>
      </c>
      <c r="G42" s="57" t="s">
        <v>175</v>
      </c>
      <c r="H42" s="9">
        <v>202</v>
      </c>
      <c r="I42" s="10">
        <v>57.99</v>
      </c>
      <c r="J42" s="25" t="s">
        <v>89</v>
      </c>
      <c r="K42" s="25" t="s">
        <v>81</v>
      </c>
      <c r="L42" s="56">
        <v>0.594444444444444</v>
      </c>
      <c r="M42" s="18" t="s">
        <v>5</v>
      </c>
      <c r="N42" s="18" t="s">
        <v>5</v>
      </c>
      <c r="O42" s="27" t="s">
        <v>5</v>
      </c>
      <c r="P42" s="15" t="s">
        <v>5</v>
      </c>
      <c r="Q42" s="13">
        <v>0</v>
      </c>
      <c r="R42" s="13">
        <v>0</v>
      </c>
      <c r="S42" s="14">
        <v>0</v>
      </c>
      <c r="T42" s="15">
        <v>0</v>
      </c>
      <c r="U42" s="15">
        <v>0</v>
      </c>
      <c r="V42" s="15">
        <v>0</v>
      </c>
      <c r="W42" s="50"/>
    </row>
    <row r="43" spans="1:26" x14ac:dyDescent="0.25">
      <c r="A43">
        <f t="shared" si="1"/>
        <v>1</v>
      </c>
      <c r="B43" t="e">
        <f>COUNTIF(#REF!,$C$10&amp;F43)</f>
        <v>#REF!</v>
      </c>
      <c r="C43" s="65"/>
      <c r="D43" s="65"/>
      <c r="E43" s="65"/>
      <c r="F43" s="8">
        <v>44566</v>
      </c>
      <c r="G43" s="57" t="s">
        <v>169</v>
      </c>
      <c r="H43" s="9">
        <v>584.6</v>
      </c>
      <c r="I43" s="10">
        <v>0</v>
      </c>
      <c r="J43" s="25" t="s">
        <v>97</v>
      </c>
      <c r="K43" s="25" t="s">
        <v>76</v>
      </c>
      <c r="L43" s="56">
        <v>0.63611111111111096</v>
      </c>
      <c r="M43" s="18" t="s">
        <v>5</v>
      </c>
      <c r="N43" s="18" t="s">
        <v>5</v>
      </c>
      <c r="O43" s="27" t="s">
        <v>5</v>
      </c>
      <c r="P43" s="15" t="s">
        <v>5</v>
      </c>
      <c r="Q43" s="13">
        <v>0</v>
      </c>
      <c r="R43" s="13">
        <v>0</v>
      </c>
      <c r="S43" s="14">
        <v>0</v>
      </c>
      <c r="T43" s="15">
        <v>0</v>
      </c>
      <c r="U43" s="15">
        <v>0</v>
      </c>
      <c r="V43" s="15">
        <v>0</v>
      </c>
      <c r="W43" s="50"/>
    </row>
    <row r="44" spans="1:26" x14ac:dyDescent="0.25">
      <c r="A44">
        <f t="shared" si="1"/>
        <v>1</v>
      </c>
      <c r="B44" t="e">
        <f>COUNTIF(#REF!,$C$10&amp;F44)</f>
        <v>#REF!</v>
      </c>
      <c r="C44" s="65"/>
      <c r="D44" s="65"/>
      <c r="E44" s="65"/>
      <c r="F44" s="8">
        <v>44567</v>
      </c>
      <c r="G44" s="57" t="s">
        <v>170</v>
      </c>
      <c r="H44" s="9">
        <v>201.4</v>
      </c>
      <c r="I44" s="10">
        <v>67.489999999999995</v>
      </c>
      <c r="J44" s="25" t="s">
        <v>131</v>
      </c>
      <c r="K44" s="25" t="s">
        <v>29</v>
      </c>
      <c r="L44" s="56">
        <v>0.67777777777777803</v>
      </c>
      <c r="M44" s="18" t="s">
        <v>5</v>
      </c>
      <c r="N44" s="18" t="s">
        <v>5</v>
      </c>
      <c r="O44" s="27" t="s">
        <v>5</v>
      </c>
      <c r="P44" s="15" t="s">
        <v>5</v>
      </c>
      <c r="Q44" s="13">
        <v>0</v>
      </c>
      <c r="R44" s="13">
        <v>0</v>
      </c>
      <c r="S44" s="14">
        <v>0</v>
      </c>
      <c r="T44" s="15">
        <v>0</v>
      </c>
      <c r="U44" s="15">
        <v>0</v>
      </c>
      <c r="V44" s="15">
        <v>0</v>
      </c>
      <c r="W44" s="50"/>
    </row>
    <row r="45" spans="1:26" x14ac:dyDescent="0.25">
      <c r="A45">
        <f t="shared" si="1"/>
        <v>1</v>
      </c>
      <c r="B45" t="e">
        <f>COUNTIF(#REF!,$C$10&amp;F45)</f>
        <v>#REF!</v>
      </c>
      <c r="C45" s="65"/>
      <c r="D45" s="65"/>
      <c r="E45" s="65"/>
      <c r="F45" s="8">
        <v>44568</v>
      </c>
      <c r="G45" s="57" t="s">
        <v>171</v>
      </c>
      <c r="H45" s="9">
        <v>300.10000000000002</v>
      </c>
      <c r="I45" s="10">
        <v>0</v>
      </c>
      <c r="J45" s="25" t="s">
        <v>5</v>
      </c>
      <c r="K45" s="25" t="s">
        <v>5</v>
      </c>
      <c r="L45" s="56">
        <v>0.719444444444444</v>
      </c>
      <c r="M45" s="18" t="s">
        <v>5</v>
      </c>
      <c r="N45" s="18" t="s">
        <v>5</v>
      </c>
      <c r="O45" s="27" t="s">
        <v>5</v>
      </c>
      <c r="P45" s="15" t="s">
        <v>5</v>
      </c>
      <c r="Q45" s="13">
        <v>0</v>
      </c>
      <c r="R45" s="13">
        <v>0</v>
      </c>
      <c r="S45" s="14">
        <v>0</v>
      </c>
      <c r="T45" s="15">
        <v>0</v>
      </c>
      <c r="U45" s="15">
        <v>0</v>
      </c>
      <c r="V45" s="15">
        <v>0</v>
      </c>
      <c r="W45" s="50"/>
    </row>
    <row r="46" spans="1:26" x14ac:dyDescent="0.25">
      <c r="A46">
        <f t="shared" si="1"/>
        <v>1</v>
      </c>
      <c r="B46" t="e">
        <f>COUNTIF(#REF!,$C$10&amp;F46)</f>
        <v>#REF!</v>
      </c>
      <c r="C46" s="65"/>
      <c r="D46" s="65"/>
      <c r="E46" s="65"/>
      <c r="F46" s="8">
        <v>44569</v>
      </c>
      <c r="G46" s="57" t="s">
        <v>172</v>
      </c>
      <c r="H46" s="9">
        <v>0</v>
      </c>
      <c r="I46" s="10">
        <v>0</v>
      </c>
      <c r="J46" s="25" t="s">
        <v>5</v>
      </c>
      <c r="K46" s="25" t="s">
        <v>5</v>
      </c>
      <c r="L46" s="56">
        <v>0.76111111111111096</v>
      </c>
      <c r="M46" s="18" t="s">
        <v>5</v>
      </c>
      <c r="N46" s="18" t="s">
        <v>5</v>
      </c>
      <c r="O46" s="27" t="s">
        <v>5</v>
      </c>
      <c r="P46" s="15" t="s">
        <v>5</v>
      </c>
      <c r="Q46" s="13">
        <v>0</v>
      </c>
      <c r="R46" s="13">
        <v>0</v>
      </c>
      <c r="S46" s="14">
        <v>0</v>
      </c>
      <c r="T46" s="15">
        <v>0</v>
      </c>
      <c r="U46" s="15">
        <v>0</v>
      </c>
      <c r="V46" s="15">
        <v>0</v>
      </c>
      <c r="W46" s="50"/>
    </row>
    <row r="47" spans="1:26" x14ac:dyDescent="0.25">
      <c r="A47">
        <f t="shared" si="1"/>
        <v>1</v>
      </c>
      <c r="B47" t="e">
        <f>COUNTIF(#REF!,$C$10&amp;F47)</f>
        <v>#REF!</v>
      </c>
      <c r="C47" s="65"/>
      <c r="D47" s="65"/>
      <c r="E47" s="65"/>
      <c r="F47" s="8">
        <v>44570</v>
      </c>
      <c r="G47" s="57" t="s">
        <v>173</v>
      </c>
      <c r="H47" s="9">
        <v>0</v>
      </c>
      <c r="I47" s="10">
        <v>0</v>
      </c>
      <c r="J47" s="25" t="s">
        <v>108</v>
      </c>
      <c r="K47" s="25" t="s">
        <v>109</v>
      </c>
      <c r="L47" s="56">
        <v>0.80277777777777803</v>
      </c>
      <c r="M47" s="18" t="s">
        <v>5</v>
      </c>
      <c r="N47" s="18" t="s">
        <v>5</v>
      </c>
      <c r="O47" s="27" t="s">
        <v>5</v>
      </c>
      <c r="P47" s="15" t="s">
        <v>5</v>
      </c>
      <c r="Q47" s="13">
        <v>0</v>
      </c>
      <c r="R47" s="13">
        <v>0</v>
      </c>
      <c r="S47" s="14">
        <v>0</v>
      </c>
      <c r="T47" s="15">
        <v>0</v>
      </c>
      <c r="U47" s="15">
        <v>0</v>
      </c>
      <c r="V47" s="15">
        <v>0</v>
      </c>
      <c r="W47" s="50"/>
    </row>
    <row r="48" spans="1:26" x14ac:dyDescent="0.25">
      <c r="A48">
        <f t="shared" si="1"/>
        <v>1</v>
      </c>
      <c r="B48" t="e">
        <f>COUNTIF(#REF!,$C$10&amp;F48)</f>
        <v>#REF!</v>
      </c>
      <c r="C48" s="65"/>
      <c r="D48" s="65"/>
      <c r="E48" s="65"/>
      <c r="F48" s="8">
        <v>44571</v>
      </c>
      <c r="G48" s="57" t="s">
        <v>174</v>
      </c>
      <c r="H48" s="9">
        <v>209</v>
      </c>
      <c r="I48" s="10">
        <v>0</v>
      </c>
      <c r="J48" s="25" t="s">
        <v>89</v>
      </c>
      <c r="K48" s="25" t="s">
        <v>32</v>
      </c>
      <c r="L48" s="56">
        <v>0.844444444444444</v>
      </c>
      <c r="M48" s="18" t="s">
        <v>5</v>
      </c>
      <c r="N48" s="18" t="s">
        <v>5</v>
      </c>
      <c r="O48" s="27" t="s">
        <v>5</v>
      </c>
      <c r="P48" s="15" t="s">
        <v>5</v>
      </c>
      <c r="Q48" s="13">
        <v>0</v>
      </c>
      <c r="R48" s="13">
        <v>0</v>
      </c>
      <c r="S48" s="14">
        <v>0</v>
      </c>
      <c r="T48" s="15">
        <v>0</v>
      </c>
      <c r="U48" s="15">
        <v>0</v>
      </c>
      <c r="V48" s="15">
        <v>0</v>
      </c>
      <c r="W48" s="50"/>
    </row>
    <row r="49" spans="1:23" x14ac:dyDescent="0.25">
      <c r="A49">
        <f t="shared" si="1"/>
        <v>1</v>
      </c>
      <c r="B49" t="e">
        <f>COUNTIF(#REF!,$C$10&amp;F49)</f>
        <v>#REF!</v>
      </c>
      <c r="C49" s="65"/>
      <c r="D49" s="65"/>
      <c r="E49" s="65"/>
      <c r="F49" s="8">
        <v>44572</v>
      </c>
      <c r="G49" s="57" t="s">
        <v>175</v>
      </c>
      <c r="H49" s="9">
        <v>196</v>
      </c>
      <c r="I49" s="10">
        <v>0</v>
      </c>
      <c r="J49" s="25" t="s">
        <v>44</v>
      </c>
      <c r="K49" s="25" t="s">
        <v>112</v>
      </c>
      <c r="L49" s="56">
        <v>0.88611111111111096</v>
      </c>
      <c r="M49" s="18" t="s">
        <v>5</v>
      </c>
      <c r="N49" s="18" t="s">
        <v>5</v>
      </c>
      <c r="O49" s="27" t="s">
        <v>5</v>
      </c>
      <c r="P49" s="15" t="s">
        <v>5</v>
      </c>
      <c r="Q49" s="13">
        <v>0</v>
      </c>
      <c r="R49" s="13">
        <v>0</v>
      </c>
      <c r="S49" s="14">
        <v>0</v>
      </c>
      <c r="T49" s="15">
        <v>0</v>
      </c>
      <c r="U49" s="15">
        <v>0</v>
      </c>
      <c r="V49" s="15">
        <v>0</v>
      </c>
      <c r="W49" s="50"/>
    </row>
    <row r="50" spans="1:23" x14ac:dyDescent="0.25">
      <c r="A50">
        <f t="shared" si="1"/>
        <v>1</v>
      </c>
      <c r="B50" t="e">
        <f>COUNTIF(#REF!,$C$10&amp;F50)</f>
        <v>#REF!</v>
      </c>
      <c r="C50" s="65"/>
      <c r="D50" s="65"/>
      <c r="E50" s="65"/>
      <c r="F50" s="8">
        <v>44573</v>
      </c>
      <c r="G50" s="57" t="s">
        <v>169</v>
      </c>
      <c r="H50" s="9">
        <v>55.100000000000009</v>
      </c>
      <c r="I50" s="10">
        <v>0</v>
      </c>
      <c r="J50" s="25" t="s">
        <v>101</v>
      </c>
      <c r="K50" s="25" t="s">
        <v>57</v>
      </c>
      <c r="L50" s="56">
        <v>0.92777777777777803</v>
      </c>
      <c r="M50" s="18" t="s">
        <v>5</v>
      </c>
      <c r="N50" s="18" t="s">
        <v>5</v>
      </c>
      <c r="O50" s="27" t="s">
        <v>5</v>
      </c>
      <c r="P50" s="15" t="s">
        <v>5</v>
      </c>
      <c r="Q50" s="13">
        <v>0</v>
      </c>
      <c r="R50" s="13">
        <v>0</v>
      </c>
      <c r="S50" s="14">
        <v>0</v>
      </c>
      <c r="T50" s="15">
        <v>0</v>
      </c>
      <c r="U50" s="15">
        <v>0</v>
      </c>
      <c r="V50" s="15">
        <v>0</v>
      </c>
      <c r="W50" s="50"/>
    </row>
    <row r="51" spans="1:23" x14ac:dyDescent="0.25">
      <c r="A51">
        <f t="shared" si="1"/>
        <v>1</v>
      </c>
      <c r="B51" t="e">
        <f>COUNTIF(#REF!,$C$10&amp;F51)</f>
        <v>#REF!</v>
      </c>
      <c r="C51" s="65"/>
      <c r="D51" s="65"/>
      <c r="E51" s="65"/>
      <c r="F51" s="8">
        <v>44574</v>
      </c>
      <c r="G51" s="57" t="s">
        <v>170</v>
      </c>
      <c r="H51" s="9">
        <v>249</v>
      </c>
      <c r="I51" s="10">
        <v>0</v>
      </c>
      <c r="J51" s="25" t="s">
        <v>5</v>
      </c>
      <c r="K51" s="25" t="s">
        <v>5</v>
      </c>
      <c r="L51" s="56">
        <v>0.969444444444445</v>
      </c>
      <c r="M51" s="18" t="s">
        <v>5</v>
      </c>
      <c r="N51" s="18" t="s">
        <v>5</v>
      </c>
      <c r="O51" s="27" t="s">
        <v>5</v>
      </c>
      <c r="P51" s="15" t="s">
        <v>5</v>
      </c>
      <c r="Q51" s="13">
        <v>0</v>
      </c>
      <c r="R51" s="13">
        <v>0</v>
      </c>
      <c r="S51" s="14">
        <v>0</v>
      </c>
      <c r="T51" s="15">
        <v>0</v>
      </c>
      <c r="U51" s="15">
        <v>0</v>
      </c>
      <c r="V51" s="15">
        <v>0</v>
      </c>
      <c r="W51" s="50"/>
    </row>
    <row r="52" spans="1:23" x14ac:dyDescent="0.25">
      <c r="A52">
        <f t="shared" si="1"/>
        <v>1</v>
      </c>
      <c r="B52" t="e">
        <f>COUNTIF(#REF!,$C$10&amp;F52)</f>
        <v>#REF!</v>
      </c>
      <c r="C52" s="65"/>
      <c r="D52" s="65"/>
      <c r="E52" s="65"/>
      <c r="F52" s="8">
        <v>44575</v>
      </c>
      <c r="G52" s="57" t="s">
        <v>171</v>
      </c>
      <c r="H52" s="9">
        <v>0</v>
      </c>
      <c r="I52" s="10">
        <v>66.92</v>
      </c>
      <c r="J52" s="25" t="s">
        <v>9</v>
      </c>
      <c r="K52" s="25" t="s">
        <v>18</v>
      </c>
      <c r="L52" s="56">
        <v>1.01111111111111</v>
      </c>
      <c r="M52" s="18" t="s">
        <v>5</v>
      </c>
      <c r="N52" s="18" t="s">
        <v>5</v>
      </c>
      <c r="O52" s="27" t="s">
        <v>5</v>
      </c>
      <c r="P52" s="15" t="s">
        <v>5</v>
      </c>
      <c r="Q52" s="13">
        <v>0</v>
      </c>
      <c r="R52" s="13">
        <v>0</v>
      </c>
      <c r="S52" s="14">
        <v>0</v>
      </c>
      <c r="T52" s="15">
        <v>0</v>
      </c>
      <c r="U52" s="15">
        <v>0</v>
      </c>
      <c r="V52" s="15">
        <v>0</v>
      </c>
      <c r="W52" s="50"/>
    </row>
    <row r="53" spans="1:23" x14ac:dyDescent="0.25">
      <c r="A53">
        <f t="shared" si="1"/>
        <v>1</v>
      </c>
      <c r="B53" t="e">
        <f>COUNTIF(#REF!,$C$10&amp;F53)</f>
        <v>#REF!</v>
      </c>
      <c r="C53" s="65"/>
      <c r="D53" s="65"/>
      <c r="E53" s="65"/>
      <c r="F53" s="8">
        <v>44576</v>
      </c>
      <c r="G53" s="57" t="s">
        <v>172</v>
      </c>
      <c r="H53" s="9">
        <v>23.3</v>
      </c>
      <c r="I53" s="10">
        <v>0</v>
      </c>
      <c r="J53" s="25" t="s">
        <v>5</v>
      </c>
      <c r="K53" s="25" t="s">
        <v>5</v>
      </c>
      <c r="L53" s="56">
        <v>1.05277777777778</v>
      </c>
      <c r="M53" s="18" t="s">
        <v>5</v>
      </c>
      <c r="N53" s="18" t="s">
        <v>5</v>
      </c>
      <c r="O53" s="27" t="s">
        <v>5</v>
      </c>
      <c r="P53" s="15" t="s">
        <v>5</v>
      </c>
      <c r="Q53" s="13">
        <v>0</v>
      </c>
      <c r="R53" s="13">
        <v>0</v>
      </c>
      <c r="S53" s="14">
        <v>0</v>
      </c>
      <c r="T53" s="15">
        <v>0</v>
      </c>
      <c r="U53" s="15">
        <v>0</v>
      </c>
      <c r="V53" s="15">
        <v>0</v>
      </c>
      <c r="W53" s="50"/>
    </row>
    <row r="54" spans="1:23" x14ac:dyDescent="0.25">
      <c r="A54">
        <f t="shared" si="1"/>
        <v>1</v>
      </c>
      <c r="B54" t="e">
        <f>COUNTIF(#REF!,$C$10&amp;F54)</f>
        <v>#REF!</v>
      </c>
      <c r="C54" s="65"/>
      <c r="D54" s="65"/>
      <c r="E54" s="65"/>
      <c r="F54" s="8">
        <v>44577</v>
      </c>
      <c r="G54" s="57" t="s">
        <v>173</v>
      </c>
      <c r="H54" s="9">
        <v>0</v>
      </c>
      <c r="I54" s="10">
        <v>0</v>
      </c>
      <c r="J54" s="25" t="s">
        <v>97</v>
      </c>
      <c r="K54" s="25" t="s">
        <v>11</v>
      </c>
      <c r="L54" s="56">
        <v>1.0944444444444399</v>
      </c>
      <c r="M54" s="18" t="s">
        <v>5</v>
      </c>
      <c r="N54" s="18" t="s">
        <v>5</v>
      </c>
      <c r="O54" s="27" t="s">
        <v>5</v>
      </c>
      <c r="P54" s="15" t="s">
        <v>5</v>
      </c>
      <c r="Q54" s="13">
        <v>0</v>
      </c>
      <c r="R54" s="13">
        <v>0</v>
      </c>
      <c r="S54" s="14">
        <v>0</v>
      </c>
      <c r="T54" s="15">
        <v>0</v>
      </c>
      <c r="U54" s="15">
        <v>0</v>
      </c>
      <c r="V54" s="15">
        <v>0</v>
      </c>
      <c r="W54" s="50"/>
    </row>
    <row r="55" spans="1:23" x14ac:dyDescent="0.25">
      <c r="A55">
        <f t="shared" si="1"/>
        <v>1</v>
      </c>
      <c r="B55" t="e">
        <f>COUNTIF(#REF!,$C$10&amp;F55)</f>
        <v>#REF!</v>
      </c>
      <c r="C55" s="65"/>
      <c r="D55" s="65"/>
      <c r="E55" s="65"/>
      <c r="F55" s="8">
        <v>44578</v>
      </c>
      <c r="G55" s="57" t="s">
        <v>174</v>
      </c>
      <c r="H55" s="9">
        <v>211.79999999999998</v>
      </c>
      <c r="I55" s="10">
        <v>0</v>
      </c>
      <c r="J55" s="25" t="s">
        <v>107</v>
      </c>
      <c r="K55" s="25" t="s">
        <v>54</v>
      </c>
      <c r="L55" s="56">
        <v>1.13611111111111</v>
      </c>
      <c r="M55" s="18" t="s">
        <v>5</v>
      </c>
      <c r="N55" s="18" t="s">
        <v>5</v>
      </c>
      <c r="O55" s="27" t="s">
        <v>5</v>
      </c>
      <c r="P55" s="15" t="s">
        <v>5</v>
      </c>
      <c r="Q55" s="13">
        <v>0</v>
      </c>
      <c r="R55" s="13">
        <v>0</v>
      </c>
      <c r="S55" s="14">
        <v>0</v>
      </c>
      <c r="T55" s="15">
        <v>0</v>
      </c>
      <c r="U55" s="15">
        <v>0</v>
      </c>
      <c r="V55" s="15">
        <v>0</v>
      </c>
      <c r="W55" s="50"/>
    </row>
    <row r="56" spans="1:23" x14ac:dyDescent="0.25">
      <c r="A56">
        <f t="shared" si="1"/>
        <v>1</v>
      </c>
      <c r="B56" t="e">
        <f>COUNTIF(#REF!,$C$10&amp;F56)</f>
        <v>#REF!</v>
      </c>
      <c r="C56" s="65"/>
      <c r="D56" s="65"/>
      <c r="E56" s="65"/>
      <c r="F56" s="8">
        <v>44579</v>
      </c>
      <c r="G56" s="57" t="s">
        <v>175</v>
      </c>
      <c r="H56" s="9">
        <v>195.7</v>
      </c>
      <c r="I56" s="10">
        <v>0</v>
      </c>
      <c r="J56" s="25" t="s">
        <v>96</v>
      </c>
      <c r="K56" s="25" t="s">
        <v>87</v>
      </c>
      <c r="L56" s="56">
        <v>1.17777777777778</v>
      </c>
      <c r="M56" s="18" t="s">
        <v>5</v>
      </c>
      <c r="N56" s="18" t="s">
        <v>5</v>
      </c>
      <c r="O56" s="27" t="s">
        <v>5</v>
      </c>
      <c r="P56" s="15" t="s">
        <v>5</v>
      </c>
      <c r="Q56" s="13">
        <v>0</v>
      </c>
      <c r="R56" s="13">
        <v>0</v>
      </c>
      <c r="S56" s="14">
        <v>0</v>
      </c>
      <c r="T56" s="15">
        <v>0</v>
      </c>
      <c r="U56" s="15">
        <v>0</v>
      </c>
      <c r="V56" s="15">
        <v>0</v>
      </c>
      <c r="W56" s="50"/>
    </row>
    <row r="57" spans="1:23" x14ac:dyDescent="0.25">
      <c r="A57">
        <f t="shared" si="1"/>
        <v>1</v>
      </c>
      <c r="B57" t="e">
        <f>COUNTIF(#REF!,$C$10&amp;F57)</f>
        <v>#REF!</v>
      </c>
      <c r="C57" s="65"/>
      <c r="D57" s="65"/>
      <c r="E57" s="65"/>
      <c r="F57" s="8">
        <v>44580</v>
      </c>
      <c r="G57" s="57" t="s">
        <v>169</v>
      </c>
      <c r="H57" s="9">
        <v>301.3</v>
      </c>
      <c r="I57" s="10">
        <v>0</v>
      </c>
      <c r="J57" s="25" t="s">
        <v>136</v>
      </c>
      <c r="K57" s="25" t="s">
        <v>55</v>
      </c>
      <c r="L57" s="56">
        <v>1.2194444444444399</v>
      </c>
      <c r="M57" s="18" t="s">
        <v>5</v>
      </c>
      <c r="N57" s="18" t="s">
        <v>5</v>
      </c>
      <c r="O57" s="27" t="s">
        <v>5</v>
      </c>
      <c r="P57" s="15" t="s">
        <v>5</v>
      </c>
      <c r="Q57" s="13">
        <v>0</v>
      </c>
      <c r="R57" s="13">
        <v>0</v>
      </c>
      <c r="S57" s="14">
        <v>0</v>
      </c>
      <c r="T57" s="15">
        <v>0</v>
      </c>
      <c r="U57" s="15">
        <v>0</v>
      </c>
      <c r="V57" s="15">
        <v>0</v>
      </c>
      <c r="W57" s="50"/>
    </row>
    <row r="58" spans="1:23" x14ac:dyDescent="0.25">
      <c r="A58">
        <f t="shared" si="1"/>
        <v>1</v>
      </c>
      <c r="B58" t="e">
        <f>COUNTIF(#REF!,$C$10&amp;F58)</f>
        <v>#REF!</v>
      </c>
      <c r="C58" s="65"/>
      <c r="D58" s="65"/>
      <c r="E58" s="65"/>
      <c r="F58" s="8">
        <v>44581</v>
      </c>
      <c r="G58" s="57" t="s">
        <v>170</v>
      </c>
      <c r="H58" s="9">
        <v>195.8</v>
      </c>
      <c r="I58" s="10">
        <v>68.34</v>
      </c>
      <c r="J58" s="25" t="s">
        <v>121</v>
      </c>
      <c r="K58" s="25" t="s">
        <v>88</v>
      </c>
      <c r="L58" s="56">
        <v>1.26111111111111</v>
      </c>
      <c r="M58" s="18" t="s">
        <v>5</v>
      </c>
      <c r="N58" s="18" t="s">
        <v>5</v>
      </c>
      <c r="O58" s="27" t="s">
        <v>5</v>
      </c>
      <c r="P58" s="15" t="s">
        <v>5</v>
      </c>
      <c r="Q58" s="13">
        <v>0</v>
      </c>
      <c r="R58" s="13">
        <v>0</v>
      </c>
      <c r="S58" s="14">
        <v>0</v>
      </c>
      <c r="T58" s="15">
        <v>0</v>
      </c>
      <c r="U58" s="15">
        <v>0</v>
      </c>
      <c r="V58" s="15">
        <v>0</v>
      </c>
      <c r="W58" s="50"/>
    </row>
    <row r="59" spans="1:23" x14ac:dyDescent="0.25">
      <c r="A59">
        <f t="shared" si="1"/>
        <v>1</v>
      </c>
      <c r="B59" t="e">
        <f>COUNTIF(#REF!,$C$10&amp;F59)</f>
        <v>#REF!</v>
      </c>
      <c r="C59" s="65"/>
      <c r="D59" s="65"/>
      <c r="E59" s="65"/>
      <c r="F59" s="8">
        <v>44582</v>
      </c>
      <c r="G59" s="57" t="s">
        <v>171</v>
      </c>
      <c r="H59" s="9">
        <v>211.8</v>
      </c>
      <c r="I59" s="10">
        <v>0</v>
      </c>
      <c r="J59" s="25" t="s">
        <v>45</v>
      </c>
      <c r="K59" s="25" t="s">
        <v>69</v>
      </c>
      <c r="L59" s="56">
        <v>1.30277777777778</v>
      </c>
      <c r="M59" s="18" t="s">
        <v>5</v>
      </c>
      <c r="N59" s="18" t="s">
        <v>5</v>
      </c>
      <c r="O59" s="27" t="s">
        <v>5</v>
      </c>
      <c r="P59" s="15" t="s">
        <v>5</v>
      </c>
      <c r="Q59" s="13">
        <v>0</v>
      </c>
      <c r="R59" s="13">
        <v>0</v>
      </c>
      <c r="S59" s="14">
        <v>0</v>
      </c>
      <c r="T59" s="15">
        <v>0</v>
      </c>
      <c r="U59" s="15">
        <v>0</v>
      </c>
      <c r="V59" s="15">
        <v>0</v>
      </c>
      <c r="W59" s="50"/>
    </row>
    <row r="60" spans="1:23" x14ac:dyDescent="0.25">
      <c r="A60">
        <f t="shared" si="1"/>
        <v>1</v>
      </c>
      <c r="B60" t="e">
        <f>COUNTIF(#REF!,$C$10&amp;F60)</f>
        <v>#REF!</v>
      </c>
      <c r="C60" s="65"/>
      <c r="D60" s="65"/>
      <c r="E60" s="65"/>
      <c r="F60" s="8">
        <v>44583</v>
      </c>
      <c r="G60" s="57" t="s">
        <v>172</v>
      </c>
      <c r="H60" s="9">
        <v>9.3000000000000007</v>
      </c>
      <c r="I60" s="10">
        <v>0</v>
      </c>
      <c r="J60" s="25" t="s">
        <v>5</v>
      </c>
      <c r="K60" s="25" t="s">
        <v>5</v>
      </c>
      <c r="L60" s="56">
        <v>1.3444444444444399</v>
      </c>
      <c r="M60" s="18" t="s">
        <v>5</v>
      </c>
      <c r="N60" s="18" t="s">
        <v>5</v>
      </c>
      <c r="O60" s="27" t="s">
        <v>5</v>
      </c>
      <c r="P60" s="15" t="s">
        <v>5</v>
      </c>
      <c r="Q60" s="13">
        <v>0</v>
      </c>
      <c r="R60" s="13">
        <v>0</v>
      </c>
      <c r="S60" s="14">
        <v>0</v>
      </c>
      <c r="T60" s="15">
        <v>0</v>
      </c>
      <c r="U60" s="15">
        <v>0</v>
      </c>
      <c r="V60" s="15">
        <v>0</v>
      </c>
      <c r="W60" s="50"/>
    </row>
    <row r="61" spans="1:23" x14ac:dyDescent="0.25">
      <c r="A61">
        <f t="shared" si="1"/>
        <v>1</v>
      </c>
      <c r="B61" t="e">
        <f>COUNTIF(#REF!,$C$10&amp;F61)</f>
        <v>#REF!</v>
      </c>
      <c r="C61" s="65"/>
      <c r="D61" s="65"/>
      <c r="E61" s="65"/>
      <c r="F61" s="8">
        <v>44584</v>
      </c>
      <c r="G61" s="57" t="s">
        <v>173</v>
      </c>
      <c r="H61" s="9">
        <v>0</v>
      </c>
      <c r="I61" s="10">
        <v>0</v>
      </c>
      <c r="J61" s="25" t="s">
        <v>132</v>
      </c>
      <c r="K61" s="25" t="s">
        <v>29</v>
      </c>
      <c r="L61" s="56">
        <v>1.38611111111111</v>
      </c>
      <c r="M61" s="18" t="s">
        <v>5</v>
      </c>
      <c r="N61" s="18" t="s">
        <v>5</v>
      </c>
      <c r="O61" s="27" t="s">
        <v>5</v>
      </c>
      <c r="P61" s="15" t="s">
        <v>5</v>
      </c>
      <c r="Q61" s="13">
        <v>0</v>
      </c>
      <c r="R61" s="13">
        <v>0</v>
      </c>
      <c r="S61" s="14">
        <v>0</v>
      </c>
      <c r="T61" s="15">
        <v>0</v>
      </c>
      <c r="U61" s="15">
        <v>0</v>
      </c>
      <c r="V61" s="15">
        <v>0</v>
      </c>
      <c r="W61" s="50"/>
    </row>
    <row r="62" spans="1:23" x14ac:dyDescent="0.25">
      <c r="A62">
        <f t="shared" si="1"/>
        <v>1</v>
      </c>
      <c r="B62" t="e">
        <f>COUNTIF(#REF!,$C$10&amp;F62)</f>
        <v>#REF!</v>
      </c>
      <c r="C62" s="65"/>
      <c r="D62" s="65"/>
      <c r="E62" s="65"/>
      <c r="F62" s="8">
        <v>44585</v>
      </c>
      <c r="G62" s="57" t="s">
        <v>174</v>
      </c>
      <c r="H62" s="9">
        <v>195.8</v>
      </c>
      <c r="I62" s="10">
        <v>0</v>
      </c>
      <c r="J62" s="25" t="s">
        <v>110</v>
      </c>
      <c r="K62" s="25" t="s">
        <v>42</v>
      </c>
      <c r="L62" s="56">
        <v>1.42777777777778</v>
      </c>
      <c r="M62" s="18" t="s">
        <v>5</v>
      </c>
      <c r="N62" s="18" t="s">
        <v>5</v>
      </c>
      <c r="O62" s="27" t="s">
        <v>5</v>
      </c>
      <c r="P62" s="15" t="s">
        <v>5</v>
      </c>
      <c r="Q62" s="13">
        <v>0</v>
      </c>
      <c r="R62" s="13">
        <v>0</v>
      </c>
      <c r="S62" s="14">
        <v>0</v>
      </c>
      <c r="T62" s="15">
        <v>0</v>
      </c>
      <c r="U62" s="15">
        <v>0</v>
      </c>
      <c r="V62" s="15">
        <v>0</v>
      </c>
      <c r="W62" s="50"/>
    </row>
    <row r="63" spans="1:23" x14ac:dyDescent="0.25">
      <c r="A63">
        <f t="shared" si="1"/>
        <v>1</v>
      </c>
      <c r="B63" t="e">
        <f>COUNTIF(#REF!,$C$10&amp;F63)</f>
        <v>#REF!</v>
      </c>
      <c r="C63" s="65"/>
      <c r="D63" s="65"/>
      <c r="E63" s="65"/>
      <c r="F63" s="8">
        <v>44586</v>
      </c>
      <c r="G63" s="57" t="s">
        <v>175</v>
      </c>
      <c r="H63" s="9">
        <v>196.1</v>
      </c>
      <c r="I63" s="10">
        <v>0</v>
      </c>
      <c r="J63" s="25" t="s">
        <v>136</v>
      </c>
      <c r="K63" s="25" t="s">
        <v>74</v>
      </c>
      <c r="L63" s="56">
        <v>1.4694444444444399</v>
      </c>
      <c r="M63" s="18" t="s">
        <v>5</v>
      </c>
      <c r="N63" s="18" t="s">
        <v>5</v>
      </c>
      <c r="O63" s="27" t="s">
        <v>5</v>
      </c>
      <c r="P63" s="15" t="s">
        <v>5</v>
      </c>
      <c r="Q63" s="13">
        <v>0</v>
      </c>
      <c r="R63" s="13">
        <v>0</v>
      </c>
      <c r="S63" s="14">
        <v>0</v>
      </c>
      <c r="T63" s="15">
        <v>0</v>
      </c>
      <c r="U63" s="15">
        <v>0</v>
      </c>
      <c r="V63" s="15">
        <v>0</v>
      </c>
      <c r="W63" s="50"/>
    </row>
    <row r="64" spans="1:23" x14ac:dyDescent="0.25">
      <c r="A64">
        <f t="shared" si="1"/>
        <v>1</v>
      </c>
      <c r="B64" t="e">
        <f>COUNTIF(#REF!,$C$10&amp;F64)</f>
        <v>#REF!</v>
      </c>
      <c r="C64" s="65"/>
      <c r="D64" s="65"/>
      <c r="E64" s="65"/>
      <c r="F64" s="8">
        <v>44587</v>
      </c>
      <c r="G64" s="57" t="s">
        <v>169</v>
      </c>
      <c r="H64" s="9">
        <v>202.7</v>
      </c>
      <c r="I64" s="10">
        <v>71.84</v>
      </c>
      <c r="J64" s="25" t="s">
        <v>136</v>
      </c>
      <c r="K64" s="25" t="s">
        <v>65</v>
      </c>
      <c r="L64" s="56">
        <v>1.51111111111111</v>
      </c>
      <c r="M64" s="18" t="s">
        <v>5</v>
      </c>
      <c r="N64" s="18" t="s">
        <v>5</v>
      </c>
      <c r="O64" s="27" t="s">
        <v>5</v>
      </c>
      <c r="P64" s="15" t="s">
        <v>5</v>
      </c>
      <c r="Q64" s="13">
        <v>0</v>
      </c>
      <c r="R64" s="13">
        <v>0</v>
      </c>
      <c r="S64" s="14">
        <v>0</v>
      </c>
      <c r="T64" s="15">
        <v>0</v>
      </c>
      <c r="U64" s="15">
        <v>0</v>
      </c>
      <c r="V64" s="15">
        <v>0</v>
      </c>
      <c r="W64" s="50"/>
    </row>
    <row r="65" spans="1:23" x14ac:dyDescent="0.25">
      <c r="A65">
        <f t="shared" si="1"/>
        <v>1</v>
      </c>
      <c r="B65" t="e">
        <f>COUNTIF(#REF!,$C$10&amp;F65)</f>
        <v>#REF!</v>
      </c>
      <c r="C65" s="65"/>
      <c r="D65" s="65"/>
      <c r="E65" s="65"/>
      <c r="F65" s="8">
        <v>44588</v>
      </c>
      <c r="G65" s="57" t="s">
        <v>170</v>
      </c>
      <c r="H65" s="9">
        <v>202.5</v>
      </c>
      <c r="I65" s="10">
        <v>0</v>
      </c>
      <c r="J65" s="25" t="s">
        <v>140</v>
      </c>
      <c r="K65" s="25" t="s">
        <v>13</v>
      </c>
      <c r="L65" s="56">
        <v>1.55277777777778</v>
      </c>
      <c r="M65" s="18" t="s">
        <v>5</v>
      </c>
      <c r="N65" s="18" t="s">
        <v>5</v>
      </c>
      <c r="O65" s="27" t="s">
        <v>5</v>
      </c>
      <c r="P65" s="15" t="s">
        <v>5</v>
      </c>
      <c r="Q65" s="13">
        <v>0</v>
      </c>
      <c r="R65" s="13">
        <v>0</v>
      </c>
      <c r="S65" s="14">
        <v>0</v>
      </c>
      <c r="T65" s="15">
        <v>0</v>
      </c>
      <c r="U65" s="15">
        <v>0</v>
      </c>
      <c r="V65" s="15">
        <v>0</v>
      </c>
      <c r="W65" s="50"/>
    </row>
    <row r="66" spans="1:23" x14ac:dyDescent="0.25">
      <c r="A66">
        <f t="shared" si="1"/>
        <v>1</v>
      </c>
      <c r="B66" t="e">
        <f>COUNTIF(#REF!,$C$10&amp;F66)</f>
        <v>#REF!</v>
      </c>
      <c r="C66" s="65"/>
      <c r="D66" s="65"/>
      <c r="E66" s="65"/>
      <c r="F66" s="8">
        <v>44589</v>
      </c>
      <c r="G66" s="57" t="s">
        <v>171</v>
      </c>
      <c r="H66" s="9">
        <v>299.8</v>
      </c>
      <c r="I66" s="10">
        <v>0</v>
      </c>
      <c r="J66" s="25" t="s">
        <v>62</v>
      </c>
      <c r="K66" s="25" t="s">
        <v>70</v>
      </c>
      <c r="L66" s="56">
        <v>1.5944444444444399</v>
      </c>
      <c r="M66" s="18" t="s">
        <v>5</v>
      </c>
      <c r="N66" s="18" t="s">
        <v>5</v>
      </c>
      <c r="O66" s="27" t="s">
        <v>5</v>
      </c>
      <c r="P66" s="15" t="s">
        <v>5</v>
      </c>
      <c r="Q66" s="13">
        <v>0</v>
      </c>
      <c r="R66" s="13">
        <v>0</v>
      </c>
      <c r="S66" s="14">
        <v>0</v>
      </c>
      <c r="T66" s="15">
        <v>0</v>
      </c>
      <c r="U66" s="15">
        <v>0</v>
      </c>
      <c r="V66" s="15">
        <v>0</v>
      </c>
      <c r="W66" s="50"/>
    </row>
    <row r="67" spans="1:23" x14ac:dyDescent="0.25">
      <c r="A67">
        <f t="shared" si="1"/>
        <v>1</v>
      </c>
      <c r="B67" t="e">
        <f>COUNTIF(#REF!,$C$10&amp;F67)</f>
        <v>#REF!</v>
      </c>
      <c r="C67" s="65"/>
      <c r="D67" s="65"/>
      <c r="E67" s="65"/>
      <c r="F67" s="8">
        <v>44590</v>
      </c>
      <c r="G67" s="57" t="s">
        <v>172</v>
      </c>
      <c r="H67" s="9">
        <v>25.200000000000003</v>
      </c>
      <c r="I67" s="10">
        <v>0</v>
      </c>
      <c r="J67" s="25" t="s">
        <v>5</v>
      </c>
      <c r="K67" s="25" t="s">
        <v>5</v>
      </c>
      <c r="L67" s="56">
        <v>1.63611111111111</v>
      </c>
      <c r="M67" s="18" t="s">
        <v>5</v>
      </c>
      <c r="N67" s="18" t="s">
        <v>5</v>
      </c>
      <c r="O67" s="27" t="s">
        <v>5</v>
      </c>
      <c r="P67" s="15" t="s">
        <v>5</v>
      </c>
      <c r="Q67" s="13">
        <v>0</v>
      </c>
      <c r="R67" s="13">
        <v>0</v>
      </c>
      <c r="S67" s="14">
        <v>0</v>
      </c>
      <c r="T67" s="15">
        <v>0</v>
      </c>
      <c r="U67" s="15">
        <v>0</v>
      </c>
      <c r="V67" s="15">
        <v>0</v>
      </c>
      <c r="W67" s="50"/>
    </row>
    <row r="68" spans="1:23" x14ac:dyDescent="0.25">
      <c r="A68">
        <f t="shared" si="1"/>
        <v>1</v>
      </c>
      <c r="B68" t="e">
        <f>COUNTIF(#REF!,$C$10&amp;F68)</f>
        <v>#REF!</v>
      </c>
      <c r="C68" s="65"/>
      <c r="D68" s="65"/>
      <c r="E68" s="65"/>
      <c r="F68" s="8">
        <v>44591</v>
      </c>
      <c r="G68" s="57" t="s">
        <v>173</v>
      </c>
      <c r="H68" s="9">
        <v>0</v>
      </c>
      <c r="I68" s="10">
        <v>0</v>
      </c>
      <c r="J68" s="25" t="s">
        <v>107</v>
      </c>
      <c r="K68" s="25" t="s">
        <v>23</v>
      </c>
      <c r="L68" s="56">
        <v>1.67777777777778</v>
      </c>
      <c r="M68" s="18" t="s">
        <v>5</v>
      </c>
      <c r="N68" s="18" t="s">
        <v>5</v>
      </c>
      <c r="O68" s="27" t="s">
        <v>5</v>
      </c>
      <c r="P68" s="15" t="s">
        <v>5</v>
      </c>
      <c r="Q68" s="13">
        <v>0</v>
      </c>
      <c r="R68" s="13">
        <v>0</v>
      </c>
      <c r="S68" s="14">
        <v>0</v>
      </c>
      <c r="T68" s="15">
        <v>0</v>
      </c>
      <c r="U68" s="15">
        <v>0</v>
      </c>
      <c r="V68" s="15">
        <v>0</v>
      </c>
      <c r="W68" s="50"/>
    </row>
    <row r="69" spans="1:23" x14ac:dyDescent="0.25">
      <c r="A69">
        <f t="shared" si="1"/>
        <v>1</v>
      </c>
      <c r="B69" t="e">
        <f>COUNTIF(#REF!,$C$10&amp;F69)</f>
        <v>#REF!</v>
      </c>
      <c r="C69" s="65"/>
      <c r="D69" s="65"/>
      <c r="E69" s="65"/>
      <c r="F69" s="8">
        <v>44592</v>
      </c>
      <c r="G69" s="57" t="s">
        <v>174</v>
      </c>
      <c r="H69" s="9">
        <v>197.7</v>
      </c>
      <c r="I69" s="10">
        <v>0</v>
      </c>
      <c r="J69" s="25" t="s">
        <v>136</v>
      </c>
      <c r="K69" s="25" t="s">
        <v>74</v>
      </c>
      <c r="L69" s="56">
        <v>1.7194444444444399</v>
      </c>
      <c r="M69" s="18" t="s">
        <v>5</v>
      </c>
      <c r="N69" s="18" t="s">
        <v>5</v>
      </c>
      <c r="O69" s="27" t="s">
        <v>5</v>
      </c>
      <c r="P69" s="15" t="s">
        <v>5</v>
      </c>
      <c r="Q69" s="13">
        <v>0</v>
      </c>
      <c r="R69" s="13">
        <v>0</v>
      </c>
      <c r="S69" s="14">
        <v>0</v>
      </c>
      <c r="T69" s="15">
        <v>0</v>
      </c>
      <c r="U69" s="15">
        <v>0</v>
      </c>
      <c r="V69" s="15">
        <v>0</v>
      </c>
      <c r="W69" s="50"/>
    </row>
    <row r="70" spans="1:23" x14ac:dyDescent="0.25">
      <c r="A70">
        <f t="shared" si="1"/>
        <v>2</v>
      </c>
      <c r="B70" t="e">
        <f>COUNTIF(#REF!,$C$10&amp;F70)</f>
        <v>#REF!</v>
      </c>
      <c r="C70" s="65"/>
      <c r="D70" s="65"/>
      <c r="E70" s="65"/>
      <c r="F70" s="8">
        <v>44593</v>
      </c>
      <c r="G70" s="57" t="s">
        <v>175</v>
      </c>
      <c r="H70" s="9">
        <v>196</v>
      </c>
      <c r="I70" s="10">
        <v>0</v>
      </c>
      <c r="J70" s="25" t="s">
        <v>5</v>
      </c>
      <c r="K70" s="25" t="s">
        <v>5</v>
      </c>
      <c r="L70" s="56">
        <v>1.76111111111111</v>
      </c>
      <c r="M70" s="18" t="s">
        <v>5</v>
      </c>
      <c r="N70" s="18" t="s">
        <v>5</v>
      </c>
      <c r="O70" s="27" t="s">
        <v>5</v>
      </c>
      <c r="P70" s="15" t="s">
        <v>5</v>
      </c>
      <c r="Q70" s="13">
        <v>0</v>
      </c>
      <c r="R70" s="13">
        <v>0</v>
      </c>
      <c r="S70" s="14">
        <v>0</v>
      </c>
      <c r="T70" s="15">
        <v>0</v>
      </c>
      <c r="U70" s="15">
        <v>0</v>
      </c>
      <c r="V70" s="15">
        <v>0</v>
      </c>
      <c r="W70" s="50"/>
    </row>
    <row r="71" spans="1:23" x14ac:dyDescent="0.25">
      <c r="A71">
        <f t="shared" si="1"/>
        <v>2</v>
      </c>
      <c r="B71" t="e">
        <f>COUNTIF(#REF!,$C$10&amp;F71)</f>
        <v>#REF!</v>
      </c>
      <c r="C71" s="65"/>
      <c r="D71" s="65"/>
      <c r="E71" s="65"/>
      <c r="F71" s="8">
        <v>44594</v>
      </c>
      <c r="G71" s="57" t="s">
        <v>169</v>
      </c>
      <c r="H71" s="9">
        <v>0</v>
      </c>
      <c r="I71" s="10">
        <v>0</v>
      </c>
      <c r="J71" s="25" t="s">
        <v>5</v>
      </c>
      <c r="K71" s="25" t="s">
        <v>5</v>
      </c>
      <c r="L71" s="56">
        <v>1.80277777777778</v>
      </c>
      <c r="M71" s="18" t="s">
        <v>5</v>
      </c>
      <c r="N71" s="18" t="s">
        <v>5</v>
      </c>
      <c r="O71" s="27" t="s">
        <v>5</v>
      </c>
      <c r="P71" s="15" t="s">
        <v>5</v>
      </c>
      <c r="Q71" s="13">
        <v>0</v>
      </c>
      <c r="R71" s="13">
        <v>0</v>
      </c>
      <c r="S71" s="14">
        <v>0</v>
      </c>
      <c r="T71" s="15">
        <v>0</v>
      </c>
      <c r="U71" s="15">
        <v>0</v>
      </c>
      <c r="V71" s="15">
        <v>0</v>
      </c>
      <c r="W71" s="50"/>
    </row>
    <row r="72" spans="1:23" x14ac:dyDescent="0.25">
      <c r="A72">
        <f t="shared" si="1"/>
        <v>2</v>
      </c>
      <c r="B72" t="e">
        <f>COUNTIF(#REF!,$C$10&amp;F72)</f>
        <v>#REF!</v>
      </c>
      <c r="C72" s="65"/>
      <c r="D72" s="65"/>
      <c r="E72" s="65"/>
      <c r="F72" s="8">
        <v>44595</v>
      </c>
      <c r="G72" s="57" t="s">
        <v>170</v>
      </c>
      <c r="H72" s="9">
        <v>0</v>
      </c>
      <c r="I72" s="10">
        <v>0</v>
      </c>
      <c r="J72" s="25" t="s">
        <v>5</v>
      </c>
      <c r="K72" s="25" t="s">
        <v>5</v>
      </c>
      <c r="L72" s="56">
        <v>1.8444444444444399</v>
      </c>
      <c r="M72" s="18" t="s">
        <v>5</v>
      </c>
      <c r="N72" s="18" t="s">
        <v>5</v>
      </c>
      <c r="O72" s="27" t="s">
        <v>5</v>
      </c>
      <c r="P72" s="15" t="s">
        <v>5</v>
      </c>
      <c r="Q72" s="13">
        <v>0</v>
      </c>
      <c r="R72" s="13">
        <v>0</v>
      </c>
      <c r="S72" s="14">
        <v>0</v>
      </c>
      <c r="T72" s="15">
        <v>0</v>
      </c>
      <c r="U72" s="15">
        <v>0</v>
      </c>
      <c r="V72" s="15">
        <v>0</v>
      </c>
      <c r="W72" s="50"/>
    </row>
    <row r="73" spans="1:23" x14ac:dyDescent="0.25">
      <c r="A73">
        <f t="shared" si="1"/>
        <v>2</v>
      </c>
      <c r="B73" t="e">
        <f>COUNTIF(#REF!,$C$10&amp;F73)</f>
        <v>#REF!</v>
      </c>
      <c r="C73" s="65"/>
      <c r="D73" s="65"/>
      <c r="E73" s="65"/>
      <c r="F73" s="8">
        <v>44596</v>
      </c>
      <c r="G73" s="57" t="s">
        <v>171</v>
      </c>
      <c r="H73" s="9">
        <v>0</v>
      </c>
      <c r="I73" s="10">
        <v>0</v>
      </c>
      <c r="J73" s="25" t="s">
        <v>5</v>
      </c>
      <c r="K73" s="25" t="s">
        <v>5</v>
      </c>
      <c r="L73" s="56">
        <v>1.88611111111111</v>
      </c>
      <c r="M73" s="18" t="s">
        <v>5</v>
      </c>
      <c r="N73" s="18" t="s">
        <v>5</v>
      </c>
      <c r="O73" s="27" t="s">
        <v>5</v>
      </c>
      <c r="P73" s="15" t="s">
        <v>5</v>
      </c>
      <c r="Q73" s="13">
        <v>0</v>
      </c>
      <c r="R73" s="13">
        <v>0</v>
      </c>
      <c r="S73" s="14">
        <v>0</v>
      </c>
      <c r="T73" s="15">
        <v>0</v>
      </c>
      <c r="U73" s="15">
        <v>0</v>
      </c>
      <c r="V73" s="15">
        <v>0</v>
      </c>
      <c r="W73" s="50"/>
    </row>
    <row r="74" spans="1:23" x14ac:dyDescent="0.25">
      <c r="A74">
        <f t="shared" si="1"/>
        <v>2</v>
      </c>
      <c r="B74" t="e">
        <f>COUNTIF(#REF!,$C$10&amp;F74)</f>
        <v>#REF!</v>
      </c>
      <c r="C74" s="65"/>
      <c r="D74" s="65"/>
      <c r="E74" s="65"/>
      <c r="F74" s="8">
        <v>44597</v>
      </c>
      <c r="G74" s="57" t="s">
        <v>172</v>
      </c>
      <c r="H74" s="9">
        <v>0</v>
      </c>
      <c r="I74" s="10">
        <v>0</v>
      </c>
      <c r="J74" s="25" t="s">
        <v>5</v>
      </c>
      <c r="K74" s="25" t="s">
        <v>5</v>
      </c>
      <c r="L74" s="56">
        <v>1.92777777777778</v>
      </c>
      <c r="M74" s="18" t="s">
        <v>5</v>
      </c>
      <c r="N74" s="18" t="s">
        <v>5</v>
      </c>
      <c r="O74" s="27" t="s">
        <v>5</v>
      </c>
      <c r="P74" s="15" t="s">
        <v>5</v>
      </c>
      <c r="Q74" s="13">
        <v>0</v>
      </c>
      <c r="R74" s="13">
        <v>0</v>
      </c>
      <c r="S74" s="14">
        <v>0</v>
      </c>
      <c r="T74" s="15">
        <v>0</v>
      </c>
      <c r="U74" s="15">
        <v>0</v>
      </c>
      <c r="V74" s="15">
        <v>0</v>
      </c>
      <c r="W74" s="50"/>
    </row>
    <row r="75" spans="1:23" x14ac:dyDescent="0.25">
      <c r="A75">
        <f t="shared" ref="A75:A138" si="4">IF(F75="","",MONTH(F75))</f>
        <v>2</v>
      </c>
      <c r="B75" t="e">
        <f>COUNTIF(#REF!,$C$10&amp;F75)</f>
        <v>#REF!</v>
      </c>
      <c r="C75" s="65"/>
      <c r="D75" s="65"/>
      <c r="E75" s="65"/>
      <c r="F75" s="8">
        <v>44598</v>
      </c>
      <c r="G75" s="57" t="s">
        <v>173</v>
      </c>
      <c r="H75" s="9">
        <v>0</v>
      </c>
      <c r="I75" s="10">
        <v>0</v>
      </c>
      <c r="J75" s="25" t="s">
        <v>5</v>
      </c>
      <c r="K75" s="25" t="s">
        <v>5</v>
      </c>
      <c r="L75" s="56">
        <v>1.9694444444444399</v>
      </c>
      <c r="M75" s="18" t="s">
        <v>5</v>
      </c>
      <c r="N75" s="18" t="s">
        <v>5</v>
      </c>
      <c r="O75" s="27" t="s">
        <v>5</v>
      </c>
      <c r="P75" s="15" t="s">
        <v>5</v>
      </c>
      <c r="Q75" s="13">
        <v>0</v>
      </c>
      <c r="R75" s="13">
        <v>0</v>
      </c>
      <c r="S75" s="14">
        <v>0</v>
      </c>
      <c r="T75" s="15">
        <v>0</v>
      </c>
      <c r="U75" s="15">
        <v>0</v>
      </c>
      <c r="V75" s="15">
        <v>0</v>
      </c>
      <c r="W75" s="50"/>
    </row>
    <row r="76" spans="1:23" x14ac:dyDescent="0.25">
      <c r="A76">
        <f t="shared" si="4"/>
        <v>2</v>
      </c>
      <c r="B76" t="e">
        <f>COUNTIF(#REF!,$C$10&amp;F76)</f>
        <v>#REF!</v>
      </c>
      <c r="C76" s="65"/>
      <c r="D76" s="65"/>
      <c r="E76" s="65"/>
      <c r="F76" s="8">
        <v>44599</v>
      </c>
      <c r="G76" s="57" t="s">
        <v>174</v>
      </c>
      <c r="H76" s="9">
        <v>0</v>
      </c>
      <c r="I76" s="10">
        <v>0</v>
      </c>
      <c r="J76" s="25" t="s">
        <v>5</v>
      </c>
      <c r="K76" s="25" t="s">
        <v>5</v>
      </c>
      <c r="L76" s="56">
        <v>2.0111111111111102</v>
      </c>
      <c r="M76" s="18" t="s">
        <v>5</v>
      </c>
      <c r="N76" s="18" t="s">
        <v>5</v>
      </c>
      <c r="O76" s="27" t="s">
        <v>5</v>
      </c>
      <c r="P76" s="15" t="s">
        <v>5</v>
      </c>
      <c r="Q76" s="13">
        <v>0</v>
      </c>
      <c r="R76" s="13">
        <v>0</v>
      </c>
      <c r="S76" s="14">
        <v>0</v>
      </c>
      <c r="T76" s="15">
        <v>0</v>
      </c>
      <c r="U76" s="15">
        <v>0</v>
      </c>
      <c r="V76" s="15">
        <v>0</v>
      </c>
      <c r="W76" s="50"/>
    </row>
    <row r="77" spans="1:23" x14ac:dyDescent="0.25">
      <c r="A77">
        <f t="shared" si="4"/>
        <v>2</v>
      </c>
      <c r="B77" t="e">
        <f>COUNTIF(#REF!,$C$10&amp;F77)</f>
        <v>#REF!</v>
      </c>
      <c r="C77" s="65"/>
      <c r="D77" s="65"/>
      <c r="E77" s="65"/>
      <c r="F77" s="8">
        <v>44600</v>
      </c>
      <c r="G77" s="57" t="s">
        <v>175</v>
      </c>
      <c r="H77" s="9">
        <v>0</v>
      </c>
      <c r="I77" s="10">
        <v>71.98</v>
      </c>
      <c r="J77" s="25" t="s">
        <v>107</v>
      </c>
      <c r="K77" s="25" t="s">
        <v>12</v>
      </c>
      <c r="L77" s="56">
        <v>2.0527777777777798</v>
      </c>
      <c r="M77" s="18" t="s">
        <v>5</v>
      </c>
      <c r="N77" s="18" t="s">
        <v>5</v>
      </c>
      <c r="O77" s="27" t="s">
        <v>5</v>
      </c>
      <c r="P77" s="15" t="s">
        <v>5</v>
      </c>
      <c r="Q77" s="13">
        <v>0</v>
      </c>
      <c r="R77" s="13">
        <v>0</v>
      </c>
      <c r="S77" s="14">
        <v>0</v>
      </c>
      <c r="T77" s="15">
        <v>0</v>
      </c>
      <c r="U77" s="15">
        <v>0</v>
      </c>
      <c r="V77" s="15">
        <v>0</v>
      </c>
      <c r="W77" s="50"/>
    </row>
    <row r="78" spans="1:23" x14ac:dyDescent="0.25">
      <c r="A78">
        <f t="shared" si="4"/>
        <v>2</v>
      </c>
      <c r="B78" t="e">
        <f>COUNTIF(#REF!,$C$10&amp;F78)</f>
        <v>#REF!</v>
      </c>
      <c r="C78" s="65"/>
      <c r="D78" s="65"/>
      <c r="E78" s="65"/>
      <c r="F78" s="8">
        <v>44601</v>
      </c>
      <c r="G78" s="57" t="s">
        <v>169</v>
      </c>
      <c r="H78" s="9">
        <v>202.9</v>
      </c>
      <c r="I78" s="10">
        <v>0</v>
      </c>
      <c r="J78" s="25" t="s">
        <v>107</v>
      </c>
      <c r="K78" s="25" t="s">
        <v>74</v>
      </c>
      <c r="L78" s="56">
        <v>2.0944444444444401</v>
      </c>
      <c r="M78" s="18" t="s">
        <v>5</v>
      </c>
      <c r="N78" s="18" t="s">
        <v>5</v>
      </c>
      <c r="O78" s="27" t="s">
        <v>5</v>
      </c>
      <c r="P78" s="15" t="s">
        <v>5</v>
      </c>
      <c r="Q78" s="13">
        <v>0</v>
      </c>
      <c r="R78" s="13">
        <v>0</v>
      </c>
      <c r="S78" s="14">
        <v>0</v>
      </c>
      <c r="T78" s="15">
        <v>0</v>
      </c>
      <c r="U78" s="15">
        <v>0</v>
      </c>
      <c r="V78" s="15">
        <v>0</v>
      </c>
      <c r="W78" s="50"/>
    </row>
    <row r="79" spans="1:23" x14ac:dyDescent="0.25">
      <c r="A79">
        <f t="shared" si="4"/>
        <v>2</v>
      </c>
      <c r="B79" t="e">
        <f>COUNTIF(#REF!,$C$10&amp;F79)</f>
        <v>#REF!</v>
      </c>
      <c r="C79" s="65"/>
      <c r="D79" s="65"/>
      <c r="E79" s="65"/>
      <c r="F79" s="8">
        <v>44602</v>
      </c>
      <c r="G79" s="57" t="s">
        <v>170</v>
      </c>
      <c r="H79" s="9">
        <v>202.2</v>
      </c>
      <c r="I79" s="10">
        <v>0</v>
      </c>
      <c r="J79" s="25" t="s">
        <v>83</v>
      </c>
      <c r="K79" s="25" t="s">
        <v>92</v>
      </c>
      <c r="L79" s="56">
        <v>2.1361111111111102</v>
      </c>
      <c r="M79" s="18" t="s">
        <v>5</v>
      </c>
      <c r="N79" s="18" t="s">
        <v>5</v>
      </c>
      <c r="O79" s="27" t="s">
        <v>5</v>
      </c>
      <c r="P79" s="15" t="s">
        <v>5</v>
      </c>
      <c r="Q79" s="13">
        <v>0</v>
      </c>
      <c r="R79" s="13">
        <v>0</v>
      </c>
      <c r="S79" s="14">
        <v>0</v>
      </c>
      <c r="T79" s="15">
        <v>0</v>
      </c>
      <c r="U79" s="15">
        <v>0</v>
      </c>
      <c r="V79" s="15">
        <v>0</v>
      </c>
      <c r="W79" s="50"/>
    </row>
    <row r="80" spans="1:23" x14ac:dyDescent="0.25">
      <c r="A80">
        <f t="shared" si="4"/>
        <v>2</v>
      </c>
      <c r="B80" t="e">
        <f>COUNTIF(#REF!,$C$10&amp;F80)</f>
        <v>#REF!</v>
      </c>
      <c r="C80" s="65"/>
      <c r="D80" s="65"/>
      <c r="E80" s="65"/>
      <c r="F80" s="8">
        <v>44603</v>
      </c>
      <c r="G80" s="57" t="s">
        <v>171</v>
      </c>
      <c r="H80" s="9">
        <v>252.2</v>
      </c>
      <c r="I80" s="10">
        <v>0</v>
      </c>
      <c r="J80" s="25" t="s">
        <v>5</v>
      </c>
      <c r="K80" s="25" t="s">
        <v>5</v>
      </c>
      <c r="L80" s="56">
        <v>2.1777777777777798</v>
      </c>
      <c r="M80" s="18" t="s">
        <v>5</v>
      </c>
      <c r="N80" s="18" t="s">
        <v>5</v>
      </c>
      <c r="O80" s="27" t="s">
        <v>5</v>
      </c>
      <c r="P80" s="15" t="s">
        <v>5</v>
      </c>
      <c r="Q80" s="13">
        <v>0</v>
      </c>
      <c r="R80" s="13">
        <v>0</v>
      </c>
      <c r="S80" s="14">
        <v>0</v>
      </c>
      <c r="T80" s="15">
        <v>0</v>
      </c>
      <c r="U80" s="15">
        <v>0</v>
      </c>
      <c r="V80" s="15">
        <v>0</v>
      </c>
      <c r="W80" s="50"/>
    </row>
    <row r="81" spans="1:23" x14ac:dyDescent="0.25">
      <c r="A81">
        <f t="shared" si="4"/>
        <v>2</v>
      </c>
      <c r="B81" t="e">
        <f>COUNTIF(#REF!,$C$10&amp;F81)</f>
        <v>#REF!</v>
      </c>
      <c r="C81" s="65"/>
      <c r="D81" s="65"/>
      <c r="E81" s="65"/>
      <c r="F81" s="8">
        <v>44604</v>
      </c>
      <c r="G81" s="57" t="s">
        <v>172</v>
      </c>
      <c r="H81" s="9">
        <v>0</v>
      </c>
      <c r="I81" s="10">
        <v>0</v>
      </c>
      <c r="J81" s="25" t="s">
        <v>5</v>
      </c>
      <c r="K81" s="25" t="s">
        <v>5</v>
      </c>
      <c r="L81" s="56">
        <v>2.2194444444444401</v>
      </c>
      <c r="M81" s="18" t="s">
        <v>5</v>
      </c>
      <c r="N81" s="18" t="s">
        <v>5</v>
      </c>
      <c r="O81" s="27" t="s">
        <v>5</v>
      </c>
      <c r="P81" s="15" t="s">
        <v>5</v>
      </c>
      <c r="Q81" s="13">
        <v>0</v>
      </c>
      <c r="R81" s="13">
        <v>0</v>
      </c>
      <c r="S81" s="14">
        <v>0</v>
      </c>
      <c r="T81" s="15">
        <v>0</v>
      </c>
      <c r="U81" s="15">
        <v>0</v>
      </c>
      <c r="V81" s="15">
        <v>0</v>
      </c>
      <c r="W81" s="50"/>
    </row>
    <row r="82" spans="1:23" x14ac:dyDescent="0.25">
      <c r="A82">
        <f t="shared" si="4"/>
        <v>2</v>
      </c>
      <c r="B82" t="e">
        <f>COUNTIF(#REF!,$C$10&amp;F82)</f>
        <v>#REF!</v>
      </c>
      <c r="C82" s="65"/>
      <c r="D82" s="65"/>
      <c r="E82" s="65"/>
      <c r="F82" s="8">
        <v>44605</v>
      </c>
      <c r="G82" s="57" t="s">
        <v>173</v>
      </c>
      <c r="H82" s="9">
        <v>0</v>
      </c>
      <c r="I82" s="10">
        <v>0</v>
      </c>
      <c r="J82" s="25" t="s">
        <v>115</v>
      </c>
      <c r="K82" s="25" t="s">
        <v>64</v>
      </c>
      <c r="L82" s="56">
        <v>2.2611111111111102</v>
      </c>
      <c r="M82" s="18" t="s">
        <v>5</v>
      </c>
      <c r="N82" s="18" t="s">
        <v>5</v>
      </c>
      <c r="O82" s="27" t="s">
        <v>5</v>
      </c>
      <c r="P82" s="15" t="s">
        <v>5</v>
      </c>
      <c r="Q82" s="13">
        <v>0</v>
      </c>
      <c r="R82" s="13">
        <v>0</v>
      </c>
      <c r="S82" s="14">
        <v>0</v>
      </c>
      <c r="T82" s="15">
        <v>0</v>
      </c>
      <c r="U82" s="15">
        <v>0</v>
      </c>
      <c r="V82" s="15">
        <v>0</v>
      </c>
      <c r="W82" s="50"/>
    </row>
    <row r="83" spans="1:23" x14ac:dyDescent="0.25">
      <c r="A83">
        <f t="shared" si="4"/>
        <v>2</v>
      </c>
      <c r="B83" t="e">
        <f>COUNTIF(#REF!,$C$10&amp;F83)</f>
        <v>#REF!</v>
      </c>
      <c r="C83" s="65"/>
      <c r="D83" s="65"/>
      <c r="E83" s="65"/>
      <c r="F83" s="8">
        <v>44606</v>
      </c>
      <c r="G83" s="57" t="s">
        <v>174</v>
      </c>
      <c r="H83" s="9">
        <v>281.2</v>
      </c>
      <c r="I83" s="10">
        <v>72.739999999999995</v>
      </c>
      <c r="J83" s="25" t="s">
        <v>120</v>
      </c>
      <c r="K83" s="25" t="s">
        <v>41</v>
      </c>
      <c r="L83" s="56">
        <v>2.3027777777777798</v>
      </c>
      <c r="M83" s="18" t="s">
        <v>5</v>
      </c>
      <c r="N83" s="18" t="s">
        <v>5</v>
      </c>
      <c r="O83" s="27" t="s">
        <v>5</v>
      </c>
      <c r="P83" s="15" t="s">
        <v>5</v>
      </c>
      <c r="Q83" s="13">
        <v>0</v>
      </c>
      <c r="R83" s="13">
        <v>0</v>
      </c>
      <c r="S83" s="14">
        <v>0</v>
      </c>
      <c r="T83" s="15">
        <v>0</v>
      </c>
      <c r="U83" s="15">
        <v>0</v>
      </c>
      <c r="V83" s="15">
        <v>0</v>
      </c>
      <c r="W83" s="50"/>
    </row>
    <row r="84" spans="1:23" x14ac:dyDescent="0.25">
      <c r="A84">
        <f t="shared" si="4"/>
        <v>2</v>
      </c>
      <c r="B84" t="e">
        <f>COUNTIF(#REF!,$C$10&amp;F84)</f>
        <v>#REF!</v>
      </c>
      <c r="C84" s="65"/>
      <c r="D84" s="65"/>
      <c r="E84" s="65"/>
      <c r="F84" s="8">
        <v>44607</v>
      </c>
      <c r="G84" s="57" t="s">
        <v>175</v>
      </c>
      <c r="H84" s="9">
        <v>203.2</v>
      </c>
      <c r="I84" s="10">
        <v>0</v>
      </c>
      <c r="J84" s="25" t="s">
        <v>75</v>
      </c>
      <c r="K84" s="25" t="s">
        <v>51</v>
      </c>
      <c r="L84" s="56">
        <v>2.3444444444444401</v>
      </c>
      <c r="M84" s="18" t="s">
        <v>5</v>
      </c>
      <c r="N84" s="18" t="s">
        <v>5</v>
      </c>
      <c r="O84" s="27" t="s">
        <v>5</v>
      </c>
      <c r="P84" s="15" t="s">
        <v>5</v>
      </c>
      <c r="Q84" s="13">
        <v>0</v>
      </c>
      <c r="R84" s="13">
        <v>0</v>
      </c>
      <c r="S84" s="14">
        <v>0</v>
      </c>
      <c r="T84" s="15">
        <v>0</v>
      </c>
      <c r="U84" s="15">
        <v>0</v>
      </c>
      <c r="V84" s="15">
        <v>0</v>
      </c>
      <c r="W84" s="50"/>
    </row>
    <row r="85" spans="1:23" x14ac:dyDescent="0.25">
      <c r="A85">
        <f t="shared" si="4"/>
        <v>2</v>
      </c>
      <c r="B85" t="e">
        <f>COUNTIF(#REF!,$C$10&amp;F85)</f>
        <v>#REF!</v>
      </c>
      <c r="C85" s="65"/>
      <c r="D85" s="65"/>
      <c r="E85" s="65"/>
      <c r="F85" s="8">
        <v>44608</v>
      </c>
      <c r="G85" s="57" t="s">
        <v>169</v>
      </c>
      <c r="H85" s="9">
        <v>258</v>
      </c>
      <c r="I85" s="10">
        <v>0</v>
      </c>
      <c r="J85" s="25" t="s">
        <v>104</v>
      </c>
      <c r="K85" s="25" t="s">
        <v>91</v>
      </c>
      <c r="L85" s="56">
        <v>2.3861111111111102</v>
      </c>
      <c r="M85" s="18" t="s">
        <v>5</v>
      </c>
      <c r="N85" s="18" t="s">
        <v>5</v>
      </c>
      <c r="O85" s="27" t="s">
        <v>5</v>
      </c>
      <c r="P85" s="15" t="s">
        <v>5</v>
      </c>
      <c r="Q85" s="13">
        <v>0</v>
      </c>
      <c r="R85" s="13">
        <v>0</v>
      </c>
      <c r="S85" s="14">
        <v>0</v>
      </c>
      <c r="T85" s="15">
        <v>0</v>
      </c>
      <c r="U85" s="15">
        <v>0</v>
      </c>
      <c r="V85" s="15">
        <v>0</v>
      </c>
      <c r="W85" s="50"/>
    </row>
    <row r="86" spans="1:23" x14ac:dyDescent="0.25">
      <c r="A86">
        <f t="shared" si="4"/>
        <v>2</v>
      </c>
      <c r="B86" t="e">
        <f>COUNTIF(#REF!,$C$10&amp;F86)</f>
        <v>#REF!</v>
      </c>
      <c r="C86" s="65"/>
      <c r="D86" s="65"/>
      <c r="E86" s="65"/>
      <c r="F86" s="8">
        <v>44609</v>
      </c>
      <c r="G86" s="57" t="s">
        <v>170</v>
      </c>
      <c r="H86" s="9">
        <v>202.2</v>
      </c>
      <c r="I86" s="10">
        <v>0</v>
      </c>
      <c r="J86" s="25" t="s">
        <v>107</v>
      </c>
      <c r="K86" s="25" t="s">
        <v>91</v>
      </c>
      <c r="L86" s="56">
        <v>2.4277777777777798</v>
      </c>
      <c r="M86" s="18" t="s">
        <v>5</v>
      </c>
      <c r="N86" s="18" t="s">
        <v>5</v>
      </c>
      <c r="O86" s="27" t="s">
        <v>5</v>
      </c>
      <c r="P86" s="15" t="s">
        <v>5</v>
      </c>
      <c r="Q86" s="13">
        <v>0</v>
      </c>
      <c r="R86" s="13">
        <v>0</v>
      </c>
      <c r="S86" s="14">
        <v>0</v>
      </c>
      <c r="T86" s="15">
        <v>0</v>
      </c>
      <c r="U86" s="15">
        <v>0</v>
      </c>
      <c r="V86" s="15">
        <v>0</v>
      </c>
      <c r="W86" s="50"/>
    </row>
    <row r="87" spans="1:23" x14ac:dyDescent="0.25">
      <c r="A87">
        <f t="shared" si="4"/>
        <v>2</v>
      </c>
      <c r="B87" t="e">
        <f>COUNTIF(#REF!,$C$10&amp;F87)</f>
        <v>#REF!</v>
      </c>
      <c r="C87" s="65"/>
      <c r="D87" s="65"/>
      <c r="E87" s="65"/>
      <c r="F87" s="8">
        <v>44610</v>
      </c>
      <c r="G87" s="57" t="s">
        <v>171</v>
      </c>
      <c r="H87" s="9">
        <v>294.90000000000003</v>
      </c>
      <c r="I87" s="10">
        <v>0</v>
      </c>
      <c r="J87" s="25" t="s">
        <v>5</v>
      </c>
      <c r="K87" s="25" t="s">
        <v>5</v>
      </c>
      <c r="L87" s="56">
        <v>2.4694444444444401</v>
      </c>
      <c r="M87" s="18" t="s">
        <v>5</v>
      </c>
      <c r="N87" s="18" t="s">
        <v>5</v>
      </c>
      <c r="O87" s="27" t="s">
        <v>5</v>
      </c>
      <c r="P87" s="15" t="s">
        <v>5</v>
      </c>
      <c r="Q87" s="13">
        <v>0</v>
      </c>
      <c r="R87" s="13">
        <v>0</v>
      </c>
      <c r="S87" s="14">
        <v>0</v>
      </c>
      <c r="T87" s="15">
        <v>0</v>
      </c>
      <c r="U87" s="15">
        <v>0</v>
      </c>
      <c r="V87" s="15">
        <v>0</v>
      </c>
      <c r="W87" s="50"/>
    </row>
    <row r="88" spans="1:23" x14ac:dyDescent="0.25">
      <c r="A88">
        <f t="shared" si="4"/>
        <v>2</v>
      </c>
      <c r="B88" t="e">
        <f>COUNTIF(#REF!,$C$10&amp;F88)</f>
        <v>#REF!</v>
      </c>
      <c r="C88" s="65"/>
      <c r="D88" s="65"/>
      <c r="E88" s="65"/>
      <c r="F88" s="8">
        <v>44611</v>
      </c>
      <c r="G88" s="57" t="s">
        <v>172</v>
      </c>
      <c r="H88" s="9">
        <v>0</v>
      </c>
      <c r="I88" s="10">
        <v>0</v>
      </c>
      <c r="J88" s="25" t="s">
        <v>5</v>
      </c>
      <c r="K88" s="25" t="s">
        <v>5</v>
      </c>
      <c r="L88" s="56">
        <v>2.5111111111111102</v>
      </c>
      <c r="M88" s="18" t="s">
        <v>5</v>
      </c>
      <c r="N88" s="18" t="s">
        <v>5</v>
      </c>
      <c r="O88" s="27" t="s">
        <v>5</v>
      </c>
      <c r="P88" s="15" t="s">
        <v>5</v>
      </c>
      <c r="Q88" s="13">
        <v>0</v>
      </c>
      <c r="R88" s="13">
        <v>0</v>
      </c>
      <c r="S88" s="14">
        <v>0</v>
      </c>
      <c r="T88" s="15">
        <v>0</v>
      </c>
      <c r="U88" s="15">
        <v>0</v>
      </c>
      <c r="V88" s="15">
        <v>0</v>
      </c>
      <c r="W88" s="50"/>
    </row>
    <row r="89" spans="1:23" x14ac:dyDescent="0.25">
      <c r="A89">
        <f t="shared" si="4"/>
        <v>2</v>
      </c>
      <c r="B89" t="e">
        <f>COUNTIF(#REF!,$C$10&amp;F89)</f>
        <v>#REF!</v>
      </c>
      <c r="C89" s="65"/>
      <c r="D89" s="65"/>
      <c r="E89" s="65"/>
      <c r="F89" s="8">
        <v>44612</v>
      </c>
      <c r="G89" s="57" t="s">
        <v>173</v>
      </c>
      <c r="H89" s="9">
        <v>0</v>
      </c>
      <c r="I89" s="10">
        <v>74.16</v>
      </c>
      <c r="J89" s="25" t="s">
        <v>105</v>
      </c>
      <c r="K89" s="25" t="s">
        <v>31</v>
      </c>
      <c r="L89" s="56">
        <v>2.5527777777777798</v>
      </c>
      <c r="M89" s="18" t="s">
        <v>5</v>
      </c>
      <c r="N89" s="18" t="s">
        <v>5</v>
      </c>
      <c r="O89" s="27" t="s">
        <v>5</v>
      </c>
      <c r="P89" s="15" t="s">
        <v>5</v>
      </c>
      <c r="Q89" s="13">
        <v>0</v>
      </c>
      <c r="R89" s="13">
        <v>0</v>
      </c>
      <c r="S89" s="14">
        <v>0</v>
      </c>
      <c r="T89" s="15">
        <v>0</v>
      </c>
      <c r="U89" s="15">
        <v>0</v>
      </c>
      <c r="V89" s="15">
        <v>0</v>
      </c>
      <c r="W89" s="50"/>
    </row>
    <row r="90" spans="1:23" x14ac:dyDescent="0.25">
      <c r="A90">
        <f t="shared" si="4"/>
        <v>2</v>
      </c>
      <c r="B90" t="e">
        <f>COUNTIF(#REF!,$C$10&amp;F90)</f>
        <v>#REF!</v>
      </c>
      <c r="C90" s="65"/>
      <c r="D90" s="65"/>
      <c r="E90" s="65"/>
      <c r="F90" s="8">
        <v>44613</v>
      </c>
      <c r="G90" s="57" t="s">
        <v>174</v>
      </c>
      <c r="H90" s="9">
        <v>203.10000000000002</v>
      </c>
      <c r="I90" s="10">
        <v>0</v>
      </c>
      <c r="J90" s="25" t="s">
        <v>33</v>
      </c>
      <c r="K90" s="25" t="s">
        <v>63</v>
      </c>
      <c r="L90" s="56">
        <v>2.5944444444444401</v>
      </c>
      <c r="M90" s="18" t="s">
        <v>5</v>
      </c>
      <c r="N90" s="18" t="s">
        <v>5</v>
      </c>
      <c r="O90" s="27" t="s">
        <v>5</v>
      </c>
      <c r="P90" s="15" t="s">
        <v>5</v>
      </c>
      <c r="Q90" s="13">
        <v>0</v>
      </c>
      <c r="R90" s="13">
        <v>0</v>
      </c>
      <c r="S90" s="14">
        <v>0</v>
      </c>
      <c r="T90" s="15">
        <v>0</v>
      </c>
      <c r="U90" s="15">
        <v>0</v>
      </c>
      <c r="V90" s="15">
        <v>0</v>
      </c>
      <c r="W90" s="50"/>
    </row>
    <row r="91" spans="1:23" x14ac:dyDescent="0.25">
      <c r="A91">
        <f t="shared" si="4"/>
        <v>2</v>
      </c>
      <c r="B91" t="e">
        <f>COUNTIF(#REF!,$C$10&amp;F91)</f>
        <v>#REF!</v>
      </c>
      <c r="C91" s="65"/>
      <c r="D91" s="65"/>
      <c r="E91" s="65"/>
      <c r="F91" s="8">
        <v>44614</v>
      </c>
      <c r="G91" s="57" t="s">
        <v>175</v>
      </c>
      <c r="H91" s="9">
        <v>202.2</v>
      </c>
      <c r="I91" s="10">
        <v>0</v>
      </c>
      <c r="J91" s="25" t="s">
        <v>97</v>
      </c>
      <c r="K91" s="25" t="s">
        <v>78</v>
      </c>
      <c r="L91" s="56">
        <v>2.6361111111111102</v>
      </c>
      <c r="M91" s="18" t="s">
        <v>5</v>
      </c>
      <c r="N91" s="18" t="s">
        <v>5</v>
      </c>
      <c r="O91" s="27" t="s">
        <v>5</v>
      </c>
      <c r="P91" s="15" t="s">
        <v>5</v>
      </c>
      <c r="Q91" s="13">
        <v>0</v>
      </c>
      <c r="R91" s="13">
        <v>0</v>
      </c>
      <c r="S91" s="14">
        <v>0</v>
      </c>
      <c r="T91" s="15">
        <v>0</v>
      </c>
      <c r="U91" s="15">
        <v>0</v>
      </c>
      <c r="V91" s="15">
        <v>0</v>
      </c>
      <c r="W91" s="50"/>
    </row>
    <row r="92" spans="1:23" x14ac:dyDescent="0.25">
      <c r="A92">
        <f t="shared" si="4"/>
        <v>2</v>
      </c>
      <c r="B92" t="e">
        <f>COUNTIF(#REF!,$C$10&amp;F92)</f>
        <v>#REF!</v>
      </c>
      <c r="C92" s="65"/>
      <c r="D92" s="65"/>
      <c r="E92" s="65"/>
      <c r="F92" s="8">
        <v>44615</v>
      </c>
      <c r="G92" s="57" t="s">
        <v>169</v>
      </c>
      <c r="H92" s="9">
        <v>202.7</v>
      </c>
      <c r="I92" s="10">
        <v>0</v>
      </c>
      <c r="J92" s="25" t="s">
        <v>136</v>
      </c>
      <c r="K92" s="25" t="s">
        <v>49</v>
      </c>
      <c r="L92" s="56">
        <v>2.6777777777777798</v>
      </c>
      <c r="M92" s="18" t="s">
        <v>5</v>
      </c>
      <c r="N92" s="18" t="s">
        <v>5</v>
      </c>
      <c r="O92" s="27" t="s">
        <v>5</v>
      </c>
      <c r="P92" s="15" t="s">
        <v>5</v>
      </c>
      <c r="Q92" s="13">
        <v>0</v>
      </c>
      <c r="R92" s="13">
        <v>0</v>
      </c>
      <c r="S92" s="14">
        <v>0</v>
      </c>
      <c r="T92" s="15">
        <v>0</v>
      </c>
      <c r="U92" s="15">
        <v>0</v>
      </c>
      <c r="V92" s="15">
        <v>0</v>
      </c>
      <c r="W92" s="50"/>
    </row>
    <row r="93" spans="1:23" x14ac:dyDescent="0.25">
      <c r="A93">
        <f t="shared" si="4"/>
        <v>2</v>
      </c>
      <c r="B93" t="e">
        <f>COUNTIF(#REF!,$C$10&amp;F93)</f>
        <v>#REF!</v>
      </c>
      <c r="C93" s="65"/>
      <c r="D93" s="65"/>
      <c r="E93" s="65"/>
      <c r="F93" s="8">
        <v>44616</v>
      </c>
      <c r="G93" s="57" t="s">
        <v>170</v>
      </c>
      <c r="H93" s="9">
        <v>211.60000000000002</v>
      </c>
      <c r="I93" s="10">
        <v>0</v>
      </c>
      <c r="J93" s="25" t="s">
        <v>97</v>
      </c>
      <c r="K93" s="25" t="s">
        <v>74</v>
      </c>
      <c r="L93" s="56">
        <v>2.7194444444444401</v>
      </c>
      <c r="M93" s="18" t="s">
        <v>5</v>
      </c>
      <c r="N93" s="18" t="s">
        <v>5</v>
      </c>
      <c r="O93" s="27" t="s">
        <v>5</v>
      </c>
      <c r="P93" s="15" t="s">
        <v>5</v>
      </c>
      <c r="Q93" s="13">
        <v>0</v>
      </c>
      <c r="R93" s="13">
        <v>0</v>
      </c>
      <c r="S93" s="14">
        <v>0</v>
      </c>
      <c r="T93" s="15">
        <v>0</v>
      </c>
      <c r="U93" s="15">
        <v>0</v>
      </c>
      <c r="V93" s="15">
        <v>0</v>
      </c>
      <c r="W93" s="50"/>
    </row>
    <row r="94" spans="1:23" x14ac:dyDescent="0.25">
      <c r="A94">
        <f t="shared" si="4"/>
        <v>2</v>
      </c>
      <c r="B94" t="e">
        <f>COUNTIF(#REF!,$C$10&amp;F94)</f>
        <v>#REF!</v>
      </c>
      <c r="C94" s="65"/>
      <c r="D94" s="65"/>
      <c r="E94" s="65"/>
      <c r="F94" s="8">
        <v>44617</v>
      </c>
      <c r="G94" s="57" t="s">
        <v>171</v>
      </c>
      <c r="H94" s="9">
        <v>202.7</v>
      </c>
      <c r="I94" s="10">
        <v>0</v>
      </c>
      <c r="J94" s="25" t="s">
        <v>5</v>
      </c>
      <c r="K94" s="25" t="s">
        <v>5</v>
      </c>
      <c r="L94" s="56">
        <v>2.7611111111111102</v>
      </c>
      <c r="M94" s="18" t="s">
        <v>5</v>
      </c>
      <c r="N94" s="18" t="s">
        <v>5</v>
      </c>
      <c r="O94" s="27" t="s">
        <v>5</v>
      </c>
      <c r="P94" s="15" t="s">
        <v>5</v>
      </c>
      <c r="Q94" s="13">
        <v>0</v>
      </c>
      <c r="R94" s="13">
        <v>0</v>
      </c>
      <c r="S94" s="14">
        <v>0</v>
      </c>
      <c r="T94" s="15">
        <v>0</v>
      </c>
      <c r="U94" s="15">
        <v>0</v>
      </c>
      <c r="V94" s="15">
        <v>0</v>
      </c>
      <c r="W94" s="50"/>
    </row>
    <row r="95" spans="1:23" x14ac:dyDescent="0.25">
      <c r="A95">
        <f t="shared" si="4"/>
        <v>2</v>
      </c>
      <c r="B95" t="e">
        <f>COUNTIF(#REF!,$C$10&amp;F95)</f>
        <v>#REF!</v>
      </c>
      <c r="C95" s="65"/>
      <c r="D95" s="65"/>
      <c r="E95" s="65"/>
      <c r="F95" s="8">
        <v>44618</v>
      </c>
      <c r="G95" s="57" t="s">
        <v>172</v>
      </c>
      <c r="H95" s="9">
        <v>0</v>
      </c>
      <c r="I95" s="10">
        <v>0</v>
      </c>
      <c r="J95" s="25" t="s">
        <v>5</v>
      </c>
      <c r="K95" s="25" t="s">
        <v>5</v>
      </c>
      <c r="L95" s="56">
        <v>2.8027777777777798</v>
      </c>
      <c r="M95" s="18" t="s">
        <v>5</v>
      </c>
      <c r="N95" s="18" t="s">
        <v>5</v>
      </c>
      <c r="O95" s="27" t="s">
        <v>5</v>
      </c>
      <c r="P95" s="15" t="s">
        <v>5</v>
      </c>
      <c r="Q95" s="13">
        <v>0</v>
      </c>
      <c r="R95" s="13">
        <v>0</v>
      </c>
      <c r="S95" s="14">
        <v>0</v>
      </c>
      <c r="T95" s="15">
        <v>0</v>
      </c>
      <c r="U95" s="15">
        <v>0</v>
      </c>
      <c r="V95" s="15">
        <v>0</v>
      </c>
      <c r="W95" s="50"/>
    </row>
    <row r="96" spans="1:23" x14ac:dyDescent="0.25">
      <c r="A96">
        <f t="shared" si="4"/>
        <v>2</v>
      </c>
      <c r="B96" t="e">
        <f>COUNTIF(#REF!,$C$10&amp;F96)</f>
        <v>#REF!</v>
      </c>
      <c r="C96" s="65"/>
      <c r="D96" s="65"/>
      <c r="E96" s="65"/>
      <c r="F96" s="8">
        <v>44619</v>
      </c>
      <c r="G96" s="57" t="s">
        <v>173</v>
      </c>
      <c r="H96" s="9">
        <v>0</v>
      </c>
      <c r="I96" s="10">
        <v>83.35</v>
      </c>
      <c r="J96" s="25" t="s">
        <v>114</v>
      </c>
      <c r="K96" s="25" t="s">
        <v>74</v>
      </c>
      <c r="L96" s="56">
        <v>2.8444444444444401</v>
      </c>
      <c r="M96" s="18" t="s">
        <v>5</v>
      </c>
      <c r="N96" s="18" t="s">
        <v>5</v>
      </c>
      <c r="O96" s="27" t="s">
        <v>5</v>
      </c>
      <c r="P96" s="15" t="s">
        <v>5</v>
      </c>
      <c r="Q96" s="13">
        <v>0</v>
      </c>
      <c r="R96" s="13">
        <v>0</v>
      </c>
      <c r="S96" s="14">
        <v>0</v>
      </c>
      <c r="T96" s="15">
        <v>0</v>
      </c>
      <c r="U96" s="15">
        <v>0</v>
      </c>
      <c r="V96" s="15">
        <v>0</v>
      </c>
      <c r="W96" s="50"/>
    </row>
    <row r="97" spans="1:23" x14ac:dyDescent="0.25">
      <c r="A97">
        <f t="shared" si="4"/>
        <v>2</v>
      </c>
      <c r="B97" t="e">
        <f>COUNTIF(#REF!,$C$10&amp;F97)</f>
        <v>#REF!</v>
      </c>
      <c r="C97" s="65"/>
      <c r="D97" s="65"/>
      <c r="E97" s="65"/>
      <c r="F97" s="8">
        <v>44620</v>
      </c>
      <c r="G97" s="57" t="s">
        <v>174</v>
      </c>
      <c r="H97" s="9">
        <v>282.5</v>
      </c>
      <c r="I97" s="10">
        <v>0</v>
      </c>
      <c r="J97" s="25" t="s">
        <v>108</v>
      </c>
      <c r="K97" s="25" t="s">
        <v>14</v>
      </c>
      <c r="L97" s="56">
        <v>2.8861111111111102</v>
      </c>
      <c r="M97" s="18" t="s">
        <v>5</v>
      </c>
      <c r="N97" s="18" t="s">
        <v>5</v>
      </c>
      <c r="O97" s="27" t="s">
        <v>5</v>
      </c>
      <c r="P97" s="15" t="s">
        <v>5</v>
      </c>
      <c r="Q97" s="13">
        <v>0</v>
      </c>
      <c r="R97" s="13">
        <v>0</v>
      </c>
      <c r="S97" s="14">
        <v>0</v>
      </c>
      <c r="T97" s="15">
        <v>0</v>
      </c>
      <c r="U97" s="15">
        <v>0</v>
      </c>
      <c r="V97" s="15">
        <v>0</v>
      </c>
      <c r="W97" s="50"/>
    </row>
    <row r="98" spans="1:23" x14ac:dyDescent="0.25">
      <c r="A98">
        <f t="shared" si="4"/>
        <v>3</v>
      </c>
      <c r="B98" t="e">
        <f>COUNTIF(#REF!,$C$10&amp;F98)</f>
        <v>#REF!</v>
      </c>
      <c r="C98" s="65"/>
      <c r="D98" s="65"/>
      <c r="E98" s="65"/>
      <c r="F98" s="8">
        <v>44621</v>
      </c>
      <c r="G98" s="57" t="s">
        <v>175</v>
      </c>
      <c r="H98" s="9">
        <v>231.89999999999998</v>
      </c>
      <c r="I98" s="10">
        <v>0</v>
      </c>
      <c r="J98" s="25" t="s">
        <v>135</v>
      </c>
      <c r="K98" s="25" t="s">
        <v>109</v>
      </c>
      <c r="L98" s="56">
        <v>2.9277777777777798</v>
      </c>
      <c r="M98" s="18" t="s">
        <v>5</v>
      </c>
      <c r="N98" s="18" t="s">
        <v>5</v>
      </c>
      <c r="O98" s="27" t="s">
        <v>5</v>
      </c>
      <c r="P98" s="15" t="s">
        <v>5</v>
      </c>
      <c r="Q98" s="13">
        <v>0</v>
      </c>
      <c r="R98" s="13">
        <v>0</v>
      </c>
      <c r="S98" s="14">
        <v>0</v>
      </c>
      <c r="T98" s="15">
        <v>0</v>
      </c>
      <c r="U98" s="15">
        <v>0</v>
      </c>
      <c r="V98" s="15">
        <v>0</v>
      </c>
      <c r="W98" s="50"/>
    </row>
    <row r="99" spans="1:23" x14ac:dyDescent="0.25">
      <c r="A99">
        <f t="shared" si="4"/>
        <v>3</v>
      </c>
      <c r="B99" t="e">
        <f>COUNTIF(#REF!,$C$10&amp;F99)</f>
        <v>#REF!</v>
      </c>
      <c r="C99" s="65"/>
      <c r="D99" s="65"/>
      <c r="E99" s="65"/>
      <c r="F99" s="8">
        <v>44622</v>
      </c>
      <c r="G99" s="57" t="s">
        <v>169</v>
      </c>
      <c r="H99" s="9">
        <v>206.5</v>
      </c>
      <c r="I99" s="10">
        <v>0</v>
      </c>
      <c r="J99" s="25" t="s">
        <v>123</v>
      </c>
      <c r="K99" s="25" t="s">
        <v>19</v>
      </c>
      <c r="L99" s="56">
        <v>2.9694444444444401</v>
      </c>
      <c r="M99" s="18" t="s">
        <v>5</v>
      </c>
      <c r="N99" s="18" t="s">
        <v>5</v>
      </c>
      <c r="O99" s="27" t="s">
        <v>5</v>
      </c>
      <c r="P99" s="15" t="s">
        <v>5</v>
      </c>
      <c r="Q99" s="13">
        <v>0</v>
      </c>
      <c r="R99" s="13">
        <v>0</v>
      </c>
      <c r="S99" s="14">
        <v>0</v>
      </c>
      <c r="T99" s="15">
        <v>0</v>
      </c>
      <c r="U99" s="15">
        <v>0</v>
      </c>
      <c r="V99" s="15">
        <v>0</v>
      </c>
      <c r="W99" s="50"/>
    </row>
    <row r="100" spans="1:23" x14ac:dyDescent="0.25">
      <c r="A100">
        <f t="shared" si="4"/>
        <v>3</v>
      </c>
      <c r="B100" t="e">
        <f>COUNTIF(#REF!,$C$10&amp;F100)</f>
        <v>#REF!</v>
      </c>
      <c r="C100" s="65"/>
      <c r="D100" s="65"/>
      <c r="E100" s="65"/>
      <c r="F100" s="8">
        <v>44623</v>
      </c>
      <c r="G100" s="57" t="s">
        <v>170</v>
      </c>
      <c r="H100" s="9">
        <v>196.2</v>
      </c>
      <c r="I100" s="10">
        <v>72.040000000000006</v>
      </c>
      <c r="J100" s="25" t="s">
        <v>97</v>
      </c>
      <c r="K100" s="25" t="s">
        <v>8</v>
      </c>
      <c r="L100" s="56">
        <v>3.0111111111111102</v>
      </c>
      <c r="M100" s="18" t="s">
        <v>5</v>
      </c>
      <c r="N100" s="18" t="s">
        <v>5</v>
      </c>
      <c r="O100" s="27" t="s">
        <v>5</v>
      </c>
      <c r="P100" s="15" t="s">
        <v>5</v>
      </c>
      <c r="Q100" s="13">
        <v>0</v>
      </c>
      <c r="R100" s="13">
        <v>0</v>
      </c>
      <c r="S100" s="14">
        <v>0</v>
      </c>
      <c r="T100" s="15">
        <v>0</v>
      </c>
      <c r="U100" s="15">
        <v>0</v>
      </c>
      <c r="V100" s="15">
        <v>0</v>
      </c>
      <c r="W100" s="50"/>
    </row>
    <row r="101" spans="1:23" x14ac:dyDescent="0.25">
      <c r="A101">
        <f t="shared" si="4"/>
        <v>3</v>
      </c>
      <c r="B101" t="e">
        <f>COUNTIF(#REF!,$C$10&amp;F101)</f>
        <v>#REF!</v>
      </c>
      <c r="C101" s="65"/>
      <c r="D101" s="65"/>
      <c r="E101" s="65"/>
      <c r="F101" s="8">
        <v>44624</v>
      </c>
      <c r="G101" s="57" t="s">
        <v>171</v>
      </c>
      <c r="H101" s="9">
        <v>205.5</v>
      </c>
      <c r="I101" s="10">
        <v>0</v>
      </c>
      <c r="J101" s="25" t="s">
        <v>5</v>
      </c>
      <c r="K101" s="25" t="s">
        <v>5</v>
      </c>
      <c r="L101" s="56">
        <v>3.0527777777777798</v>
      </c>
      <c r="M101" s="18" t="s">
        <v>5</v>
      </c>
      <c r="N101" s="18" t="s">
        <v>5</v>
      </c>
      <c r="O101" s="27" t="s">
        <v>5</v>
      </c>
      <c r="P101" s="15" t="s">
        <v>5</v>
      </c>
      <c r="Q101" s="13">
        <v>0</v>
      </c>
      <c r="R101" s="13">
        <v>0</v>
      </c>
      <c r="S101" s="14">
        <v>0</v>
      </c>
      <c r="T101" s="15">
        <v>0</v>
      </c>
      <c r="U101" s="15">
        <v>0</v>
      </c>
      <c r="V101" s="15">
        <v>0</v>
      </c>
      <c r="W101" s="50"/>
    </row>
    <row r="102" spans="1:23" x14ac:dyDescent="0.25">
      <c r="A102">
        <f t="shared" si="4"/>
        <v>3</v>
      </c>
      <c r="B102" t="e">
        <f>COUNTIF(#REF!,$C$10&amp;F102)</f>
        <v>#REF!</v>
      </c>
      <c r="C102" s="65"/>
      <c r="D102" s="65"/>
      <c r="E102" s="65"/>
      <c r="F102" s="8">
        <v>44625</v>
      </c>
      <c r="G102" s="57" t="s">
        <v>172</v>
      </c>
      <c r="H102" s="9">
        <v>0</v>
      </c>
      <c r="I102" s="10">
        <v>0</v>
      </c>
      <c r="J102" s="25" t="s">
        <v>5</v>
      </c>
      <c r="K102" s="25" t="s">
        <v>5</v>
      </c>
      <c r="L102" s="56">
        <v>3.0944444444444401</v>
      </c>
      <c r="M102" s="18" t="s">
        <v>5</v>
      </c>
      <c r="N102" s="18" t="s">
        <v>5</v>
      </c>
      <c r="O102" s="27" t="s">
        <v>5</v>
      </c>
      <c r="P102" s="15" t="s">
        <v>5</v>
      </c>
      <c r="Q102" s="13">
        <v>0</v>
      </c>
      <c r="R102" s="13">
        <v>0</v>
      </c>
      <c r="S102" s="14">
        <v>0</v>
      </c>
      <c r="T102" s="15">
        <v>0</v>
      </c>
      <c r="U102" s="15">
        <v>0</v>
      </c>
      <c r="V102" s="15">
        <v>0</v>
      </c>
      <c r="W102" s="50"/>
    </row>
    <row r="103" spans="1:23" x14ac:dyDescent="0.25">
      <c r="A103">
        <f t="shared" si="4"/>
        <v>3</v>
      </c>
      <c r="B103" t="e">
        <f>COUNTIF(#REF!,$C$10&amp;F103)</f>
        <v>#REF!</v>
      </c>
      <c r="C103" s="65"/>
      <c r="D103" s="65"/>
      <c r="E103" s="65"/>
      <c r="F103" s="8">
        <v>44626</v>
      </c>
      <c r="G103" s="57" t="s">
        <v>173</v>
      </c>
      <c r="H103" s="9">
        <v>0</v>
      </c>
      <c r="I103" s="10">
        <v>0</v>
      </c>
      <c r="J103" s="25" t="s">
        <v>115</v>
      </c>
      <c r="K103" s="25" t="s">
        <v>102</v>
      </c>
      <c r="L103" s="56">
        <v>3.1361111111111102</v>
      </c>
      <c r="M103" s="18" t="s">
        <v>5</v>
      </c>
      <c r="N103" s="18" t="s">
        <v>5</v>
      </c>
      <c r="O103" s="27" t="s">
        <v>5</v>
      </c>
      <c r="P103" s="15" t="s">
        <v>5</v>
      </c>
      <c r="Q103" s="13">
        <v>0</v>
      </c>
      <c r="R103" s="13">
        <v>0</v>
      </c>
      <c r="S103" s="14">
        <v>0</v>
      </c>
      <c r="T103" s="15">
        <v>0</v>
      </c>
      <c r="U103" s="15">
        <v>0</v>
      </c>
      <c r="V103" s="15">
        <v>0</v>
      </c>
      <c r="W103" s="50"/>
    </row>
    <row r="104" spans="1:23" x14ac:dyDescent="0.25">
      <c r="A104">
        <f t="shared" si="4"/>
        <v>3</v>
      </c>
      <c r="B104" t="e">
        <f>COUNTIF(#REF!,$C$10&amp;F104)</f>
        <v>#REF!</v>
      </c>
      <c r="C104" s="65"/>
      <c r="D104" s="65"/>
      <c r="E104" s="65"/>
      <c r="F104" s="8">
        <v>44627</v>
      </c>
      <c r="G104" s="57" t="s">
        <v>174</v>
      </c>
      <c r="H104" s="9">
        <v>197.9</v>
      </c>
      <c r="I104" s="10">
        <v>0</v>
      </c>
      <c r="J104" s="25" t="s">
        <v>97</v>
      </c>
      <c r="K104" s="25" t="s">
        <v>58</v>
      </c>
      <c r="L104" s="56">
        <v>3.1777777777777798</v>
      </c>
      <c r="M104" s="18" t="s">
        <v>5</v>
      </c>
      <c r="N104" s="18" t="s">
        <v>5</v>
      </c>
      <c r="O104" s="27" t="s">
        <v>5</v>
      </c>
      <c r="P104" s="15" t="s">
        <v>5</v>
      </c>
      <c r="Q104" s="13">
        <v>0</v>
      </c>
      <c r="R104" s="13">
        <v>0</v>
      </c>
      <c r="S104" s="14">
        <v>0</v>
      </c>
      <c r="T104" s="15">
        <v>0</v>
      </c>
      <c r="U104" s="15">
        <v>0</v>
      </c>
      <c r="V104" s="15">
        <v>0</v>
      </c>
      <c r="W104" s="50"/>
    </row>
    <row r="105" spans="1:23" x14ac:dyDescent="0.25">
      <c r="A105">
        <f t="shared" si="4"/>
        <v>3</v>
      </c>
      <c r="B105" t="e">
        <f>COUNTIF(#REF!,$C$10&amp;F105)</f>
        <v>#REF!</v>
      </c>
      <c r="C105" s="65"/>
      <c r="D105" s="65"/>
      <c r="E105" s="65"/>
      <c r="F105" s="8">
        <v>44628</v>
      </c>
      <c r="G105" s="57" t="s">
        <v>175</v>
      </c>
      <c r="H105" s="9">
        <v>199.6</v>
      </c>
      <c r="I105" s="10">
        <v>0</v>
      </c>
      <c r="J105" s="25" t="s">
        <v>104</v>
      </c>
      <c r="K105" s="25" t="s">
        <v>77</v>
      </c>
      <c r="L105" s="56">
        <v>3.2194444444444401</v>
      </c>
      <c r="M105" s="18" t="s">
        <v>5</v>
      </c>
      <c r="N105" s="18" t="s">
        <v>5</v>
      </c>
      <c r="O105" s="27" t="s">
        <v>5</v>
      </c>
      <c r="P105" s="15" t="s">
        <v>5</v>
      </c>
      <c r="Q105" s="13">
        <v>0</v>
      </c>
      <c r="R105" s="13">
        <v>0</v>
      </c>
      <c r="S105" s="14">
        <v>0</v>
      </c>
      <c r="T105" s="15">
        <v>0</v>
      </c>
      <c r="U105" s="15">
        <v>0</v>
      </c>
      <c r="V105" s="15">
        <v>0</v>
      </c>
      <c r="W105" s="50"/>
    </row>
    <row r="106" spans="1:23" x14ac:dyDescent="0.25">
      <c r="A106">
        <f t="shared" si="4"/>
        <v>3</v>
      </c>
      <c r="B106" t="e">
        <f>COUNTIF(#REF!,$C$10&amp;F106)</f>
        <v>#REF!</v>
      </c>
      <c r="C106" s="65"/>
      <c r="D106" s="65"/>
      <c r="E106" s="65"/>
      <c r="F106" s="8">
        <v>44629</v>
      </c>
      <c r="G106" s="57" t="s">
        <v>169</v>
      </c>
      <c r="H106" s="9">
        <v>219.60000000000002</v>
      </c>
      <c r="I106" s="10">
        <v>85.73</v>
      </c>
      <c r="J106" s="25" t="s">
        <v>97</v>
      </c>
      <c r="K106" s="25" t="s">
        <v>125</v>
      </c>
      <c r="L106" s="56">
        <v>3.2611111111111102</v>
      </c>
      <c r="M106" s="18" t="s">
        <v>5</v>
      </c>
      <c r="N106" s="18" t="s">
        <v>5</v>
      </c>
      <c r="O106" s="27" t="s">
        <v>5</v>
      </c>
      <c r="P106" s="15" t="s">
        <v>5</v>
      </c>
      <c r="Q106" s="13">
        <v>0</v>
      </c>
      <c r="R106" s="13">
        <v>0</v>
      </c>
      <c r="S106" s="14">
        <v>0</v>
      </c>
      <c r="T106" s="15">
        <v>0</v>
      </c>
      <c r="U106" s="15">
        <v>0</v>
      </c>
      <c r="V106" s="15">
        <v>0</v>
      </c>
      <c r="W106" s="50"/>
    </row>
    <row r="107" spans="1:23" x14ac:dyDescent="0.25">
      <c r="A107">
        <f t="shared" si="4"/>
        <v>3</v>
      </c>
      <c r="B107" t="e">
        <f>COUNTIF(#REF!,$C$10&amp;F107)</f>
        <v>#REF!</v>
      </c>
      <c r="C107" s="65"/>
      <c r="D107" s="65"/>
      <c r="E107" s="65"/>
      <c r="F107" s="8">
        <v>44630</v>
      </c>
      <c r="G107" s="57" t="s">
        <v>170</v>
      </c>
      <c r="H107" s="9">
        <v>229.8</v>
      </c>
      <c r="I107" s="10">
        <v>0</v>
      </c>
      <c r="J107" s="25" t="s">
        <v>108</v>
      </c>
      <c r="K107" s="25" t="s">
        <v>11</v>
      </c>
      <c r="L107" s="56">
        <v>3.3027777777777798</v>
      </c>
      <c r="M107" s="18" t="s">
        <v>5</v>
      </c>
      <c r="N107" s="18" t="s">
        <v>5</v>
      </c>
      <c r="O107" s="27" t="s">
        <v>5</v>
      </c>
      <c r="P107" s="15" t="s">
        <v>5</v>
      </c>
      <c r="Q107" s="13">
        <v>0</v>
      </c>
      <c r="R107" s="13">
        <v>0</v>
      </c>
      <c r="S107" s="14">
        <v>0</v>
      </c>
      <c r="T107" s="15">
        <v>0</v>
      </c>
      <c r="U107" s="15">
        <v>0</v>
      </c>
      <c r="V107" s="15">
        <v>0</v>
      </c>
      <c r="W107" s="50"/>
    </row>
    <row r="108" spans="1:23" x14ac:dyDescent="0.25">
      <c r="A108">
        <f t="shared" si="4"/>
        <v>3</v>
      </c>
      <c r="B108" t="e">
        <f>COUNTIF(#REF!,$C$10&amp;F108)</f>
        <v>#REF!</v>
      </c>
      <c r="C108" s="65"/>
      <c r="D108" s="65"/>
      <c r="E108" s="65"/>
      <c r="F108" s="8">
        <v>44631</v>
      </c>
      <c r="G108" s="57" t="s">
        <v>171</v>
      </c>
      <c r="H108" s="9">
        <v>207.6</v>
      </c>
      <c r="I108" s="10">
        <v>0</v>
      </c>
      <c r="J108" s="25" t="s">
        <v>5</v>
      </c>
      <c r="K108" s="25" t="s">
        <v>5</v>
      </c>
      <c r="L108" s="56">
        <v>3.3444444444444401</v>
      </c>
      <c r="M108" s="18" t="s">
        <v>5</v>
      </c>
      <c r="N108" s="18" t="s">
        <v>5</v>
      </c>
      <c r="O108" s="27" t="s">
        <v>5</v>
      </c>
      <c r="P108" s="15" t="s">
        <v>5</v>
      </c>
      <c r="Q108" s="13">
        <v>0</v>
      </c>
      <c r="R108" s="13">
        <v>0</v>
      </c>
      <c r="S108" s="14">
        <v>0</v>
      </c>
      <c r="T108" s="15">
        <v>0</v>
      </c>
      <c r="U108" s="15">
        <v>0</v>
      </c>
      <c r="V108" s="15">
        <v>0</v>
      </c>
      <c r="W108" s="50"/>
    </row>
    <row r="109" spans="1:23" x14ac:dyDescent="0.25">
      <c r="A109">
        <f t="shared" si="4"/>
        <v>3</v>
      </c>
      <c r="B109" t="e">
        <f>COUNTIF(#REF!,$C$10&amp;F109)</f>
        <v>#REF!</v>
      </c>
      <c r="C109" s="65"/>
      <c r="D109" s="65"/>
      <c r="E109" s="65"/>
      <c r="F109" s="8">
        <v>44632</v>
      </c>
      <c r="G109" s="57" t="s">
        <v>172</v>
      </c>
      <c r="H109" s="9">
        <v>0</v>
      </c>
      <c r="I109" s="10">
        <v>0</v>
      </c>
      <c r="J109" s="25" t="s">
        <v>5</v>
      </c>
      <c r="K109" s="25" t="s">
        <v>5</v>
      </c>
      <c r="L109" s="56">
        <v>3.3861111111111102</v>
      </c>
      <c r="M109" s="18" t="s">
        <v>5</v>
      </c>
      <c r="N109" s="18" t="s">
        <v>5</v>
      </c>
      <c r="O109" s="27" t="s">
        <v>5</v>
      </c>
      <c r="P109" s="15" t="s">
        <v>5</v>
      </c>
      <c r="Q109" s="13">
        <v>0</v>
      </c>
      <c r="R109" s="13">
        <v>0</v>
      </c>
      <c r="S109" s="14">
        <v>0</v>
      </c>
      <c r="T109" s="15">
        <v>0</v>
      </c>
      <c r="U109" s="15">
        <v>0</v>
      </c>
      <c r="V109" s="15">
        <v>0</v>
      </c>
      <c r="W109" s="50"/>
    </row>
    <row r="110" spans="1:23" x14ac:dyDescent="0.25">
      <c r="A110">
        <f t="shared" si="4"/>
        <v>3</v>
      </c>
      <c r="B110" t="e">
        <f>COUNTIF(#REF!,$C$10&amp;F110)</f>
        <v>#REF!</v>
      </c>
      <c r="C110" s="65"/>
      <c r="D110" s="65"/>
      <c r="E110" s="65"/>
      <c r="F110" s="8">
        <v>44633</v>
      </c>
      <c r="G110" s="57" t="s">
        <v>173</v>
      </c>
      <c r="H110" s="9">
        <v>0</v>
      </c>
      <c r="I110" s="10">
        <v>0</v>
      </c>
      <c r="J110" s="25" t="s">
        <v>115</v>
      </c>
      <c r="K110" s="25" t="s">
        <v>55</v>
      </c>
      <c r="L110" s="56">
        <v>3.4277777777777798</v>
      </c>
      <c r="M110" s="18" t="s">
        <v>5</v>
      </c>
      <c r="N110" s="18" t="s">
        <v>5</v>
      </c>
      <c r="O110" s="27" t="s">
        <v>5</v>
      </c>
      <c r="P110" s="15" t="s">
        <v>5</v>
      </c>
      <c r="Q110" s="13">
        <v>0</v>
      </c>
      <c r="R110" s="13">
        <v>0</v>
      </c>
      <c r="S110" s="14">
        <v>0</v>
      </c>
      <c r="T110" s="15">
        <v>0</v>
      </c>
      <c r="U110" s="15">
        <v>0</v>
      </c>
      <c r="V110" s="15">
        <v>0</v>
      </c>
      <c r="W110" s="50"/>
    </row>
    <row r="111" spans="1:23" x14ac:dyDescent="0.25">
      <c r="A111">
        <f t="shared" si="4"/>
        <v>3</v>
      </c>
      <c r="B111" t="e">
        <f>COUNTIF(#REF!,$C$10&amp;F111)</f>
        <v>#REF!</v>
      </c>
      <c r="C111" s="65"/>
      <c r="D111" s="65"/>
      <c r="E111" s="65"/>
      <c r="F111" s="8">
        <v>44634</v>
      </c>
      <c r="G111" s="57" t="s">
        <v>174</v>
      </c>
      <c r="H111" s="9">
        <v>195.7</v>
      </c>
      <c r="I111" s="10">
        <v>0</v>
      </c>
      <c r="J111" s="25" t="s">
        <v>97</v>
      </c>
      <c r="K111" s="25" t="s">
        <v>23</v>
      </c>
      <c r="L111" s="56">
        <v>3.4694444444444401</v>
      </c>
      <c r="M111" s="18" t="s">
        <v>5</v>
      </c>
      <c r="N111" s="18" t="s">
        <v>5</v>
      </c>
      <c r="O111" s="27" t="s">
        <v>5</v>
      </c>
      <c r="P111" s="15" t="s">
        <v>5</v>
      </c>
      <c r="Q111" s="13">
        <v>0</v>
      </c>
      <c r="R111" s="13">
        <v>0</v>
      </c>
      <c r="S111" s="14">
        <v>0</v>
      </c>
      <c r="T111" s="15">
        <v>0</v>
      </c>
      <c r="U111" s="15">
        <v>0</v>
      </c>
      <c r="V111" s="15">
        <v>0</v>
      </c>
      <c r="W111" s="50"/>
    </row>
    <row r="112" spans="1:23" x14ac:dyDescent="0.25">
      <c r="A112">
        <f t="shared" si="4"/>
        <v>3</v>
      </c>
      <c r="B112" t="e">
        <f>COUNTIF(#REF!,$C$10&amp;F112)</f>
        <v>#REF!</v>
      </c>
      <c r="C112" s="65"/>
      <c r="D112" s="65"/>
      <c r="E112" s="65"/>
      <c r="F112" s="8">
        <v>44635</v>
      </c>
      <c r="G112" s="57" t="s">
        <v>175</v>
      </c>
      <c r="H112" s="9">
        <v>195.9</v>
      </c>
      <c r="I112" s="10">
        <v>0</v>
      </c>
      <c r="J112" s="25" t="s">
        <v>132</v>
      </c>
      <c r="K112" s="25" t="s">
        <v>42</v>
      </c>
      <c r="L112" s="56">
        <v>3.5111111111111102</v>
      </c>
      <c r="M112" s="18" t="s">
        <v>5</v>
      </c>
      <c r="N112" s="18" t="s">
        <v>5</v>
      </c>
      <c r="O112" s="27" t="s">
        <v>5</v>
      </c>
      <c r="P112" s="15" t="s">
        <v>5</v>
      </c>
      <c r="Q112" s="13">
        <v>0</v>
      </c>
      <c r="R112" s="13">
        <v>0</v>
      </c>
      <c r="S112" s="14">
        <v>0</v>
      </c>
      <c r="T112" s="15">
        <v>0</v>
      </c>
      <c r="U112" s="15">
        <v>0</v>
      </c>
      <c r="V112" s="15">
        <v>0</v>
      </c>
      <c r="W112" s="50"/>
    </row>
    <row r="113" spans="1:23" x14ac:dyDescent="0.25">
      <c r="A113">
        <f t="shared" si="4"/>
        <v>3</v>
      </c>
      <c r="B113" t="e">
        <f>COUNTIF(#REF!,$C$10&amp;F113)</f>
        <v>#REF!</v>
      </c>
      <c r="C113" s="65"/>
      <c r="D113" s="65"/>
      <c r="E113" s="65"/>
      <c r="F113" s="8">
        <v>44636</v>
      </c>
      <c r="G113" s="57" t="s">
        <v>169</v>
      </c>
      <c r="H113" s="9">
        <v>195.7</v>
      </c>
      <c r="I113" s="10">
        <v>85.39</v>
      </c>
      <c r="J113" s="25" t="s">
        <v>83</v>
      </c>
      <c r="K113" s="25" t="s">
        <v>88</v>
      </c>
      <c r="L113" s="56">
        <v>3.5527777777777798</v>
      </c>
      <c r="M113" s="18" t="s">
        <v>5</v>
      </c>
      <c r="N113" s="18" t="s">
        <v>5</v>
      </c>
      <c r="O113" s="27" t="s">
        <v>5</v>
      </c>
      <c r="P113" s="15" t="s">
        <v>5</v>
      </c>
      <c r="Q113" s="13">
        <v>0</v>
      </c>
      <c r="R113" s="13">
        <v>0</v>
      </c>
      <c r="S113" s="14">
        <v>0</v>
      </c>
      <c r="T113" s="15">
        <v>0</v>
      </c>
      <c r="U113" s="15">
        <v>0</v>
      </c>
      <c r="V113" s="15">
        <v>0</v>
      </c>
      <c r="W113" s="50"/>
    </row>
    <row r="114" spans="1:23" x14ac:dyDescent="0.25">
      <c r="A114">
        <f t="shared" si="4"/>
        <v>3</v>
      </c>
      <c r="B114" t="e">
        <f>COUNTIF(#REF!,$C$10&amp;F114)</f>
        <v>#REF!</v>
      </c>
      <c r="C114" s="65"/>
      <c r="D114" s="65"/>
      <c r="E114" s="65"/>
      <c r="F114" s="8">
        <v>44637</v>
      </c>
      <c r="G114" s="57" t="s">
        <v>170</v>
      </c>
      <c r="H114" s="9">
        <v>205.1</v>
      </c>
      <c r="I114" s="10">
        <v>0</v>
      </c>
      <c r="J114" s="25" t="s">
        <v>83</v>
      </c>
      <c r="K114" s="25" t="s">
        <v>91</v>
      </c>
      <c r="L114" s="56">
        <v>3.5944444444444401</v>
      </c>
      <c r="M114" s="18" t="s">
        <v>5</v>
      </c>
      <c r="N114" s="18" t="s">
        <v>5</v>
      </c>
      <c r="O114" s="27" t="s">
        <v>5</v>
      </c>
      <c r="P114" s="15" t="s">
        <v>5</v>
      </c>
      <c r="Q114" s="13">
        <v>0</v>
      </c>
      <c r="R114" s="13">
        <v>0</v>
      </c>
      <c r="S114" s="14">
        <v>0</v>
      </c>
      <c r="T114" s="15">
        <v>0</v>
      </c>
      <c r="U114" s="15">
        <v>0</v>
      </c>
      <c r="V114" s="15">
        <v>0</v>
      </c>
      <c r="W114" s="50"/>
    </row>
    <row r="115" spans="1:23" x14ac:dyDescent="0.25">
      <c r="A115">
        <f t="shared" si="4"/>
        <v>3</v>
      </c>
      <c r="B115" t="e">
        <f>COUNTIF(#REF!,$C$10&amp;F115)</f>
        <v>#REF!</v>
      </c>
      <c r="C115" s="65"/>
      <c r="D115" s="65"/>
      <c r="E115" s="65"/>
      <c r="F115" s="8">
        <v>44638</v>
      </c>
      <c r="G115" s="57" t="s">
        <v>171</v>
      </c>
      <c r="H115" s="9">
        <v>202.4</v>
      </c>
      <c r="I115" s="10">
        <v>0</v>
      </c>
      <c r="J115" s="25" t="s">
        <v>5</v>
      </c>
      <c r="K115" s="25" t="s">
        <v>5</v>
      </c>
      <c r="L115" s="56">
        <v>3.6361111111111102</v>
      </c>
      <c r="M115" s="18" t="s">
        <v>5</v>
      </c>
      <c r="N115" s="18" t="s">
        <v>5</v>
      </c>
      <c r="O115" s="27" t="s">
        <v>5</v>
      </c>
      <c r="P115" s="15" t="s">
        <v>5</v>
      </c>
      <c r="Q115" s="13">
        <v>0</v>
      </c>
      <c r="R115" s="13">
        <v>0</v>
      </c>
      <c r="S115" s="14">
        <v>0</v>
      </c>
      <c r="T115" s="15">
        <v>0</v>
      </c>
      <c r="U115" s="15">
        <v>0</v>
      </c>
      <c r="V115" s="15">
        <v>0</v>
      </c>
      <c r="W115" s="50"/>
    </row>
    <row r="116" spans="1:23" x14ac:dyDescent="0.25">
      <c r="A116">
        <f t="shared" si="4"/>
        <v>3</v>
      </c>
      <c r="B116" t="e">
        <f>COUNTIF(#REF!,$C$10&amp;F116)</f>
        <v>#REF!</v>
      </c>
      <c r="C116" s="65"/>
      <c r="D116" s="65"/>
      <c r="E116" s="65"/>
      <c r="F116" s="8">
        <v>44639</v>
      </c>
      <c r="G116" s="57" t="s">
        <v>172</v>
      </c>
      <c r="H116" s="9">
        <v>0</v>
      </c>
      <c r="I116" s="10">
        <v>0</v>
      </c>
      <c r="J116" s="25" t="s">
        <v>5</v>
      </c>
      <c r="K116" s="25" t="s">
        <v>5</v>
      </c>
      <c r="L116" s="56">
        <v>3.6777777777777798</v>
      </c>
      <c r="M116" s="18" t="s">
        <v>5</v>
      </c>
      <c r="N116" s="18" t="s">
        <v>5</v>
      </c>
      <c r="O116" s="27" t="s">
        <v>5</v>
      </c>
      <c r="P116" s="15" t="s">
        <v>5</v>
      </c>
      <c r="Q116" s="13">
        <v>0</v>
      </c>
      <c r="R116" s="13">
        <v>0</v>
      </c>
      <c r="S116" s="14">
        <v>0</v>
      </c>
      <c r="T116" s="15">
        <v>0</v>
      </c>
      <c r="U116" s="15">
        <v>0</v>
      </c>
      <c r="V116" s="15">
        <v>0</v>
      </c>
      <c r="W116" s="50"/>
    </row>
    <row r="117" spans="1:23" x14ac:dyDescent="0.25">
      <c r="A117">
        <f t="shared" si="4"/>
        <v>3</v>
      </c>
      <c r="B117" t="e">
        <f>COUNTIF(#REF!,$C$10&amp;F117)</f>
        <v>#REF!</v>
      </c>
      <c r="C117" s="65"/>
      <c r="D117" s="65"/>
      <c r="E117" s="65"/>
      <c r="F117" s="8">
        <v>44640</v>
      </c>
      <c r="G117" s="57" t="s">
        <v>173</v>
      </c>
      <c r="H117" s="9">
        <v>0</v>
      </c>
      <c r="I117" s="10">
        <v>0</v>
      </c>
      <c r="J117" s="25" t="s">
        <v>118</v>
      </c>
      <c r="K117" s="25" t="s">
        <v>29</v>
      </c>
      <c r="L117" s="56">
        <v>3.7194444444444401</v>
      </c>
      <c r="M117" s="18" t="s">
        <v>5</v>
      </c>
      <c r="N117" s="18" t="s">
        <v>5</v>
      </c>
      <c r="O117" s="27" t="s">
        <v>5</v>
      </c>
      <c r="P117" s="15" t="s">
        <v>5</v>
      </c>
      <c r="Q117" s="13">
        <v>0</v>
      </c>
      <c r="R117" s="13">
        <v>0</v>
      </c>
      <c r="S117" s="14">
        <v>0</v>
      </c>
      <c r="T117" s="15">
        <v>0</v>
      </c>
      <c r="U117" s="15">
        <v>0</v>
      </c>
      <c r="V117" s="15">
        <v>0</v>
      </c>
      <c r="W117" s="50"/>
    </row>
    <row r="118" spans="1:23" x14ac:dyDescent="0.25">
      <c r="A118">
        <f t="shared" si="4"/>
        <v>3</v>
      </c>
      <c r="B118" t="e">
        <f>COUNTIF(#REF!,$C$10&amp;F118)</f>
        <v>#REF!</v>
      </c>
      <c r="C118" s="65"/>
      <c r="D118" s="65"/>
      <c r="E118" s="65"/>
      <c r="F118" s="8">
        <v>44641</v>
      </c>
      <c r="G118" s="57" t="s">
        <v>174</v>
      </c>
      <c r="H118" s="9">
        <v>195.8</v>
      </c>
      <c r="I118" s="10">
        <v>80.45</v>
      </c>
      <c r="J118" s="25" t="s">
        <v>96</v>
      </c>
      <c r="K118" s="25" t="s">
        <v>129</v>
      </c>
      <c r="L118" s="56">
        <v>3.7611111111111102</v>
      </c>
      <c r="M118" s="18" t="s">
        <v>5</v>
      </c>
      <c r="N118" s="18" t="s">
        <v>5</v>
      </c>
      <c r="O118" s="27" t="s">
        <v>5</v>
      </c>
      <c r="P118" s="15" t="s">
        <v>5</v>
      </c>
      <c r="Q118" s="13">
        <v>0</v>
      </c>
      <c r="R118" s="13">
        <v>0</v>
      </c>
      <c r="S118" s="14">
        <v>0</v>
      </c>
      <c r="T118" s="15">
        <v>0</v>
      </c>
      <c r="U118" s="15">
        <v>0</v>
      </c>
      <c r="V118" s="15">
        <v>0</v>
      </c>
      <c r="W118" s="50"/>
    </row>
    <row r="119" spans="1:23" x14ac:dyDescent="0.25">
      <c r="A119">
        <f t="shared" si="4"/>
        <v>3</v>
      </c>
      <c r="B119" t="e">
        <f>COUNTIF(#REF!,$C$10&amp;F119)</f>
        <v>#REF!</v>
      </c>
      <c r="C119" s="65"/>
      <c r="D119" s="65"/>
      <c r="E119" s="65"/>
      <c r="F119" s="8">
        <v>44642</v>
      </c>
      <c r="G119" s="57" t="s">
        <v>175</v>
      </c>
      <c r="H119" s="9">
        <v>309.50000000000006</v>
      </c>
      <c r="I119" s="10">
        <v>0</v>
      </c>
      <c r="J119" s="25" t="s">
        <v>84</v>
      </c>
      <c r="K119" s="25" t="s">
        <v>60</v>
      </c>
      <c r="L119" s="56">
        <v>3.8027777777777798</v>
      </c>
      <c r="M119" s="18" t="s">
        <v>5</v>
      </c>
      <c r="N119" s="18" t="s">
        <v>5</v>
      </c>
      <c r="O119" s="27" t="s">
        <v>5</v>
      </c>
      <c r="P119" s="15" t="s">
        <v>5</v>
      </c>
      <c r="Q119" s="13">
        <v>0</v>
      </c>
      <c r="R119" s="13">
        <v>0</v>
      </c>
      <c r="S119" s="14">
        <v>0</v>
      </c>
      <c r="T119" s="15">
        <v>0</v>
      </c>
      <c r="U119" s="15">
        <v>0</v>
      </c>
      <c r="V119" s="15">
        <v>0</v>
      </c>
      <c r="W119" s="50"/>
    </row>
    <row r="120" spans="1:23" x14ac:dyDescent="0.25">
      <c r="A120">
        <f t="shared" si="4"/>
        <v>3</v>
      </c>
      <c r="B120" t="e">
        <f>COUNTIF(#REF!,$C$10&amp;F120)</f>
        <v>#REF!</v>
      </c>
      <c r="C120" s="65"/>
      <c r="D120" s="65"/>
      <c r="E120" s="65"/>
      <c r="F120" s="8">
        <v>44643</v>
      </c>
      <c r="G120" s="57" t="s">
        <v>169</v>
      </c>
      <c r="H120" s="9">
        <v>198.89999999999998</v>
      </c>
      <c r="I120" s="10">
        <v>0</v>
      </c>
      <c r="J120" s="25" t="s">
        <v>95</v>
      </c>
      <c r="K120" s="25" t="s">
        <v>15</v>
      </c>
      <c r="L120" s="56">
        <v>3.8444444444444401</v>
      </c>
      <c r="M120" s="18" t="s">
        <v>5</v>
      </c>
      <c r="N120" s="18" t="s">
        <v>5</v>
      </c>
      <c r="O120" s="27" t="s">
        <v>5</v>
      </c>
      <c r="P120" s="15" t="s">
        <v>5</v>
      </c>
      <c r="Q120" s="13">
        <v>0</v>
      </c>
      <c r="R120" s="13">
        <v>0</v>
      </c>
      <c r="S120" s="14">
        <v>0</v>
      </c>
      <c r="T120" s="15">
        <v>0</v>
      </c>
      <c r="U120" s="15">
        <v>0</v>
      </c>
      <c r="V120" s="15">
        <v>0</v>
      </c>
      <c r="W120" s="50"/>
    </row>
    <row r="121" spans="1:23" x14ac:dyDescent="0.25">
      <c r="A121">
        <f t="shared" si="4"/>
        <v>3</v>
      </c>
      <c r="B121" t="e">
        <f>COUNTIF(#REF!,$C$10&amp;F121)</f>
        <v>#REF!</v>
      </c>
      <c r="C121" s="65"/>
      <c r="D121" s="65"/>
      <c r="E121" s="65"/>
      <c r="F121" s="8">
        <v>44644</v>
      </c>
      <c r="G121" s="57" t="s">
        <v>170</v>
      </c>
      <c r="H121" s="9">
        <v>207.29999999999998</v>
      </c>
      <c r="I121" s="10">
        <v>0</v>
      </c>
      <c r="J121" s="25" t="s">
        <v>97</v>
      </c>
      <c r="K121" s="25" t="s">
        <v>54</v>
      </c>
      <c r="L121" s="56">
        <v>3.8861111111111102</v>
      </c>
      <c r="M121" s="18" t="s">
        <v>5</v>
      </c>
      <c r="N121" s="18" t="s">
        <v>5</v>
      </c>
      <c r="O121" s="27" t="s">
        <v>5</v>
      </c>
      <c r="P121" s="15" t="s">
        <v>5</v>
      </c>
      <c r="Q121" s="13">
        <v>0</v>
      </c>
      <c r="R121" s="13">
        <v>0</v>
      </c>
      <c r="S121" s="14">
        <v>0</v>
      </c>
      <c r="T121" s="15">
        <v>0</v>
      </c>
      <c r="U121" s="15">
        <v>0</v>
      </c>
      <c r="V121" s="15">
        <v>0</v>
      </c>
      <c r="W121" s="50"/>
    </row>
    <row r="122" spans="1:23" x14ac:dyDescent="0.25">
      <c r="A122">
        <f t="shared" si="4"/>
        <v>3</v>
      </c>
      <c r="B122" t="e">
        <f>COUNTIF(#REF!,$C$10&amp;F122)</f>
        <v>#REF!</v>
      </c>
      <c r="C122" s="65"/>
      <c r="D122" s="65"/>
      <c r="E122" s="65"/>
      <c r="F122" s="8">
        <v>44645</v>
      </c>
      <c r="G122" s="57" t="s">
        <v>171</v>
      </c>
      <c r="H122" s="9">
        <v>213.60000000000002</v>
      </c>
      <c r="I122" s="10">
        <v>0</v>
      </c>
      <c r="J122" s="25" t="s">
        <v>5</v>
      </c>
      <c r="K122" s="25" t="s">
        <v>5</v>
      </c>
      <c r="L122" s="56">
        <v>3.9277777777777798</v>
      </c>
      <c r="M122" s="18" t="s">
        <v>5</v>
      </c>
      <c r="N122" s="18" t="s">
        <v>5</v>
      </c>
      <c r="O122" s="27" t="s">
        <v>5</v>
      </c>
      <c r="P122" s="15" t="s">
        <v>5</v>
      </c>
      <c r="Q122" s="13">
        <v>0</v>
      </c>
      <c r="R122" s="13">
        <v>0</v>
      </c>
      <c r="S122" s="14">
        <v>0</v>
      </c>
      <c r="T122" s="15">
        <v>0</v>
      </c>
      <c r="U122" s="15">
        <v>0</v>
      </c>
      <c r="V122" s="15">
        <v>0</v>
      </c>
      <c r="W122" s="50"/>
    </row>
    <row r="123" spans="1:23" x14ac:dyDescent="0.25">
      <c r="A123">
        <f t="shared" si="4"/>
        <v>3</v>
      </c>
      <c r="B123" t="e">
        <f>COUNTIF(#REF!,$C$10&amp;F123)</f>
        <v>#REF!</v>
      </c>
      <c r="C123" s="65"/>
      <c r="D123" s="65"/>
      <c r="E123" s="65"/>
      <c r="F123" s="8">
        <v>44646</v>
      </c>
      <c r="G123" s="57" t="s">
        <v>172</v>
      </c>
      <c r="H123" s="9">
        <v>0</v>
      </c>
      <c r="I123" s="10">
        <v>0</v>
      </c>
      <c r="J123" s="25" t="s">
        <v>5</v>
      </c>
      <c r="K123" s="25" t="s">
        <v>5</v>
      </c>
      <c r="L123" s="56">
        <v>3.9694444444444401</v>
      </c>
      <c r="M123" s="18" t="s">
        <v>5</v>
      </c>
      <c r="N123" s="18" t="s">
        <v>5</v>
      </c>
      <c r="O123" s="27" t="s">
        <v>5</v>
      </c>
      <c r="P123" s="15" t="s">
        <v>5</v>
      </c>
      <c r="Q123" s="13">
        <v>0</v>
      </c>
      <c r="R123" s="13">
        <v>0</v>
      </c>
      <c r="S123" s="14">
        <v>0</v>
      </c>
      <c r="T123" s="15">
        <v>0</v>
      </c>
      <c r="U123" s="15">
        <v>0</v>
      </c>
      <c r="V123" s="15">
        <v>0</v>
      </c>
      <c r="W123" s="50"/>
    </row>
    <row r="124" spans="1:23" x14ac:dyDescent="0.25">
      <c r="A124">
        <f t="shared" si="4"/>
        <v>3</v>
      </c>
      <c r="B124" t="e">
        <f>COUNTIF(#REF!,$C$10&amp;F124)</f>
        <v>#REF!</v>
      </c>
      <c r="C124" s="65"/>
      <c r="D124" s="65"/>
      <c r="E124" s="65"/>
      <c r="F124" s="8">
        <v>44647</v>
      </c>
      <c r="G124" s="57" t="s">
        <v>173</v>
      </c>
      <c r="H124" s="9">
        <v>0</v>
      </c>
      <c r="I124" s="10">
        <v>0</v>
      </c>
      <c r="J124" s="25" t="s">
        <v>48</v>
      </c>
      <c r="K124" s="25" t="s">
        <v>74</v>
      </c>
      <c r="L124" s="56">
        <v>4.0111111111111102</v>
      </c>
      <c r="M124" s="18" t="s">
        <v>5</v>
      </c>
      <c r="N124" s="18" t="s">
        <v>5</v>
      </c>
      <c r="O124" s="27" t="s">
        <v>5</v>
      </c>
      <c r="P124" s="15" t="s">
        <v>5</v>
      </c>
      <c r="Q124" s="13">
        <v>0</v>
      </c>
      <c r="R124" s="13">
        <v>0</v>
      </c>
      <c r="S124" s="14">
        <v>0</v>
      </c>
      <c r="T124" s="15">
        <v>0</v>
      </c>
      <c r="U124" s="15">
        <v>0</v>
      </c>
      <c r="V124" s="15">
        <v>0</v>
      </c>
      <c r="W124" s="50"/>
    </row>
    <row r="125" spans="1:23" x14ac:dyDescent="0.25">
      <c r="A125">
        <f t="shared" si="4"/>
        <v>3</v>
      </c>
      <c r="B125" t="e">
        <f>COUNTIF(#REF!,$C$10&amp;F125)</f>
        <v>#REF!</v>
      </c>
      <c r="C125" s="65"/>
      <c r="D125" s="65"/>
      <c r="E125" s="65"/>
      <c r="F125" s="8">
        <v>44648</v>
      </c>
      <c r="G125" s="57" t="s">
        <v>174</v>
      </c>
      <c r="H125" s="9">
        <v>206.6</v>
      </c>
      <c r="I125" s="10">
        <v>87.61</v>
      </c>
      <c r="J125" s="25" t="s">
        <v>83</v>
      </c>
      <c r="K125" s="25" t="s">
        <v>30</v>
      </c>
      <c r="L125" s="56">
        <v>4.0527777777777798</v>
      </c>
      <c r="M125" s="18" t="s">
        <v>5</v>
      </c>
      <c r="N125" s="18" t="s">
        <v>5</v>
      </c>
      <c r="O125" s="27" t="s">
        <v>5</v>
      </c>
      <c r="P125" s="15" t="s">
        <v>5</v>
      </c>
      <c r="Q125" s="13">
        <v>0</v>
      </c>
      <c r="R125" s="13">
        <v>0</v>
      </c>
      <c r="S125" s="14">
        <v>0</v>
      </c>
      <c r="T125" s="15">
        <v>0</v>
      </c>
      <c r="U125" s="15">
        <v>0</v>
      </c>
      <c r="V125" s="15">
        <v>0</v>
      </c>
      <c r="W125" s="50"/>
    </row>
    <row r="126" spans="1:23" x14ac:dyDescent="0.25">
      <c r="A126">
        <f t="shared" si="4"/>
        <v>3</v>
      </c>
      <c r="B126" t="e">
        <f>COUNTIF(#REF!,$C$10&amp;F126)</f>
        <v>#REF!</v>
      </c>
      <c r="C126" s="65"/>
      <c r="D126" s="65"/>
      <c r="E126" s="65"/>
      <c r="F126" s="8">
        <v>44649</v>
      </c>
      <c r="G126" s="57" t="s">
        <v>175</v>
      </c>
      <c r="H126" s="9">
        <v>221.09999999999997</v>
      </c>
      <c r="I126" s="10">
        <v>0</v>
      </c>
      <c r="J126" s="25" t="s">
        <v>98</v>
      </c>
      <c r="K126" s="25" t="s">
        <v>40</v>
      </c>
      <c r="L126" s="56">
        <v>4.0944444444444397</v>
      </c>
      <c r="M126" s="18" t="s">
        <v>5</v>
      </c>
      <c r="N126" s="18" t="s">
        <v>5</v>
      </c>
      <c r="O126" s="27" t="s">
        <v>5</v>
      </c>
      <c r="P126" s="15" t="s">
        <v>5</v>
      </c>
      <c r="Q126" s="13">
        <v>0</v>
      </c>
      <c r="R126" s="13">
        <v>0</v>
      </c>
      <c r="S126" s="14">
        <v>0</v>
      </c>
      <c r="T126" s="15">
        <v>0</v>
      </c>
      <c r="U126" s="15">
        <v>0</v>
      </c>
      <c r="V126" s="15">
        <v>0</v>
      </c>
      <c r="W126" s="50"/>
    </row>
    <row r="127" spans="1:23" x14ac:dyDescent="0.25">
      <c r="A127">
        <f t="shared" si="4"/>
        <v>3</v>
      </c>
      <c r="B127" t="e">
        <f>COUNTIF(#REF!,$C$10&amp;F127)</f>
        <v>#REF!</v>
      </c>
      <c r="C127" s="65"/>
      <c r="D127" s="65"/>
      <c r="E127" s="65"/>
      <c r="F127" s="8">
        <v>44650</v>
      </c>
      <c r="G127" s="57" t="s">
        <v>169</v>
      </c>
      <c r="H127" s="9">
        <v>200.4</v>
      </c>
      <c r="I127" s="10">
        <v>0</v>
      </c>
      <c r="J127" s="25" t="s">
        <v>108</v>
      </c>
      <c r="K127" s="25" t="s">
        <v>134</v>
      </c>
      <c r="L127" s="56">
        <v>4.1361111111111102</v>
      </c>
      <c r="M127" s="18" t="s">
        <v>5</v>
      </c>
      <c r="N127" s="18" t="s">
        <v>5</v>
      </c>
      <c r="O127" s="27" t="s">
        <v>5</v>
      </c>
      <c r="P127" s="15" t="s">
        <v>5</v>
      </c>
      <c r="Q127" s="13">
        <v>0</v>
      </c>
      <c r="R127" s="13">
        <v>0</v>
      </c>
      <c r="S127" s="14">
        <v>0</v>
      </c>
      <c r="T127" s="15">
        <v>0</v>
      </c>
      <c r="U127" s="15">
        <v>0</v>
      </c>
      <c r="V127" s="15">
        <v>0</v>
      </c>
      <c r="W127" s="50"/>
    </row>
    <row r="128" spans="1:23" x14ac:dyDescent="0.25">
      <c r="A128">
        <f t="shared" si="4"/>
        <v>3</v>
      </c>
      <c r="B128" t="e">
        <f>COUNTIF(#REF!,$C$10&amp;F128)</f>
        <v>#REF!</v>
      </c>
      <c r="C128" s="65"/>
      <c r="D128" s="65"/>
      <c r="E128" s="65"/>
      <c r="F128" s="8">
        <v>44651</v>
      </c>
      <c r="G128" s="57" t="s">
        <v>170</v>
      </c>
      <c r="H128" s="9">
        <v>251.89999999999998</v>
      </c>
      <c r="I128" s="10">
        <v>0</v>
      </c>
      <c r="J128" s="25" t="s">
        <v>107</v>
      </c>
      <c r="K128" s="25" t="s">
        <v>67</v>
      </c>
      <c r="L128" s="56">
        <v>4.1777777777777798</v>
      </c>
      <c r="M128" s="18" t="s">
        <v>5</v>
      </c>
      <c r="N128" s="18" t="s">
        <v>5</v>
      </c>
      <c r="O128" s="27" t="s">
        <v>5</v>
      </c>
      <c r="P128" s="15" t="s">
        <v>5</v>
      </c>
      <c r="Q128" s="13">
        <v>0</v>
      </c>
      <c r="R128" s="13">
        <v>0</v>
      </c>
      <c r="S128" s="14">
        <v>0</v>
      </c>
      <c r="T128" s="15">
        <v>0</v>
      </c>
      <c r="U128" s="15">
        <v>0</v>
      </c>
      <c r="V128" s="15">
        <v>0</v>
      </c>
      <c r="W128" s="50"/>
    </row>
    <row r="129" spans="1:23" x14ac:dyDescent="0.25">
      <c r="A129">
        <f t="shared" si="4"/>
        <v>4</v>
      </c>
      <c r="B129" t="e">
        <f>COUNTIF(#REF!,$C$10&amp;F129)</f>
        <v>#REF!</v>
      </c>
      <c r="C129" s="65"/>
      <c r="D129" s="65"/>
      <c r="E129" s="65"/>
      <c r="F129" s="8">
        <v>44652</v>
      </c>
      <c r="G129" s="57" t="s">
        <v>171</v>
      </c>
      <c r="H129" s="9">
        <v>207.2</v>
      </c>
      <c r="I129" s="10">
        <v>0</v>
      </c>
      <c r="J129" s="25" t="s">
        <v>5</v>
      </c>
      <c r="K129" s="25" t="s">
        <v>5</v>
      </c>
      <c r="L129" s="56">
        <v>4.2194444444444397</v>
      </c>
      <c r="M129" s="18" t="s">
        <v>5</v>
      </c>
      <c r="N129" s="18" t="s">
        <v>5</v>
      </c>
      <c r="O129" s="27" t="s">
        <v>5</v>
      </c>
      <c r="P129" s="15" t="s">
        <v>5</v>
      </c>
      <c r="Q129" s="13">
        <v>0</v>
      </c>
      <c r="R129" s="13">
        <v>0</v>
      </c>
      <c r="S129" s="14">
        <v>0</v>
      </c>
      <c r="T129" s="15">
        <v>0</v>
      </c>
      <c r="U129" s="15">
        <v>0</v>
      </c>
      <c r="V129" s="15">
        <v>0</v>
      </c>
      <c r="W129" s="50"/>
    </row>
    <row r="130" spans="1:23" x14ac:dyDescent="0.25">
      <c r="A130">
        <f t="shared" si="4"/>
        <v>4</v>
      </c>
      <c r="B130" t="e">
        <f>COUNTIF(#REF!,$C$10&amp;F130)</f>
        <v>#REF!</v>
      </c>
      <c r="C130" s="65"/>
      <c r="D130" s="65"/>
      <c r="E130" s="65"/>
      <c r="F130" s="8">
        <v>44653</v>
      </c>
      <c r="G130" s="57" t="s">
        <v>172</v>
      </c>
      <c r="H130" s="9">
        <v>0</v>
      </c>
      <c r="I130" s="10">
        <v>0</v>
      </c>
      <c r="J130" s="25" t="s">
        <v>5</v>
      </c>
      <c r="K130" s="25" t="s">
        <v>5</v>
      </c>
      <c r="L130" s="56">
        <v>4.2611111111111102</v>
      </c>
      <c r="M130" s="18" t="s">
        <v>5</v>
      </c>
      <c r="N130" s="18" t="s">
        <v>5</v>
      </c>
      <c r="O130" s="27" t="s">
        <v>5</v>
      </c>
      <c r="P130" s="15" t="s">
        <v>5</v>
      </c>
      <c r="Q130" s="13">
        <v>0</v>
      </c>
      <c r="R130" s="13">
        <v>0</v>
      </c>
      <c r="S130" s="14">
        <v>0</v>
      </c>
      <c r="T130" s="15">
        <v>0</v>
      </c>
      <c r="U130" s="15">
        <v>0</v>
      </c>
      <c r="V130" s="15">
        <v>0</v>
      </c>
      <c r="W130" s="50"/>
    </row>
    <row r="131" spans="1:23" x14ac:dyDescent="0.25">
      <c r="A131">
        <f t="shared" si="4"/>
        <v>4</v>
      </c>
      <c r="B131" t="e">
        <f>COUNTIF(#REF!,$C$10&amp;F131)</f>
        <v>#REF!</v>
      </c>
      <c r="C131" s="65"/>
      <c r="D131" s="65"/>
      <c r="E131" s="65"/>
      <c r="F131" s="8">
        <v>44654</v>
      </c>
      <c r="G131" s="57" t="s">
        <v>173</v>
      </c>
      <c r="H131" s="9">
        <v>0</v>
      </c>
      <c r="I131" s="10">
        <v>72.42</v>
      </c>
      <c r="J131" s="25" t="s">
        <v>132</v>
      </c>
      <c r="K131" s="25" t="s">
        <v>31</v>
      </c>
      <c r="L131" s="56">
        <v>4.3027777777777798</v>
      </c>
      <c r="M131" s="18" t="s">
        <v>5</v>
      </c>
      <c r="N131" s="18" t="s">
        <v>5</v>
      </c>
      <c r="O131" s="27" t="s">
        <v>5</v>
      </c>
      <c r="P131" s="15" t="s">
        <v>5</v>
      </c>
      <c r="Q131" s="13">
        <v>0</v>
      </c>
      <c r="R131" s="13">
        <v>0</v>
      </c>
      <c r="S131" s="14">
        <v>0</v>
      </c>
      <c r="T131" s="15">
        <v>0</v>
      </c>
      <c r="U131" s="15">
        <v>0</v>
      </c>
      <c r="V131" s="15">
        <v>0</v>
      </c>
      <c r="W131" s="50"/>
    </row>
    <row r="132" spans="1:23" x14ac:dyDescent="0.25">
      <c r="A132">
        <f t="shared" si="4"/>
        <v>4</v>
      </c>
      <c r="B132" t="e">
        <f>COUNTIF(#REF!,$C$10&amp;F132)</f>
        <v>#REF!</v>
      </c>
      <c r="C132" s="65"/>
      <c r="D132" s="65"/>
      <c r="E132" s="65"/>
      <c r="F132" s="8">
        <v>44655</v>
      </c>
      <c r="G132" s="57" t="s">
        <v>174</v>
      </c>
      <c r="H132" s="9">
        <v>202.60000000000002</v>
      </c>
      <c r="I132" s="10">
        <v>0</v>
      </c>
      <c r="J132" s="25" t="s">
        <v>107</v>
      </c>
      <c r="K132" s="25" t="s">
        <v>87</v>
      </c>
      <c r="L132" s="56">
        <v>4.3444444444444397</v>
      </c>
      <c r="M132" s="18" t="s">
        <v>5</v>
      </c>
      <c r="N132" s="18" t="s">
        <v>5</v>
      </c>
      <c r="O132" s="27" t="s">
        <v>5</v>
      </c>
      <c r="P132" s="15" t="s">
        <v>5</v>
      </c>
      <c r="Q132" s="13">
        <v>0</v>
      </c>
      <c r="R132" s="13">
        <v>0</v>
      </c>
      <c r="S132" s="14">
        <v>0</v>
      </c>
      <c r="T132" s="15">
        <v>0</v>
      </c>
      <c r="U132" s="15">
        <v>0</v>
      </c>
      <c r="V132" s="15">
        <v>0</v>
      </c>
      <c r="W132" s="50"/>
    </row>
    <row r="133" spans="1:23" x14ac:dyDescent="0.25">
      <c r="A133">
        <f t="shared" si="4"/>
        <v>4</v>
      </c>
      <c r="B133" t="e">
        <f>COUNTIF(#REF!,$C$10&amp;F133)</f>
        <v>#REF!</v>
      </c>
      <c r="C133" s="65"/>
      <c r="D133" s="65"/>
      <c r="E133" s="65"/>
      <c r="F133" s="8">
        <v>44656</v>
      </c>
      <c r="G133" s="57" t="s">
        <v>175</v>
      </c>
      <c r="H133" s="9">
        <v>195.9</v>
      </c>
      <c r="I133" s="10">
        <v>0</v>
      </c>
      <c r="J133" s="25" t="s">
        <v>47</v>
      </c>
      <c r="K133" s="25" t="s">
        <v>21</v>
      </c>
      <c r="L133" s="56">
        <v>4.3861111111111102</v>
      </c>
      <c r="M133" s="18" t="s">
        <v>5</v>
      </c>
      <c r="N133" s="18" t="s">
        <v>5</v>
      </c>
      <c r="O133" s="27" t="s">
        <v>5</v>
      </c>
      <c r="P133" s="15" t="s">
        <v>5</v>
      </c>
      <c r="Q133" s="13">
        <v>0</v>
      </c>
      <c r="R133" s="13">
        <v>0</v>
      </c>
      <c r="S133" s="14">
        <v>0</v>
      </c>
      <c r="T133" s="15">
        <v>0</v>
      </c>
      <c r="U133" s="15">
        <v>0</v>
      </c>
      <c r="V133" s="15">
        <v>0</v>
      </c>
      <c r="W133" s="50"/>
    </row>
    <row r="134" spans="1:23" x14ac:dyDescent="0.25">
      <c r="A134">
        <f t="shared" si="4"/>
        <v>4</v>
      </c>
      <c r="B134" t="e">
        <f>COUNTIF(#REF!,$C$10&amp;F134)</f>
        <v>#REF!</v>
      </c>
      <c r="C134" s="65"/>
      <c r="D134" s="65"/>
      <c r="E134" s="65"/>
      <c r="F134" s="8">
        <v>44657</v>
      </c>
      <c r="G134" s="57" t="s">
        <v>169</v>
      </c>
      <c r="H134" s="9">
        <v>195.8</v>
      </c>
      <c r="I134" s="10">
        <v>0</v>
      </c>
      <c r="J134" s="25" t="s">
        <v>25</v>
      </c>
      <c r="K134" s="25" t="s">
        <v>76</v>
      </c>
      <c r="L134" s="56">
        <v>4.4277777777777798</v>
      </c>
      <c r="M134" s="18" t="s">
        <v>5</v>
      </c>
      <c r="N134" s="18" t="s">
        <v>5</v>
      </c>
      <c r="O134" s="27" t="s">
        <v>5</v>
      </c>
      <c r="P134" s="15" t="s">
        <v>5</v>
      </c>
      <c r="Q134" s="13">
        <v>0</v>
      </c>
      <c r="R134" s="13">
        <v>0</v>
      </c>
      <c r="S134" s="14">
        <v>0</v>
      </c>
      <c r="T134" s="15">
        <v>0</v>
      </c>
      <c r="U134" s="15">
        <v>0</v>
      </c>
      <c r="V134" s="15">
        <v>0</v>
      </c>
      <c r="W134" s="50"/>
    </row>
    <row r="135" spans="1:23" x14ac:dyDescent="0.25">
      <c r="A135">
        <f t="shared" si="4"/>
        <v>4</v>
      </c>
      <c r="B135" t="e">
        <f>COUNTIF(#REF!,$C$10&amp;F135)</f>
        <v>#REF!</v>
      </c>
      <c r="C135" s="65"/>
      <c r="D135" s="65"/>
      <c r="E135" s="65"/>
      <c r="F135" s="8">
        <v>44658</v>
      </c>
      <c r="G135" s="57" t="s">
        <v>170</v>
      </c>
      <c r="H135" s="9">
        <v>200.1</v>
      </c>
      <c r="I135" s="10">
        <v>0</v>
      </c>
      <c r="J135" s="25" t="s">
        <v>110</v>
      </c>
      <c r="K135" s="25" t="s">
        <v>27</v>
      </c>
      <c r="L135" s="56">
        <v>4.4694444444444397</v>
      </c>
      <c r="M135" s="18" t="s">
        <v>5</v>
      </c>
      <c r="N135" s="18" t="s">
        <v>5</v>
      </c>
      <c r="O135" s="27" t="s">
        <v>5</v>
      </c>
      <c r="P135" s="15" t="s">
        <v>5</v>
      </c>
      <c r="Q135" s="13">
        <v>0</v>
      </c>
      <c r="R135" s="13">
        <v>0</v>
      </c>
      <c r="S135" s="14">
        <v>0</v>
      </c>
      <c r="T135" s="15">
        <v>0</v>
      </c>
      <c r="U135" s="15">
        <v>0</v>
      </c>
      <c r="V135" s="15">
        <v>0</v>
      </c>
      <c r="W135" s="50"/>
    </row>
    <row r="136" spans="1:23" x14ac:dyDescent="0.25">
      <c r="A136">
        <f t="shared" si="4"/>
        <v>4</v>
      </c>
      <c r="B136" t="e">
        <f>COUNTIF(#REF!,$C$10&amp;F136)</f>
        <v>#REF!</v>
      </c>
      <c r="C136" s="65"/>
      <c r="D136" s="65"/>
      <c r="E136" s="65"/>
      <c r="F136" s="8">
        <v>44659</v>
      </c>
      <c r="G136" s="57" t="s">
        <v>171</v>
      </c>
      <c r="H136" s="9">
        <v>202.4</v>
      </c>
      <c r="I136" s="10">
        <v>0</v>
      </c>
      <c r="J136" s="25" t="s">
        <v>5</v>
      </c>
      <c r="K136" s="25" t="s">
        <v>5</v>
      </c>
      <c r="L136" s="56">
        <v>4.5111111111111102</v>
      </c>
      <c r="M136" s="18" t="s">
        <v>5</v>
      </c>
      <c r="N136" s="18" t="s">
        <v>5</v>
      </c>
      <c r="O136" s="27" t="s">
        <v>5</v>
      </c>
      <c r="P136" s="15" t="s">
        <v>5</v>
      </c>
      <c r="Q136" s="13">
        <v>0</v>
      </c>
      <c r="R136" s="13">
        <v>0</v>
      </c>
      <c r="S136" s="14">
        <v>0</v>
      </c>
      <c r="T136" s="15">
        <v>0</v>
      </c>
      <c r="U136" s="15">
        <v>0</v>
      </c>
      <c r="V136" s="15">
        <v>0</v>
      </c>
      <c r="W136" s="50"/>
    </row>
    <row r="137" spans="1:23" x14ac:dyDescent="0.25">
      <c r="A137">
        <f t="shared" si="4"/>
        <v>4</v>
      </c>
      <c r="B137" t="e">
        <f>COUNTIF(#REF!,$C$10&amp;F137)</f>
        <v>#REF!</v>
      </c>
      <c r="C137" s="65"/>
      <c r="D137" s="65"/>
      <c r="E137" s="65"/>
      <c r="F137" s="8">
        <v>44660</v>
      </c>
      <c r="G137" s="57" t="s">
        <v>172</v>
      </c>
      <c r="H137" s="9">
        <v>0</v>
      </c>
      <c r="I137" s="10">
        <v>0</v>
      </c>
      <c r="J137" s="25" t="s">
        <v>5</v>
      </c>
      <c r="K137" s="25" t="s">
        <v>5</v>
      </c>
      <c r="L137" s="56">
        <v>4.5527777777777798</v>
      </c>
      <c r="M137" s="18" t="s">
        <v>5</v>
      </c>
      <c r="N137" s="18" t="s">
        <v>5</v>
      </c>
      <c r="O137" s="27" t="s">
        <v>5</v>
      </c>
      <c r="P137" s="15" t="s">
        <v>5</v>
      </c>
      <c r="Q137" s="13">
        <v>0</v>
      </c>
      <c r="R137" s="13">
        <v>0</v>
      </c>
      <c r="S137" s="14">
        <v>0</v>
      </c>
      <c r="T137" s="15">
        <v>0</v>
      </c>
      <c r="U137" s="15">
        <v>0</v>
      </c>
      <c r="V137" s="15">
        <v>0</v>
      </c>
      <c r="W137" s="50"/>
    </row>
    <row r="138" spans="1:23" x14ac:dyDescent="0.25">
      <c r="A138">
        <f t="shared" si="4"/>
        <v>4</v>
      </c>
      <c r="B138" t="e">
        <f>COUNTIF(#REF!,$C$10&amp;F138)</f>
        <v>#REF!</v>
      </c>
      <c r="C138" s="65"/>
      <c r="D138" s="65"/>
      <c r="E138" s="65"/>
      <c r="F138" s="8">
        <v>44661</v>
      </c>
      <c r="G138" s="57" t="s">
        <v>173</v>
      </c>
      <c r="H138" s="9">
        <v>0</v>
      </c>
      <c r="I138" s="10">
        <v>75.45</v>
      </c>
      <c r="J138" s="25" t="s">
        <v>136</v>
      </c>
      <c r="K138" s="25" t="s">
        <v>87</v>
      </c>
      <c r="L138" s="56">
        <v>4.5944444444444397</v>
      </c>
      <c r="M138" s="18" t="s">
        <v>5</v>
      </c>
      <c r="N138" s="18" t="s">
        <v>5</v>
      </c>
      <c r="O138" s="27" t="s">
        <v>5</v>
      </c>
      <c r="P138" s="15" t="s">
        <v>5</v>
      </c>
      <c r="Q138" s="13">
        <v>0</v>
      </c>
      <c r="R138" s="13">
        <v>0</v>
      </c>
      <c r="S138" s="14">
        <v>0</v>
      </c>
      <c r="T138" s="15">
        <v>0</v>
      </c>
      <c r="U138" s="15">
        <v>0</v>
      </c>
      <c r="V138" s="15">
        <v>0</v>
      </c>
      <c r="W138" s="50"/>
    </row>
    <row r="139" spans="1:23" x14ac:dyDescent="0.25">
      <c r="A139">
        <f t="shared" ref="A139:A202" si="5">IF(F139="","",MONTH(F139))</f>
        <v>4</v>
      </c>
      <c r="B139" t="e">
        <f>COUNTIF(#REF!,$C$10&amp;F139)</f>
        <v>#REF!</v>
      </c>
      <c r="C139" s="65"/>
      <c r="D139" s="65"/>
      <c r="E139" s="65"/>
      <c r="F139" s="8">
        <v>44662</v>
      </c>
      <c r="G139" s="57" t="s">
        <v>174</v>
      </c>
      <c r="H139" s="9">
        <v>235.5</v>
      </c>
      <c r="I139" s="10">
        <v>0</v>
      </c>
      <c r="J139" s="25" t="s">
        <v>142</v>
      </c>
      <c r="K139" s="25" t="s">
        <v>73</v>
      </c>
      <c r="L139" s="56">
        <v>4.6361111111111102</v>
      </c>
      <c r="M139" s="18" t="s">
        <v>5</v>
      </c>
      <c r="N139" s="18" t="s">
        <v>5</v>
      </c>
      <c r="O139" s="27" t="s">
        <v>5</v>
      </c>
      <c r="P139" s="15" t="s">
        <v>5</v>
      </c>
      <c r="Q139" s="13">
        <v>0</v>
      </c>
      <c r="R139" s="13">
        <v>0</v>
      </c>
      <c r="S139" s="14">
        <v>0</v>
      </c>
      <c r="T139" s="15">
        <v>0</v>
      </c>
      <c r="U139" s="15">
        <v>0</v>
      </c>
      <c r="V139" s="15">
        <v>0</v>
      </c>
      <c r="W139" s="50"/>
    </row>
    <row r="140" spans="1:23" x14ac:dyDescent="0.25">
      <c r="A140">
        <f t="shared" si="5"/>
        <v>4</v>
      </c>
      <c r="B140" t="e">
        <f>COUNTIF(#REF!,$C$10&amp;F140)</f>
        <v>#REF!</v>
      </c>
      <c r="C140" s="65"/>
      <c r="D140" s="65"/>
      <c r="E140" s="65"/>
      <c r="F140" s="8">
        <v>44663</v>
      </c>
      <c r="G140" s="57" t="s">
        <v>175</v>
      </c>
      <c r="H140" s="9">
        <v>372.29999999999995</v>
      </c>
      <c r="I140" s="10">
        <v>0</v>
      </c>
      <c r="J140" s="25" t="s">
        <v>85</v>
      </c>
      <c r="K140" s="25" t="s">
        <v>29</v>
      </c>
      <c r="L140" s="56">
        <v>4.6777777777777798</v>
      </c>
      <c r="M140" s="18" t="s">
        <v>5</v>
      </c>
      <c r="N140" s="18" t="s">
        <v>5</v>
      </c>
      <c r="O140" s="27" t="s">
        <v>5</v>
      </c>
      <c r="P140" s="15" t="s">
        <v>5</v>
      </c>
      <c r="Q140" s="13">
        <v>0</v>
      </c>
      <c r="R140" s="13">
        <v>0</v>
      </c>
      <c r="S140" s="14">
        <v>0</v>
      </c>
      <c r="T140" s="15">
        <v>0</v>
      </c>
      <c r="U140" s="15">
        <v>0</v>
      </c>
      <c r="V140" s="15">
        <v>0</v>
      </c>
      <c r="W140" s="50"/>
    </row>
    <row r="141" spans="1:23" x14ac:dyDescent="0.25">
      <c r="A141">
        <f t="shared" si="5"/>
        <v>4</v>
      </c>
      <c r="B141" t="e">
        <f>COUNTIF(#REF!,$C$10&amp;F141)</f>
        <v>#REF!</v>
      </c>
      <c r="C141" s="65"/>
      <c r="D141" s="65"/>
      <c r="E141" s="65"/>
      <c r="F141" s="8">
        <v>44664</v>
      </c>
      <c r="G141" s="57" t="s">
        <v>169</v>
      </c>
      <c r="H141" s="9">
        <v>243.4</v>
      </c>
      <c r="I141" s="10">
        <v>73.319999999999993</v>
      </c>
      <c r="J141" s="25" t="s">
        <v>122</v>
      </c>
      <c r="K141" s="25" t="s">
        <v>126</v>
      </c>
      <c r="L141" s="56">
        <v>4.7194444444444397</v>
      </c>
      <c r="M141" s="18" t="s">
        <v>5</v>
      </c>
      <c r="N141" s="18" t="s">
        <v>5</v>
      </c>
      <c r="O141" s="27" t="s">
        <v>5</v>
      </c>
      <c r="P141" s="15" t="s">
        <v>5</v>
      </c>
      <c r="Q141" s="13">
        <v>0</v>
      </c>
      <c r="R141" s="13">
        <v>0</v>
      </c>
      <c r="S141" s="14">
        <v>0</v>
      </c>
      <c r="T141" s="15">
        <v>0</v>
      </c>
      <c r="U141" s="15">
        <v>0</v>
      </c>
      <c r="V141" s="15">
        <v>0</v>
      </c>
      <c r="W141" s="50"/>
    </row>
    <row r="142" spans="1:23" x14ac:dyDescent="0.25">
      <c r="A142">
        <f t="shared" si="5"/>
        <v>4</v>
      </c>
      <c r="B142" t="e">
        <f>COUNTIF(#REF!,$C$10&amp;F142)</f>
        <v>#REF!</v>
      </c>
      <c r="C142" s="65"/>
      <c r="D142" s="65"/>
      <c r="E142" s="65"/>
      <c r="F142" s="8">
        <v>44665</v>
      </c>
      <c r="G142" s="57" t="s">
        <v>170</v>
      </c>
      <c r="H142" s="9">
        <v>203.5</v>
      </c>
      <c r="I142" s="10">
        <v>0</v>
      </c>
      <c r="J142" s="25" t="s">
        <v>61</v>
      </c>
      <c r="K142" s="25" t="s">
        <v>53</v>
      </c>
      <c r="L142" s="56">
        <v>4.7611111111111102</v>
      </c>
      <c r="M142" s="18" t="s">
        <v>5</v>
      </c>
      <c r="N142" s="18" t="s">
        <v>5</v>
      </c>
      <c r="O142" s="27" t="s">
        <v>5</v>
      </c>
      <c r="P142" s="15" t="s">
        <v>5</v>
      </c>
      <c r="Q142" s="13">
        <v>0</v>
      </c>
      <c r="R142" s="13">
        <v>0</v>
      </c>
      <c r="S142" s="14">
        <v>0</v>
      </c>
      <c r="T142" s="15">
        <v>0</v>
      </c>
      <c r="U142" s="15">
        <v>0</v>
      </c>
      <c r="V142" s="15">
        <v>0</v>
      </c>
      <c r="W142" s="50"/>
    </row>
    <row r="143" spans="1:23" x14ac:dyDescent="0.25">
      <c r="A143">
        <f t="shared" si="5"/>
        <v>4</v>
      </c>
      <c r="B143" t="e">
        <f>COUNTIF(#REF!,$C$10&amp;F143)</f>
        <v>#REF!</v>
      </c>
      <c r="C143" s="65"/>
      <c r="D143" s="65"/>
      <c r="E143" s="65"/>
      <c r="F143" s="8">
        <v>44666</v>
      </c>
      <c r="G143" s="57" t="s">
        <v>171</v>
      </c>
      <c r="H143" s="9">
        <v>196</v>
      </c>
      <c r="I143" s="10">
        <v>0</v>
      </c>
      <c r="J143" s="25" t="s">
        <v>5</v>
      </c>
      <c r="K143" s="25" t="s">
        <v>5</v>
      </c>
      <c r="L143" s="56">
        <v>4.8027777777777798</v>
      </c>
      <c r="M143" s="18" t="s">
        <v>5</v>
      </c>
      <c r="N143" s="18" t="s">
        <v>5</v>
      </c>
      <c r="O143" s="27" t="s">
        <v>5</v>
      </c>
      <c r="P143" s="15" t="s">
        <v>5</v>
      </c>
      <c r="Q143" s="13">
        <v>0</v>
      </c>
      <c r="R143" s="13">
        <v>0</v>
      </c>
      <c r="S143" s="14">
        <v>0</v>
      </c>
      <c r="T143" s="15">
        <v>0</v>
      </c>
      <c r="U143" s="15">
        <v>0</v>
      </c>
      <c r="V143" s="15">
        <v>0</v>
      </c>
      <c r="W143" s="50"/>
    </row>
    <row r="144" spans="1:23" x14ac:dyDescent="0.25">
      <c r="A144">
        <f t="shared" si="5"/>
        <v>4</v>
      </c>
      <c r="B144" t="e">
        <f>COUNTIF(#REF!,$C$10&amp;F144)</f>
        <v>#REF!</v>
      </c>
      <c r="C144" s="65"/>
      <c r="D144" s="65"/>
      <c r="E144" s="65"/>
      <c r="F144" s="8">
        <v>44667</v>
      </c>
      <c r="G144" s="57" t="s">
        <v>172</v>
      </c>
      <c r="H144" s="9">
        <v>0</v>
      </c>
      <c r="I144" s="10">
        <v>0</v>
      </c>
      <c r="J144" s="25" t="s">
        <v>5</v>
      </c>
      <c r="K144" s="25" t="s">
        <v>5</v>
      </c>
      <c r="L144" s="56">
        <v>4.8444444444444397</v>
      </c>
      <c r="M144" s="18" t="s">
        <v>5</v>
      </c>
      <c r="N144" s="18" t="s">
        <v>5</v>
      </c>
      <c r="O144" s="27" t="s">
        <v>5</v>
      </c>
      <c r="P144" s="15" t="s">
        <v>5</v>
      </c>
      <c r="Q144" s="13">
        <v>0</v>
      </c>
      <c r="R144" s="13">
        <v>0</v>
      </c>
      <c r="S144" s="14">
        <v>0</v>
      </c>
      <c r="T144" s="15">
        <v>0</v>
      </c>
      <c r="U144" s="15">
        <v>0</v>
      </c>
      <c r="V144" s="15">
        <v>0</v>
      </c>
      <c r="W144" s="50"/>
    </row>
    <row r="145" spans="1:23" x14ac:dyDescent="0.25">
      <c r="A145">
        <f t="shared" si="5"/>
        <v>4</v>
      </c>
      <c r="B145" t="e">
        <f>COUNTIF(#REF!,$C$10&amp;F145)</f>
        <v>#REF!</v>
      </c>
      <c r="C145" s="65"/>
      <c r="D145" s="65"/>
      <c r="E145" s="65"/>
      <c r="F145" s="8">
        <v>44668</v>
      </c>
      <c r="G145" s="57" t="s">
        <v>173</v>
      </c>
      <c r="H145" s="9">
        <v>0</v>
      </c>
      <c r="I145" s="10">
        <v>0</v>
      </c>
      <c r="J145" s="25" t="s">
        <v>5</v>
      </c>
      <c r="K145" s="25" t="s">
        <v>5</v>
      </c>
      <c r="L145" s="56">
        <v>4.8861111111111102</v>
      </c>
      <c r="M145" s="18" t="s">
        <v>5</v>
      </c>
      <c r="N145" s="18" t="s">
        <v>5</v>
      </c>
      <c r="O145" s="27" t="s">
        <v>5</v>
      </c>
      <c r="P145" s="15" t="s">
        <v>5</v>
      </c>
      <c r="Q145" s="13">
        <v>0</v>
      </c>
      <c r="R145" s="13">
        <v>0</v>
      </c>
      <c r="S145" s="14">
        <v>0</v>
      </c>
      <c r="T145" s="15">
        <v>0</v>
      </c>
      <c r="U145" s="15">
        <v>0</v>
      </c>
      <c r="V145" s="15">
        <v>0</v>
      </c>
      <c r="W145" s="50"/>
    </row>
    <row r="146" spans="1:23" x14ac:dyDescent="0.25">
      <c r="A146">
        <f t="shared" si="5"/>
        <v>4</v>
      </c>
      <c r="B146" t="e">
        <f>COUNTIF(#REF!,$C$10&amp;F146)</f>
        <v>#REF!</v>
      </c>
      <c r="C146" s="65"/>
      <c r="D146" s="65"/>
      <c r="E146" s="65"/>
      <c r="F146" s="8">
        <v>44669</v>
      </c>
      <c r="G146" s="57" t="s">
        <v>174</v>
      </c>
      <c r="H146" s="9">
        <v>0</v>
      </c>
      <c r="I146" s="10">
        <v>0</v>
      </c>
      <c r="J146" s="25" t="s">
        <v>113</v>
      </c>
      <c r="K146" s="25" t="s">
        <v>71</v>
      </c>
      <c r="L146" s="56">
        <v>4.9277777777777798</v>
      </c>
      <c r="M146" s="18" t="s">
        <v>5</v>
      </c>
      <c r="N146" s="18" t="s">
        <v>5</v>
      </c>
      <c r="O146" s="27" t="s">
        <v>5</v>
      </c>
      <c r="P146" s="15" t="s">
        <v>5</v>
      </c>
      <c r="Q146" s="13">
        <v>0</v>
      </c>
      <c r="R146" s="13">
        <v>0</v>
      </c>
      <c r="S146" s="14">
        <v>0</v>
      </c>
      <c r="T146" s="15">
        <v>0</v>
      </c>
      <c r="U146" s="15">
        <v>0</v>
      </c>
      <c r="V146" s="15">
        <v>0</v>
      </c>
      <c r="W146" s="50"/>
    </row>
    <row r="147" spans="1:23" x14ac:dyDescent="0.25">
      <c r="A147">
        <f t="shared" si="5"/>
        <v>4</v>
      </c>
      <c r="B147" t="e">
        <f>COUNTIF(#REF!,$C$10&amp;F147)</f>
        <v>#REF!</v>
      </c>
      <c r="C147" s="65"/>
      <c r="D147" s="65"/>
      <c r="E147" s="65"/>
      <c r="F147" s="8">
        <v>44670</v>
      </c>
      <c r="G147" s="57" t="s">
        <v>175</v>
      </c>
      <c r="H147" s="9">
        <v>196</v>
      </c>
      <c r="I147" s="10">
        <v>0</v>
      </c>
      <c r="J147" s="25" t="s">
        <v>24</v>
      </c>
      <c r="K147" s="25" t="s">
        <v>76</v>
      </c>
      <c r="L147" s="56">
        <v>4.9694444444444397</v>
      </c>
      <c r="M147" s="18" t="s">
        <v>5</v>
      </c>
      <c r="N147" s="18" t="s">
        <v>5</v>
      </c>
      <c r="O147" s="27" t="s">
        <v>5</v>
      </c>
      <c r="P147" s="15" t="s">
        <v>5</v>
      </c>
      <c r="Q147" s="13">
        <v>0</v>
      </c>
      <c r="R147" s="13">
        <v>0</v>
      </c>
      <c r="S147" s="14">
        <v>0</v>
      </c>
      <c r="T147" s="15">
        <v>0</v>
      </c>
      <c r="U147" s="15">
        <v>0</v>
      </c>
      <c r="V147" s="15">
        <v>0</v>
      </c>
      <c r="W147" s="50"/>
    </row>
    <row r="148" spans="1:23" x14ac:dyDescent="0.25">
      <c r="A148">
        <f t="shared" si="5"/>
        <v>4</v>
      </c>
      <c r="B148" t="e">
        <f>COUNTIF(#REF!,$C$10&amp;F148)</f>
        <v>#REF!</v>
      </c>
      <c r="C148" s="65"/>
      <c r="D148" s="65"/>
      <c r="E148" s="65"/>
      <c r="F148" s="8">
        <v>44671</v>
      </c>
      <c r="G148" s="57" t="s">
        <v>169</v>
      </c>
      <c r="H148" s="9">
        <v>199.7</v>
      </c>
      <c r="I148" s="10">
        <v>0</v>
      </c>
      <c r="J148" s="25" t="s">
        <v>103</v>
      </c>
      <c r="K148" s="25" t="s">
        <v>90</v>
      </c>
      <c r="L148" s="56">
        <v>5.0111111111111102</v>
      </c>
      <c r="M148" s="18" t="s">
        <v>5</v>
      </c>
      <c r="N148" s="18" t="s">
        <v>5</v>
      </c>
      <c r="O148" s="27" t="s">
        <v>5</v>
      </c>
      <c r="P148" s="15" t="s">
        <v>5</v>
      </c>
      <c r="Q148" s="13">
        <v>0</v>
      </c>
      <c r="R148" s="13">
        <v>0</v>
      </c>
      <c r="S148" s="14">
        <v>0</v>
      </c>
      <c r="T148" s="15">
        <v>0</v>
      </c>
      <c r="U148" s="15">
        <v>0</v>
      </c>
      <c r="V148" s="15">
        <v>0</v>
      </c>
      <c r="W148" s="50"/>
    </row>
    <row r="149" spans="1:23" x14ac:dyDescent="0.25">
      <c r="A149">
        <f t="shared" si="5"/>
        <v>4</v>
      </c>
      <c r="B149" t="e">
        <f>COUNTIF(#REF!,$C$10&amp;F149)</f>
        <v>#REF!</v>
      </c>
      <c r="C149" s="65"/>
      <c r="D149" s="65"/>
      <c r="E149" s="65"/>
      <c r="F149" s="8">
        <v>44672</v>
      </c>
      <c r="G149" s="57" t="s">
        <v>170</v>
      </c>
      <c r="H149" s="9">
        <v>196</v>
      </c>
      <c r="I149" s="10">
        <v>80.94</v>
      </c>
      <c r="J149" s="25" t="s">
        <v>138</v>
      </c>
      <c r="K149" s="25" t="s">
        <v>79</v>
      </c>
      <c r="L149" s="56">
        <v>5.0527777777777798</v>
      </c>
      <c r="M149" s="18" t="s">
        <v>5</v>
      </c>
      <c r="N149" s="18" t="s">
        <v>5</v>
      </c>
      <c r="O149" s="27" t="s">
        <v>5</v>
      </c>
      <c r="P149" s="15" t="s">
        <v>5</v>
      </c>
      <c r="Q149" s="13">
        <v>0</v>
      </c>
      <c r="R149" s="13">
        <v>0</v>
      </c>
      <c r="S149" s="14">
        <v>0</v>
      </c>
      <c r="T149" s="15">
        <v>0</v>
      </c>
      <c r="U149" s="15">
        <v>0</v>
      </c>
      <c r="V149" s="15">
        <v>0</v>
      </c>
      <c r="W149" s="50"/>
    </row>
    <row r="150" spans="1:23" x14ac:dyDescent="0.25">
      <c r="A150">
        <f t="shared" si="5"/>
        <v>4</v>
      </c>
      <c r="B150" t="e">
        <f>COUNTIF(#REF!,$C$10&amp;F150)</f>
        <v>#REF!</v>
      </c>
      <c r="C150" s="65"/>
      <c r="D150" s="65"/>
      <c r="E150" s="65"/>
      <c r="F150" s="8">
        <v>44673</v>
      </c>
      <c r="G150" s="57" t="s">
        <v>171</v>
      </c>
      <c r="H150" s="9">
        <v>202.5</v>
      </c>
      <c r="I150" s="10">
        <v>0</v>
      </c>
      <c r="J150" s="25" t="s">
        <v>5</v>
      </c>
      <c r="K150" s="25" t="s">
        <v>5</v>
      </c>
      <c r="L150" s="56">
        <v>5.0944444444444397</v>
      </c>
      <c r="M150" s="18" t="s">
        <v>5</v>
      </c>
      <c r="N150" s="18" t="s">
        <v>5</v>
      </c>
      <c r="O150" s="27" t="s">
        <v>5</v>
      </c>
      <c r="P150" s="15" t="s">
        <v>5</v>
      </c>
      <c r="Q150" s="13">
        <v>0</v>
      </c>
      <c r="R150" s="13">
        <v>0</v>
      </c>
      <c r="S150" s="14">
        <v>0</v>
      </c>
      <c r="T150" s="15">
        <v>0</v>
      </c>
      <c r="U150" s="15">
        <v>0</v>
      </c>
      <c r="V150" s="15">
        <v>0</v>
      </c>
      <c r="W150" s="50"/>
    </row>
    <row r="151" spans="1:23" x14ac:dyDescent="0.25">
      <c r="A151">
        <f t="shared" si="5"/>
        <v>4</v>
      </c>
      <c r="B151" t="e">
        <f>COUNTIF(#REF!,$C$10&amp;F151)</f>
        <v>#REF!</v>
      </c>
      <c r="C151" s="65"/>
      <c r="D151" s="65"/>
      <c r="E151" s="65"/>
      <c r="F151" s="8">
        <v>44674</v>
      </c>
      <c r="G151" s="57" t="s">
        <v>172</v>
      </c>
      <c r="H151" s="9">
        <v>0</v>
      </c>
      <c r="I151" s="10">
        <v>0</v>
      </c>
      <c r="J151" s="25" t="s">
        <v>5</v>
      </c>
      <c r="K151" s="25" t="s">
        <v>5</v>
      </c>
      <c r="L151" s="56">
        <v>5.1361111111111102</v>
      </c>
      <c r="M151" s="18" t="s">
        <v>5</v>
      </c>
      <c r="N151" s="18" t="s">
        <v>5</v>
      </c>
      <c r="O151" s="27" t="s">
        <v>5</v>
      </c>
      <c r="P151" s="15" t="s">
        <v>5</v>
      </c>
      <c r="Q151" s="13">
        <v>0</v>
      </c>
      <c r="R151" s="13">
        <v>0</v>
      </c>
      <c r="S151" s="14">
        <v>0</v>
      </c>
      <c r="T151" s="15">
        <v>0</v>
      </c>
      <c r="U151" s="15">
        <v>0</v>
      </c>
      <c r="V151" s="15">
        <v>0</v>
      </c>
      <c r="W151" s="50"/>
    </row>
    <row r="152" spans="1:23" x14ac:dyDescent="0.25">
      <c r="A152">
        <f t="shared" si="5"/>
        <v>4</v>
      </c>
      <c r="B152" t="e">
        <f>COUNTIF(#REF!,$C$10&amp;F152)</f>
        <v>#REF!</v>
      </c>
      <c r="C152" s="65"/>
      <c r="D152" s="65"/>
      <c r="E152" s="65"/>
      <c r="F152" s="8">
        <v>44675</v>
      </c>
      <c r="G152" s="57" t="s">
        <v>173</v>
      </c>
      <c r="H152" s="9">
        <v>0</v>
      </c>
      <c r="I152" s="10">
        <v>0</v>
      </c>
      <c r="J152" s="25" t="s">
        <v>7</v>
      </c>
      <c r="K152" s="25" t="s">
        <v>54</v>
      </c>
      <c r="L152" s="56">
        <v>5.1777777777777798</v>
      </c>
      <c r="M152" s="18" t="s">
        <v>5</v>
      </c>
      <c r="N152" s="18" t="s">
        <v>5</v>
      </c>
      <c r="O152" s="27" t="s">
        <v>5</v>
      </c>
      <c r="P152" s="15" t="s">
        <v>5</v>
      </c>
      <c r="Q152" s="13">
        <v>0</v>
      </c>
      <c r="R152" s="13">
        <v>0</v>
      </c>
      <c r="S152" s="14">
        <v>0</v>
      </c>
      <c r="T152" s="15">
        <v>0</v>
      </c>
      <c r="U152" s="15">
        <v>0</v>
      </c>
      <c r="V152" s="15">
        <v>0</v>
      </c>
      <c r="W152" s="50"/>
    </row>
    <row r="153" spans="1:23" x14ac:dyDescent="0.25">
      <c r="A153">
        <f t="shared" si="5"/>
        <v>4</v>
      </c>
      <c r="B153" t="e">
        <f>COUNTIF(#REF!,$C$10&amp;F153)</f>
        <v>#REF!</v>
      </c>
      <c r="C153" s="65"/>
      <c r="D153" s="65"/>
      <c r="E153" s="65"/>
      <c r="F153" s="8">
        <v>44676</v>
      </c>
      <c r="G153" s="57" t="s">
        <v>174</v>
      </c>
      <c r="H153" s="9">
        <v>196</v>
      </c>
      <c r="I153" s="10">
        <v>0</v>
      </c>
      <c r="J153" s="25" t="s">
        <v>24</v>
      </c>
      <c r="K153" s="25" t="s">
        <v>90</v>
      </c>
      <c r="L153" s="56">
        <v>5.2194444444444397</v>
      </c>
      <c r="M153" s="18" t="s">
        <v>5</v>
      </c>
      <c r="N153" s="18" t="s">
        <v>5</v>
      </c>
      <c r="O153" s="27" t="s">
        <v>5</v>
      </c>
      <c r="P153" s="15" t="s">
        <v>5</v>
      </c>
      <c r="Q153" s="13">
        <v>0</v>
      </c>
      <c r="R153" s="13">
        <v>0</v>
      </c>
      <c r="S153" s="14">
        <v>0</v>
      </c>
      <c r="T153" s="15">
        <v>0</v>
      </c>
      <c r="U153" s="15">
        <v>0</v>
      </c>
      <c r="V153" s="15">
        <v>0</v>
      </c>
      <c r="W153" s="50"/>
    </row>
    <row r="154" spans="1:23" x14ac:dyDescent="0.25">
      <c r="A154">
        <f t="shared" si="5"/>
        <v>4</v>
      </c>
      <c r="B154" t="e">
        <f>COUNTIF(#REF!,$C$10&amp;F154)</f>
        <v>#REF!</v>
      </c>
      <c r="C154" s="65"/>
      <c r="D154" s="65"/>
      <c r="E154" s="65"/>
      <c r="F154" s="8">
        <v>44677</v>
      </c>
      <c r="G154" s="57" t="s">
        <v>175</v>
      </c>
      <c r="H154" s="9">
        <v>196</v>
      </c>
      <c r="I154" s="10">
        <v>0</v>
      </c>
      <c r="J154" s="25" t="s">
        <v>96</v>
      </c>
      <c r="K154" s="25" t="s">
        <v>36</v>
      </c>
      <c r="L154" s="56">
        <v>5.2611111111111102</v>
      </c>
      <c r="M154" s="18" t="s">
        <v>5</v>
      </c>
      <c r="N154" s="18" t="s">
        <v>5</v>
      </c>
      <c r="O154" s="27" t="s">
        <v>5</v>
      </c>
      <c r="P154" s="15" t="s">
        <v>5</v>
      </c>
      <c r="Q154" s="13">
        <v>0</v>
      </c>
      <c r="R154" s="13">
        <v>0</v>
      </c>
      <c r="S154" s="14">
        <v>0</v>
      </c>
      <c r="T154" s="15">
        <v>0</v>
      </c>
      <c r="U154" s="15">
        <v>0</v>
      </c>
      <c r="V154" s="15">
        <v>0</v>
      </c>
      <c r="W154" s="50"/>
    </row>
    <row r="155" spans="1:23" x14ac:dyDescent="0.25">
      <c r="A155">
        <f t="shared" si="5"/>
        <v>4</v>
      </c>
      <c r="B155" t="e">
        <f>COUNTIF(#REF!,$C$10&amp;F155)</f>
        <v>#REF!</v>
      </c>
      <c r="C155" s="65"/>
      <c r="D155" s="65"/>
      <c r="E155" s="65"/>
      <c r="F155" s="8">
        <v>44678</v>
      </c>
      <c r="G155" s="57" t="s">
        <v>169</v>
      </c>
      <c r="H155" s="9">
        <v>212.7</v>
      </c>
      <c r="I155" s="10">
        <v>0</v>
      </c>
      <c r="J155" s="25" t="s">
        <v>101</v>
      </c>
      <c r="K155" s="25" t="s">
        <v>72</v>
      </c>
      <c r="L155" s="56">
        <v>5.3027777777777798</v>
      </c>
      <c r="M155" s="18" t="s">
        <v>5</v>
      </c>
      <c r="N155" s="18" t="s">
        <v>5</v>
      </c>
      <c r="O155" s="27" t="s">
        <v>5</v>
      </c>
      <c r="P155" s="15" t="s">
        <v>5</v>
      </c>
      <c r="Q155" s="13">
        <v>0</v>
      </c>
      <c r="R155" s="13">
        <v>0</v>
      </c>
      <c r="S155" s="14">
        <v>0</v>
      </c>
      <c r="T155" s="15">
        <v>0</v>
      </c>
      <c r="U155" s="15">
        <v>0</v>
      </c>
      <c r="V155" s="15">
        <v>0</v>
      </c>
      <c r="W155" s="50"/>
    </row>
    <row r="156" spans="1:23" x14ac:dyDescent="0.25">
      <c r="A156">
        <f t="shared" si="5"/>
        <v>4</v>
      </c>
      <c r="B156" t="e">
        <f>COUNTIF(#REF!,$C$10&amp;F156)</f>
        <v>#REF!</v>
      </c>
      <c r="C156" s="65"/>
      <c r="D156" s="65"/>
      <c r="E156" s="65"/>
      <c r="F156" s="8">
        <v>44679</v>
      </c>
      <c r="G156" s="57" t="s">
        <v>170</v>
      </c>
      <c r="H156" s="9">
        <v>208.2</v>
      </c>
      <c r="I156" s="10">
        <v>75.010000000000005</v>
      </c>
      <c r="J156" s="25" t="s">
        <v>75</v>
      </c>
      <c r="K156" s="25" t="s">
        <v>72</v>
      </c>
      <c r="L156" s="56">
        <v>5.3444444444444397</v>
      </c>
      <c r="M156" s="18" t="s">
        <v>5</v>
      </c>
      <c r="N156" s="18" t="s">
        <v>5</v>
      </c>
      <c r="O156" s="27" t="s">
        <v>5</v>
      </c>
      <c r="P156" s="15" t="s">
        <v>5</v>
      </c>
      <c r="Q156" s="13">
        <v>0</v>
      </c>
      <c r="R156" s="13">
        <v>0</v>
      </c>
      <c r="S156" s="14">
        <v>0</v>
      </c>
      <c r="T156" s="15">
        <v>0</v>
      </c>
      <c r="U156" s="15">
        <v>0</v>
      </c>
      <c r="V156" s="15">
        <v>0</v>
      </c>
      <c r="W156" s="50"/>
    </row>
    <row r="157" spans="1:23" x14ac:dyDescent="0.25">
      <c r="A157">
        <f t="shared" si="5"/>
        <v>4</v>
      </c>
      <c r="B157" t="e">
        <f>COUNTIF(#REF!,$C$10&amp;F157)</f>
        <v>#REF!</v>
      </c>
      <c r="C157" s="65"/>
      <c r="D157" s="65"/>
      <c r="E157" s="65"/>
      <c r="F157" s="8">
        <v>44680</v>
      </c>
      <c r="G157" s="57" t="s">
        <v>171</v>
      </c>
      <c r="H157" s="9">
        <v>219.59999999999997</v>
      </c>
      <c r="I157" s="10">
        <v>0</v>
      </c>
      <c r="J157" s="25" t="s">
        <v>5</v>
      </c>
      <c r="K157" s="25" t="s">
        <v>5</v>
      </c>
      <c r="L157" s="56">
        <v>5.3861111111111102</v>
      </c>
      <c r="M157" s="18" t="s">
        <v>5</v>
      </c>
      <c r="N157" s="18" t="s">
        <v>5</v>
      </c>
      <c r="O157" s="27" t="s">
        <v>5</v>
      </c>
      <c r="P157" s="15" t="s">
        <v>5</v>
      </c>
      <c r="Q157" s="13">
        <v>0</v>
      </c>
      <c r="R157" s="13">
        <v>0</v>
      </c>
      <c r="S157" s="14">
        <v>0</v>
      </c>
      <c r="T157" s="15">
        <v>0</v>
      </c>
      <c r="U157" s="15">
        <v>0</v>
      </c>
      <c r="V157" s="15">
        <v>0</v>
      </c>
      <c r="W157" s="50"/>
    </row>
    <row r="158" spans="1:23" x14ac:dyDescent="0.25">
      <c r="A158">
        <f t="shared" si="5"/>
        <v>4</v>
      </c>
      <c r="B158" t="e">
        <f>COUNTIF(#REF!,$C$10&amp;F158)</f>
        <v>#REF!</v>
      </c>
      <c r="C158" s="65"/>
      <c r="D158" s="65"/>
      <c r="E158" s="65"/>
      <c r="F158" s="8">
        <v>44681</v>
      </c>
      <c r="G158" s="57" t="s">
        <v>172</v>
      </c>
      <c r="H158" s="9">
        <v>0</v>
      </c>
      <c r="I158" s="10">
        <v>0</v>
      </c>
      <c r="J158" s="25" t="s">
        <v>5</v>
      </c>
      <c r="K158" s="25" t="s">
        <v>5</v>
      </c>
      <c r="L158" s="56">
        <v>5.4277777777777798</v>
      </c>
      <c r="M158" s="18" t="s">
        <v>5</v>
      </c>
      <c r="N158" s="18" t="s">
        <v>5</v>
      </c>
      <c r="O158" s="27" t="s">
        <v>5</v>
      </c>
      <c r="P158" s="15" t="s">
        <v>5</v>
      </c>
      <c r="Q158" s="13">
        <v>0</v>
      </c>
      <c r="R158" s="13">
        <v>0</v>
      </c>
      <c r="S158" s="14">
        <v>0</v>
      </c>
      <c r="T158" s="15">
        <v>0</v>
      </c>
      <c r="U158" s="15">
        <v>0</v>
      </c>
      <c r="V158" s="15">
        <v>0</v>
      </c>
      <c r="W158" s="50"/>
    </row>
    <row r="159" spans="1:23" x14ac:dyDescent="0.25">
      <c r="A159">
        <f t="shared" si="5"/>
        <v>5</v>
      </c>
      <c r="B159" t="e">
        <f>COUNTIF(#REF!,$C$10&amp;F159)</f>
        <v>#REF!</v>
      </c>
      <c r="C159" s="65"/>
      <c r="D159" s="65"/>
      <c r="E159" s="65"/>
      <c r="F159" s="8">
        <v>44682</v>
      </c>
      <c r="G159" s="57" t="s">
        <v>173</v>
      </c>
      <c r="H159" s="9">
        <v>0</v>
      </c>
      <c r="I159" s="10">
        <v>0</v>
      </c>
      <c r="J159" s="25" t="s">
        <v>5</v>
      </c>
      <c r="K159" s="25" t="s">
        <v>5</v>
      </c>
      <c r="L159" s="56">
        <v>5.4694444444444397</v>
      </c>
      <c r="M159" s="18" t="s">
        <v>5</v>
      </c>
      <c r="N159" s="18" t="s">
        <v>5</v>
      </c>
      <c r="O159" s="27" t="s">
        <v>5</v>
      </c>
      <c r="P159" s="15" t="s">
        <v>5</v>
      </c>
      <c r="Q159" s="13">
        <v>0</v>
      </c>
      <c r="R159" s="13">
        <v>0</v>
      </c>
      <c r="S159" s="14">
        <v>0</v>
      </c>
      <c r="T159" s="15">
        <v>0</v>
      </c>
      <c r="U159" s="15">
        <v>0</v>
      </c>
      <c r="V159" s="15">
        <v>0</v>
      </c>
      <c r="W159" s="50"/>
    </row>
    <row r="160" spans="1:23" x14ac:dyDescent="0.25">
      <c r="A160">
        <f t="shared" si="5"/>
        <v>5</v>
      </c>
      <c r="B160" t="e">
        <f>COUNTIF(#REF!,$C$10&amp;F160)</f>
        <v>#REF!</v>
      </c>
      <c r="C160" s="65"/>
      <c r="D160" s="65"/>
      <c r="E160" s="65"/>
      <c r="F160" s="8">
        <v>44683</v>
      </c>
      <c r="G160" s="57" t="s">
        <v>174</v>
      </c>
      <c r="H160" s="9">
        <v>0</v>
      </c>
      <c r="I160" s="10">
        <v>0</v>
      </c>
      <c r="J160" s="25" t="s">
        <v>5</v>
      </c>
      <c r="K160" s="25" t="s">
        <v>5</v>
      </c>
      <c r="L160" s="56">
        <v>5.5111111111111102</v>
      </c>
      <c r="M160" s="18" t="s">
        <v>5</v>
      </c>
      <c r="N160" s="18" t="s">
        <v>5</v>
      </c>
      <c r="O160" s="27" t="s">
        <v>5</v>
      </c>
      <c r="P160" s="15" t="s">
        <v>5</v>
      </c>
      <c r="Q160" s="13">
        <v>0</v>
      </c>
      <c r="R160" s="13">
        <v>0</v>
      </c>
      <c r="S160" s="14">
        <v>0</v>
      </c>
      <c r="T160" s="15">
        <v>0</v>
      </c>
      <c r="U160" s="15">
        <v>0</v>
      </c>
      <c r="V160" s="15">
        <v>0</v>
      </c>
      <c r="W160" s="50"/>
    </row>
    <row r="161" spans="1:23" x14ac:dyDescent="0.25">
      <c r="A161">
        <f t="shared" si="5"/>
        <v>5</v>
      </c>
      <c r="B161" t="e">
        <f>COUNTIF(#REF!,$C$10&amp;F161)</f>
        <v>#REF!</v>
      </c>
      <c r="C161" s="65"/>
      <c r="D161" s="65"/>
      <c r="E161" s="65"/>
      <c r="F161" s="8">
        <v>44684</v>
      </c>
      <c r="G161" s="57" t="s">
        <v>175</v>
      </c>
      <c r="H161" s="9">
        <v>0</v>
      </c>
      <c r="I161" s="10">
        <v>0</v>
      </c>
      <c r="J161" s="25" t="s">
        <v>84</v>
      </c>
      <c r="K161" s="25" t="s">
        <v>80</v>
      </c>
      <c r="L161" s="56">
        <v>5.5527777777777798</v>
      </c>
      <c r="M161" s="18" t="s">
        <v>5</v>
      </c>
      <c r="N161" s="18" t="s">
        <v>5</v>
      </c>
      <c r="O161" s="27" t="s">
        <v>5</v>
      </c>
      <c r="P161" s="15" t="s">
        <v>5</v>
      </c>
      <c r="Q161" s="13">
        <v>0</v>
      </c>
      <c r="R161" s="13">
        <v>0</v>
      </c>
      <c r="S161" s="14">
        <v>0</v>
      </c>
      <c r="T161" s="15">
        <v>0</v>
      </c>
      <c r="U161" s="15">
        <v>0</v>
      </c>
      <c r="V161" s="15">
        <v>0</v>
      </c>
      <c r="W161" s="50"/>
    </row>
    <row r="162" spans="1:23" x14ac:dyDescent="0.25">
      <c r="A162">
        <f t="shared" si="5"/>
        <v>5</v>
      </c>
      <c r="B162" t="e">
        <f>COUNTIF(#REF!,$C$10&amp;F162)</f>
        <v>#REF!</v>
      </c>
      <c r="C162" s="65"/>
      <c r="D162" s="65"/>
      <c r="E162" s="65"/>
      <c r="F162" s="8">
        <v>44685</v>
      </c>
      <c r="G162" s="57" t="s">
        <v>169</v>
      </c>
      <c r="H162" s="9">
        <v>203.7</v>
      </c>
      <c r="I162" s="10">
        <v>0</v>
      </c>
      <c r="J162" s="25" t="s">
        <v>119</v>
      </c>
      <c r="K162" s="25" t="s">
        <v>127</v>
      </c>
      <c r="L162" s="56">
        <v>5.5944444444444397</v>
      </c>
      <c r="M162" s="18" t="s">
        <v>5</v>
      </c>
      <c r="N162" s="18" t="s">
        <v>5</v>
      </c>
      <c r="O162" s="27" t="s">
        <v>5</v>
      </c>
      <c r="P162" s="15" t="s">
        <v>5</v>
      </c>
      <c r="Q162" s="13">
        <v>0</v>
      </c>
      <c r="R162" s="13">
        <v>0</v>
      </c>
      <c r="S162" s="14">
        <v>0</v>
      </c>
      <c r="T162" s="15">
        <v>0</v>
      </c>
      <c r="U162" s="15">
        <v>0</v>
      </c>
      <c r="V162" s="15">
        <v>0</v>
      </c>
      <c r="W162" s="50"/>
    </row>
    <row r="163" spans="1:23" x14ac:dyDescent="0.25">
      <c r="A163">
        <f t="shared" si="5"/>
        <v>5</v>
      </c>
      <c r="B163" t="e">
        <f>COUNTIF(#REF!,$C$10&amp;F163)</f>
        <v>#REF!</v>
      </c>
      <c r="C163" s="65"/>
      <c r="D163" s="65"/>
      <c r="E163" s="65"/>
      <c r="F163" s="8">
        <v>44686</v>
      </c>
      <c r="G163" s="57" t="s">
        <v>170</v>
      </c>
      <c r="H163" s="9">
        <v>259.50000000000006</v>
      </c>
      <c r="I163" s="10">
        <v>0</v>
      </c>
      <c r="J163" s="25" t="s">
        <v>61</v>
      </c>
      <c r="K163" s="25" t="s">
        <v>66</v>
      </c>
      <c r="L163" s="56">
        <v>5.6361111111111102</v>
      </c>
      <c r="M163" s="18" t="s">
        <v>5</v>
      </c>
      <c r="N163" s="18" t="s">
        <v>5</v>
      </c>
      <c r="O163" s="27" t="s">
        <v>5</v>
      </c>
      <c r="P163" s="15" t="s">
        <v>5</v>
      </c>
      <c r="Q163" s="13">
        <v>0</v>
      </c>
      <c r="R163" s="13">
        <v>0</v>
      </c>
      <c r="S163" s="14">
        <v>0</v>
      </c>
      <c r="T163" s="15">
        <v>0</v>
      </c>
      <c r="U163" s="15">
        <v>0</v>
      </c>
      <c r="V163" s="15">
        <v>0</v>
      </c>
      <c r="W163" s="50"/>
    </row>
    <row r="164" spans="1:23" x14ac:dyDescent="0.25">
      <c r="A164">
        <f t="shared" si="5"/>
        <v>5</v>
      </c>
      <c r="B164" t="e">
        <f>COUNTIF(#REF!,$C$10&amp;F164)</f>
        <v>#REF!</v>
      </c>
      <c r="C164" s="65"/>
      <c r="D164" s="65"/>
      <c r="E164" s="65"/>
      <c r="F164" s="8">
        <v>44687</v>
      </c>
      <c r="G164" s="57" t="s">
        <v>171</v>
      </c>
      <c r="H164" s="9">
        <v>212.2</v>
      </c>
      <c r="I164" s="10">
        <v>0</v>
      </c>
      <c r="J164" s="25" t="s">
        <v>17</v>
      </c>
      <c r="K164" s="25" t="s">
        <v>10</v>
      </c>
      <c r="L164" s="56">
        <v>5.6777777777777798</v>
      </c>
      <c r="M164" s="18" t="s">
        <v>5</v>
      </c>
      <c r="N164" s="18" t="s">
        <v>5</v>
      </c>
      <c r="O164" s="27" t="s">
        <v>5</v>
      </c>
      <c r="P164" s="15" t="s">
        <v>5</v>
      </c>
      <c r="Q164" s="13">
        <v>0</v>
      </c>
      <c r="R164" s="13">
        <v>0</v>
      </c>
      <c r="S164" s="14">
        <v>0</v>
      </c>
      <c r="T164" s="15">
        <v>0</v>
      </c>
      <c r="U164" s="15">
        <v>0</v>
      </c>
      <c r="V164" s="15">
        <v>0</v>
      </c>
      <c r="W164" s="50"/>
    </row>
    <row r="165" spans="1:23" x14ac:dyDescent="0.25">
      <c r="A165">
        <f t="shared" si="5"/>
        <v>5</v>
      </c>
      <c r="B165" t="e">
        <f>COUNTIF(#REF!,$C$10&amp;F165)</f>
        <v>#REF!</v>
      </c>
      <c r="C165" s="65"/>
      <c r="D165" s="65"/>
      <c r="E165" s="65"/>
      <c r="F165" s="8">
        <v>44688</v>
      </c>
      <c r="G165" s="57" t="s">
        <v>172</v>
      </c>
      <c r="H165" s="9">
        <v>22.6</v>
      </c>
      <c r="I165" s="10">
        <v>0</v>
      </c>
      <c r="J165" s="25" t="s">
        <v>5</v>
      </c>
      <c r="K165" s="25" t="s">
        <v>5</v>
      </c>
      <c r="L165" s="56">
        <v>5.7194444444444397</v>
      </c>
      <c r="M165" s="18" t="s">
        <v>5</v>
      </c>
      <c r="N165" s="18" t="s">
        <v>5</v>
      </c>
      <c r="O165" s="27" t="s">
        <v>5</v>
      </c>
      <c r="P165" s="15" t="s">
        <v>5</v>
      </c>
      <c r="Q165" s="13">
        <v>0</v>
      </c>
      <c r="R165" s="13">
        <v>0</v>
      </c>
      <c r="S165" s="14">
        <v>0</v>
      </c>
      <c r="T165" s="15">
        <v>0</v>
      </c>
      <c r="U165" s="15">
        <v>0</v>
      </c>
      <c r="V165" s="15">
        <v>0</v>
      </c>
      <c r="W165" s="50"/>
    </row>
    <row r="166" spans="1:23" x14ac:dyDescent="0.25">
      <c r="A166">
        <f t="shared" si="5"/>
        <v>5</v>
      </c>
      <c r="B166" t="e">
        <f>COUNTIF(#REF!,$C$10&amp;F166)</f>
        <v>#REF!</v>
      </c>
      <c r="C166" s="65"/>
      <c r="D166" s="65"/>
      <c r="E166" s="65"/>
      <c r="F166" s="8">
        <v>44689</v>
      </c>
      <c r="G166" s="57" t="s">
        <v>173</v>
      </c>
      <c r="H166" s="9">
        <v>0</v>
      </c>
      <c r="I166" s="10">
        <v>81.28</v>
      </c>
      <c r="J166" s="25" t="s">
        <v>83</v>
      </c>
      <c r="K166" s="25" t="s">
        <v>29</v>
      </c>
      <c r="L166" s="56">
        <v>5.7611111111111102</v>
      </c>
      <c r="M166" s="18" t="s">
        <v>5</v>
      </c>
      <c r="N166" s="18" t="s">
        <v>5</v>
      </c>
      <c r="O166" s="27" t="s">
        <v>5</v>
      </c>
      <c r="P166" s="15" t="s">
        <v>5</v>
      </c>
      <c r="Q166" s="13">
        <v>0</v>
      </c>
      <c r="R166" s="13">
        <v>0</v>
      </c>
      <c r="S166" s="14">
        <v>0</v>
      </c>
      <c r="T166" s="15">
        <v>0</v>
      </c>
      <c r="U166" s="15">
        <v>0</v>
      </c>
      <c r="V166" s="15">
        <v>0</v>
      </c>
      <c r="W166" s="50"/>
    </row>
    <row r="167" spans="1:23" x14ac:dyDescent="0.25">
      <c r="A167">
        <f t="shared" si="5"/>
        <v>5</v>
      </c>
      <c r="B167" t="e">
        <f>COUNTIF(#REF!,$C$10&amp;F167)</f>
        <v>#REF!</v>
      </c>
      <c r="C167" s="65"/>
      <c r="D167" s="65"/>
      <c r="E167" s="65"/>
      <c r="F167" s="8">
        <v>44690</v>
      </c>
      <c r="G167" s="57" t="s">
        <v>174</v>
      </c>
      <c r="H167" s="9">
        <v>205.89999999999998</v>
      </c>
      <c r="I167" s="10">
        <v>0</v>
      </c>
      <c r="J167" s="25" t="s">
        <v>95</v>
      </c>
      <c r="K167" s="25" t="s">
        <v>50</v>
      </c>
      <c r="L167" s="56">
        <v>5.8027777777777798</v>
      </c>
      <c r="M167" s="18" t="s">
        <v>5</v>
      </c>
      <c r="N167" s="18" t="s">
        <v>5</v>
      </c>
      <c r="O167" s="27" t="s">
        <v>5</v>
      </c>
      <c r="P167" s="15" t="s">
        <v>5</v>
      </c>
      <c r="Q167" s="13">
        <v>0</v>
      </c>
      <c r="R167" s="13">
        <v>0</v>
      </c>
      <c r="S167" s="14">
        <v>0</v>
      </c>
      <c r="T167" s="15">
        <v>0</v>
      </c>
      <c r="U167" s="15">
        <v>0</v>
      </c>
      <c r="V167" s="15">
        <v>0</v>
      </c>
      <c r="W167" s="50"/>
    </row>
    <row r="168" spans="1:23" x14ac:dyDescent="0.25">
      <c r="A168">
        <f t="shared" si="5"/>
        <v>5</v>
      </c>
      <c r="B168" t="e">
        <f>COUNTIF(#REF!,$C$10&amp;F168)</f>
        <v>#REF!</v>
      </c>
      <c r="C168" s="65"/>
      <c r="D168" s="65"/>
      <c r="E168" s="65"/>
      <c r="F168" s="8">
        <v>44691</v>
      </c>
      <c r="G168" s="57" t="s">
        <v>175</v>
      </c>
      <c r="H168" s="9">
        <v>248.4</v>
      </c>
      <c r="I168" s="10">
        <v>0</v>
      </c>
      <c r="J168" s="25" t="s">
        <v>122</v>
      </c>
      <c r="K168" s="25" t="s">
        <v>55</v>
      </c>
      <c r="L168" s="56">
        <v>5.8444444444444397</v>
      </c>
      <c r="M168" s="18" t="s">
        <v>5</v>
      </c>
      <c r="N168" s="18" t="s">
        <v>5</v>
      </c>
      <c r="O168" s="27" t="s">
        <v>5</v>
      </c>
      <c r="P168" s="15" t="s">
        <v>5</v>
      </c>
      <c r="Q168" s="13">
        <v>0</v>
      </c>
      <c r="R168" s="13">
        <v>0</v>
      </c>
      <c r="S168" s="14">
        <v>0</v>
      </c>
      <c r="T168" s="15">
        <v>0</v>
      </c>
      <c r="U168" s="15">
        <v>0</v>
      </c>
      <c r="V168" s="15">
        <v>0</v>
      </c>
      <c r="W168" s="50"/>
    </row>
    <row r="169" spans="1:23" x14ac:dyDescent="0.25">
      <c r="A169">
        <f t="shared" si="5"/>
        <v>5</v>
      </c>
      <c r="B169" t="e">
        <f>COUNTIF(#REF!,$C$10&amp;F169)</f>
        <v>#REF!</v>
      </c>
      <c r="C169" s="65"/>
      <c r="D169" s="65"/>
      <c r="E169" s="65"/>
      <c r="F169" s="8">
        <v>44692</v>
      </c>
      <c r="G169" s="57" t="s">
        <v>169</v>
      </c>
      <c r="H169" s="9">
        <v>203.3</v>
      </c>
      <c r="I169" s="10">
        <v>0</v>
      </c>
      <c r="J169" s="25" t="s">
        <v>111</v>
      </c>
      <c r="K169" s="25" t="s">
        <v>36</v>
      </c>
      <c r="L169" s="56">
        <v>5.8861111111111102</v>
      </c>
      <c r="M169" s="18" t="s">
        <v>5</v>
      </c>
      <c r="N169" s="18" t="s">
        <v>5</v>
      </c>
      <c r="O169" s="27" t="s">
        <v>5</v>
      </c>
      <c r="P169" s="15" t="s">
        <v>5</v>
      </c>
      <c r="Q169" s="13">
        <v>0</v>
      </c>
      <c r="R169" s="13">
        <v>0</v>
      </c>
      <c r="S169" s="14">
        <v>0</v>
      </c>
      <c r="T169" s="15">
        <v>0</v>
      </c>
      <c r="U169" s="15">
        <v>0</v>
      </c>
      <c r="V169" s="15">
        <v>0</v>
      </c>
      <c r="W169" s="50"/>
    </row>
    <row r="170" spans="1:23" x14ac:dyDescent="0.25">
      <c r="A170">
        <f t="shared" si="5"/>
        <v>5</v>
      </c>
      <c r="B170" t="e">
        <f>COUNTIF(#REF!,$C$10&amp;F170)</f>
        <v>#REF!</v>
      </c>
      <c r="C170" s="65"/>
      <c r="D170" s="65"/>
      <c r="E170" s="65"/>
      <c r="F170" s="8">
        <v>44693</v>
      </c>
      <c r="G170" s="57" t="s">
        <v>170</v>
      </c>
      <c r="H170" s="9">
        <v>212.2</v>
      </c>
      <c r="I170" s="10">
        <v>77.12</v>
      </c>
      <c r="J170" s="25" t="s">
        <v>103</v>
      </c>
      <c r="K170" s="25" t="s">
        <v>14</v>
      </c>
      <c r="L170" s="56">
        <v>5.9277777777777798</v>
      </c>
      <c r="M170" s="18" t="s">
        <v>5</v>
      </c>
      <c r="N170" s="18" t="s">
        <v>5</v>
      </c>
      <c r="O170" s="27" t="s">
        <v>5</v>
      </c>
      <c r="P170" s="15" t="s">
        <v>5</v>
      </c>
      <c r="Q170" s="13">
        <v>0</v>
      </c>
      <c r="R170" s="13">
        <v>0</v>
      </c>
      <c r="S170" s="14">
        <v>0</v>
      </c>
      <c r="T170" s="15">
        <v>0</v>
      </c>
      <c r="U170" s="15">
        <v>0</v>
      </c>
      <c r="V170" s="15">
        <v>0</v>
      </c>
      <c r="W170" s="50"/>
    </row>
    <row r="171" spans="1:23" x14ac:dyDescent="0.25">
      <c r="A171">
        <f t="shared" si="5"/>
        <v>5</v>
      </c>
      <c r="B171" t="e">
        <f>COUNTIF(#REF!,$C$10&amp;F171)</f>
        <v>#REF!</v>
      </c>
      <c r="C171" s="65"/>
      <c r="D171" s="65"/>
      <c r="E171" s="65"/>
      <c r="F171" s="8">
        <v>44694</v>
      </c>
      <c r="G171" s="57" t="s">
        <v>171</v>
      </c>
      <c r="H171" s="9">
        <v>219.29999999999998</v>
      </c>
      <c r="I171" s="10">
        <v>0</v>
      </c>
      <c r="J171" s="25" t="s">
        <v>5</v>
      </c>
      <c r="K171" s="25" t="s">
        <v>5</v>
      </c>
      <c r="L171" s="56">
        <v>5.9694444444444397</v>
      </c>
      <c r="M171" s="18" t="s">
        <v>5</v>
      </c>
      <c r="N171" s="18" t="s">
        <v>5</v>
      </c>
      <c r="O171" s="27" t="s">
        <v>5</v>
      </c>
      <c r="P171" s="15" t="s">
        <v>5</v>
      </c>
      <c r="Q171" s="13">
        <v>0</v>
      </c>
      <c r="R171" s="13">
        <v>0</v>
      </c>
      <c r="S171" s="14">
        <v>0</v>
      </c>
      <c r="T171" s="15">
        <v>0</v>
      </c>
      <c r="U171" s="15">
        <v>0</v>
      </c>
      <c r="V171" s="15">
        <v>0</v>
      </c>
      <c r="W171" s="50"/>
    </row>
    <row r="172" spans="1:23" x14ac:dyDescent="0.25">
      <c r="A172">
        <f t="shared" si="5"/>
        <v>5</v>
      </c>
      <c r="B172" t="e">
        <f>COUNTIF(#REF!,$C$10&amp;F172)</f>
        <v>#REF!</v>
      </c>
      <c r="C172" s="65"/>
      <c r="D172" s="65"/>
      <c r="E172" s="65"/>
      <c r="F172" s="8">
        <v>44695</v>
      </c>
      <c r="G172" s="57" t="s">
        <v>172</v>
      </c>
      <c r="H172" s="9">
        <v>0</v>
      </c>
      <c r="I172" s="10">
        <v>0</v>
      </c>
      <c r="J172" s="25" t="s">
        <v>5</v>
      </c>
      <c r="K172" s="25" t="s">
        <v>5</v>
      </c>
      <c r="L172" s="56">
        <v>6.0111111111111102</v>
      </c>
      <c r="M172" s="18" t="s">
        <v>5</v>
      </c>
      <c r="N172" s="18" t="s">
        <v>5</v>
      </c>
      <c r="O172" s="27" t="s">
        <v>5</v>
      </c>
      <c r="P172" s="15" t="s">
        <v>5</v>
      </c>
      <c r="Q172" s="13">
        <v>0</v>
      </c>
      <c r="R172" s="13">
        <v>0</v>
      </c>
      <c r="S172" s="14">
        <v>0</v>
      </c>
      <c r="T172" s="15">
        <v>0</v>
      </c>
      <c r="U172" s="15">
        <v>0</v>
      </c>
      <c r="V172" s="15">
        <v>0</v>
      </c>
      <c r="W172" s="50"/>
    </row>
    <row r="173" spans="1:23" x14ac:dyDescent="0.25">
      <c r="A173">
        <f t="shared" si="5"/>
        <v>5</v>
      </c>
      <c r="B173" t="e">
        <f>COUNTIF(#REF!,$C$10&amp;F173)</f>
        <v>#REF!</v>
      </c>
      <c r="C173" s="65"/>
      <c r="D173" s="65"/>
      <c r="E173" s="65"/>
      <c r="F173" s="8">
        <v>44696</v>
      </c>
      <c r="G173" s="57" t="s">
        <v>173</v>
      </c>
      <c r="H173" s="9">
        <v>0</v>
      </c>
      <c r="I173" s="10">
        <v>0</v>
      </c>
      <c r="J173" s="25" t="s">
        <v>47</v>
      </c>
      <c r="K173" s="25" t="s">
        <v>19</v>
      </c>
      <c r="L173" s="56">
        <v>6.0527777777777798</v>
      </c>
      <c r="M173" s="18" t="s">
        <v>5</v>
      </c>
      <c r="N173" s="18" t="s">
        <v>5</v>
      </c>
      <c r="O173" s="27" t="s">
        <v>5</v>
      </c>
      <c r="P173" s="15" t="s">
        <v>5</v>
      </c>
      <c r="Q173" s="13">
        <v>0</v>
      </c>
      <c r="R173" s="13">
        <v>0</v>
      </c>
      <c r="S173" s="14">
        <v>0</v>
      </c>
      <c r="T173" s="15">
        <v>0</v>
      </c>
      <c r="U173" s="15">
        <v>0</v>
      </c>
      <c r="V173" s="15">
        <v>0</v>
      </c>
      <c r="W173" s="50"/>
    </row>
    <row r="174" spans="1:23" x14ac:dyDescent="0.25">
      <c r="A174">
        <f t="shared" si="5"/>
        <v>5</v>
      </c>
      <c r="B174" t="e">
        <f>COUNTIF(#REF!,$C$10&amp;F174)</f>
        <v>#REF!</v>
      </c>
      <c r="C174" s="65"/>
      <c r="D174" s="65"/>
      <c r="E174" s="65"/>
      <c r="F174" s="8">
        <v>44697</v>
      </c>
      <c r="G174" s="57" t="s">
        <v>174</v>
      </c>
      <c r="H174" s="9">
        <v>195.7</v>
      </c>
      <c r="I174" s="10">
        <v>0</v>
      </c>
      <c r="J174" s="25" t="s">
        <v>85</v>
      </c>
      <c r="K174" s="25" t="s">
        <v>100</v>
      </c>
      <c r="L174" s="56">
        <v>6.0944444444444397</v>
      </c>
      <c r="M174" s="18" t="s">
        <v>5</v>
      </c>
      <c r="N174" s="18" t="s">
        <v>5</v>
      </c>
      <c r="O174" s="27" t="s">
        <v>5</v>
      </c>
      <c r="P174" s="15" t="s">
        <v>5</v>
      </c>
      <c r="Q174" s="13">
        <v>0</v>
      </c>
      <c r="R174" s="13">
        <v>0</v>
      </c>
      <c r="S174" s="14">
        <v>0</v>
      </c>
      <c r="T174" s="15">
        <v>0</v>
      </c>
      <c r="U174" s="15">
        <v>0</v>
      </c>
      <c r="V174" s="15">
        <v>0</v>
      </c>
      <c r="W174" s="50"/>
    </row>
    <row r="175" spans="1:23" x14ac:dyDescent="0.25">
      <c r="A175">
        <f t="shared" si="5"/>
        <v>5</v>
      </c>
      <c r="B175" t="e">
        <f>COUNTIF(#REF!,$C$10&amp;F175)</f>
        <v>#REF!</v>
      </c>
      <c r="C175" s="65"/>
      <c r="D175" s="65"/>
      <c r="E175" s="65"/>
      <c r="F175" s="8">
        <v>44698</v>
      </c>
      <c r="G175" s="57" t="s">
        <v>175</v>
      </c>
      <c r="H175" s="9">
        <v>196</v>
      </c>
      <c r="I175" s="10">
        <v>0</v>
      </c>
      <c r="J175" s="25" t="s">
        <v>85</v>
      </c>
      <c r="K175" s="25" t="s">
        <v>117</v>
      </c>
      <c r="L175" s="56">
        <v>6.1361111111111102</v>
      </c>
      <c r="M175" s="18" t="s">
        <v>5</v>
      </c>
      <c r="N175" s="18" t="s">
        <v>5</v>
      </c>
      <c r="O175" s="27" t="s">
        <v>5</v>
      </c>
      <c r="P175" s="15" t="s">
        <v>5</v>
      </c>
      <c r="Q175" s="13">
        <v>0</v>
      </c>
      <c r="R175" s="13">
        <v>0</v>
      </c>
      <c r="S175" s="14">
        <v>0</v>
      </c>
      <c r="T175" s="15">
        <v>0</v>
      </c>
      <c r="U175" s="15">
        <v>0</v>
      </c>
      <c r="V175" s="15">
        <v>0</v>
      </c>
      <c r="W175" s="50"/>
    </row>
    <row r="176" spans="1:23" x14ac:dyDescent="0.25">
      <c r="A176">
        <f t="shared" si="5"/>
        <v>5</v>
      </c>
      <c r="B176" t="e">
        <f>COUNTIF(#REF!,$C$10&amp;F176)</f>
        <v>#REF!</v>
      </c>
      <c r="C176" s="65"/>
      <c r="D176" s="65"/>
      <c r="E176" s="65"/>
      <c r="F176" s="8">
        <v>44699</v>
      </c>
      <c r="G176" s="57" t="s">
        <v>169</v>
      </c>
      <c r="H176" s="9">
        <v>203</v>
      </c>
      <c r="I176" s="10">
        <v>0</v>
      </c>
      <c r="J176" s="25" t="s">
        <v>122</v>
      </c>
      <c r="K176" s="25" t="s">
        <v>52</v>
      </c>
      <c r="L176" s="56">
        <v>6.1777777777777798</v>
      </c>
      <c r="M176" s="18" t="s">
        <v>5</v>
      </c>
      <c r="N176" s="18" t="s">
        <v>5</v>
      </c>
      <c r="O176" s="27" t="s">
        <v>5</v>
      </c>
      <c r="P176" s="15" t="s">
        <v>5</v>
      </c>
      <c r="Q176" s="13">
        <v>0</v>
      </c>
      <c r="R176" s="13">
        <v>0</v>
      </c>
      <c r="S176" s="14">
        <v>0</v>
      </c>
      <c r="T176" s="15">
        <v>0</v>
      </c>
      <c r="U176" s="15">
        <v>0</v>
      </c>
      <c r="V176" s="15">
        <v>0</v>
      </c>
      <c r="W176" s="50"/>
    </row>
    <row r="177" spans="1:23" x14ac:dyDescent="0.25">
      <c r="A177">
        <f t="shared" si="5"/>
        <v>5</v>
      </c>
      <c r="B177" t="e">
        <f>COUNTIF(#REF!,$C$10&amp;F177)</f>
        <v>#REF!</v>
      </c>
      <c r="C177" s="65"/>
      <c r="D177" s="65"/>
      <c r="E177" s="65"/>
      <c r="F177" s="8">
        <v>44700</v>
      </c>
      <c r="G177" s="57" t="s">
        <v>170</v>
      </c>
      <c r="H177" s="9">
        <v>241.60000000000002</v>
      </c>
      <c r="I177" s="10">
        <v>75.62</v>
      </c>
      <c r="J177" s="25" t="s">
        <v>130</v>
      </c>
      <c r="K177" s="25" t="s">
        <v>93</v>
      </c>
      <c r="L177" s="56">
        <v>6.2194444444444397</v>
      </c>
      <c r="M177" s="18" t="s">
        <v>5</v>
      </c>
      <c r="N177" s="18" t="s">
        <v>5</v>
      </c>
      <c r="O177" s="27" t="s">
        <v>5</v>
      </c>
      <c r="P177" s="15" t="s">
        <v>5</v>
      </c>
      <c r="Q177" s="13">
        <v>0</v>
      </c>
      <c r="R177" s="13">
        <v>0</v>
      </c>
      <c r="S177" s="14">
        <v>0</v>
      </c>
      <c r="T177" s="15">
        <v>0</v>
      </c>
      <c r="U177" s="15">
        <v>0</v>
      </c>
      <c r="V177" s="15">
        <v>0</v>
      </c>
      <c r="W177" s="50"/>
    </row>
    <row r="178" spans="1:23" x14ac:dyDescent="0.25">
      <c r="A178">
        <f t="shared" si="5"/>
        <v>5</v>
      </c>
      <c r="B178" t="e">
        <f>COUNTIF(#REF!,$C$10&amp;F178)</f>
        <v>#REF!</v>
      </c>
      <c r="C178" s="65"/>
      <c r="D178" s="65"/>
      <c r="E178" s="65"/>
      <c r="F178" s="8">
        <v>44701</v>
      </c>
      <c r="G178" s="57" t="s">
        <v>171</v>
      </c>
      <c r="H178" s="9">
        <v>221.6</v>
      </c>
      <c r="I178" s="10">
        <v>0</v>
      </c>
      <c r="J178" s="25" t="s">
        <v>37</v>
      </c>
      <c r="K178" s="25" t="s">
        <v>20</v>
      </c>
      <c r="L178" s="56">
        <v>6.2611111111111102</v>
      </c>
      <c r="M178" s="18" t="s">
        <v>5</v>
      </c>
      <c r="N178" s="18" t="s">
        <v>5</v>
      </c>
      <c r="O178" s="27" t="s">
        <v>5</v>
      </c>
      <c r="P178" s="15" t="s">
        <v>5</v>
      </c>
      <c r="Q178" s="13">
        <v>0</v>
      </c>
      <c r="R178" s="13">
        <v>0</v>
      </c>
      <c r="S178" s="14">
        <v>0</v>
      </c>
      <c r="T178" s="15">
        <v>0</v>
      </c>
      <c r="U178" s="15">
        <v>0</v>
      </c>
      <c r="V178" s="15">
        <v>0</v>
      </c>
      <c r="W178" s="50"/>
    </row>
    <row r="179" spans="1:23" x14ac:dyDescent="0.25">
      <c r="A179">
        <f t="shared" si="5"/>
        <v>5</v>
      </c>
      <c r="B179" t="e">
        <f>COUNTIF(#REF!,$C$10&amp;F179)</f>
        <v>#REF!</v>
      </c>
      <c r="C179" s="65"/>
      <c r="D179" s="65"/>
      <c r="E179" s="65"/>
      <c r="F179" s="8">
        <v>44702</v>
      </c>
      <c r="G179" s="57" t="s">
        <v>172</v>
      </c>
      <c r="H179" s="9">
        <v>23.3</v>
      </c>
      <c r="I179" s="10">
        <v>0</v>
      </c>
      <c r="J179" s="25" t="s">
        <v>5</v>
      </c>
      <c r="K179" s="25" t="s">
        <v>5</v>
      </c>
      <c r="L179" s="56">
        <v>6.3027777777777798</v>
      </c>
      <c r="M179" s="18" t="s">
        <v>5</v>
      </c>
      <c r="N179" s="18" t="s">
        <v>5</v>
      </c>
      <c r="O179" s="27" t="s">
        <v>5</v>
      </c>
      <c r="P179" s="15" t="s">
        <v>5</v>
      </c>
      <c r="Q179" s="13">
        <v>0</v>
      </c>
      <c r="R179" s="13">
        <v>0</v>
      </c>
      <c r="S179" s="14">
        <v>0</v>
      </c>
      <c r="T179" s="15">
        <v>0</v>
      </c>
      <c r="U179" s="15">
        <v>0</v>
      </c>
      <c r="V179" s="15">
        <v>0</v>
      </c>
      <c r="W179" s="50"/>
    </row>
    <row r="180" spans="1:23" x14ac:dyDescent="0.25">
      <c r="A180">
        <f t="shared" si="5"/>
        <v>5</v>
      </c>
      <c r="B180" t="e">
        <f>COUNTIF(#REF!,$C$10&amp;F180)</f>
        <v>#REF!</v>
      </c>
      <c r="C180" s="65"/>
      <c r="D180" s="65"/>
      <c r="E180" s="65"/>
      <c r="F180" s="8">
        <v>44703</v>
      </c>
      <c r="G180" s="57" t="s">
        <v>173</v>
      </c>
      <c r="H180" s="9">
        <v>0</v>
      </c>
      <c r="I180" s="10">
        <v>0</v>
      </c>
      <c r="J180" s="25" t="s">
        <v>99</v>
      </c>
      <c r="K180" s="25" t="s">
        <v>68</v>
      </c>
      <c r="L180" s="56">
        <v>6.3444444444444397</v>
      </c>
      <c r="M180" s="18" t="s">
        <v>5</v>
      </c>
      <c r="N180" s="18" t="s">
        <v>5</v>
      </c>
      <c r="O180" s="27" t="s">
        <v>5</v>
      </c>
      <c r="P180" s="15" t="s">
        <v>5</v>
      </c>
      <c r="Q180" s="13">
        <v>0</v>
      </c>
      <c r="R180" s="13">
        <v>0</v>
      </c>
      <c r="S180" s="14">
        <v>0</v>
      </c>
      <c r="T180" s="15">
        <v>0</v>
      </c>
      <c r="U180" s="15">
        <v>0</v>
      </c>
      <c r="V180" s="15">
        <v>0</v>
      </c>
      <c r="W180" s="50"/>
    </row>
    <row r="181" spans="1:23" x14ac:dyDescent="0.25">
      <c r="A181">
        <f t="shared" si="5"/>
        <v>5</v>
      </c>
      <c r="B181" t="e">
        <f>COUNTIF(#REF!,$C$10&amp;F181)</f>
        <v>#REF!</v>
      </c>
      <c r="C181" s="65"/>
      <c r="D181" s="65"/>
      <c r="E181" s="65"/>
      <c r="F181" s="8">
        <v>44704</v>
      </c>
      <c r="G181" s="57" t="s">
        <v>174</v>
      </c>
      <c r="H181" s="9">
        <v>200.50000000000003</v>
      </c>
      <c r="I181" s="10">
        <v>0</v>
      </c>
      <c r="J181" s="25" t="s">
        <v>120</v>
      </c>
      <c r="K181" s="25" t="s">
        <v>94</v>
      </c>
      <c r="L181" s="56">
        <v>6.3861111111111102</v>
      </c>
      <c r="M181" s="18" t="s">
        <v>5</v>
      </c>
      <c r="N181" s="18" t="s">
        <v>5</v>
      </c>
      <c r="O181" s="27" t="s">
        <v>5</v>
      </c>
      <c r="P181" s="15" t="s">
        <v>5</v>
      </c>
      <c r="Q181" s="13">
        <v>0</v>
      </c>
      <c r="R181" s="13">
        <v>0</v>
      </c>
      <c r="S181" s="14">
        <v>0</v>
      </c>
      <c r="T181" s="15">
        <v>0</v>
      </c>
      <c r="U181" s="15">
        <v>0</v>
      </c>
      <c r="V181" s="15">
        <v>0</v>
      </c>
      <c r="W181" s="50"/>
    </row>
    <row r="182" spans="1:23" x14ac:dyDescent="0.25">
      <c r="A182">
        <f t="shared" si="5"/>
        <v>5</v>
      </c>
      <c r="B182" t="e">
        <f>COUNTIF(#REF!,$C$10&amp;F182)</f>
        <v>#REF!</v>
      </c>
      <c r="C182" s="65"/>
      <c r="D182" s="65"/>
      <c r="E182" s="65"/>
      <c r="F182" s="8">
        <v>44705</v>
      </c>
      <c r="G182" s="57" t="s">
        <v>175</v>
      </c>
      <c r="H182" s="9">
        <v>259.60000000000002</v>
      </c>
      <c r="I182" s="10">
        <v>0</v>
      </c>
      <c r="J182" s="25" t="s">
        <v>89</v>
      </c>
      <c r="K182" s="25" t="s">
        <v>39</v>
      </c>
      <c r="L182" s="56">
        <v>6.4277777777777798</v>
      </c>
      <c r="M182" s="18" t="s">
        <v>5</v>
      </c>
      <c r="N182" s="18" t="s">
        <v>5</v>
      </c>
      <c r="O182" s="27" t="s">
        <v>5</v>
      </c>
      <c r="P182" s="15" t="s">
        <v>5</v>
      </c>
      <c r="Q182" s="13">
        <v>0</v>
      </c>
      <c r="R182" s="13">
        <v>0</v>
      </c>
      <c r="S182" s="14">
        <v>0</v>
      </c>
      <c r="T182" s="15">
        <v>0</v>
      </c>
      <c r="U182" s="15">
        <v>0</v>
      </c>
      <c r="V182" s="15">
        <v>0</v>
      </c>
      <c r="W182" s="50"/>
    </row>
    <row r="183" spans="1:23" x14ac:dyDescent="0.25">
      <c r="A183">
        <f t="shared" si="5"/>
        <v>5</v>
      </c>
      <c r="B183" t="e">
        <f>COUNTIF(#REF!,$C$10&amp;F183)</f>
        <v>#REF!</v>
      </c>
      <c r="C183" s="65"/>
      <c r="D183" s="65"/>
      <c r="E183" s="65"/>
      <c r="F183" s="8">
        <v>44706</v>
      </c>
      <c r="G183" s="57" t="s">
        <v>169</v>
      </c>
      <c r="H183" s="9">
        <v>202.5</v>
      </c>
      <c r="I183" s="10">
        <v>0</v>
      </c>
      <c r="J183" s="25" t="s">
        <v>5</v>
      </c>
      <c r="K183" s="25" t="s">
        <v>5</v>
      </c>
      <c r="L183" s="56">
        <v>6.4694444444444397</v>
      </c>
      <c r="M183" s="18" t="s">
        <v>5</v>
      </c>
      <c r="N183" s="18" t="s">
        <v>5</v>
      </c>
      <c r="O183" s="27" t="s">
        <v>5</v>
      </c>
      <c r="P183" s="15" t="s">
        <v>5</v>
      </c>
      <c r="Q183" s="13">
        <v>0</v>
      </c>
      <c r="R183" s="13">
        <v>0</v>
      </c>
      <c r="S183" s="14">
        <v>0</v>
      </c>
      <c r="T183" s="15">
        <v>0</v>
      </c>
      <c r="U183" s="15">
        <v>0</v>
      </c>
      <c r="V183" s="15">
        <v>0</v>
      </c>
      <c r="W183" s="50"/>
    </row>
    <row r="184" spans="1:23" x14ac:dyDescent="0.25">
      <c r="A184">
        <f t="shared" si="5"/>
        <v>5</v>
      </c>
      <c r="B184" t="e">
        <f>COUNTIF(#REF!,$C$10&amp;F184)</f>
        <v>#REF!</v>
      </c>
      <c r="C184" s="65"/>
      <c r="D184" s="65"/>
      <c r="E184" s="65"/>
      <c r="F184" s="8">
        <v>44707</v>
      </c>
      <c r="G184" s="57" t="s">
        <v>170</v>
      </c>
      <c r="H184" s="9">
        <v>0</v>
      </c>
      <c r="I184" s="10">
        <v>75.69</v>
      </c>
      <c r="J184" s="25" t="s">
        <v>61</v>
      </c>
      <c r="K184" s="25" t="s">
        <v>137</v>
      </c>
      <c r="L184" s="56">
        <v>6.5111111111111102</v>
      </c>
      <c r="M184" s="18" t="s">
        <v>5</v>
      </c>
      <c r="N184" s="18" t="s">
        <v>5</v>
      </c>
      <c r="O184" s="27" t="s">
        <v>5</v>
      </c>
      <c r="P184" s="15" t="s">
        <v>5</v>
      </c>
      <c r="Q184" s="13">
        <v>0</v>
      </c>
      <c r="R184" s="13">
        <v>0</v>
      </c>
      <c r="S184" s="14">
        <v>0</v>
      </c>
      <c r="T184" s="15">
        <v>0</v>
      </c>
      <c r="U184" s="15">
        <v>0</v>
      </c>
      <c r="V184" s="15">
        <v>0</v>
      </c>
      <c r="W184" s="50"/>
    </row>
    <row r="185" spans="1:23" x14ac:dyDescent="0.25">
      <c r="A185">
        <f t="shared" si="5"/>
        <v>5</v>
      </c>
      <c r="B185" t="e">
        <f>COUNTIF(#REF!,$C$10&amp;F185)</f>
        <v>#REF!</v>
      </c>
      <c r="C185" s="65"/>
      <c r="D185" s="65"/>
      <c r="E185" s="65"/>
      <c r="F185" s="8">
        <v>44708</v>
      </c>
      <c r="G185" s="57" t="s">
        <v>171</v>
      </c>
      <c r="H185" s="9">
        <v>296.89999999999998</v>
      </c>
      <c r="I185" s="10">
        <v>0</v>
      </c>
      <c r="J185" s="25" t="s">
        <v>5</v>
      </c>
      <c r="K185" s="25" t="s">
        <v>5</v>
      </c>
      <c r="L185" s="56">
        <v>6.5527777777777798</v>
      </c>
      <c r="M185" s="18" t="s">
        <v>5</v>
      </c>
      <c r="N185" s="18" t="s">
        <v>5</v>
      </c>
      <c r="O185" s="27" t="s">
        <v>5</v>
      </c>
      <c r="P185" s="15" t="s">
        <v>5</v>
      </c>
      <c r="Q185" s="13">
        <v>0</v>
      </c>
      <c r="R185" s="13">
        <v>0</v>
      </c>
      <c r="S185" s="14">
        <v>0</v>
      </c>
      <c r="T185" s="15">
        <v>0</v>
      </c>
      <c r="U185" s="15">
        <v>0</v>
      </c>
      <c r="V185" s="15">
        <v>0</v>
      </c>
      <c r="W185" s="50"/>
    </row>
    <row r="186" spans="1:23" x14ac:dyDescent="0.25">
      <c r="A186">
        <f t="shared" si="5"/>
        <v>5</v>
      </c>
      <c r="B186" t="e">
        <f>COUNTIF(#REF!,$C$10&amp;F186)</f>
        <v>#REF!</v>
      </c>
      <c r="C186" s="65"/>
      <c r="D186" s="65"/>
      <c r="E186" s="65"/>
      <c r="F186" s="8">
        <v>44709</v>
      </c>
      <c r="G186" s="57" t="s">
        <v>172</v>
      </c>
      <c r="H186" s="9">
        <v>0</v>
      </c>
      <c r="I186" s="10">
        <v>0</v>
      </c>
      <c r="J186" s="25" t="s">
        <v>5</v>
      </c>
      <c r="K186" s="25" t="s">
        <v>5</v>
      </c>
      <c r="L186" s="56">
        <v>6.5944444444444397</v>
      </c>
      <c r="M186" s="18" t="s">
        <v>5</v>
      </c>
      <c r="N186" s="18" t="s">
        <v>5</v>
      </c>
      <c r="O186" s="27" t="s">
        <v>5</v>
      </c>
      <c r="P186" s="15" t="s">
        <v>5</v>
      </c>
      <c r="Q186" s="13">
        <v>0</v>
      </c>
      <c r="R186" s="13">
        <v>0</v>
      </c>
      <c r="S186" s="14">
        <v>0</v>
      </c>
      <c r="T186" s="15">
        <v>0</v>
      </c>
      <c r="U186" s="15">
        <v>0</v>
      </c>
      <c r="V186" s="15">
        <v>0</v>
      </c>
      <c r="W186" s="50"/>
    </row>
    <row r="187" spans="1:23" x14ac:dyDescent="0.25">
      <c r="A187">
        <f t="shared" si="5"/>
        <v>5</v>
      </c>
      <c r="B187" t="e">
        <f>COUNTIF(#REF!,$C$10&amp;F187)</f>
        <v>#REF!</v>
      </c>
      <c r="C187" s="65"/>
      <c r="D187" s="65"/>
      <c r="E187" s="65"/>
      <c r="F187" s="8">
        <v>44710</v>
      </c>
      <c r="G187" s="57" t="s">
        <v>173</v>
      </c>
      <c r="H187" s="9">
        <v>0</v>
      </c>
      <c r="I187" s="10">
        <v>0</v>
      </c>
      <c r="J187" s="25" t="s">
        <v>110</v>
      </c>
      <c r="K187" s="25" t="s">
        <v>22</v>
      </c>
      <c r="L187" s="56">
        <v>6.6361111111111102</v>
      </c>
      <c r="M187" s="18" t="s">
        <v>5</v>
      </c>
      <c r="N187" s="18" t="s">
        <v>5</v>
      </c>
      <c r="O187" s="27" t="s">
        <v>5</v>
      </c>
      <c r="P187" s="15" t="s">
        <v>5</v>
      </c>
      <c r="Q187" s="13">
        <v>0</v>
      </c>
      <c r="R187" s="13">
        <v>0</v>
      </c>
      <c r="S187" s="14">
        <v>0</v>
      </c>
      <c r="T187" s="15">
        <v>0</v>
      </c>
      <c r="U187" s="15">
        <v>0</v>
      </c>
      <c r="V187" s="15">
        <v>0</v>
      </c>
      <c r="W187" s="50"/>
    </row>
    <row r="188" spans="1:23" x14ac:dyDescent="0.25">
      <c r="A188">
        <f t="shared" si="5"/>
        <v>5</v>
      </c>
      <c r="B188" t="e">
        <f>COUNTIF(#REF!,$C$10&amp;F188)</f>
        <v>#REF!</v>
      </c>
      <c r="C188" s="65"/>
      <c r="D188" s="65"/>
      <c r="E188" s="65"/>
      <c r="F188" s="8">
        <v>44711</v>
      </c>
      <c r="G188" s="57" t="s">
        <v>174</v>
      </c>
      <c r="H188" s="9">
        <v>201.3</v>
      </c>
      <c r="I188" s="10">
        <v>0</v>
      </c>
      <c r="J188" s="25" t="s">
        <v>95</v>
      </c>
      <c r="K188" s="25" t="s">
        <v>28</v>
      </c>
      <c r="L188" s="56">
        <v>6.6777777777777798</v>
      </c>
      <c r="M188" s="18" t="s">
        <v>5</v>
      </c>
      <c r="N188" s="18" t="s">
        <v>5</v>
      </c>
      <c r="O188" s="27" t="s">
        <v>5</v>
      </c>
      <c r="P188" s="15" t="s">
        <v>5</v>
      </c>
      <c r="Q188" s="13">
        <v>0</v>
      </c>
      <c r="R188" s="13">
        <v>0</v>
      </c>
      <c r="S188" s="14">
        <v>0</v>
      </c>
      <c r="T188" s="15">
        <v>0</v>
      </c>
      <c r="U188" s="15">
        <v>0</v>
      </c>
      <c r="V188" s="15">
        <v>0</v>
      </c>
      <c r="W188" s="50"/>
    </row>
    <row r="189" spans="1:23" x14ac:dyDescent="0.25">
      <c r="A189">
        <f t="shared" si="5"/>
        <v>5</v>
      </c>
      <c r="C189" s="65"/>
      <c r="D189" s="65"/>
      <c r="E189" s="65"/>
      <c r="F189" s="8">
        <v>44712</v>
      </c>
      <c r="G189" s="57" t="s">
        <v>175</v>
      </c>
      <c r="H189" s="9">
        <v>203.2</v>
      </c>
      <c r="I189" s="10">
        <v>1909.5300000000002</v>
      </c>
      <c r="J189" s="25" t="e">
        <v>#N/A</v>
      </c>
      <c r="K189" s="25" t="e">
        <v>#N/A</v>
      </c>
      <c r="L189" s="56">
        <v>6.7194444444444503</v>
      </c>
      <c r="M189" s="18" t="s">
        <v>5</v>
      </c>
      <c r="N189" s="18" t="s">
        <v>5</v>
      </c>
      <c r="O189" s="27" t="s">
        <v>5</v>
      </c>
      <c r="P189" s="15" t="s">
        <v>5</v>
      </c>
      <c r="Q189" s="13">
        <v>0</v>
      </c>
      <c r="R189" s="13">
        <v>0</v>
      </c>
      <c r="S189" s="14">
        <v>2191.9</v>
      </c>
      <c r="T189" s="15">
        <v>176.4</v>
      </c>
      <c r="U189" s="15">
        <v>580.59999999999991</v>
      </c>
      <c r="V189" s="15">
        <v>2851.8</v>
      </c>
      <c r="W189" s="50"/>
    </row>
    <row r="190" spans="1:23" x14ac:dyDescent="0.25">
      <c r="A190" t="str">
        <f t="shared" si="5"/>
        <v/>
      </c>
      <c r="C190" s="64" t="s">
        <v>165</v>
      </c>
      <c r="D190" s="65"/>
      <c r="E190" s="65"/>
      <c r="F190" s="65"/>
      <c r="G190" s="65"/>
      <c r="H190" s="9">
        <v>24615.80000000001</v>
      </c>
    </row>
    <row r="191" spans="1:23" x14ac:dyDescent="0.25">
      <c r="A191" t="str">
        <f t="shared" si="5"/>
        <v/>
      </c>
      <c r="G191"/>
    </row>
    <row r="192" spans="1:23" x14ac:dyDescent="0.25">
      <c r="A192" t="str">
        <f t="shared" si="5"/>
        <v/>
      </c>
      <c r="G192"/>
    </row>
    <row r="193" spans="1:7" x14ac:dyDescent="0.25">
      <c r="A193" t="str">
        <f t="shared" si="5"/>
        <v/>
      </c>
      <c r="G193"/>
    </row>
    <row r="194" spans="1:7" x14ac:dyDescent="0.25">
      <c r="A194" t="str">
        <f t="shared" si="5"/>
        <v/>
      </c>
      <c r="G194"/>
    </row>
    <row r="195" spans="1:7" x14ac:dyDescent="0.25">
      <c r="A195" t="str">
        <f t="shared" si="5"/>
        <v/>
      </c>
      <c r="G195"/>
    </row>
    <row r="196" spans="1:7" x14ac:dyDescent="0.25">
      <c r="A196" t="str">
        <f t="shared" si="5"/>
        <v/>
      </c>
      <c r="G196"/>
    </row>
    <row r="197" spans="1:7" x14ac:dyDescent="0.25">
      <c r="A197" t="str">
        <f t="shared" si="5"/>
        <v/>
      </c>
      <c r="G197"/>
    </row>
    <row r="198" spans="1:7" x14ac:dyDescent="0.25">
      <c r="A198" t="str">
        <f t="shared" si="5"/>
        <v/>
      </c>
      <c r="G198"/>
    </row>
    <row r="199" spans="1:7" x14ac:dyDescent="0.25">
      <c r="A199" t="str">
        <f t="shared" si="5"/>
        <v/>
      </c>
      <c r="G199"/>
    </row>
    <row r="200" spans="1:7" x14ac:dyDescent="0.25">
      <c r="A200" t="str">
        <f t="shared" si="5"/>
        <v/>
      </c>
      <c r="G200"/>
    </row>
    <row r="201" spans="1:7" x14ac:dyDescent="0.25">
      <c r="A201" t="str">
        <f t="shared" si="5"/>
        <v/>
      </c>
      <c r="G201"/>
    </row>
    <row r="202" spans="1:7" x14ac:dyDescent="0.25">
      <c r="A202" t="str">
        <f t="shared" si="5"/>
        <v/>
      </c>
      <c r="G202"/>
    </row>
    <row r="203" spans="1:7" x14ac:dyDescent="0.25">
      <c r="A203" t="str">
        <f t="shared" ref="A203:A213" si="6">IF(F203="","",MONTH(F203))</f>
        <v/>
      </c>
      <c r="G203"/>
    </row>
    <row r="204" spans="1:7" x14ac:dyDescent="0.25">
      <c r="A204" t="str">
        <f t="shared" si="6"/>
        <v/>
      </c>
      <c r="G204"/>
    </row>
    <row r="205" spans="1:7" x14ac:dyDescent="0.25">
      <c r="A205" t="str">
        <f t="shared" si="6"/>
        <v/>
      </c>
      <c r="G205"/>
    </row>
    <row r="206" spans="1:7" x14ac:dyDescent="0.25">
      <c r="A206" t="str">
        <f t="shared" si="6"/>
        <v/>
      </c>
      <c r="G206"/>
    </row>
    <row r="207" spans="1:7" x14ac:dyDescent="0.25">
      <c r="A207" t="str">
        <f t="shared" si="6"/>
        <v/>
      </c>
      <c r="G207"/>
    </row>
    <row r="208" spans="1:7" x14ac:dyDescent="0.25">
      <c r="A208" t="str">
        <f t="shared" si="6"/>
        <v/>
      </c>
      <c r="G208"/>
    </row>
    <row r="209" spans="1:7" x14ac:dyDescent="0.25">
      <c r="A209" t="str">
        <f t="shared" si="6"/>
        <v/>
      </c>
      <c r="G209"/>
    </row>
    <row r="210" spans="1:7" x14ac:dyDescent="0.25">
      <c r="A210" t="str">
        <f t="shared" si="6"/>
        <v/>
      </c>
      <c r="G210"/>
    </row>
    <row r="211" spans="1:7" x14ac:dyDescent="0.25">
      <c r="A211" t="str">
        <f t="shared" si="6"/>
        <v/>
      </c>
      <c r="G211"/>
    </row>
    <row r="212" spans="1:7" x14ac:dyDescent="0.25">
      <c r="A212" t="str">
        <f t="shared" si="6"/>
        <v/>
      </c>
      <c r="G212"/>
    </row>
    <row r="213" spans="1:7" x14ac:dyDescent="0.25">
      <c r="A213" t="str">
        <f t="shared" si="6"/>
        <v/>
      </c>
      <c r="G213"/>
    </row>
    <row r="214" spans="1:7" x14ac:dyDescent="0.25">
      <c r="G214"/>
    </row>
    <row r="215" spans="1:7" x14ac:dyDescent="0.25">
      <c r="G215"/>
    </row>
    <row r="216" spans="1:7" x14ac:dyDescent="0.25">
      <c r="G216"/>
    </row>
    <row r="217" spans="1:7" x14ac:dyDescent="0.25">
      <c r="G217"/>
    </row>
    <row r="218" spans="1:7" x14ac:dyDescent="0.25">
      <c r="G218"/>
    </row>
    <row r="219" spans="1:7" x14ac:dyDescent="0.25">
      <c r="G219"/>
    </row>
    <row r="220" spans="1:7" x14ac:dyDescent="0.25">
      <c r="G220"/>
    </row>
    <row r="221" spans="1:7" x14ac:dyDescent="0.25">
      <c r="G221"/>
    </row>
    <row r="222" spans="1:7" x14ac:dyDescent="0.25">
      <c r="G222"/>
    </row>
    <row r="223" spans="1:7" x14ac:dyDescent="0.25">
      <c r="G223"/>
    </row>
    <row r="224" spans="1:7" x14ac:dyDescent="0.25">
      <c r="G224"/>
    </row>
    <row r="225" spans="7:7" x14ac:dyDescent="0.25">
      <c r="G225"/>
    </row>
    <row r="226" spans="7:7" x14ac:dyDescent="0.25">
      <c r="G226"/>
    </row>
    <row r="227" spans="7:7" x14ac:dyDescent="0.25">
      <c r="G227"/>
    </row>
    <row r="228" spans="7:7" x14ac:dyDescent="0.25">
      <c r="G228"/>
    </row>
    <row r="229" spans="7:7" x14ac:dyDescent="0.25">
      <c r="G229"/>
    </row>
    <row r="230" spans="7:7" x14ac:dyDescent="0.25">
      <c r="G230"/>
    </row>
    <row r="231" spans="7:7" x14ac:dyDescent="0.25">
      <c r="G231"/>
    </row>
    <row r="232" spans="7:7" x14ac:dyDescent="0.25">
      <c r="G232"/>
    </row>
    <row r="233" spans="7:7" x14ac:dyDescent="0.25">
      <c r="G233"/>
    </row>
    <row r="234" spans="7:7" x14ac:dyDescent="0.25">
      <c r="G234"/>
    </row>
    <row r="235" spans="7:7" x14ac:dyDescent="0.25">
      <c r="G235"/>
    </row>
    <row r="236" spans="7:7" x14ac:dyDescent="0.25">
      <c r="G236"/>
    </row>
    <row r="237" spans="7:7" x14ac:dyDescent="0.25">
      <c r="G237"/>
    </row>
    <row r="238" spans="7:7" x14ac:dyDescent="0.25">
      <c r="G238"/>
    </row>
    <row r="239" spans="7:7" x14ac:dyDescent="0.25">
      <c r="G239"/>
    </row>
    <row r="240" spans="7:7" x14ac:dyDescent="0.25">
      <c r="G240"/>
    </row>
    <row r="241" spans="7:7" x14ac:dyDescent="0.25">
      <c r="G241"/>
    </row>
    <row r="242" spans="7:7" x14ac:dyDescent="0.25">
      <c r="G242"/>
    </row>
    <row r="243" spans="7:7" x14ac:dyDescent="0.25">
      <c r="G243"/>
    </row>
    <row r="244" spans="7:7" x14ac:dyDescent="0.25">
      <c r="G244"/>
    </row>
    <row r="245" spans="7:7" x14ac:dyDescent="0.25">
      <c r="G245"/>
    </row>
    <row r="246" spans="7:7" x14ac:dyDescent="0.25">
      <c r="G246"/>
    </row>
    <row r="247" spans="7:7" x14ac:dyDescent="0.25">
      <c r="G247"/>
    </row>
    <row r="248" spans="7:7" x14ac:dyDescent="0.25">
      <c r="G248"/>
    </row>
    <row r="249" spans="7:7" x14ac:dyDescent="0.25">
      <c r="G249"/>
    </row>
    <row r="250" spans="7:7" x14ac:dyDescent="0.25">
      <c r="G250"/>
    </row>
    <row r="251" spans="7:7" x14ac:dyDescent="0.25">
      <c r="G251"/>
    </row>
    <row r="252" spans="7:7" x14ac:dyDescent="0.25">
      <c r="G252"/>
    </row>
    <row r="253" spans="7:7" x14ac:dyDescent="0.25">
      <c r="G253"/>
    </row>
    <row r="254" spans="7:7" x14ac:dyDescent="0.25">
      <c r="G254"/>
    </row>
    <row r="255" spans="7:7" x14ac:dyDescent="0.25">
      <c r="G255"/>
    </row>
    <row r="256" spans="7:7" x14ac:dyDescent="0.25">
      <c r="G256"/>
    </row>
    <row r="257" spans="7:7" x14ac:dyDescent="0.25">
      <c r="G257"/>
    </row>
    <row r="258" spans="7:7" x14ac:dyDescent="0.25">
      <c r="G258"/>
    </row>
    <row r="259" spans="7:7" x14ac:dyDescent="0.25">
      <c r="G259"/>
    </row>
    <row r="260" spans="7:7" x14ac:dyDescent="0.25">
      <c r="G260"/>
    </row>
    <row r="261" spans="7:7" x14ac:dyDescent="0.25">
      <c r="G261"/>
    </row>
    <row r="262" spans="7:7" x14ac:dyDescent="0.25">
      <c r="G262"/>
    </row>
    <row r="263" spans="7:7" x14ac:dyDescent="0.25">
      <c r="G263"/>
    </row>
    <row r="264" spans="7:7" x14ac:dyDescent="0.25">
      <c r="G264"/>
    </row>
    <row r="265" spans="7:7" x14ac:dyDescent="0.25">
      <c r="G265"/>
    </row>
    <row r="266" spans="7:7" x14ac:dyDescent="0.25">
      <c r="G266"/>
    </row>
    <row r="267" spans="7:7" x14ac:dyDescent="0.25">
      <c r="G267"/>
    </row>
    <row r="268" spans="7:7" x14ac:dyDescent="0.25">
      <c r="G268"/>
    </row>
    <row r="269" spans="7:7" x14ac:dyDescent="0.25">
      <c r="G269"/>
    </row>
    <row r="270" spans="7:7" x14ac:dyDescent="0.25">
      <c r="G270"/>
    </row>
    <row r="271" spans="7:7" x14ac:dyDescent="0.25">
      <c r="G271"/>
    </row>
    <row r="272" spans="7:7" x14ac:dyDescent="0.25">
      <c r="G272"/>
    </row>
    <row r="273" spans="7:7" x14ac:dyDescent="0.25">
      <c r="G273"/>
    </row>
    <row r="274" spans="7:7" x14ac:dyDescent="0.25">
      <c r="G274"/>
    </row>
    <row r="275" spans="7:7" x14ac:dyDescent="0.25">
      <c r="G275"/>
    </row>
    <row r="276" spans="7:7" x14ac:dyDescent="0.25">
      <c r="G276"/>
    </row>
    <row r="277" spans="7:7" x14ac:dyDescent="0.25">
      <c r="G277"/>
    </row>
    <row r="278" spans="7:7" x14ac:dyDescent="0.25">
      <c r="G278"/>
    </row>
    <row r="279" spans="7:7" x14ac:dyDescent="0.25">
      <c r="G279"/>
    </row>
    <row r="280" spans="7:7" x14ac:dyDescent="0.25">
      <c r="G280"/>
    </row>
    <row r="281" spans="7:7" x14ac:dyDescent="0.25">
      <c r="G281"/>
    </row>
    <row r="282" spans="7:7" x14ac:dyDescent="0.25">
      <c r="G282"/>
    </row>
    <row r="283" spans="7:7" x14ac:dyDescent="0.25">
      <c r="G283"/>
    </row>
    <row r="284" spans="7:7" x14ac:dyDescent="0.25">
      <c r="G284"/>
    </row>
    <row r="285" spans="7:7" x14ac:dyDescent="0.25">
      <c r="G285"/>
    </row>
    <row r="286" spans="7:7" x14ac:dyDescent="0.25">
      <c r="G286"/>
    </row>
    <row r="287" spans="7:7" x14ac:dyDescent="0.25">
      <c r="G287"/>
    </row>
    <row r="288" spans="7:7" x14ac:dyDescent="0.25">
      <c r="G288"/>
    </row>
    <row r="289" spans="7:7" x14ac:dyDescent="0.25">
      <c r="G289"/>
    </row>
    <row r="290" spans="7:7" x14ac:dyDescent="0.25">
      <c r="G290"/>
    </row>
    <row r="291" spans="7:7" x14ac:dyDescent="0.25">
      <c r="G291"/>
    </row>
    <row r="292" spans="7:7" x14ac:dyDescent="0.25">
      <c r="G292"/>
    </row>
    <row r="293" spans="7:7" x14ac:dyDescent="0.25">
      <c r="G293"/>
    </row>
    <row r="294" spans="7:7" x14ac:dyDescent="0.25">
      <c r="G294"/>
    </row>
    <row r="295" spans="7:7" x14ac:dyDescent="0.25">
      <c r="G295"/>
    </row>
    <row r="296" spans="7:7" x14ac:dyDescent="0.25">
      <c r="G296"/>
    </row>
    <row r="297" spans="7:7" x14ac:dyDescent="0.25">
      <c r="G297"/>
    </row>
    <row r="298" spans="7:7" x14ac:dyDescent="0.25">
      <c r="G298"/>
    </row>
    <row r="299" spans="7:7" x14ac:dyDescent="0.25">
      <c r="G299"/>
    </row>
    <row r="300" spans="7:7" x14ac:dyDescent="0.25">
      <c r="G300"/>
    </row>
    <row r="301" spans="7:7" x14ac:dyDescent="0.25">
      <c r="G301"/>
    </row>
    <row r="302" spans="7:7" x14ac:dyDescent="0.25">
      <c r="G302"/>
    </row>
    <row r="303" spans="7:7" x14ac:dyDescent="0.25">
      <c r="G303"/>
    </row>
    <row r="304" spans="7:7" x14ac:dyDescent="0.25">
      <c r="G304"/>
    </row>
    <row r="305" spans="7:7" x14ac:dyDescent="0.25">
      <c r="G305"/>
    </row>
    <row r="306" spans="7:7" x14ac:dyDescent="0.25">
      <c r="G306"/>
    </row>
    <row r="307" spans="7:7" x14ac:dyDescent="0.25">
      <c r="G307"/>
    </row>
    <row r="308" spans="7:7" x14ac:dyDescent="0.25">
      <c r="G308"/>
    </row>
    <row r="309" spans="7:7" x14ac:dyDescent="0.25">
      <c r="G309"/>
    </row>
    <row r="310" spans="7:7" x14ac:dyDescent="0.25">
      <c r="G310"/>
    </row>
    <row r="311" spans="7:7" x14ac:dyDescent="0.25">
      <c r="G311"/>
    </row>
    <row r="312" spans="7:7" x14ac:dyDescent="0.25">
      <c r="G312"/>
    </row>
    <row r="313" spans="7:7" x14ac:dyDescent="0.25">
      <c r="G313"/>
    </row>
    <row r="314" spans="7:7" x14ac:dyDescent="0.25">
      <c r="G314"/>
    </row>
    <row r="315" spans="7:7" x14ac:dyDescent="0.25">
      <c r="G315"/>
    </row>
    <row r="316" spans="7:7" x14ac:dyDescent="0.25">
      <c r="G316"/>
    </row>
    <row r="317" spans="7:7" x14ac:dyDescent="0.25">
      <c r="G317"/>
    </row>
    <row r="318" spans="7:7" x14ac:dyDescent="0.25">
      <c r="G318"/>
    </row>
    <row r="319" spans="7:7" x14ac:dyDescent="0.25">
      <c r="G319"/>
    </row>
    <row r="320" spans="7:7" x14ac:dyDescent="0.25">
      <c r="G320"/>
    </row>
    <row r="321" spans="7:7" x14ac:dyDescent="0.25">
      <c r="G321"/>
    </row>
    <row r="322" spans="7:7" x14ac:dyDescent="0.25">
      <c r="G322"/>
    </row>
    <row r="323" spans="7:7" x14ac:dyDescent="0.25">
      <c r="G323"/>
    </row>
    <row r="324" spans="7:7" x14ac:dyDescent="0.25">
      <c r="G324"/>
    </row>
    <row r="325" spans="7:7" x14ac:dyDescent="0.25">
      <c r="G325"/>
    </row>
    <row r="326" spans="7:7" x14ac:dyDescent="0.25">
      <c r="G326"/>
    </row>
    <row r="327" spans="7:7" x14ac:dyDescent="0.25">
      <c r="G327"/>
    </row>
    <row r="328" spans="7:7" x14ac:dyDescent="0.25">
      <c r="G328"/>
    </row>
    <row r="329" spans="7:7" x14ac:dyDescent="0.25">
      <c r="G329"/>
    </row>
    <row r="330" spans="7:7" x14ac:dyDescent="0.25">
      <c r="G330"/>
    </row>
    <row r="331" spans="7:7" x14ac:dyDescent="0.25">
      <c r="G331"/>
    </row>
    <row r="332" spans="7:7" x14ac:dyDescent="0.25">
      <c r="G332"/>
    </row>
    <row r="333" spans="7:7" x14ac:dyDescent="0.25">
      <c r="G333"/>
    </row>
    <row r="334" spans="7:7" x14ac:dyDescent="0.25">
      <c r="G334"/>
    </row>
    <row r="335" spans="7:7" x14ac:dyDescent="0.25">
      <c r="G335"/>
    </row>
    <row r="336" spans="7:7" x14ac:dyDescent="0.25">
      <c r="G336"/>
    </row>
    <row r="337" spans="7:7" x14ac:dyDescent="0.25">
      <c r="G337"/>
    </row>
    <row r="338" spans="7:7" x14ac:dyDescent="0.25">
      <c r="G338"/>
    </row>
    <row r="339" spans="7:7" x14ac:dyDescent="0.25">
      <c r="G339"/>
    </row>
    <row r="340" spans="7:7" x14ac:dyDescent="0.25">
      <c r="G340"/>
    </row>
    <row r="341" spans="7:7" x14ac:dyDescent="0.25">
      <c r="G341"/>
    </row>
    <row r="342" spans="7:7" x14ac:dyDescent="0.25">
      <c r="G342"/>
    </row>
    <row r="343" spans="7:7" x14ac:dyDescent="0.25">
      <c r="G343"/>
    </row>
    <row r="344" spans="7:7" x14ac:dyDescent="0.25">
      <c r="G344"/>
    </row>
    <row r="345" spans="7:7" x14ac:dyDescent="0.25">
      <c r="G345"/>
    </row>
    <row r="346" spans="7:7" x14ac:dyDescent="0.25">
      <c r="G346"/>
    </row>
    <row r="347" spans="7:7" x14ac:dyDescent="0.25">
      <c r="G347"/>
    </row>
    <row r="348" spans="7:7" x14ac:dyDescent="0.25">
      <c r="G348"/>
    </row>
    <row r="349" spans="7:7" x14ac:dyDescent="0.25">
      <c r="G349"/>
    </row>
    <row r="350" spans="7:7" x14ac:dyDescent="0.25">
      <c r="G350"/>
    </row>
    <row r="351" spans="7:7" x14ac:dyDescent="0.25">
      <c r="G351"/>
    </row>
    <row r="352" spans="7:7" x14ac:dyDescent="0.25">
      <c r="G352"/>
    </row>
    <row r="353" spans="7:7" x14ac:dyDescent="0.25">
      <c r="G353"/>
    </row>
    <row r="354" spans="7:7" x14ac:dyDescent="0.25">
      <c r="G354"/>
    </row>
    <row r="355" spans="7:7" x14ac:dyDescent="0.25">
      <c r="G355"/>
    </row>
    <row r="356" spans="7:7" x14ac:dyDescent="0.25">
      <c r="G356"/>
    </row>
    <row r="357" spans="7:7" x14ac:dyDescent="0.25">
      <c r="G357"/>
    </row>
    <row r="358" spans="7:7" x14ac:dyDescent="0.25">
      <c r="G358"/>
    </row>
    <row r="359" spans="7:7" x14ac:dyDescent="0.25">
      <c r="G359"/>
    </row>
    <row r="360" spans="7:7" x14ac:dyDescent="0.25">
      <c r="G360"/>
    </row>
    <row r="361" spans="7:7" x14ac:dyDescent="0.25">
      <c r="G361"/>
    </row>
    <row r="362" spans="7:7" x14ac:dyDescent="0.25">
      <c r="G362"/>
    </row>
    <row r="363" spans="7:7" x14ac:dyDescent="0.25">
      <c r="G363"/>
    </row>
    <row r="364" spans="7:7" x14ac:dyDescent="0.25">
      <c r="G364"/>
    </row>
    <row r="365" spans="7:7" x14ac:dyDescent="0.25">
      <c r="G365"/>
    </row>
    <row r="366" spans="7:7" x14ac:dyDescent="0.25">
      <c r="G366"/>
    </row>
    <row r="367" spans="7:7" x14ac:dyDescent="0.25">
      <c r="G367"/>
    </row>
    <row r="368" spans="7:7" x14ac:dyDescent="0.25">
      <c r="G368"/>
    </row>
    <row r="369" spans="7:7" x14ac:dyDescent="0.25">
      <c r="G369"/>
    </row>
    <row r="370" spans="7:7" x14ac:dyDescent="0.25">
      <c r="G370"/>
    </row>
    <row r="371" spans="7:7" x14ac:dyDescent="0.25">
      <c r="G371"/>
    </row>
    <row r="372" spans="7:7" x14ac:dyDescent="0.25">
      <c r="G372"/>
    </row>
    <row r="373" spans="7:7" x14ac:dyDescent="0.25">
      <c r="G373"/>
    </row>
    <row r="374" spans="7:7" x14ac:dyDescent="0.25">
      <c r="G374"/>
    </row>
    <row r="375" spans="7:7" x14ac:dyDescent="0.25">
      <c r="G375"/>
    </row>
    <row r="376" spans="7:7" x14ac:dyDescent="0.25">
      <c r="G376"/>
    </row>
    <row r="377" spans="7:7" x14ac:dyDescent="0.25">
      <c r="G377"/>
    </row>
    <row r="378" spans="7:7" x14ac:dyDescent="0.25">
      <c r="G378"/>
    </row>
    <row r="379" spans="7:7" x14ac:dyDescent="0.25">
      <c r="G379"/>
    </row>
    <row r="380" spans="7:7" x14ac:dyDescent="0.25">
      <c r="G380"/>
    </row>
    <row r="381" spans="7:7" x14ac:dyDescent="0.25">
      <c r="G381"/>
    </row>
    <row r="382" spans="7:7" x14ac:dyDescent="0.25">
      <c r="G382"/>
    </row>
    <row r="383" spans="7:7" x14ac:dyDescent="0.25">
      <c r="G383"/>
    </row>
    <row r="384" spans="7:7" x14ac:dyDescent="0.25">
      <c r="G384"/>
    </row>
    <row r="385" spans="7:7" x14ac:dyDescent="0.25">
      <c r="G385"/>
    </row>
    <row r="386" spans="7:7" x14ac:dyDescent="0.25">
      <c r="G386"/>
    </row>
    <row r="387" spans="7:7" x14ac:dyDescent="0.25">
      <c r="G387"/>
    </row>
    <row r="388" spans="7:7" x14ac:dyDescent="0.25">
      <c r="G388"/>
    </row>
    <row r="389" spans="7:7" x14ac:dyDescent="0.25">
      <c r="G389"/>
    </row>
    <row r="390" spans="7:7" x14ac:dyDescent="0.25">
      <c r="G390"/>
    </row>
    <row r="391" spans="7:7" x14ac:dyDescent="0.25">
      <c r="G391"/>
    </row>
    <row r="392" spans="7:7" x14ac:dyDescent="0.25">
      <c r="G392"/>
    </row>
    <row r="393" spans="7:7" x14ac:dyDescent="0.25">
      <c r="G393"/>
    </row>
    <row r="394" spans="7:7" x14ac:dyDescent="0.25">
      <c r="G394"/>
    </row>
    <row r="395" spans="7:7" x14ac:dyDescent="0.25">
      <c r="G395"/>
    </row>
    <row r="396" spans="7:7" x14ac:dyDescent="0.25">
      <c r="G396"/>
    </row>
    <row r="397" spans="7:7" x14ac:dyDescent="0.25">
      <c r="G397"/>
    </row>
    <row r="398" spans="7:7" x14ac:dyDescent="0.25">
      <c r="G398"/>
    </row>
    <row r="399" spans="7:7" x14ac:dyDescent="0.25">
      <c r="G399"/>
    </row>
    <row r="400" spans="7:7" x14ac:dyDescent="0.25">
      <c r="G400"/>
    </row>
    <row r="401" spans="7:7" x14ac:dyDescent="0.25">
      <c r="G401"/>
    </row>
    <row r="402" spans="7:7" x14ac:dyDescent="0.25">
      <c r="G402"/>
    </row>
    <row r="403" spans="7:7" x14ac:dyDescent="0.25">
      <c r="G403"/>
    </row>
    <row r="404" spans="7:7" x14ac:dyDescent="0.25">
      <c r="G404"/>
    </row>
    <row r="405" spans="7:7" x14ac:dyDescent="0.25">
      <c r="G405"/>
    </row>
    <row r="406" spans="7:7" x14ac:dyDescent="0.25">
      <c r="G406"/>
    </row>
    <row r="407" spans="7:7" x14ac:dyDescent="0.25">
      <c r="G407"/>
    </row>
    <row r="408" spans="7:7" x14ac:dyDescent="0.25">
      <c r="G408"/>
    </row>
    <row r="409" spans="7:7" x14ac:dyDescent="0.25">
      <c r="G409"/>
    </row>
    <row r="410" spans="7:7" x14ac:dyDescent="0.25">
      <c r="G410"/>
    </row>
    <row r="411" spans="7:7" x14ac:dyDescent="0.25">
      <c r="G411"/>
    </row>
    <row r="412" spans="7:7" x14ac:dyDescent="0.25">
      <c r="G412"/>
    </row>
    <row r="413" spans="7:7" x14ac:dyDescent="0.25">
      <c r="G413"/>
    </row>
    <row r="414" spans="7:7" x14ac:dyDescent="0.25">
      <c r="G414"/>
    </row>
    <row r="415" spans="7:7" x14ac:dyDescent="0.25">
      <c r="G415"/>
    </row>
    <row r="416" spans="7:7" x14ac:dyDescent="0.25">
      <c r="G416"/>
    </row>
    <row r="417" spans="7:7" x14ac:dyDescent="0.25">
      <c r="G417"/>
    </row>
    <row r="418" spans="7:7" x14ac:dyDescent="0.25">
      <c r="G418"/>
    </row>
    <row r="419" spans="7:7" x14ac:dyDescent="0.25">
      <c r="G419"/>
    </row>
    <row r="420" spans="7:7" x14ac:dyDescent="0.25">
      <c r="G420"/>
    </row>
    <row r="421" spans="7:7" x14ac:dyDescent="0.25">
      <c r="G421"/>
    </row>
    <row r="422" spans="7:7" x14ac:dyDescent="0.25">
      <c r="G422"/>
    </row>
    <row r="423" spans="7:7" x14ac:dyDescent="0.25">
      <c r="G423"/>
    </row>
    <row r="424" spans="7:7" x14ac:dyDescent="0.25">
      <c r="G424"/>
    </row>
    <row r="425" spans="7:7" x14ac:dyDescent="0.25">
      <c r="G425"/>
    </row>
    <row r="426" spans="7:7" x14ac:dyDescent="0.25">
      <c r="G426"/>
    </row>
    <row r="427" spans="7:7" x14ac:dyDescent="0.25">
      <c r="G427"/>
    </row>
    <row r="428" spans="7:7" x14ac:dyDescent="0.25">
      <c r="G428"/>
    </row>
    <row r="429" spans="7:7" x14ac:dyDescent="0.25">
      <c r="G429"/>
    </row>
    <row r="430" spans="7:7" x14ac:dyDescent="0.25">
      <c r="G430"/>
    </row>
    <row r="431" spans="7:7" x14ac:dyDescent="0.25">
      <c r="G431"/>
    </row>
    <row r="432" spans="7:7" x14ac:dyDescent="0.25">
      <c r="G432"/>
    </row>
    <row r="433" spans="7:7" x14ac:dyDescent="0.25">
      <c r="G433"/>
    </row>
    <row r="434" spans="7:7" x14ac:dyDescent="0.25">
      <c r="G434"/>
    </row>
    <row r="435" spans="7:7" x14ac:dyDescent="0.25">
      <c r="G435"/>
    </row>
    <row r="436" spans="7:7" x14ac:dyDescent="0.25">
      <c r="G436"/>
    </row>
    <row r="437" spans="7:7" x14ac:dyDescent="0.25">
      <c r="G437"/>
    </row>
    <row r="438" spans="7:7" x14ac:dyDescent="0.25">
      <c r="G438"/>
    </row>
    <row r="439" spans="7:7" x14ac:dyDescent="0.25">
      <c r="G439"/>
    </row>
    <row r="440" spans="7:7" x14ac:dyDescent="0.25">
      <c r="G440"/>
    </row>
    <row r="441" spans="7:7" x14ac:dyDescent="0.25">
      <c r="G441"/>
    </row>
    <row r="442" spans="7:7" x14ac:dyDescent="0.25">
      <c r="G442"/>
    </row>
    <row r="443" spans="7:7" x14ac:dyDescent="0.25">
      <c r="G443"/>
    </row>
    <row r="444" spans="7:7" x14ac:dyDescent="0.25">
      <c r="G444"/>
    </row>
    <row r="445" spans="7:7" x14ac:dyDescent="0.25">
      <c r="G445"/>
    </row>
    <row r="446" spans="7:7" x14ac:dyDescent="0.25">
      <c r="G446"/>
    </row>
    <row r="447" spans="7:7" x14ac:dyDescent="0.25">
      <c r="G447"/>
    </row>
    <row r="448" spans="7:7" x14ac:dyDescent="0.25">
      <c r="G448"/>
    </row>
    <row r="449" spans="7:7" x14ac:dyDescent="0.25">
      <c r="G449"/>
    </row>
    <row r="450" spans="7:7" x14ac:dyDescent="0.25">
      <c r="G450"/>
    </row>
    <row r="451" spans="7:7" x14ac:dyDescent="0.25">
      <c r="G451"/>
    </row>
    <row r="452" spans="7:7" x14ac:dyDescent="0.25">
      <c r="G452"/>
    </row>
    <row r="453" spans="7:7" x14ac:dyDescent="0.25">
      <c r="G453"/>
    </row>
    <row r="454" spans="7:7" x14ac:dyDescent="0.25">
      <c r="G454"/>
    </row>
    <row r="455" spans="7:7" x14ac:dyDescent="0.25">
      <c r="G455"/>
    </row>
    <row r="456" spans="7:7" x14ac:dyDescent="0.25">
      <c r="G456"/>
    </row>
    <row r="457" spans="7:7" x14ac:dyDescent="0.25">
      <c r="G457"/>
    </row>
    <row r="458" spans="7:7" x14ac:dyDescent="0.25">
      <c r="G458"/>
    </row>
    <row r="459" spans="7:7" x14ac:dyDescent="0.25">
      <c r="G459"/>
    </row>
    <row r="460" spans="7:7" x14ac:dyDescent="0.25">
      <c r="G460"/>
    </row>
    <row r="461" spans="7:7" x14ac:dyDescent="0.25">
      <c r="G461"/>
    </row>
    <row r="462" spans="7:7" x14ac:dyDescent="0.25">
      <c r="G462"/>
    </row>
    <row r="463" spans="7:7" x14ac:dyDescent="0.25">
      <c r="G463"/>
    </row>
    <row r="464" spans="7:7" x14ac:dyDescent="0.25">
      <c r="G464"/>
    </row>
    <row r="465" spans="7:7" x14ac:dyDescent="0.25">
      <c r="G465"/>
    </row>
    <row r="466" spans="7:7" x14ac:dyDescent="0.25">
      <c r="G466"/>
    </row>
    <row r="467" spans="7:7" x14ac:dyDescent="0.25">
      <c r="G467"/>
    </row>
    <row r="468" spans="7:7" x14ac:dyDescent="0.25">
      <c r="G468"/>
    </row>
    <row r="469" spans="7:7" x14ac:dyDescent="0.25">
      <c r="G469"/>
    </row>
    <row r="470" spans="7:7" x14ac:dyDescent="0.25">
      <c r="G470"/>
    </row>
    <row r="471" spans="7:7" x14ac:dyDescent="0.25">
      <c r="G471"/>
    </row>
    <row r="472" spans="7:7" x14ac:dyDescent="0.25">
      <c r="G472"/>
    </row>
    <row r="473" spans="7:7" x14ac:dyDescent="0.25">
      <c r="G473"/>
    </row>
    <row r="474" spans="7:7" x14ac:dyDescent="0.25">
      <c r="G474"/>
    </row>
    <row r="475" spans="7:7" x14ac:dyDescent="0.25">
      <c r="G475"/>
    </row>
    <row r="476" spans="7:7" x14ac:dyDescent="0.25">
      <c r="G476"/>
    </row>
    <row r="477" spans="7:7" x14ac:dyDescent="0.25">
      <c r="G477"/>
    </row>
    <row r="478" spans="7:7" x14ac:dyDescent="0.25">
      <c r="G478"/>
    </row>
    <row r="479" spans="7:7" x14ac:dyDescent="0.25">
      <c r="G479"/>
    </row>
    <row r="480" spans="7:7" x14ac:dyDescent="0.25">
      <c r="G480"/>
    </row>
    <row r="481" spans="7:7" x14ac:dyDescent="0.25">
      <c r="G481"/>
    </row>
    <row r="482" spans="7:7" x14ac:dyDescent="0.25">
      <c r="G482"/>
    </row>
    <row r="483" spans="7:7" x14ac:dyDescent="0.25">
      <c r="G483"/>
    </row>
    <row r="484" spans="7:7" x14ac:dyDescent="0.25">
      <c r="G484"/>
    </row>
    <row r="485" spans="7:7" x14ac:dyDescent="0.25">
      <c r="G485"/>
    </row>
    <row r="486" spans="7:7" x14ac:dyDescent="0.25">
      <c r="G486"/>
    </row>
    <row r="487" spans="7:7" x14ac:dyDescent="0.25">
      <c r="G487"/>
    </row>
    <row r="488" spans="7:7" x14ac:dyDescent="0.25">
      <c r="G488"/>
    </row>
    <row r="489" spans="7:7" x14ac:dyDescent="0.25">
      <c r="G489"/>
    </row>
    <row r="490" spans="7:7" x14ac:dyDescent="0.25">
      <c r="G490"/>
    </row>
    <row r="491" spans="7:7" x14ac:dyDescent="0.25">
      <c r="G491"/>
    </row>
    <row r="492" spans="7:7" x14ac:dyDescent="0.25">
      <c r="G492"/>
    </row>
    <row r="493" spans="7:7" x14ac:dyDescent="0.25">
      <c r="G493"/>
    </row>
    <row r="494" spans="7:7" x14ac:dyDescent="0.25">
      <c r="G494"/>
    </row>
    <row r="495" spans="7:7" x14ac:dyDescent="0.25">
      <c r="G495"/>
    </row>
    <row r="496" spans="7:7" x14ac:dyDescent="0.25">
      <c r="G496"/>
    </row>
    <row r="497" spans="7:7" x14ac:dyDescent="0.25">
      <c r="G497"/>
    </row>
    <row r="498" spans="7:7" x14ac:dyDescent="0.25">
      <c r="G498"/>
    </row>
    <row r="499" spans="7:7" x14ac:dyDescent="0.25">
      <c r="G499"/>
    </row>
    <row r="500" spans="7:7" x14ac:dyDescent="0.25">
      <c r="G500"/>
    </row>
    <row r="501" spans="7:7" x14ac:dyDescent="0.25">
      <c r="G501"/>
    </row>
    <row r="502" spans="7:7" x14ac:dyDescent="0.25">
      <c r="G502"/>
    </row>
    <row r="503" spans="7:7" x14ac:dyDescent="0.25">
      <c r="G503"/>
    </row>
    <row r="504" spans="7:7" x14ac:dyDescent="0.25">
      <c r="G504"/>
    </row>
    <row r="505" spans="7:7" x14ac:dyDescent="0.25">
      <c r="G505"/>
    </row>
    <row r="506" spans="7:7" x14ac:dyDescent="0.25">
      <c r="G506"/>
    </row>
    <row r="507" spans="7:7" x14ac:dyDescent="0.25">
      <c r="G507"/>
    </row>
    <row r="508" spans="7:7" x14ac:dyDescent="0.25">
      <c r="G508"/>
    </row>
    <row r="509" spans="7:7" x14ac:dyDescent="0.25">
      <c r="G509"/>
    </row>
    <row r="510" spans="7:7" x14ac:dyDescent="0.25">
      <c r="G510"/>
    </row>
    <row r="511" spans="7:7" x14ac:dyDescent="0.25">
      <c r="G511"/>
    </row>
    <row r="512" spans="7:7" x14ac:dyDescent="0.25">
      <c r="G512"/>
    </row>
    <row r="513" spans="7:7" x14ac:dyDescent="0.25">
      <c r="G513"/>
    </row>
    <row r="514" spans="7:7" x14ac:dyDescent="0.25">
      <c r="G514"/>
    </row>
    <row r="515" spans="7:7" x14ac:dyDescent="0.25">
      <c r="G515"/>
    </row>
    <row r="516" spans="7:7" x14ac:dyDescent="0.25">
      <c r="G516"/>
    </row>
    <row r="517" spans="7:7" x14ac:dyDescent="0.25">
      <c r="G517"/>
    </row>
    <row r="518" spans="7:7" x14ac:dyDescent="0.25">
      <c r="G518"/>
    </row>
    <row r="519" spans="7:7" x14ac:dyDescent="0.25">
      <c r="G519"/>
    </row>
    <row r="520" spans="7:7" x14ac:dyDescent="0.25">
      <c r="G520"/>
    </row>
    <row r="521" spans="7:7" x14ac:dyDescent="0.25">
      <c r="G521"/>
    </row>
    <row r="522" spans="7:7" x14ac:dyDescent="0.25">
      <c r="G522"/>
    </row>
    <row r="523" spans="7:7" x14ac:dyDescent="0.25">
      <c r="G523"/>
    </row>
    <row r="524" spans="7:7" x14ac:dyDescent="0.25">
      <c r="G524"/>
    </row>
    <row r="525" spans="7:7" x14ac:dyDescent="0.25">
      <c r="G525"/>
    </row>
    <row r="526" spans="7:7" x14ac:dyDescent="0.25">
      <c r="G526"/>
    </row>
    <row r="527" spans="7:7" x14ac:dyDescent="0.25">
      <c r="G527"/>
    </row>
    <row r="528" spans="7:7" x14ac:dyDescent="0.25">
      <c r="G528"/>
    </row>
    <row r="529" spans="7:7" x14ac:dyDescent="0.25">
      <c r="G529"/>
    </row>
    <row r="530" spans="7:7" x14ac:dyDescent="0.25">
      <c r="G530"/>
    </row>
    <row r="531" spans="7:7" x14ac:dyDescent="0.25">
      <c r="G531"/>
    </row>
    <row r="532" spans="7:7" x14ac:dyDescent="0.25">
      <c r="G532"/>
    </row>
    <row r="533" spans="7:7" x14ac:dyDescent="0.25">
      <c r="G533"/>
    </row>
    <row r="534" spans="7:7" x14ac:dyDescent="0.25">
      <c r="G534"/>
    </row>
    <row r="535" spans="7:7" x14ac:dyDescent="0.25">
      <c r="G535"/>
    </row>
    <row r="536" spans="7:7" x14ac:dyDescent="0.25">
      <c r="G536"/>
    </row>
    <row r="537" spans="7:7" x14ac:dyDescent="0.25">
      <c r="G537"/>
    </row>
    <row r="538" spans="7:7" x14ac:dyDescent="0.25">
      <c r="G538"/>
    </row>
    <row r="539" spans="7:7" x14ac:dyDescent="0.25">
      <c r="G539"/>
    </row>
    <row r="540" spans="7:7" x14ac:dyDescent="0.25">
      <c r="G540"/>
    </row>
    <row r="541" spans="7:7" x14ac:dyDescent="0.25">
      <c r="G541"/>
    </row>
    <row r="542" spans="7:7" x14ac:dyDescent="0.25">
      <c r="G542"/>
    </row>
    <row r="543" spans="7:7" x14ac:dyDescent="0.25">
      <c r="G543"/>
    </row>
    <row r="544" spans="7:7" x14ac:dyDescent="0.25">
      <c r="G544"/>
    </row>
    <row r="545" spans="7:7" x14ac:dyDescent="0.25">
      <c r="G545"/>
    </row>
    <row r="546" spans="7:7" x14ac:dyDescent="0.25">
      <c r="G546"/>
    </row>
    <row r="547" spans="7:7" x14ac:dyDescent="0.25">
      <c r="G547"/>
    </row>
    <row r="548" spans="7:7" x14ac:dyDescent="0.25">
      <c r="G548"/>
    </row>
    <row r="549" spans="7:7" x14ac:dyDescent="0.25">
      <c r="G549"/>
    </row>
    <row r="550" spans="7:7" x14ac:dyDescent="0.25">
      <c r="G550"/>
    </row>
    <row r="551" spans="7:7" x14ac:dyDescent="0.25">
      <c r="G551"/>
    </row>
    <row r="552" spans="7:7" x14ac:dyDescent="0.25">
      <c r="G552"/>
    </row>
    <row r="553" spans="7:7" x14ac:dyDescent="0.25">
      <c r="G553"/>
    </row>
    <row r="554" spans="7:7" x14ac:dyDescent="0.25">
      <c r="G554"/>
    </row>
    <row r="555" spans="7:7" x14ac:dyDescent="0.25">
      <c r="G555"/>
    </row>
    <row r="556" spans="7:7" x14ac:dyDescent="0.25">
      <c r="G556"/>
    </row>
    <row r="557" spans="7:7" x14ac:dyDescent="0.25">
      <c r="G557"/>
    </row>
    <row r="558" spans="7:7" x14ac:dyDescent="0.25">
      <c r="G558"/>
    </row>
    <row r="559" spans="7:7" x14ac:dyDescent="0.25">
      <c r="G559"/>
    </row>
    <row r="560" spans="7:7" x14ac:dyDescent="0.25">
      <c r="G560"/>
    </row>
    <row r="561" spans="7:7" x14ac:dyDescent="0.25">
      <c r="G561"/>
    </row>
    <row r="562" spans="7:7" x14ac:dyDescent="0.25">
      <c r="G562"/>
    </row>
    <row r="563" spans="7:7" x14ac:dyDescent="0.25">
      <c r="G563"/>
    </row>
    <row r="564" spans="7:7" x14ac:dyDescent="0.25">
      <c r="G564"/>
    </row>
    <row r="565" spans="7:7" x14ac:dyDescent="0.25">
      <c r="G565"/>
    </row>
    <row r="566" spans="7:7" x14ac:dyDescent="0.25">
      <c r="G566"/>
    </row>
    <row r="567" spans="7:7" x14ac:dyDescent="0.25">
      <c r="G567"/>
    </row>
    <row r="568" spans="7:7" x14ac:dyDescent="0.25">
      <c r="G568"/>
    </row>
    <row r="569" spans="7:7" x14ac:dyDescent="0.25">
      <c r="G569"/>
    </row>
    <row r="570" spans="7:7" x14ac:dyDescent="0.25">
      <c r="G570"/>
    </row>
    <row r="571" spans="7:7" x14ac:dyDescent="0.25">
      <c r="G571"/>
    </row>
    <row r="572" spans="7:7" x14ac:dyDescent="0.25">
      <c r="G572"/>
    </row>
    <row r="573" spans="7:7" x14ac:dyDescent="0.25">
      <c r="G573"/>
    </row>
    <row r="574" spans="7:7" x14ac:dyDescent="0.25">
      <c r="G574"/>
    </row>
    <row r="575" spans="7:7" x14ac:dyDescent="0.25">
      <c r="G575"/>
    </row>
    <row r="576" spans="7:7" x14ac:dyDescent="0.25">
      <c r="G576"/>
    </row>
    <row r="577" spans="7:7" x14ac:dyDescent="0.25">
      <c r="G577"/>
    </row>
    <row r="578" spans="7:7" x14ac:dyDescent="0.25">
      <c r="G578"/>
    </row>
    <row r="579" spans="7:7" x14ac:dyDescent="0.25">
      <c r="G579"/>
    </row>
    <row r="580" spans="7:7" x14ac:dyDescent="0.25">
      <c r="G580"/>
    </row>
    <row r="581" spans="7:7" x14ac:dyDescent="0.25">
      <c r="G581"/>
    </row>
    <row r="582" spans="7:7" x14ac:dyDescent="0.25">
      <c r="G582"/>
    </row>
    <row r="583" spans="7:7" x14ac:dyDescent="0.25">
      <c r="G583"/>
    </row>
    <row r="584" spans="7:7" x14ac:dyDescent="0.25">
      <c r="G584"/>
    </row>
    <row r="585" spans="7:7" x14ac:dyDescent="0.25">
      <c r="G585"/>
    </row>
    <row r="586" spans="7:7" x14ac:dyDescent="0.25">
      <c r="G586"/>
    </row>
    <row r="587" spans="7:7" x14ac:dyDescent="0.25">
      <c r="G587"/>
    </row>
    <row r="588" spans="7:7" x14ac:dyDescent="0.25">
      <c r="G588"/>
    </row>
    <row r="589" spans="7:7" x14ac:dyDescent="0.25">
      <c r="G589"/>
    </row>
    <row r="590" spans="7:7" x14ac:dyDescent="0.25">
      <c r="G590"/>
    </row>
    <row r="591" spans="7:7" x14ac:dyDescent="0.25">
      <c r="G591"/>
    </row>
    <row r="592" spans="7:7" x14ac:dyDescent="0.25">
      <c r="G592"/>
    </row>
    <row r="593" spans="7:7" x14ac:dyDescent="0.25">
      <c r="G593"/>
    </row>
    <row r="594" spans="7:7" x14ac:dyDescent="0.25">
      <c r="G594"/>
    </row>
    <row r="595" spans="7:7" x14ac:dyDescent="0.25">
      <c r="G595"/>
    </row>
    <row r="596" spans="7:7" x14ac:dyDescent="0.25">
      <c r="G596"/>
    </row>
    <row r="597" spans="7:7" x14ac:dyDescent="0.25">
      <c r="G597"/>
    </row>
    <row r="598" spans="7:7" x14ac:dyDescent="0.25">
      <c r="G598"/>
    </row>
    <row r="599" spans="7:7" x14ac:dyDescent="0.25">
      <c r="G599"/>
    </row>
    <row r="600" spans="7:7" x14ac:dyDescent="0.25">
      <c r="G600"/>
    </row>
    <row r="601" spans="7:7" x14ac:dyDescent="0.25">
      <c r="G601"/>
    </row>
    <row r="602" spans="7:7" x14ac:dyDescent="0.25">
      <c r="G602"/>
    </row>
    <row r="603" spans="7:7" x14ac:dyDescent="0.25">
      <c r="G603"/>
    </row>
    <row r="604" spans="7:7" x14ac:dyDescent="0.25">
      <c r="G604"/>
    </row>
    <row r="605" spans="7:7" x14ac:dyDescent="0.25">
      <c r="G605"/>
    </row>
    <row r="606" spans="7:7" x14ac:dyDescent="0.25">
      <c r="G606"/>
    </row>
    <row r="607" spans="7:7" x14ac:dyDescent="0.25">
      <c r="G607"/>
    </row>
    <row r="608" spans="7:7" x14ac:dyDescent="0.25">
      <c r="G608"/>
    </row>
    <row r="609" spans="7:7" x14ac:dyDescent="0.25">
      <c r="G609"/>
    </row>
    <row r="610" spans="7:7" x14ac:dyDescent="0.25">
      <c r="G610"/>
    </row>
    <row r="611" spans="7:7" x14ac:dyDescent="0.25">
      <c r="G611"/>
    </row>
    <row r="612" spans="7:7" x14ac:dyDescent="0.25">
      <c r="G612"/>
    </row>
    <row r="613" spans="7:7" x14ac:dyDescent="0.25">
      <c r="G613"/>
    </row>
    <row r="614" spans="7:7" x14ac:dyDescent="0.25">
      <c r="G614"/>
    </row>
    <row r="615" spans="7:7" x14ac:dyDescent="0.25">
      <c r="G615"/>
    </row>
    <row r="616" spans="7:7" x14ac:dyDescent="0.25">
      <c r="G616"/>
    </row>
    <row r="617" spans="7:7" x14ac:dyDescent="0.25">
      <c r="G617"/>
    </row>
    <row r="618" spans="7:7" x14ac:dyDescent="0.25">
      <c r="G618"/>
    </row>
    <row r="619" spans="7:7" x14ac:dyDescent="0.25">
      <c r="G619"/>
    </row>
    <row r="620" spans="7:7" x14ac:dyDescent="0.25">
      <c r="G620"/>
    </row>
    <row r="621" spans="7:7" x14ac:dyDescent="0.25">
      <c r="G621"/>
    </row>
    <row r="622" spans="7:7" x14ac:dyDescent="0.25">
      <c r="G622"/>
    </row>
    <row r="623" spans="7:7" x14ac:dyDescent="0.25">
      <c r="G623"/>
    </row>
    <row r="624" spans="7:7" x14ac:dyDescent="0.25">
      <c r="G624"/>
    </row>
    <row r="625" spans="7:7" x14ac:dyDescent="0.25">
      <c r="G625"/>
    </row>
    <row r="626" spans="7:7" x14ac:dyDescent="0.25">
      <c r="G626"/>
    </row>
    <row r="627" spans="7:7" x14ac:dyDescent="0.25">
      <c r="G627"/>
    </row>
    <row r="628" spans="7:7" x14ac:dyDescent="0.25">
      <c r="G628"/>
    </row>
    <row r="629" spans="7:7" x14ac:dyDescent="0.25">
      <c r="G629"/>
    </row>
    <row r="630" spans="7:7" x14ac:dyDescent="0.25">
      <c r="G630"/>
    </row>
    <row r="631" spans="7:7" x14ac:dyDescent="0.25">
      <c r="G631"/>
    </row>
    <row r="632" spans="7:7" x14ac:dyDescent="0.25">
      <c r="G632"/>
    </row>
    <row r="633" spans="7:7" x14ac:dyDescent="0.25">
      <c r="G633"/>
    </row>
    <row r="634" spans="7:7" x14ac:dyDescent="0.25">
      <c r="G634"/>
    </row>
    <row r="635" spans="7:7" x14ac:dyDescent="0.25">
      <c r="G635"/>
    </row>
    <row r="636" spans="7:7" x14ac:dyDescent="0.25">
      <c r="G636"/>
    </row>
    <row r="637" spans="7:7" x14ac:dyDescent="0.25">
      <c r="G637"/>
    </row>
    <row r="638" spans="7:7" x14ac:dyDescent="0.25">
      <c r="G638"/>
    </row>
    <row r="639" spans="7:7" x14ac:dyDescent="0.25">
      <c r="G639"/>
    </row>
    <row r="640" spans="7:7" x14ac:dyDescent="0.25">
      <c r="G640"/>
    </row>
    <row r="641" spans="7:7" x14ac:dyDescent="0.25">
      <c r="G641"/>
    </row>
    <row r="642" spans="7:7" x14ac:dyDescent="0.25">
      <c r="G642"/>
    </row>
    <row r="643" spans="7:7" x14ac:dyDescent="0.25">
      <c r="G643"/>
    </row>
    <row r="644" spans="7:7" x14ac:dyDescent="0.25">
      <c r="G644"/>
    </row>
    <row r="645" spans="7:7" x14ac:dyDescent="0.25">
      <c r="G645"/>
    </row>
    <row r="646" spans="7:7" x14ac:dyDescent="0.25">
      <c r="G646"/>
    </row>
    <row r="647" spans="7:7" x14ac:dyDescent="0.25">
      <c r="G647"/>
    </row>
    <row r="648" spans="7:7" x14ac:dyDescent="0.25">
      <c r="G648"/>
    </row>
    <row r="649" spans="7:7" x14ac:dyDescent="0.25">
      <c r="G649"/>
    </row>
    <row r="650" spans="7:7" x14ac:dyDescent="0.25">
      <c r="G650"/>
    </row>
    <row r="651" spans="7:7" x14ac:dyDescent="0.25">
      <c r="G651"/>
    </row>
    <row r="652" spans="7:7" x14ac:dyDescent="0.25">
      <c r="G652"/>
    </row>
    <row r="653" spans="7:7" x14ac:dyDescent="0.25">
      <c r="G653"/>
    </row>
    <row r="654" spans="7:7" x14ac:dyDescent="0.25">
      <c r="G654"/>
    </row>
    <row r="655" spans="7:7" x14ac:dyDescent="0.25">
      <c r="G655"/>
    </row>
    <row r="656" spans="7:7" x14ac:dyDescent="0.25">
      <c r="G656"/>
    </row>
    <row r="657" spans="7:7" x14ac:dyDescent="0.25">
      <c r="G657"/>
    </row>
    <row r="658" spans="7:7" x14ac:dyDescent="0.25">
      <c r="G658"/>
    </row>
    <row r="659" spans="7:7" x14ac:dyDescent="0.25">
      <c r="G659"/>
    </row>
    <row r="660" spans="7:7" x14ac:dyDescent="0.25">
      <c r="G660"/>
    </row>
    <row r="661" spans="7:7" x14ac:dyDescent="0.25">
      <c r="G661"/>
    </row>
    <row r="662" spans="7:7" x14ac:dyDescent="0.25">
      <c r="G662"/>
    </row>
    <row r="663" spans="7:7" x14ac:dyDescent="0.25">
      <c r="G663"/>
    </row>
    <row r="664" spans="7:7" x14ac:dyDescent="0.25">
      <c r="G664"/>
    </row>
    <row r="665" spans="7:7" x14ac:dyDescent="0.25">
      <c r="G665"/>
    </row>
    <row r="666" spans="7:7" x14ac:dyDescent="0.25">
      <c r="G666"/>
    </row>
    <row r="667" spans="7:7" x14ac:dyDescent="0.25">
      <c r="G667"/>
    </row>
    <row r="668" spans="7:7" x14ac:dyDescent="0.25">
      <c r="G668"/>
    </row>
    <row r="669" spans="7:7" x14ac:dyDescent="0.25">
      <c r="G669"/>
    </row>
    <row r="670" spans="7:7" x14ac:dyDescent="0.25">
      <c r="G670"/>
    </row>
    <row r="671" spans="7:7" x14ac:dyDescent="0.25">
      <c r="G671"/>
    </row>
    <row r="672" spans="7:7" x14ac:dyDescent="0.25">
      <c r="G672"/>
    </row>
    <row r="673" spans="7:7" x14ac:dyDescent="0.25">
      <c r="G673"/>
    </row>
    <row r="674" spans="7:7" x14ac:dyDescent="0.25">
      <c r="G674"/>
    </row>
    <row r="675" spans="7:7" x14ac:dyDescent="0.25">
      <c r="G675"/>
    </row>
    <row r="676" spans="7:7" x14ac:dyDescent="0.25">
      <c r="G676"/>
    </row>
    <row r="677" spans="7:7" x14ac:dyDescent="0.25">
      <c r="G677"/>
    </row>
    <row r="678" spans="7:7" x14ac:dyDescent="0.25">
      <c r="G678"/>
    </row>
    <row r="679" spans="7:7" x14ac:dyDescent="0.25">
      <c r="G679"/>
    </row>
    <row r="680" spans="7:7" x14ac:dyDescent="0.25">
      <c r="G680"/>
    </row>
    <row r="681" spans="7:7" x14ac:dyDescent="0.25">
      <c r="G681"/>
    </row>
    <row r="682" spans="7:7" x14ac:dyDescent="0.25">
      <c r="G682"/>
    </row>
    <row r="683" spans="7:7" x14ac:dyDescent="0.25">
      <c r="G683"/>
    </row>
    <row r="684" spans="7:7" x14ac:dyDescent="0.25">
      <c r="G684"/>
    </row>
    <row r="685" spans="7:7" x14ac:dyDescent="0.25">
      <c r="G685"/>
    </row>
    <row r="686" spans="7:7" x14ac:dyDescent="0.25">
      <c r="G686"/>
    </row>
    <row r="687" spans="7:7" x14ac:dyDescent="0.25">
      <c r="G687"/>
    </row>
    <row r="688" spans="7:7" x14ac:dyDescent="0.25">
      <c r="G688"/>
    </row>
    <row r="689" spans="7:7" x14ac:dyDescent="0.25">
      <c r="G689"/>
    </row>
    <row r="690" spans="7:7" x14ac:dyDescent="0.25">
      <c r="G690"/>
    </row>
    <row r="691" spans="7:7" x14ac:dyDescent="0.25">
      <c r="G691"/>
    </row>
    <row r="692" spans="7:7" x14ac:dyDescent="0.25">
      <c r="G692"/>
    </row>
    <row r="693" spans="7:7" x14ac:dyDescent="0.25">
      <c r="G693"/>
    </row>
    <row r="694" spans="7:7" x14ac:dyDescent="0.25">
      <c r="G694"/>
    </row>
    <row r="695" spans="7:7" x14ac:dyDescent="0.25">
      <c r="G695"/>
    </row>
    <row r="696" spans="7:7" x14ac:dyDescent="0.25">
      <c r="G696"/>
    </row>
    <row r="697" spans="7:7" x14ac:dyDescent="0.25">
      <c r="G697"/>
    </row>
    <row r="698" spans="7:7" x14ac:dyDescent="0.25">
      <c r="G698"/>
    </row>
    <row r="699" spans="7:7" x14ac:dyDescent="0.25">
      <c r="G699"/>
    </row>
    <row r="700" spans="7:7" x14ac:dyDescent="0.25">
      <c r="G700"/>
    </row>
    <row r="701" spans="7:7" x14ac:dyDescent="0.25">
      <c r="G701"/>
    </row>
    <row r="702" spans="7:7" x14ac:dyDescent="0.25">
      <c r="G702"/>
    </row>
    <row r="703" spans="7:7" x14ac:dyDescent="0.25">
      <c r="G703"/>
    </row>
    <row r="704" spans="7:7" x14ac:dyDescent="0.25">
      <c r="G704"/>
    </row>
    <row r="705" spans="7:7" x14ac:dyDescent="0.25">
      <c r="G705"/>
    </row>
    <row r="706" spans="7:7" x14ac:dyDescent="0.25">
      <c r="G706"/>
    </row>
    <row r="707" spans="7:7" x14ac:dyDescent="0.25">
      <c r="G707"/>
    </row>
    <row r="708" spans="7:7" x14ac:dyDescent="0.25">
      <c r="G708"/>
    </row>
    <row r="709" spans="7:7" x14ac:dyDescent="0.25">
      <c r="G709"/>
    </row>
    <row r="710" spans="7:7" x14ac:dyDescent="0.25">
      <c r="G710"/>
    </row>
    <row r="711" spans="7:7" x14ac:dyDescent="0.25">
      <c r="G711"/>
    </row>
    <row r="712" spans="7:7" x14ac:dyDescent="0.25">
      <c r="G712"/>
    </row>
    <row r="713" spans="7:7" x14ac:dyDescent="0.25">
      <c r="G713"/>
    </row>
    <row r="714" spans="7:7" x14ac:dyDescent="0.25">
      <c r="G714"/>
    </row>
    <row r="715" spans="7:7" x14ac:dyDescent="0.25">
      <c r="G715"/>
    </row>
    <row r="716" spans="7:7" x14ac:dyDescent="0.25">
      <c r="G716"/>
    </row>
    <row r="717" spans="7:7" x14ac:dyDescent="0.25">
      <c r="G717"/>
    </row>
    <row r="718" spans="7:7" x14ac:dyDescent="0.25">
      <c r="G718"/>
    </row>
    <row r="719" spans="7:7" x14ac:dyDescent="0.25">
      <c r="G719"/>
    </row>
    <row r="720" spans="7:7" x14ac:dyDescent="0.25">
      <c r="G720"/>
    </row>
    <row r="721" spans="7:7" x14ac:dyDescent="0.25">
      <c r="G721"/>
    </row>
    <row r="722" spans="7:7" x14ac:dyDescent="0.25">
      <c r="G722"/>
    </row>
    <row r="723" spans="7:7" x14ac:dyDescent="0.25">
      <c r="G723"/>
    </row>
    <row r="724" spans="7:7" x14ac:dyDescent="0.25">
      <c r="G724"/>
    </row>
    <row r="725" spans="7:7" x14ac:dyDescent="0.25">
      <c r="G725"/>
    </row>
    <row r="726" spans="7:7" x14ac:dyDescent="0.25">
      <c r="G726"/>
    </row>
    <row r="727" spans="7:7" x14ac:dyDescent="0.25">
      <c r="G727"/>
    </row>
    <row r="728" spans="7:7" x14ac:dyDescent="0.25">
      <c r="G728"/>
    </row>
    <row r="729" spans="7:7" x14ac:dyDescent="0.25">
      <c r="G729"/>
    </row>
    <row r="730" spans="7:7" x14ac:dyDescent="0.25">
      <c r="G730"/>
    </row>
    <row r="731" spans="7:7" x14ac:dyDescent="0.25">
      <c r="G731"/>
    </row>
    <row r="732" spans="7:7" x14ac:dyDescent="0.25">
      <c r="G732"/>
    </row>
    <row r="733" spans="7:7" x14ac:dyDescent="0.25">
      <c r="G733"/>
    </row>
    <row r="734" spans="7:7" x14ac:dyDescent="0.25">
      <c r="G734"/>
    </row>
    <row r="735" spans="7:7" x14ac:dyDescent="0.25">
      <c r="G735"/>
    </row>
    <row r="736" spans="7:7" x14ac:dyDescent="0.25">
      <c r="G736"/>
    </row>
    <row r="737" spans="7:7" x14ac:dyDescent="0.25">
      <c r="G737"/>
    </row>
    <row r="738" spans="7:7" x14ac:dyDescent="0.25">
      <c r="G738"/>
    </row>
    <row r="739" spans="7:7" x14ac:dyDescent="0.25">
      <c r="G739"/>
    </row>
    <row r="740" spans="7:7" x14ac:dyDescent="0.25">
      <c r="G740"/>
    </row>
    <row r="741" spans="7:7" x14ac:dyDescent="0.25">
      <c r="G741"/>
    </row>
    <row r="742" spans="7:7" x14ac:dyDescent="0.25">
      <c r="G742"/>
    </row>
    <row r="743" spans="7:7" x14ac:dyDescent="0.25">
      <c r="G743"/>
    </row>
    <row r="744" spans="7:7" x14ac:dyDescent="0.25">
      <c r="G744"/>
    </row>
    <row r="745" spans="7:7" x14ac:dyDescent="0.25">
      <c r="G745"/>
    </row>
    <row r="746" spans="7:7" x14ac:dyDescent="0.25">
      <c r="G746"/>
    </row>
    <row r="747" spans="7:7" x14ac:dyDescent="0.25">
      <c r="G747"/>
    </row>
    <row r="748" spans="7:7" x14ac:dyDescent="0.25">
      <c r="G748"/>
    </row>
    <row r="749" spans="7:7" x14ac:dyDescent="0.25">
      <c r="G749"/>
    </row>
    <row r="750" spans="7:7" x14ac:dyDescent="0.25">
      <c r="G750"/>
    </row>
    <row r="751" spans="7:7" x14ac:dyDescent="0.25">
      <c r="G751"/>
    </row>
    <row r="752" spans="7:7" x14ac:dyDescent="0.25">
      <c r="G752"/>
    </row>
    <row r="753" spans="7:7" x14ac:dyDescent="0.25">
      <c r="G753"/>
    </row>
    <row r="754" spans="7:7" x14ac:dyDescent="0.25">
      <c r="G754"/>
    </row>
    <row r="755" spans="7:7" x14ac:dyDescent="0.25">
      <c r="G755"/>
    </row>
    <row r="756" spans="7:7" x14ac:dyDescent="0.25">
      <c r="G756"/>
    </row>
    <row r="757" spans="7:7" x14ac:dyDescent="0.25">
      <c r="G757"/>
    </row>
    <row r="758" spans="7:7" x14ac:dyDescent="0.25">
      <c r="G758"/>
    </row>
    <row r="759" spans="7:7" x14ac:dyDescent="0.25">
      <c r="G759"/>
    </row>
    <row r="760" spans="7:7" x14ac:dyDescent="0.25">
      <c r="G760"/>
    </row>
    <row r="761" spans="7:7" x14ac:dyDescent="0.25">
      <c r="G761"/>
    </row>
    <row r="762" spans="7:7" x14ac:dyDescent="0.25">
      <c r="G762"/>
    </row>
    <row r="763" spans="7:7" x14ac:dyDescent="0.25">
      <c r="G763"/>
    </row>
    <row r="764" spans="7:7" x14ac:dyDescent="0.25">
      <c r="G764"/>
    </row>
    <row r="765" spans="7:7" x14ac:dyDescent="0.25">
      <c r="G765"/>
    </row>
    <row r="766" spans="7:7" x14ac:dyDescent="0.25">
      <c r="G766"/>
    </row>
    <row r="767" spans="7:7" x14ac:dyDescent="0.25">
      <c r="G767"/>
    </row>
    <row r="768" spans="7:7" x14ac:dyDescent="0.25">
      <c r="G768"/>
    </row>
    <row r="769" spans="7:7" x14ac:dyDescent="0.25">
      <c r="G769"/>
    </row>
    <row r="770" spans="7:7" x14ac:dyDescent="0.25">
      <c r="G770"/>
    </row>
    <row r="771" spans="7:7" x14ac:dyDescent="0.25">
      <c r="G771"/>
    </row>
    <row r="772" spans="7:7" x14ac:dyDescent="0.25">
      <c r="G772"/>
    </row>
    <row r="773" spans="7:7" x14ac:dyDescent="0.25">
      <c r="G773"/>
    </row>
    <row r="774" spans="7:7" x14ac:dyDescent="0.25">
      <c r="G774"/>
    </row>
    <row r="775" spans="7:7" x14ac:dyDescent="0.25">
      <c r="G775"/>
    </row>
    <row r="776" spans="7:7" x14ac:dyDescent="0.25">
      <c r="G776"/>
    </row>
    <row r="777" spans="7:7" x14ac:dyDescent="0.25">
      <c r="G777"/>
    </row>
    <row r="778" spans="7:7" x14ac:dyDescent="0.25">
      <c r="G778"/>
    </row>
    <row r="779" spans="7:7" x14ac:dyDescent="0.25">
      <c r="G779"/>
    </row>
    <row r="780" spans="7:7" x14ac:dyDescent="0.25">
      <c r="G780"/>
    </row>
    <row r="781" spans="7:7" x14ac:dyDescent="0.25">
      <c r="G781"/>
    </row>
    <row r="782" spans="7:7" x14ac:dyDescent="0.25">
      <c r="G782"/>
    </row>
    <row r="783" spans="7:7" x14ac:dyDescent="0.25">
      <c r="G783"/>
    </row>
    <row r="784" spans="7:7" x14ac:dyDescent="0.25">
      <c r="G784"/>
    </row>
    <row r="785" spans="7:7" x14ac:dyDescent="0.25">
      <c r="G785"/>
    </row>
    <row r="786" spans="7:7" x14ac:dyDescent="0.25">
      <c r="G786"/>
    </row>
    <row r="787" spans="7:7" x14ac:dyDescent="0.25">
      <c r="G787"/>
    </row>
    <row r="788" spans="7:7" x14ac:dyDescent="0.25">
      <c r="G788"/>
    </row>
    <row r="789" spans="7:7" x14ac:dyDescent="0.25">
      <c r="G789"/>
    </row>
    <row r="790" spans="7:7" x14ac:dyDescent="0.25">
      <c r="G790"/>
    </row>
    <row r="791" spans="7:7" x14ac:dyDescent="0.25">
      <c r="G791"/>
    </row>
    <row r="792" spans="7:7" x14ac:dyDescent="0.25">
      <c r="G792"/>
    </row>
    <row r="793" spans="7:7" x14ac:dyDescent="0.25">
      <c r="G793"/>
    </row>
    <row r="794" spans="7:7" x14ac:dyDescent="0.25">
      <c r="G794"/>
    </row>
    <row r="795" spans="7:7" x14ac:dyDescent="0.25">
      <c r="G795"/>
    </row>
    <row r="796" spans="7:7" x14ac:dyDescent="0.25">
      <c r="G796"/>
    </row>
    <row r="797" spans="7:7" x14ac:dyDescent="0.25">
      <c r="G797"/>
    </row>
    <row r="798" spans="7:7" x14ac:dyDescent="0.25">
      <c r="G798"/>
    </row>
    <row r="799" spans="7:7" x14ac:dyDescent="0.25">
      <c r="G799"/>
    </row>
    <row r="800" spans="7:7" x14ac:dyDescent="0.25">
      <c r="G800"/>
    </row>
    <row r="801" spans="7:7" x14ac:dyDescent="0.25">
      <c r="G801"/>
    </row>
    <row r="802" spans="7:7" x14ac:dyDescent="0.25">
      <c r="G802"/>
    </row>
    <row r="803" spans="7:7" x14ac:dyDescent="0.25">
      <c r="G803"/>
    </row>
    <row r="804" spans="7:7" x14ac:dyDescent="0.25">
      <c r="G804"/>
    </row>
    <row r="805" spans="7:7" x14ac:dyDescent="0.25">
      <c r="G805"/>
    </row>
    <row r="806" spans="7:7" x14ac:dyDescent="0.25">
      <c r="G806"/>
    </row>
    <row r="807" spans="7:7" x14ac:dyDescent="0.25">
      <c r="G807"/>
    </row>
    <row r="808" spans="7:7" x14ac:dyDescent="0.25">
      <c r="G808"/>
    </row>
    <row r="809" spans="7:7" x14ac:dyDescent="0.25">
      <c r="G809"/>
    </row>
    <row r="810" spans="7:7" x14ac:dyDescent="0.25">
      <c r="G810"/>
    </row>
    <row r="811" spans="7:7" x14ac:dyDescent="0.25">
      <c r="G811"/>
    </row>
    <row r="812" spans="7:7" x14ac:dyDescent="0.25">
      <c r="G812"/>
    </row>
    <row r="813" spans="7:7" x14ac:dyDescent="0.25">
      <c r="G813"/>
    </row>
    <row r="814" spans="7:7" x14ac:dyDescent="0.25">
      <c r="G814"/>
    </row>
    <row r="815" spans="7:7" x14ac:dyDescent="0.25">
      <c r="G815"/>
    </row>
    <row r="816" spans="7:7" x14ac:dyDescent="0.25">
      <c r="G816"/>
    </row>
    <row r="817" spans="7:7" x14ac:dyDescent="0.25">
      <c r="G817"/>
    </row>
    <row r="818" spans="7:7" x14ac:dyDescent="0.25">
      <c r="G818"/>
    </row>
    <row r="819" spans="7:7" x14ac:dyDescent="0.25">
      <c r="G819"/>
    </row>
    <row r="820" spans="7:7" x14ac:dyDescent="0.25">
      <c r="G820"/>
    </row>
    <row r="821" spans="7:7" x14ac:dyDescent="0.25">
      <c r="G821"/>
    </row>
    <row r="822" spans="7:7" x14ac:dyDescent="0.25">
      <c r="G822"/>
    </row>
    <row r="823" spans="7:7" x14ac:dyDescent="0.25">
      <c r="G823"/>
    </row>
    <row r="824" spans="7:7" x14ac:dyDescent="0.25">
      <c r="G824"/>
    </row>
    <row r="825" spans="7:7" x14ac:dyDescent="0.25">
      <c r="G825"/>
    </row>
    <row r="826" spans="7:7" x14ac:dyDescent="0.25">
      <c r="G826"/>
    </row>
    <row r="827" spans="7:7" x14ac:dyDescent="0.25">
      <c r="G827"/>
    </row>
    <row r="828" spans="7:7" x14ac:dyDescent="0.25">
      <c r="G828"/>
    </row>
    <row r="829" spans="7:7" x14ac:dyDescent="0.25">
      <c r="G829"/>
    </row>
    <row r="830" spans="7:7" x14ac:dyDescent="0.25">
      <c r="G830"/>
    </row>
    <row r="831" spans="7:7" x14ac:dyDescent="0.25">
      <c r="G831"/>
    </row>
    <row r="832" spans="7:7" x14ac:dyDescent="0.25">
      <c r="G832"/>
    </row>
    <row r="833" spans="7:7" x14ac:dyDescent="0.25">
      <c r="G833"/>
    </row>
    <row r="834" spans="7:7" x14ac:dyDescent="0.25">
      <c r="G834"/>
    </row>
    <row r="835" spans="7:7" x14ac:dyDescent="0.25">
      <c r="G835"/>
    </row>
    <row r="836" spans="7:7" x14ac:dyDescent="0.25">
      <c r="G836"/>
    </row>
    <row r="837" spans="7:7" x14ac:dyDescent="0.25">
      <c r="G837"/>
    </row>
    <row r="838" spans="7:7" x14ac:dyDescent="0.25">
      <c r="G838"/>
    </row>
    <row r="839" spans="7:7" x14ac:dyDescent="0.25">
      <c r="G839"/>
    </row>
    <row r="840" spans="7:7" x14ac:dyDescent="0.25">
      <c r="G840"/>
    </row>
    <row r="841" spans="7:7" x14ac:dyDescent="0.25">
      <c r="G841"/>
    </row>
    <row r="842" spans="7:7" x14ac:dyDescent="0.25">
      <c r="G842"/>
    </row>
    <row r="843" spans="7:7" x14ac:dyDescent="0.25">
      <c r="G843"/>
    </row>
    <row r="844" spans="7:7" x14ac:dyDescent="0.25">
      <c r="G844"/>
    </row>
    <row r="845" spans="7:7" x14ac:dyDescent="0.25">
      <c r="G845"/>
    </row>
    <row r="846" spans="7:7" x14ac:dyDescent="0.25">
      <c r="G846"/>
    </row>
    <row r="847" spans="7:7" x14ac:dyDescent="0.25">
      <c r="G847"/>
    </row>
    <row r="848" spans="7:7" x14ac:dyDescent="0.25">
      <c r="G848"/>
    </row>
    <row r="849" spans="7:7" x14ac:dyDescent="0.25">
      <c r="G849"/>
    </row>
    <row r="850" spans="7:7" x14ac:dyDescent="0.25">
      <c r="G850"/>
    </row>
    <row r="851" spans="7:7" x14ac:dyDescent="0.25">
      <c r="G851"/>
    </row>
    <row r="852" spans="7:7" x14ac:dyDescent="0.25">
      <c r="G852"/>
    </row>
    <row r="853" spans="7:7" x14ac:dyDescent="0.25">
      <c r="G853"/>
    </row>
    <row r="854" spans="7:7" x14ac:dyDescent="0.25">
      <c r="G854"/>
    </row>
    <row r="855" spans="7:7" x14ac:dyDescent="0.25">
      <c r="G855"/>
    </row>
    <row r="856" spans="7:7" x14ac:dyDescent="0.25">
      <c r="G856"/>
    </row>
    <row r="857" spans="7:7" x14ac:dyDescent="0.25">
      <c r="G857"/>
    </row>
    <row r="858" spans="7:7" x14ac:dyDescent="0.25">
      <c r="G858"/>
    </row>
    <row r="859" spans="7:7" x14ac:dyDescent="0.25">
      <c r="G859"/>
    </row>
    <row r="860" spans="7:7" x14ac:dyDescent="0.25">
      <c r="G860"/>
    </row>
    <row r="861" spans="7:7" x14ac:dyDescent="0.25">
      <c r="G861"/>
    </row>
    <row r="862" spans="7:7" x14ac:dyDescent="0.25">
      <c r="G862"/>
    </row>
    <row r="863" spans="7:7" x14ac:dyDescent="0.25">
      <c r="G863"/>
    </row>
    <row r="864" spans="7:7" x14ac:dyDescent="0.25">
      <c r="G864"/>
    </row>
    <row r="865" spans="7:7" x14ac:dyDescent="0.25">
      <c r="G865"/>
    </row>
    <row r="866" spans="7:7" x14ac:dyDescent="0.25">
      <c r="G866"/>
    </row>
    <row r="867" spans="7:7" x14ac:dyDescent="0.25">
      <c r="G867"/>
    </row>
    <row r="868" spans="7:7" x14ac:dyDescent="0.25">
      <c r="G868"/>
    </row>
    <row r="869" spans="7:7" x14ac:dyDescent="0.25">
      <c r="G869"/>
    </row>
    <row r="870" spans="7:7" x14ac:dyDescent="0.25">
      <c r="G870"/>
    </row>
    <row r="871" spans="7:7" x14ac:dyDescent="0.25">
      <c r="G871"/>
    </row>
    <row r="872" spans="7:7" x14ac:dyDescent="0.25">
      <c r="G872"/>
    </row>
    <row r="873" spans="7:7" x14ac:dyDescent="0.25">
      <c r="G873"/>
    </row>
    <row r="874" spans="7:7" x14ac:dyDescent="0.25">
      <c r="G874"/>
    </row>
    <row r="875" spans="7:7" x14ac:dyDescent="0.25">
      <c r="G875"/>
    </row>
    <row r="876" spans="7:7" x14ac:dyDescent="0.25">
      <c r="G876"/>
    </row>
    <row r="877" spans="7:7" x14ac:dyDescent="0.25">
      <c r="G877"/>
    </row>
    <row r="878" spans="7:7" x14ac:dyDescent="0.25">
      <c r="G878"/>
    </row>
    <row r="879" spans="7:7" x14ac:dyDescent="0.25">
      <c r="G879"/>
    </row>
    <row r="880" spans="7:7" x14ac:dyDescent="0.25">
      <c r="G880"/>
    </row>
    <row r="881" spans="7:7" x14ac:dyDescent="0.25">
      <c r="G881"/>
    </row>
    <row r="882" spans="7:7" x14ac:dyDescent="0.25">
      <c r="G882"/>
    </row>
    <row r="883" spans="7:7" x14ac:dyDescent="0.25">
      <c r="G883"/>
    </row>
    <row r="884" spans="7:7" x14ac:dyDescent="0.25">
      <c r="G884"/>
    </row>
    <row r="885" spans="7:7" x14ac:dyDescent="0.25">
      <c r="G885"/>
    </row>
    <row r="886" spans="7:7" x14ac:dyDescent="0.25">
      <c r="G886"/>
    </row>
    <row r="887" spans="7:7" x14ac:dyDescent="0.25">
      <c r="G887"/>
    </row>
    <row r="888" spans="7:7" x14ac:dyDescent="0.25">
      <c r="G888"/>
    </row>
    <row r="889" spans="7:7" x14ac:dyDescent="0.25">
      <c r="G889"/>
    </row>
    <row r="890" spans="7:7" x14ac:dyDescent="0.25">
      <c r="G890"/>
    </row>
    <row r="891" spans="7:7" x14ac:dyDescent="0.25">
      <c r="G891"/>
    </row>
    <row r="892" spans="7:7" x14ac:dyDescent="0.25">
      <c r="G892"/>
    </row>
    <row r="893" spans="7:7" x14ac:dyDescent="0.25">
      <c r="G893"/>
    </row>
    <row r="894" spans="7:7" x14ac:dyDescent="0.25">
      <c r="G894"/>
    </row>
    <row r="895" spans="7:7" x14ac:dyDescent="0.25">
      <c r="G895"/>
    </row>
    <row r="896" spans="7:7" x14ac:dyDescent="0.25">
      <c r="G896"/>
    </row>
    <row r="897" spans="7:7" x14ac:dyDescent="0.25">
      <c r="G897"/>
    </row>
    <row r="898" spans="7:7" x14ac:dyDescent="0.25">
      <c r="G898"/>
    </row>
    <row r="899" spans="7:7" x14ac:dyDescent="0.25">
      <c r="G899"/>
    </row>
    <row r="900" spans="7:7" x14ac:dyDescent="0.25">
      <c r="G900"/>
    </row>
    <row r="901" spans="7:7" x14ac:dyDescent="0.25">
      <c r="G901"/>
    </row>
    <row r="902" spans="7:7" x14ac:dyDescent="0.25">
      <c r="G902"/>
    </row>
    <row r="903" spans="7:7" x14ac:dyDescent="0.25">
      <c r="G903"/>
    </row>
    <row r="904" spans="7:7" x14ac:dyDescent="0.25">
      <c r="G904"/>
    </row>
    <row r="905" spans="7:7" x14ac:dyDescent="0.25">
      <c r="G905"/>
    </row>
    <row r="906" spans="7:7" x14ac:dyDescent="0.25">
      <c r="G906"/>
    </row>
    <row r="907" spans="7:7" x14ac:dyDescent="0.25">
      <c r="G907"/>
    </row>
    <row r="908" spans="7:7" x14ac:dyDescent="0.25">
      <c r="G908"/>
    </row>
    <row r="909" spans="7:7" x14ac:dyDescent="0.25">
      <c r="G909"/>
    </row>
    <row r="910" spans="7:7" x14ac:dyDescent="0.25">
      <c r="G910"/>
    </row>
    <row r="911" spans="7:7" x14ac:dyDescent="0.25">
      <c r="G911"/>
    </row>
    <row r="912" spans="7:7" x14ac:dyDescent="0.25">
      <c r="G912"/>
    </row>
    <row r="913" spans="7:7" x14ac:dyDescent="0.25">
      <c r="G913"/>
    </row>
    <row r="914" spans="7:7" x14ac:dyDescent="0.25">
      <c r="G914"/>
    </row>
    <row r="915" spans="7:7" x14ac:dyDescent="0.25">
      <c r="G915"/>
    </row>
    <row r="916" spans="7:7" x14ac:dyDescent="0.25">
      <c r="G916"/>
    </row>
    <row r="917" spans="7:7" x14ac:dyDescent="0.25">
      <c r="G917"/>
    </row>
    <row r="918" spans="7:7" x14ac:dyDescent="0.25">
      <c r="G918"/>
    </row>
    <row r="919" spans="7:7" x14ac:dyDescent="0.25">
      <c r="G919"/>
    </row>
    <row r="920" spans="7:7" x14ac:dyDescent="0.25">
      <c r="G920"/>
    </row>
    <row r="921" spans="7:7" x14ac:dyDescent="0.25">
      <c r="G921"/>
    </row>
    <row r="922" spans="7:7" x14ac:dyDescent="0.25">
      <c r="G922"/>
    </row>
    <row r="923" spans="7:7" x14ac:dyDescent="0.25">
      <c r="G923"/>
    </row>
    <row r="924" spans="7:7" x14ac:dyDescent="0.25">
      <c r="G924"/>
    </row>
    <row r="925" spans="7:7" x14ac:dyDescent="0.25">
      <c r="G925"/>
    </row>
    <row r="926" spans="7:7" x14ac:dyDescent="0.25">
      <c r="G926"/>
    </row>
    <row r="927" spans="7:7" x14ac:dyDescent="0.25">
      <c r="G927"/>
    </row>
    <row r="928" spans="7:7" x14ac:dyDescent="0.25">
      <c r="G928"/>
    </row>
    <row r="929" spans="7:7" x14ac:dyDescent="0.25">
      <c r="G929"/>
    </row>
    <row r="930" spans="7:7" x14ac:dyDescent="0.25">
      <c r="G930"/>
    </row>
    <row r="931" spans="7:7" x14ac:dyDescent="0.25">
      <c r="G931"/>
    </row>
    <row r="932" spans="7:7" x14ac:dyDescent="0.25">
      <c r="G932"/>
    </row>
    <row r="933" spans="7:7" x14ac:dyDescent="0.25">
      <c r="G933"/>
    </row>
    <row r="934" spans="7:7" x14ac:dyDescent="0.25">
      <c r="G934"/>
    </row>
    <row r="935" spans="7:7" x14ac:dyDescent="0.25">
      <c r="G935"/>
    </row>
    <row r="936" spans="7:7" x14ac:dyDescent="0.25">
      <c r="G936"/>
    </row>
    <row r="937" spans="7:7" x14ac:dyDescent="0.25">
      <c r="G937"/>
    </row>
    <row r="938" spans="7:7" x14ac:dyDescent="0.25">
      <c r="G938"/>
    </row>
    <row r="939" spans="7:7" x14ac:dyDescent="0.25">
      <c r="G939"/>
    </row>
    <row r="940" spans="7:7" x14ac:dyDescent="0.25">
      <c r="G940"/>
    </row>
    <row r="941" spans="7:7" x14ac:dyDescent="0.25">
      <c r="G941"/>
    </row>
    <row r="942" spans="7:7" x14ac:dyDescent="0.25">
      <c r="G942"/>
    </row>
    <row r="943" spans="7:7" x14ac:dyDescent="0.25">
      <c r="G943"/>
    </row>
    <row r="944" spans="7:7" x14ac:dyDescent="0.25">
      <c r="G944"/>
    </row>
    <row r="945" spans="7:7" x14ac:dyDescent="0.25">
      <c r="G945"/>
    </row>
    <row r="946" spans="7:7" x14ac:dyDescent="0.25">
      <c r="G946"/>
    </row>
    <row r="947" spans="7:7" x14ac:dyDescent="0.25">
      <c r="G947"/>
    </row>
    <row r="948" spans="7:7" x14ac:dyDescent="0.25">
      <c r="G948"/>
    </row>
    <row r="949" spans="7:7" x14ac:dyDescent="0.25">
      <c r="G949"/>
    </row>
    <row r="950" spans="7:7" x14ac:dyDescent="0.25">
      <c r="G950"/>
    </row>
    <row r="951" spans="7:7" x14ac:dyDescent="0.25">
      <c r="G951"/>
    </row>
    <row r="952" spans="7:7" x14ac:dyDescent="0.25">
      <c r="G952"/>
    </row>
    <row r="953" spans="7:7" x14ac:dyDescent="0.25">
      <c r="G953"/>
    </row>
    <row r="954" spans="7:7" x14ac:dyDescent="0.25">
      <c r="G954"/>
    </row>
    <row r="955" spans="7:7" x14ac:dyDescent="0.25">
      <c r="G955"/>
    </row>
    <row r="956" spans="7:7" x14ac:dyDescent="0.25">
      <c r="G956"/>
    </row>
    <row r="957" spans="7:7" x14ac:dyDescent="0.25">
      <c r="G957"/>
    </row>
    <row r="958" spans="7:7" x14ac:dyDescent="0.25">
      <c r="G958"/>
    </row>
    <row r="959" spans="7:7" x14ac:dyDescent="0.25">
      <c r="G959"/>
    </row>
    <row r="960" spans="7:7" x14ac:dyDescent="0.25">
      <c r="G960"/>
    </row>
    <row r="961" spans="7:7" x14ac:dyDescent="0.25">
      <c r="G961"/>
    </row>
    <row r="962" spans="7:7" x14ac:dyDescent="0.25">
      <c r="G962"/>
    </row>
    <row r="963" spans="7:7" x14ac:dyDescent="0.25">
      <c r="G963"/>
    </row>
    <row r="964" spans="7:7" x14ac:dyDescent="0.25">
      <c r="G964"/>
    </row>
    <row r="965" spans="7:7" x14ac:dyDescent="0.25">
      <c r="G965"/>
    </row>
    <row r="966" spans="7:7" x14ac:dyDescent="0.25">
      <c r="G966"/>
    </row>
    <row r="967" spans="7:7" x14ac:dyDescent="0.25">
      <c r="G967"/>
    </row>
    <row r="968" spans="7:7" x14ac:dyDescent="0.25">
      <c r="G968"/>
    </row>
    <row r="969" spans="7:7" x14ac:dyDescent="0.25">
      <c r="G969"/>
    </row>
    <row r="970" spans="7:7" x14ac:dyDescent="0.25">
      <c r="G970"/>
    </row>
    <row r="971" spans="7:7" x14ac:dyDescent="0.25">
      <c r="G971"/>
    </row>
    <row r="972" spans="7:7" x14ac:dyDescent="0.25">
      <c r="G972"/>
    </row>
    <row r="973" spans="7:7" x14ac:dyDescent="0.25">
      <c r="G973"/>
    </row>
    <row r="974" spans="7:7" x14ac:dyDescent="0.25">
      <c r="G974"/>
    </row>
    <row r="975" spans="7:7" x14ac:dyDescent="0.25">
      <c r="G975"/>
    </row>
    <row r="976" spans="7:7" x14ac:dyDescent="0.25">
      <c r="G976"/>
    </row>
    <row r="977" spans="7:7" x14ac:dyDescent="0.25">
      <c r="G977"/>
    </row>
    <row r="978" spans="7:7" x14ac:dyDescent="0.25">
      <c r="G978"/>
    </row>
    <row r="979" spans="7:7" x14ac:dyDescent="0.25">
      <c r="G979"/>
    </row>
    <row r="980" spans="7:7" x14ac:dyDescent="0.25">
      <c r="G980"/>
    </row>
    <row r="981" spans="7:7" x14ac:dyDescent="0.25">
      <c r="G981"/>
    </row>
    <row r="982" spans="7:7" x14ac:dyDescent="0.25">
      <c r="G982"/>
    </row>
    <row r="983" spans="7:7" x14ac:dyDescent="0.25">
      <c r="G983"/>
    </row>
    <row r="984" spans="7:7" x14ac:dyDescent="0.25">
      <c r="G984"/>
    </row>
    <row r="985" spans="7:7" x14ac:dyDescent="0.25">
      <c r="G985"/>
    </row>
    <row r="986" spans="7:7" x14ac:dyDescent="0.25">
      <c r="G986"/>
    </row>
    <row r="987" spans="7:7" x14ac:dyDescent="0.25">
      <c r="G987"/>
    </row>
    <row r="988" spans="7:7" x14ac:dyDescent="0.25">
      <c r="G988"/>
    </row>
    <row r="989" spans="7:7" x14ac:dyDescent="0.25">
      <c r="G989"/>
    </row>
    <row r="990" spans="7:7" x14ac:dyDescent="0.25">
      <c r="G990"/>
    </row>
    <row r="991" spans="7:7" x14ac:dyDescent="0.25">
      <c r="G991"/>
    </row>
    <row r="992" spans="7:7" x14ac:dyDescent="0.25">
      <c r="G992"/>
    </row>
    <row r="993" spans="7:7" x14ac:dyDescent="0.25">
      <c r="G993"/>
    </row>
    <row r="994" spans="7:7" x14ac:dyDescent="0.25">
      <c r="G994"/>
    </row>
    <row r="995" spans="7:7" x14ac:dyDescent="0.25">
      <c r="G995"/>
    </row>
    <row r="996" spans="7:7" x14ac:dyDescent="0.25">
      <c r="G996"/>
    </row>
    <row r="997" spans="7:7" x14ac:dyDescent="0.25">
      <c r="G997"/>
    </row>
    <row r="998" spans="7:7" x14ac:dyDescent="0.25">
      <c r="G998"/>
    </row>
    <row r="999" spans="7:7" x14ac:dyDescent="0.25">
      <c r="G999"/>
    </row>
    <row r="1000" spans="7:7" x14ac:dyDescent="0.25">
      <c r="G1000"/>
    </row>
    <row r="1001" spans="7:7" x14ac:dyDescent="0.25">
      <c r="G1001"/>
    </row>
    <row r="1002" spans="7:7" x14ac:dyDescent="0.25">
      <c r="G1002"/>
    </row>
    <row r="1003" spans="7:7" x14ac:dyDescent="0.25">
      <c r="G1003"/>
    </row>
    <row r="1004" spans="7:7" x14ac:dyDescent="0.25">
      <c r="G1004"/>
    </row>
    <row r="1005" spans="7:7" x14ac:dyDescent="0.25">
      <c r="G1005"/>
    </row>
    <row r="1006" spans="7:7" x14ac:dyDescent="0.25">
      <c r="G1006"/>
    </row>
    <row r="1007" spans="7:7" x14ac:dyDescent="0.25">
      <c r="G1007"/>
    </row>
    <row r="1008" spans="7:7" x14ac:dyDescent="0.25">
      <c r="G1008"/>
    </row>
    <row r="1009" spans="7:7" x14ac:dyDescent="0.25">
      <c r="G1009"/>
    </row>
    <row r="1010" spans="7:7" x14ac:dyDescent="0.25">
      <c r="G1010"/>
    </row>
    <row r="1011" spans="7:7" x14ac:dyDescent="0.25">
      <c r="G1011"/>
    </row>
    <row r="1012" spans="7:7" x14ac:dyDescent="0.25">
      <c r="G1012"/>
    </row>
    <row r="1013" spans="7:7" x14ac:dyDescent="0.25">
      <c r="G1013"/>
    </row>
    <row r="1014" spans="7:7" x14ac:dyDescent="0.25">
      <c r="G1014"/>
    </row>
    <row r="1015" spans="7:7" x14ac:dyDescent="0.25">
      <c r="G1015"/>
    </row>
    <row r="1016" spans="7:7" x14ac:dyDescent="0.25">
      <c r="G1016"/>
    </row>
    <row r="1017" spans="7:7" x14ac:dyDescent="0.25">
      <c r="G1017"/>
    </row>
    <row r="1018" spans="7:7" x14ac:dyDescent="0.25">
      <c r="G1018"/>
    </row>
    <row r="1019" spans="7:7" x14ac:dyDescent="0.25">
      <c r="G1019"/>
    </row>
    <row r="1020" spans="7:7" x14ac:dyDescent="0.25">
      <c r="G1020"/>
    </row>
    <row r="1021" spans="7:7" x14ac:dyDescent="0.25">
      <c r="G1021"/>
    </row>
    <row r="1022" spans="7:7" x14ac:dyDescent="0.25">
      <c r="G1022"/>
    </row>
    <row r="1023" spans="7:7" x14ac:dyDescent="0.25">
      <c r="G1023"/>
    </row>
    <row r="1024" spans="7:7" x14ac:dyDescent="0.25">
      <c r="G1024"/>
    </row>
    <row r="1025" spans="7:7" x14ac:dyDescent="0.25">
      <c r="G1025"/>
    </row>
    <row r="1026" spans="7:7" x14ac:dyDescent="0.25">
      <c r="G1026"/>
    </row>
    <row r="1027" spans="7:7" x14ac:dyDescent="0.25">
      <c r="G1027"/>
    </row>
    <row r="1028" spans="7:7" x14ac:dyDescent="0.25">
      <c r="G1028"/>
    </row>
    <row r="1029" spans="7:7" x14ac:dyDescent="0.25">
      <c r="G1029"/>
    </row>
    <row r="1030" spans="7:7" x14ac:dyDescent="0.25">
      <c r="G1030"/>
    </row>
    <row r="1031" spans="7:7" x14ac:dyDescent="0.25">
      <c r="G1031"/>
    </row>
    <row r="1032" spans="7:7" x14ac:dyDescent="0.25">
      <c r="G1032"/>
    </row>
    <row r="1033" spans="7:7" x14ac:dyDescent="0.25">
      <c r="G1033"/>
    </row>
    <row r="1034" spans="7:7" x14ac:dyDescent="0.25">
      <c r="G1034"/>
    </row>
    <row r="1035" spans="7:7" x14ac:dyDescent="0.25">
      <c r="G1035"/>
    </row>
    <row r="1036" spans="7:7" x14ac:dyDescent="0.25">
      <c r="G1036"/>
    </row>
    <row r="1037" spans="7:7" x14ac:dyDescent="0.25">
      <c r="G1037"/>
    </row>
    <row r="1038" spans="7:7" x14ac:dyDescent="0.25">
      <c r="G1038"/>
    </row>
    <row r="1039" spans="7:7" x14ac:dyDescent="0.25">
      <c r="G1039"/>
    </row>
    <row r="1040" spans="7:7" x14ac:dyDescent="0.25">
      <c r="G1040"/>
    </row>
    <row r="1041" spans="7:7" x14ac:dyDescent="0.25">
      <c r="G1041"/>
    </row>
    <row r="1042" spans="7:7" x14ac:dyDescent="0.25">
      <c r="G1042"/>
    </row>
    <row r="1043" spans="7:7" x14ac:dyDescent="0.25">
      <c r="G1043"/>
    </row>
    <row r="1044" spans="7:7" x14ac:dyDescent="0.25">
      <c r="G1044"/>
    </row>
    <row r="1045" spans="7:7" x14ac:dyDescent="0.25">
      <c r="G1045"/>
    </row>
    <row r="1046" spans="7:7" x14ac:dyDescent="0.25">
      <c r="G1046"/>
    </row>
    <row r="1047" spans="7:7" x14ac:dyDescent="0.25">
      <c r="G1047"/>
    </row>
    <row r="1048" spans="7:7" x14ac:dyDescent="0.25">
      <c r="G1048"/>
    </row>
    <row r="1049" spans="7:7" x14ac:dyDescent="0.25">
      <c r="G1049"/>
    </row>
    <row r="1050" spans="7:7" x14ac:dyDescent="0.25">
      <c r="G1050"/>
    </row>
    <row r="1051" spans="7:7" x14ac:dyDescent="0.25">
      <c r="G1051"/>
    </row>
    <row r="1052" spans="7:7" x14ac:dyDescent="0.25">
      <c r="G1052"/>
    </row>
    <row r="1053" spans="7:7" x14ac:dyDescent="0.25">
      <c r="G1053"/>
    </row>
    <row r="1054" spans="7:7" x14ac:dyDescent="0.25">
      <c r="G1054"/>
    </row>
    <row r="1055" spans="7:7" x14ac:dyDescent="0.25">
      <c r="G1055"/>
    </row>
    <row r="1056" spans="7:7" x14ac:dyDescent="0.25">
      <c r="G1056"/>
    </row>
    <row r="1057" spans="7:7" x14ac:dyDescent="0.25">
      <c r="G1057"/>
    </row>
    <row r="1058" spans="7:7" x14ac:dyDescent="0.25">
      <c r="G1058"/>
    </row>
    <row r="1059" spans="7:7" x14ac:dyDescent="0.25">
      <c r="G1059"/>
    </row>
    <row r="1060" spans="7:7" x14ac:dyDescent="0.25">
      <c r="G1060"/>
    </row>
    <row r="1061" spans="7:7" x14ac:dyDescent="0.25">
      <c r="G1061"/>
    </row>
    <row r="1062" spans="7:7" x14ac:dyDescent="0.25">
      <c r="G1062"/>
    </row>
    <row r="1063" spans="7:7" x14ac:dyDescent="0.25">
      <c r="G1063"/>
    </row>
    <row r="1064" spans="7:7" x14ac:dyDescent="0.25">
      <c r="G1064"/>
    </row>
    <row r="1065" spans="7:7" x14ac:dyDescent="0.25">
      <c r="G1065"/>
    </row>
    <row r="1066" spans="7:7" x14ac:dyDescent="0.25">
      <c r="G1066"/>
    </row>
    <row r="1067" spans="7:7" x14ac:dyDescent="0.25">
      <c r="G1067"/>
    </row>
    <row r="1068" spans="7:7" x14ac:dyDescent="0.25">
      <c r="G1068"/>
    </row>
    <row r="1069" spans="7:7" x14ac:dyDescent="0.25">
      <c r="G1069"/>
    </row>
    <row r="1070" spans="7:7" x14ac:dyDescent="0.25">
      <c r="G1070"/>
    </row>
    <row r="1071" spans="7:7" x14ac:dyDescent="0.25">
      <c r="G1071"/>
    </row>
    <row r="1072" spans="7:7" x14ac:dyDescent="0.25">
      <c r="G1072"/>
    </row>
    <row r="1073" spans="7:7" x14ac:dyDescent="0.25">
      <c r="G1073"/>
    </row>
    <row r="1074" spans="7:7" x14ac:dyDescent="0.25">
      <c r="G1074"/>
    </row>
    <row r="1075" spans="7:7" x14ac:dyDescent="0.25">
      <c r="G1075"/>
    </row>
    <row r="1076" spans="7:7" x14ac:dyDescent="0.25">
      <c r="G1076"/>
    </row>
    <row r="1077" spans="7:7" x14ac:dyDescent="0.25">
      <c r="G1077"/>
    </row>
    <row r="1078" spans="7:7" x14ac:dyDescent="0.25">
      <c r="G1078"/>
    </row>
    <row r="1079" spans="7:7" x14ac:dyDescent="0.25">
      <c r="G1079"/>
    </row>
    <row r="1080" spans="7:7" x14ac:dyDescent="0.25">
      <c r="G1080"/>
    </row>
    <row r="1081" spans="7:7" x14ac:dyDescent="0.25">
      <c r="G1081"/>
    </row>
    <row r="1082" spans="7:7" x14ac:dyDescent="0.25">
      <c r="G1082"/>
    </row>
    <row r="1083" spans="7:7" x14ac:dyDescent="0.25">
      <c r="G1083"/>
    </row>
    <row r="1084" spans="7:7" x14ac:dyDescent="0.25">
      <c r="G1084"/>
    </row>
    <row r="1085" spans="7:7" x14ac:dyDescent="0.25">
      <c r="G1085"/>
    </row>
    <row r="1086" spans="7:7" x14ac:dyDescent="0.25">
      <c r="G1086"/>
    </row>
    <row r="1087" spans="7:7" x14ac:dyDescent="0.25">
      <c r="G1087"/>
    </row>
    <row r="1088" spans="7:7" x14ac:dyDescent="0.25">
      <c r="G1088"/>
    </row>
    <row r="1089" spans="7:7" x14ac:dyDescent="0.25">
      <c r="G1089"/>
    </row>
    <row r="1090" spans="7:7" x14ac:dyDescent="0.25">
      <c r="G1090"/>
    </row>
    <row r="1091" spans="7:7" x14ac:dyDescent="0.25">
      <c r="G1091"/>
    </row>
    <row r="1092" spans="7:7" x14ac:dyDescent="0.25">
      <c r="G1092"/>
    </row>
    <row r="1093" spans="7:7" x14ac:dyDescent="0.25">
      <c r="G1093"/>
    </row>
    <row r="1094" spans="7:7" x14ac:dyDescent="0.25">
      <c r="G1094"/>
    </row>
    <row r="1095" spans="7:7" x14ac:dyDescent="0.25">
      <c r="G1095"/>
    </row>
    <row r="1096" spans="7:7" x14ac:dyDescent="0.25">
      <c r="G1096"/>
    </row>
    <row r="1097" spans="7:7" x14ac:dyDescent="0.25">
      <c r="G1097"/>
    </row>
    <row r="1098" spans="7:7" x14ac:dyDescent="0.25">
      <c r="G1098"/>
    </row>
    <row r="1099" spans="7:7" x14ac:dyDescent="0.25">
      <c r="G1099"/>
    </row>
    <row r="1100" spans="7:7" x14ac:dyDescent="0.25">
      <c r="G1100"/>
    </row>
    <row r="1101" spans="7:7" x14ac:dyDescent="0.25">
      <c r="G1101"/>
    </row>
    <row r="1102" spans="7:7" x14ac:dyDescent="0.25">
      <c r="G1102"/>
    </row>
    <row r="1103" spans="7:7" x14ac:dyDescent="0.25">
      <c r="G1103"/>
    </row>
    <row r="1104" spans="7:7" x14ac:dyDescent="0.25">
      <c r="G1104"/>
    </row>
    <row r="1105" spans="7:7" x14ac:dyDescent="0.25">
      <c r="G1105"/>
    </row>
    <row r="1106" spans="7:7" x14ac:dyDescent="0.25">
      <c r="G1106"/>
    </row>
    <row r="1107" spans="7:7" x14ac:dyDescent="0.25">
      <c r="G1107"/>
    </row>
    <row r="1108" spans="7:7" x14ac:dyDescent="0.25">
      <c r="G1108"/>
    </row>
    <row r="1109" spans="7:7" x14ac:dyDescent="0.25">
      <c r="G1109"/>
    </row>
    <row r="1110" spans="7:7" x14ac:dyDescent="0.25">
      <c r="G1110"/>
    </row>
    <row r="1111" spans="7:7" x14ac:dyDescent="0.25">
      <c r="G1111"/>
    </row>
    <row r="1112" spans="7:7" x14ac:dyDescent="0.25">
      <c r="G1112"/>
    </row>
    <row r="1113" spans="7:7" x14ac:dyDescent="0.25">
      <c r="G1113"/>
    </row>
    <row r="1114" spans="7:7" x14ac:dyDescent="0.25">
      <c r="G1114"/>
    </row>
    <row r="1115" spans="7:7" x14ac:dyDescent="0.25">
      <c r="G1115"/>
    </row>
    <row r="1116" spans="7:7" x14ac:dyDescent="0.25">
      <c r="G1116"/>
    </row>
    <row r="1117" spans="7:7" x14ac:dyDescent="0.25">
      <c r="G1117"/>
    </row>
    <row r="1118" spans="7:7" x14ac:dyDescent="0.25">
      <c r="G1118"/>
    </row>
    <row r="1119" spans="7:7" x14ac:dyDescent="0.25">
      <c r="G1119"/>
    </row>
    <row r="1120" spans="7:7" x14ac:dyDescent="0.25">
      <c r="G1120"/>
    </row>
    <row r="1121" spans="7:7" x14ac:dyDescent="0.25">
      <c r="G1121"/>
    </row>
    <row r="1122" spans="7:7" x14ac:dyDescent="0.25">
      <c r="G1122"/>
    </row>
    <row r="1123" spans="7:7" x14ac:dyDescent="0.25">
      <c r="G1123"/>
    </row>
    <row r="1124" spans="7:7" x14ac:dyDescent="0.25">
      <c r="G1124"/>
    </row>
    <row r="1125" spans="7:7" x14ac:dyDescent="0.25">
      <c r="G1125"/>
    </row>
    <row r="1126" spans="7:7" x14ac:dyDescent="0.25">
      <c r="G1126"/>
    </row>
    <row r="1127" spans="7:7" x14ac:dyDescent="0.25">
      <c r="G1127"/>
    </row>
    <row r="1128" spans="7:7" x14ac:dyDescent="0.25">
      <c r="G1128"/>
    </row>
    <row r="1129" spans="7:7" x14ac:dyDescent="0.25">
      <c r="G1129"/>
    </row>
    <row r="1130" spans="7:7" x14ac:dyDescent="0.25">
      <c r="G1130"/>
    </row>
    <row r="1131" spans="7:7" x14ac:dyDescent="0.25">
      <c r="G1131"/>
    </row>
    <row r="1132" spans="7:7" x14ac:dyDescent="0.25">
      <c r="G1132"/>
    </row>
    <row r="1133" spans="7:7" x14ac:dyDescent="0.25">
      <c r="G1133"/>
    </row>
    <row r="1134" spans="7:7" x14ac:dyDescent="0.25">
      <c r="G1134"/>
    </row>
    <row r="1135" spans="7:7" x14ac:dyDescent="0.25">
      <c r="G1135"/>
    </row>
    <row r="1136" spans="7:7" x14ac:dyDescent="0.25">
      <c r="G1136"/>
    </row>
    <row r="1137" spans="7:7" x14ac:dyDescent="0.25">
      <c r="G1137"/>
    </row>
    <row r="1138" spans="7:7" x14ac:dyDescent="0.25">
      <c r="G1138"/>
    </row>
    <row r="1139" spans="7:7" x14ac:dyDescent="0.25">
      <c r="G1139"/>
    </row>
    <row r="1140" spans="7:7" x14ac:dyDescent="0.25">
      <c r="G1140"/>
    </row>
    <row r="1141" spans="7:7" x14ac:dyDescent="0.25">
      <c r="G1141"/>
    </row>
    <row r="1142" spans="7:7" x14ac:dyDescent="0.25">
      <c r="G1142"/>
    </row>
    <row r="1143" spans="7:7" x14ac:dyDescent="0.25">
      <c r="G1143"/>
    </row>
    <row r="1144" spans="7:7" x14ac:dyDescent="0.25">
      <c r="G1144"/>
    </row>
    <row r="1145" spans="7:7" x14ac:dyDescent="0.25">
      <c r="G1145"/>
    </row>
    <row r="1146" spans="7:7" x14ac:dyDescent="0.25">
      <c r="G1146"/>
    </row>
    <row r="1147" spans="7:7" x14ac:dyDescent="0.25">
      <c r="G1147"/>
    </row>
    <row r="1148" spans="7:7" x14ac:dyDescent="0.25">
      <c r="G1148"/>
    </row>
    <row r="1149" spans="7:7" x14ac:dyDescent="0.25">
      <c r="G1149"/>
    </row>
    <row r="1150" spans="7:7" x14ac:dyDescent="0.25">
      <c r="G1150"/>
    </row>
    <row r="1151" spans="7:7" x14ac:dyDescent="0.25">
      <c r="G1151"/>
    </row>
    <row r="1152" spans="7:7" x14ac:dyDescent="0.25">
      <c r="G1152"/>
    </row>
    <row r="1153" spans="7:7" x14ac:dyDescent="0.25">
      <c r="G1153"/>
    </row>
    <row r="1154" spans="7:7" x14ac:dyDescent="0.25">
      <c r="G1154"/>
    </row>
    <row r="1155" spans="7:7" x14ac:dyDescent="0.25">
      <c r="G1155"/>
    </row>
    <row r="1156" spans="7:7" x14ac:dyDescent="0.25">
      <c r="G1156"/>
    </row>
    <row r="1157" spans="7:7" x14ac:dyDescent="0.25">
      <c r="G1157"/>
    </row>
    <row r="1158" spans="7:7" x14ac:dyDescent="0.25">
      <c r="G1158"/>
    </row>
    <row r="1159" spans="7:7" x14ac:dyDescent="0.25">
      <c r="G1159"/>
    </row>
    <row r="1160" spans="7:7" x14ac:dyDescent="0.25">
      <c r="G1160"/>
    </row>
    <row r="1161" spans="7:7" x14ac:dyDescent="0.25">
      <c r="G1161"/>
    </row>
    <row r="1162" spans="7:7" x14ac:dyDescent="0.25">
      <c r="G1162"/>
    </row>
    <row r="1163" spans="7:7" x14ac:dyDescent="0.25">
      <c r="G1163"/>
    </row>
    <row r="1164" spans="7:7" x14ac:dyDescent="0.25">
      <c r="G1164"/>
    </row>
    <row r="1165" spans="7:7" x14ac:dyDescent="0.25">
      <c r="G1165"/>
    </row>
    <row r="1166" spans="7:7" x14ac:dyDescent="0.25">
      <c r="G1166"/>
    </row>
    <row r="1167" spans="7:7" x14ac:dyDescent="0.25">
      <c r="G1167"/>
    </row>
    <row r="1168" spans="7:7" x14ac:dyDescent="0.25">
      <c r="G1168"/>
    </row>
    <row r="1169" spans="7:7" x14ac:dyDescent="0.25">
      <c r="G1169"/>
    </row>
    <row r="1170" spans="7:7" x14ac:dyDescent="0.25">
      <c r="G1170"/>
    </row>
    <row r="1171" spans="7:7" x14ac:dyDescent="0.25">
      <c r="G1171"/>
    </row>
    <row r="1172" spans="7:7" x14ac:dyDescent="0.25">
      <c r="G1172"/>
    </row>
    <row r="1173" spans="7:7" x14ac:dyDescent="0.25">
      <c r="G1173"/>
    </row>
    <row r="1174" spans="7:7" x14ac:dyDescent="0.25">
      <c r="G1174"/>
    </row>
    <row r="1175" spans="7:7" x14ac:dyDescent="0.25">
      <c r="G1175"/>
    </row>
    <row r="1176" spans="7:7" x14ac:dyDescent="0.25">
      <c r="G1176"/>
    </row>
    <row r="1177" spans="7:7" x14ac:dyDescent="0.25">
      <c r="G1177"/>
    </row>
    <row r="1178" spans="7:7" x14ac:dyDescent="0.25">
      <c r="G1178"/>
    </row>
    <row r="1179" spans="7:7" x14ac:dyDescent="0.25">
      <c r="G1179"/>
    </row>
    <row r="1180" spans="7:7" x14ac:dyDescent="0.25">
      <c r="G1180"/>
    </row>
    <row r="1181" spans="7:7" x14ac:dyDescent="0.25">
      <c r="G1181"/>
    </row>
    <row r="1182" spans="7:7" x14ac:dyDescent="0.25">
      <c r="G1182"/>
    </row>
    <row r="1183" spans="7:7" x14ac:dyDescent="0.25">
      <c r="G1183"/>
    </row>
    <row r="1184" spans="7:7" x14ac:dyDescent="0.25">
      <c r="G1184"/>
    </row>
    <row r="1185" spans="7:7" x14ac:dyDescent="0.25">
      <c r="G1185"/>
    </row>
    <row r="1186" spans="7:7" x14ac:dyDescent="0.25">
      <c r="G1186"/>
    </row>
    <row r="1187" spans="7:7" x14ac:dyDescent="0.25">
      <c r="G1187"/>
    </row>
    <row r="1188" spans="7:7" x14ac:dyDescent="0.25">
      <c r="G1188"/>
    </row>
    <row r="1189" spans="7:7" x14ac:dyDescent="0.25">
      <c r="G1189"/>
    </row>
    <row r="1190" spans="7:7" x14ac:dyDescent="0.25">
      <c r="G1190"/>
    </row>
    <row r="1191" spans="7:7" x14ac:dyDescent="0.25">
      <c r="G1191"/>
    </row>
    <row r="1192" spans="7:7" x14ac:dyDescent="0.25">
      <c r="G1192"/>
    </row>
    <row r="1193" spans="7:7" x14ac:dyDescent="0.25">
      <c r="G1193"/>
    </row>
    <row r="1194" spans="7:7" x14ac:dyDescent="0.25">
      <c r="G1194"/>
    </row>
    <row r="1195" spans="7:7" x14ac:dyDescent="0.25">
      <c r="G1195"/>
    </row>
    <row r="1196" spans="7:7" x14ac:dyDescent="0.25">
      <c r="G1196"/>
    </row>
    <row r="1197" spans="7:7" x14ac:dyDescent="0.25">
      <c r="G1197"/>
    </row>
    <row r="1198" spans="7:7" x14ac:dyDescent="0.25">
      <c r="G1198"/>
    </row>
    <row r="1199" spans="7:7" x14ac:dyDescent="0.25">
      <c r="G1199"/>
    </row>
    <row r="1200" spans="7:7" x14ac:dyDescent="0.25">
      <c r="G1200"/>
    </row>
    <row r="1201" spans="7:7" x14ac:dyDescent="0.25">
      <c r="G1201"/>
    </row>
    <row r="1202" spans="7:7" x14ac:dyDescent="0.25">
      <c r="G1202"/>
    </row>
    <row r="1203" spans="7:7" x14ac:dyDescent="0.25">
      <c r="G1203"/>
    </row>
    <row r="1204" spans="7:7" x14ac:dyDescent="0.25">
      <c r="G1204"/>
    </row>
    <row r="1205" spans="7:7" x14ac:dyDescent="0.25">
      <c r="G1205"/>
    </row>
    <row r="1206" spans="7:7" x14ac:dyDescent="0.25">
      <c r="G1206"/>
    </row>
    <row r="1207" spans="7:7" x14ac:dyDescent="0.25">
      <c r="G1207"/>
    </row>
    <row r="1208" spans="7:7" x14ac:dyDescent="0.25">
      <c r="G1208"/>
    </row>
    <row r="1209" spans="7:7" x14ac:dyDescent="0.25">
      <c r="G1209"/>
    </row>
    <row r="1210" spans="7:7" x14ac:dyDescent="0.25">
      <c r="G1210"/>
    </row>
    <row r="1211" spans="7:7" x14ac:dyDescent="0.25">
      <c r="G1211"/>
    </row>
    <row r="1212" spans="7:7" x14ac:dyDescent="0.25">
      <c r="G1212"/>
    </row>
    <row r="1213" spans="7:7" x14ac:dyDescent="0.25">
      <c r="G1213"/>
    </row>
    <row r="1214" spans="7:7" x14ac:dyDescent="0.25">
      <c r="G1214"/>
    </row>
    <row r="1215" spans="7:7" x14ac:dyDescent="0.25">
      <c r="G1215"/>
    </row>
    <row r="1216" spans="7:7" x14ac:dyDescent="0.25">
      <c r="G1216"/>
    </row>
    <row r="1217" spans="7:7" x14ac:dyDescent="0.25">
      <c r="G1217"/>
    </row>
    <row r="1218" spans="7:7" x14ac:dyDescent="0.25">
      <c r="G1218"/>
    </row>
    <row r="1219" spans="7:7" x14ac:dyDescent="0.25">
      <c r="G1219"/>
    </row>
    <row r="1220" spans="7:7" x14ac:dyDescent="0.25">
      <c r="G1220"/>
    </row>
    <row r="1221" spans="7:7" x14ac:dyDescent="0.25">
      <c r="G1221"/>
    </row>
    <row r="1222" spans="7:7" x14ac:dyDescent="0.25">
      <c r="G1222"/>
    </row>
    <row r="1223" spans="7:7" x14ac:dyDescent="0.25">
      <c r="G1223"/>
    </row>
    <row r="1224" spans="7:7" x14ac:dyDescent="0.25">
      <c r="G1224"/>
    </row>
    <row r="1225" spans="7:7" x14ac:dyDescent="0.25">
      <c r="G1225"/>
    </row>
    <row r="1226" spans="7:7" x14ac:dyDescent="0.25">
      <c r="G1226"/>
    </row>
    <row r="1227" spans="7:7" x14ac:dyDescent="0.25">
      <c r="G1227"/>
    </row>
    <row r="1228" spans="7:7" x14ac:dyDescent="0.25">
      <c r="G1228"/>
    </row>
    <row r="1229" spans="7:7" x14ac:dyDescent="0.25">
      <c r="G1229"/>
    </row>
    <row r="1230" spans="7:7" x14ac:dyDescent="0.25">
      <c r="G1230"/>
    </row>
    <row r="1231" spans="7:7" x14ac:dyDescent="0.25">
      <c r="G1231"/>
    </row>
    <row r="1232" spans="7:7" x14ac:dyDescent="0.25">
      <c r="G1232"/>
    </row>
    <row r="1233" spans="7:7" x14ac:dyDescent="0.25">
      <c r="G1233"/>
    </row>
    <row r="1234" spans="7:7" x14ac:dyDescent="0.25">
      <c r="G1234"/>
    </row>
    <row r="1235" spans="7:7" x14ac:dyDescent="0.25">
      <c r="G1235"/>
    </row>
    <row r="1236" spans="7:7" x14ac:dyDescent="0.25">
      <c r="G1236"/>
    </row>
    <row r="1237" spans="7:7" x14ac:dyDescent="0.25">
      <c r="G1237"/>
    </row>
    <row r="1238" spans="7:7" x14ac:dyDescent="0.25">
      <c r="G1238"/>
    </row>
    <row r="1239" spans="7:7" x14ac:dyDescent="0.25">
      <c r="G1239"/>
    </row>
    <row r="1240" spans="7:7" x14ac:dyDescent="0.25">
      <c r="G1240"/>
    </row>
    <row r="1241" spans="7:7" x14ac:dyDescent="0.25">
      <c r="G1241"/>
    </row>
    <row r="1242" spans="7:7" x14ac:dyDescent="0.25">
      <c r="G1242"/>
    </row>
    <row r="1243" spans="7:7" x14ac:dyDescent="0.25">
      <c r="G1243"/>
    </row>
    <row r="1244" spans="7:7" x14ac:dyDescent="0.25">
      <c r="G1244"/>
    </row>
    <row r="1245" spans="7:7" x14ac:dyDescent="0.25">
      <c r="G1245"/>
    </row>
    <row r="1246" spans="7:7" x14ac:dyDescent="0.25">
      <c r="G1246"/>
    </row>
    <row r="1247" spans="7:7" x14ac:dyDescent="0.25">
      <c r="G1247"/>
    </row>
    <row r="1248" spans="7:7" x14ac:dyDescent="0.25">
      <c r="G1248"/>
    </row>
    <row r="1249" spans="7:7" x14ac:dyDescent="0.25">
      <c r="G1249"/>
    </row>
    <row r="1250" spans="7:7" x14ac:dyDescent="0.25">
      <c r="G1250"/>
    </row>
    <row r="1251" spans="7:7" x14ac:dyDescent="0.25">
      <c r="G1251"/>
    </row>
    <row r="1252" spans="7:7" x14ac:dyDescent="0.25">
      <c r="G1252"/>
    </row>
    <row r="1253" spans="7:7" x14ac:dyDescent="0.25">
      <c r="G1253"/>
    </row>
    <row r="1254" spans="7:7" x14ac:dyDescent="0.25">
      <c r="G1254"/>
    </row>
    <row r="1255" spans="7:7" x14ac:dyDescent="0.25">
      <c r="G1255"/>
    </row>
    <row r="1256" spans="7:7" x14ac:dyDescent="0.25">
      <c r="G1256"/>
    </row>
    <row r="1257" spans="7:7" x14ac:dyDescent="0.25">
      <c r="G1257"/>
    </row>
    <row r="1258" spans="7:7" x14ac:dyDescent="0.25">
      <c r="G1258"/>
    </row>
    <row r="1259" spans="7:7" x14ac:dyDescent="0.25">
      <c r="G1259"/>
    </row>
    <row r="1260" spans="7:7" x14ac:dyDescent="0.25">
      <c r="G1260"/>
    </row>
    <row r="1261" spans="7:7" x14ac:dyDescent="0.25">
      <c r="G1261"/>
    </row>
    <row r="1262" spans="7:7" x14ac:dyDescent="0.25">
      <c r="G1262"/>
    </row>
    <row r="1263" spans="7:7" x14ac:dyDescent="0.25">
      <c r="G1263"/>
    </row>
    <row r="1264" spans="7:7" x14ac:dyDescent="0.25">
      <c r="G1264"/>
    </row>
    <row r="1265" spans="7:7" x14ac:dyDescent="0.25">
      <c r="G1265"/>
    </row>
    <row r="1266" spans="7:7" x14ac:dyDescent="0.25">
      <c r="G1266"/>
    </row>
    <row r="1267" spans="7:7" x14ac:dyDescent="0.25">
      <c r="G1267"/>
    </row>
    <row r="1268" spans="7:7" x14ac:dyDescent="0.25">
      <c r="G1268"/>
    </row>
    <row r="1269" spans="7:7" x14ac:dyDescent="0.25">
      <c r="G1269"/>
    </row>
    <row r="1270" spans="7:7" x14ac:dyDescent="0.25">
      <c r="G1270"/>
    </row>
    <row r="1271" spans="7:7" x14ac:dyDescent="0.25">
      <c r="G1271"/>
    </row>
    <row r="1272" spans="7:7" x14ac:dyDescent="0.25">
      <c r="G1272"/>
    </row>
    <row r="1273" spans="7:7" x14ac:dyDescent="0.25">
      <c r="G1273"/>
    </row>
    <row r="1274" spans="7:7" x14ac:dyDescent="0.25">
      <c r="G1274"/>
    </row>
    <row r="1275" spans="7:7" x14ac:dyDescent="0.25">
      <c r="G1275"/>
    </row>
    <row r="1276" spans="7:7" x14ac:dyDescent="0.25">
      <c r="G1276"/>
    </row>
    <row r="1277" spans="7:7" x14ac:dyDescent="0.25">
      <c r="G1277"/>
    </row>
    <row r="1278" spans="7:7" x14ac:dyDescent="0.25">
      <c r="G1278"/>
    </row>
    <row r="1279" spans="7:7" x14ac:dyDescent="0.25">
      <c r="G1279"/>
    </row>
    <row r="1280" spans="7:7" x14ac:dyDescent="0.25">
      <c r="G1280"/>
    </row>
    <row r="1281" spans="7:7" x14ac:dyDescent="0.25">
      <c r="G1281"/>
    </row>
    <row r="1282" spans="7:7" x14ac:dyDescent="0.25">
      <c r="G1282"/>
    </row>
    <row r="1283" spans="7:7" x14ac:dyDescent="0.25">
      <c r="G1283"/>
    </row>
    <row r="1284" spans="7:7" x14ac:dyDescent="0.25">
      <c r="G1284"/>
    </row>
    <row r="1285" spans="7:7" x14ac:dyDescent="0.25">
      <c r="G1285"/>
    </row>
    <row r="1286" spans="7:7" x14ac:dyDescent="0.25">
      <c r="G1286"/>
    </row>
    <row r="1287" spans="7:7" x14ac:dyDescent="0.25">
      <c r="G1287"/>
    </row>
    <row r="1288" spans="7:7" x14ac:dyDescent="0.25">
      <c r="G1288"/>
    </row>
    <row r="1289" spans="7:7" x14ac:dyDescent="0.25">
      <c r="G1289"/>
    </row>
    <row r="1290" spans="7:7" x14ac:dyDescent="0.25">
      <c r="G1290"/>
    </row>
    <row r="1291" spans="7:7" x14ac:dyDescent="0.25">
      <c r="G1291"/>
    </row>
    <row r="1292" spans="7:7" x14ac:dyDescent="0.25">
      <c r="G1292"/>
    </row>
    <row r="1293" spans="7:7" x14ac:dyDescent="0.25">
      <c r="G1293"/>
    </row>
    <row r="1294" spans="7:7" x14ac:dyDescent="0.25">
      <c r="G1294"/>
    </row>
    <row r="1295" spans="7:7" x14ac:dyDescent="0.25">
      <c r="G1295"/>
    </row>
    <row r="1296" spans="7:7" x14ac:dyDescent="0.25">
      <c r="G1296"/>
    </row>
    <row r="1297" spans="7:7" x14ac:dyDescent="0.25">
      <c r="G1297"/>
    </row>
    <row r="1298" spans="7:7" x14ac:dyDescent="0.25">
      <c r="G1298"/>
    </row>
    <row r="1299" spans="7:7" x14ac:dyDescent="0.25">
      <c r="G1299"/>
    </row>
    <row r="1300" spans="7:7" x14ac:dyDescent="0.25">
      <c r="G1300"/>
    </row>
    <row r="1301" spans="7:7" x14ac:dyDescent="0.25">
      <c r="G1301"/>
    </row>
    <row r="1302" spans="7:7" x14ac:dyDescent="0.25">
      <c r="G1302"/>
    </row>
    <row r="1303" spans="7:7" x14ac:dyDescent="0.25">
      <c r="G1303"/>
    </row>
    <row r="1304" spans="7:7" x14ac:dyDescent="0.25">
      <c r="G1304"/>
    </row>
    <row r="1305" spans="7:7" x14ac:dyDescent="0.25">
      <c r="G1305"/>
    </row>
    <row r="1306" spans="7:7" x14ac:dyDescent="0.25">
      <c r="G1306"/>
    </row>
    <row r="1307" spans="7:7" x14ac:dyDescent="0.25">
      <c r="G1307"/>
    </row>
    <row r="1308" spans="7:7" x14ac:dyDescent="0.25">
      <c r="G1308"/>
    </row>
    <row r="1309" spans="7:7" x14ac:dyDescent="0.25">
      <c r="G1309"/>
    </row>
    <row r="1310" spans="7:7" x14ac:dyDescent="0.25">
      <c r="G1310"/>
    </row>
    <row r="1311" spans="7:7" x14ac:dyDescent="0.25">
      <c r="G1311"/>
    </row>
    <row r="1312" spans="7:7" x14ac:dyDescent="0.25">
      <c r="G1312"/>
    </row>
    <row r="1313" spans="7:7" x14ac:dyDescent="0.25">
      <c r="G1313"/>
    </row>
    <row r="1314" spans="7:7" x14ac:dyDescent="0.25">
      <c r="G1314"/>
    </row>
    <row r="1315" spans="7:7" x14ac:dyDescent="0.25">
      <c r="G1315"/>
    </row>
    <row r="1316" spans="7:7" x14ac:dyDescent="0.25">
      <c r="G1316"/>
    </row>
    <row r="1317" spans="7:7" x14ac:dyDescent="0.25">
      <c r="G1317"/>
    </row>
    <row r="1318" spans="7:7" x14ac:dyDescent="0.25">
      <c r="G1318"/>
    </row>
    <row r="1319" spans="7:7" x14ac:dyDescent="0.25">
      <c r="G1319"/>
    </row>
    <row r="1320" spans="7:7" x14ac:dyDescent="0.25">
      <c r="G1320"/>
    </row>
    <row r="1321" spans="7:7" x14ac:dyDescent="0.25">
      <c r="G1321"/>
    </row>
    <row r="1322" spans="7:7" x14ac:dyDescent="0.25">
      <c r="G1322"/>
    </row>
    <row r="1323" spans="7:7" x14ac:dyDescent="0.25">
      <c r="G1323"/>
    </row>
    <row r="1324" spans="7:7" x14ac:dyDescent="0.25">
      <c r="G1324"/>
    </row>
    <row r="1325" spans="7:7" x14ac:dyDescent="0.25">
      <c r="G1325"/>
    </row>
    <row r="1326" spans="7:7" x14ac:dyDescent="0.25">
      <c r="G1326"/>
    </row>
    <row r="1327" spans="7:7" x14ac:dyDescent="0.25">
      <c r="G1327"/>
    </row>
    <row r="1328" spans="7:7" x14ac:dyDescent="0.25">
      <c r="G1328"/>
    </row>
    <row r="1329" spans="7:7" x14ac:dyDescent="0.25">
      <c r="G1329"/>
    </row>
    <row r="1330" spans="7:7" x14ac:dyDescent="0.25">
      <c r="G1330"/>
    </row>
    <row r="1331" spans="7:7" x14ac:dyDescent="0.25">
      <c r="G1331"/>
    </row>
    <row r="1332" spans="7:7" x14ac:dyDescent="0.25">
      <c r="G1332"/>
    </row>
    <row r="1333" spans="7:7" x14ac:dyDescent="0.25">
      <c r="G1333"/>
    </row>
    <row r="1334" spans="7:7" x14ac:dyDescent="0.25">
      <c r="G1334"/>
    </row>
    <row r="1335" spans="7:7" x14ac:dyDescent="0.25">
      <c r="G1335"/>
    </row>
    <row r="1336" spans="7:7" x14ac:dyDescent="0.25">
      <c r="G1336"/>
    </row>
    <row r="1337" spans="7:7" x14ac:dyDescent="0.25">
      <c r="G1337"/>
    </row>
    <row r="1338" spans="7:7" x14ac:dyDescent="0.25">
      <c r="G1338"/>
    </row>
    <row r="1339" spans="7:7" x14ac:dyDescent="0.25">
      <c r="G1339"/>
    </row>
    <row r="1340" spans="7:7" x14ac:dyDescent="0.25">
      <c r="G1340"/>
    </row>
    <row r="1341" spans="7:7" x14ac:dyDescent="0.25">
      <c r="G1341"/>
    </row>
    <row r="1342" spans="7:7" x14ac:dyDescent="0.25">
      <c r="G1342"/>
    </row>
    <row r="1343" spans="7:7" x14ac:dyDescent="0.25">
      <c r="G1343"/>
    </row>
    <row r="1344" spans="7:7" x14ac:dyDescent="0.25">
      <c r="G1344"/>
    </row>
    <row r="1345" spans="7:7" x14ac:dyDescent="0.25">
      <c r="G1345"/>
    </row>
    <row r="1346" spans="7:7" x14ac:dyDescent="0.25">
      <c r="G1346"/>
    </row>
    <row r="1347" spans="7:7" x14ac:dyDescent="0.25">
      <c r="G1347"/>
    </row>
    <row r="1348" spans="7:7" x14ac:dyDescent="0.25">
      <c r="G1348"/>
    </row>
    <row r="1349" spans="7:7" x14ac:dyDescent="0.25">
      <c r="G1349"/>
    </row>
    <row r="1350" spans="7:7" x14ac:dyDescent="0.25">
      <c r="G1350"/>
    </row>
    <row r="1351" spans="7:7" x14ac:dyDescent="0.25">
      <c r="G1351"/>
    </row>
    <row r="1352" spans="7:7" x14ac:dyDescent="0.25">
      <c r="G1352"/>
    </row>
    <row r="1353" spans="7:7" x14ac:dyDescent="0.25">
      <c r="G1353"/>
    </row>
    <row r="1354" spans="7:7" x14ac:dyDescent="0.25">
      <c r="G1354"/>
    </row>
    <row r="1355" spans="7:7" x14ac:dyDescent="0.25">
      <c r="G1355"/>
    </row>
    <row r="1356" spans="7:7" x14ac:dyDescent="0.25">
      <c r="G1356"/>
    </row>
    <row r="1357" spans="7:7" x14ac:dyDescent="0.25">
      <c r="G1357"/>
    </row>
    <row r="1358" spans="7:7" x14ac:dyDescent="0.25">
      <c r="G1358"/>
    </row>
    <row r="1359" spans="7:7" x14ac:dyDescent="0.25">
      <c r="G1359"/>
    </row>
    <row r="1360" spans="7:7" x14ac:dyDescent="0.25">
      <c r="G1360"/>
    </row>
    <row r="1361" spans="7:7" x14ac:dyDescent="0.25">
      <c r="G1361"/>
    </row>
    <row r="1362" spans="7:7" x14ac:dyDescent="0.25">
      <c r="G1362"/>
    </row>
    <row r="1363" spans="7:7" x14ac:dyDescent="0.25">
      <c r="G1363"/>
    </row>
    <row r="1364" spans="7:7" x14ac:dyDescent="0.25">
      <c r="G1364"/>
    </row>
    <row r="1365" spans="7:7" x14ac:dyDescent="0.25">
      <c r="G1365"/>
    </row>
    <row r="1366" spans="7:7" x14ac:dyDescent="0.25">
      <c r="G1366"/>
    </row>
    <row r="1367" spans="7:7" x14ac:dyDescent="0.25">
      <c r="G1367"/>
    </row>
    <row r="1368" spans="7:7" x14ac:dyDescent="0.25">
      <c r="G1368"/>
    </row>
    <row r="1369" spans="7:7" x14ac:dyDescent="0.25">
      <c r="G1369"/>
    </row>
    <row r="1370" spans="7:7" x14ac:dyDescent="0.25">
      <c r="G1370"/>
    </row>
    <row r="1371" spans="7:7" x14ac:dyDescent="0.25">
      <c r="G1371"/>
    </row>
    <row r="1372" spans="7:7" x14ac:dyDescent="0.25">
      <c r="G1372"/>
    </row>
    <row r="1373" spans="7:7" x14ac:dyDescent="0.25">
      <c r="G1373"/>
    </row>
    <row r="1374" spans="7:7" x14ac:dyDescent="0.25">
      <c r="G1374"/>
    </row>
    <row r="1375" spans="7:7" x14ac:dyDescent="0.25">
      <c r="G1375"/>
    </row>
    <row r="1376" spans="7:7" x14ac:dyDescent="0.25">
      <c r="G1376"/>
    </row>
    <row r="1377" spans="7:7" x14ac:dyDescent="0.25">
      <c r="G1377"/>
    </row>
    <row r="1378" spans="7:7" x14ac:dyDescent="0.25">
      <c r="G1378"/>
    </row>
    <row r="1379" spans="7:7" x14ac:dyDescent="0.25">
      <c r="G1379"/>
    </row>
    <row r="1380" spans="7:7" x14ac:dyDescent="0.25">
      <c r="G1380"/>
    </row>
    <row r="1381" spans="7:7" x14ac:dyDescent="0.25">
      <c r="G1381"/>
    </row>
    <row r="1382" spans="7:7" x14ac:dyDescent="0.25">
      <c r="G1382"/>
    </row>
    <row r="1383" spans="7:7" x14ac:dyDescent="0.25">
      <c r="G1383"/>
    </row>
    <row r="1384" spans="7:7" x14ac:dyDescent="0.25">
      <c r="G1384"/>
    </row>
    <row r="1385" spans="7:7" x14ac:dyDescent="0.25">
      <c r="G1385"/>
    </row>
    <row r="1386" spans="7:7" x14ac:dyDescent="0.25">
      <c r="G1386"/>
    </row>
    <row r="1387" spans="7:7" x14ac:dyDescent="0.25">
      <c r="G1387"/>
    </row>
    <row r="1388" spans="7:7" x14ac:dyDescent="0.25">
      <c r="G1388"/>
    </row>
    <row r="1389" spans="7:7" x14ac:dyDescent="0.25">
      <c r="G1389"/>
    </row>
    <row r="1390" spans="7:7" x14ac:dyDescent="0.25">
      <c r="G1390"/>
    </row>
    <row r="1391" spans="7:7" x14ac:dyDescent="0.25">
      <c r="G1391"/>
    </row>
    <row r="1392" spans="7:7" x14ac:dyDescent="0.25">
      <c r="G1392"/>
    </row>
    <row r="1393" spans="7:7" x14ac:dyDescent="0.25">
      <c r="G1393"/>
    </row>
    <row r="1394" spans="7:7" x14ac:dyDescent="0.25">
      <c r="G1394"/>
    </row>
    <row r="1395" spans="7:7" x14ac:dyDescent="0.25">
      <c r="G1395"/>
    </row>
    <row r="1396" spans="7:7" x14ac:dyDescent="0.25">
      <c r="G1396"/>
    </row>
    <row r="1397" spans="7:7" x14ac:dyDescent="0.25">
      <c r="G1397"/>
    </row>
    <row r="1398" spans="7:7" x14ac:dyDescent="0.25">
      <c r="G1398"/>
    </row>
    <row r="1399" spans="7:7" x14ac:dyDescent="0.25">
      <c r="G1399"/>
    </row>
    <row r="1400" spans="7:7" x14ac:dyDescent="0.25">
      <c r="G1400"/>
    </row>
    <row r="1401" spans="7:7" x14ac:dyDescent="0.25">
      <c r="G1401"/>
    </row>
    <row r="1402" spans="7:7" x14ac:dyDescent="0.25">
      <c r="G1402"/>
    </row>
    <row r="1403" spans="7:7" x14ac:dyDescent="0.25">
      <c r="G1403"/>
    </row>
    <row r="1404" spans="7:7" x14ac:dyDescent="0.25">
      <c r="G1404"/>
    </row>
    <row r="1405" spans="7:7" x14ac:dyDescent="0.25">
      <c r="G1405"/>
    </row>
    <row r="1406" spans="7:7" x14ac:dyDescent="0.25">
      <c r="G1406"/>
    </row>
    <row r="1407" spans="7:7" x14ac:dyDescent="0.25">
      <c r="G1407"/>
    </row>
    <row r="1408" spans="7:7" x14ac:dyDescent="0.25">
      <c r="G1408"/>
    </row>
    <row r="1409" spans="7:7" x14ac:dyDescent="0.25">
      <c r="G1409"/>
    </row>
    <row r="1410" spans="7:7" x14ac:dyDescent="0.25">
      <c r="G1410"/>
    </row>
    <row r="1411" spans="7:7" x14ac:dyDescent="0.25">
      <c r="G1411"/>
    </row>
    <row r="1412" spans="7:7" x14ac:dyDescent="0.25">
      <c r="G1412"/>
    </row>
    <row r="1413" spans="7:7" x14ac:dyDescent="0.25">
      <c r="G1413"/>
    </row>
    <row r="1414" spans="7:7" x14ac:dyDescent="0.25">
      <c r="G1414"/>
    </row>
    <row r="1415" spans="7:7" x14ac:dyDescent="0.25">
      <c r="G1415"/>
    </row>
    <row r="1416" spans="7:7" x14ac:dyDescent="0.25">
      <c r="G1416"/>
    </row>
    <row r="1417" spans="7:7" x14ac:dyDescent="0.25">
      <c r="G1417"/>
    </row>
    <row r="1418" spans="7:7" x14ac:dyDescent="0.25">
      <c r="G1418"/>
    </row>
    <row r="1419" spans="7:7" x14ac:dyDescent="0.25">
      <c r="G1419"/>
    </row>
    <row r="1420" spans="7:7" x14ac:dyDescent="0.25">
      <c r="G1420"/>
    </row>
    <row r="1421" spans="7:7" x14ac:dyDescent="0.25">
      <c r="G1421"/>
    </row>
    <row r="1422" spans="7:7" x14ac:dyDescent="0.25">
      <c r="G1422"/>
    </row>
    <row r="1423" spans="7:7" x14ac:dyDescent="0.25">
      <c r="G1423"/>
    </row>
    <row r="1424" spans="7:7" x14ac:dyDescent="0.25">
      <c r="G1424"/>
    </row>
    <row r="1425" spans="7:7" x14ac:dyDescent="0.25">
      <c r="G1425"/>
    </row>
    <row r="1426" spans="7:7" x14ac:dyDescent="0.25">
      <c r="G1426"/>
    </row>
    <row r="1427" spans="7:7" x14ac:dyDescent="0.25">
      <c r="G1427"/>
    </row>
    <row r="1428" spans="7:7" x14ac:dyDescent="0.25">
      <c r="G1428"/>
    </row>
    <row r="1429" spans="7:7" x14ac:dyDescent="0.25">
      <c r="G1429"/>
    </row>
    <row r="1430" spans="7:7" x14ac:dyDescent="0.25">
      <c r="G1430"/>
    </row>
    <row r="1431" spans="7:7" x14ac:dyDescent="0.25">
      <c r="G1431"/>
    </row>
    <row r="1432" spans="7:7" x14ac:dyDescent="0.25">
      <c r="G1432"/>
    </row>
    <row r="1433" spans="7:7" x14ac:dyDescent="0.25">
      <c r="G1433"/>
    </row>
    <row r="1434" spans="7:7" x14ac:dyDescent="0.25">
      <c r="G1434"/>
    </row>
    <row r="1435" spans="7:7" x14ac:dyDescent="0.25">
      <c r="G1435"/>
    </row>
    <row r="1436" spans="7:7" x14ac:dyDescent="0.25">
      <c r="G1436"/>
    </row>
    <row r="1437" spans="7:7" x14ac:dyDescent="0.25">
      <c r="G1437"/>
    </row>
    <row r="1438" spans="7:7" x14ac:dyDescent="0.25">
      <c r="G1438"/>
    </row>
    <row r="1439" spans="7:7" x14ac:dyDescent="0.25">
      <c r="G1439"/>
    </row>
    <row r="1440" spans="7:7" x14ac:dyDescent="0.25">
      <c r="G1440"/>
    </row>
    <row r="1441" spans="7:7" x14ac:dyDescent="0.25">
      <c r="G1441"/>
    </row>
    <row r="1442" spans="7:7" x14ac:dyDescent="0.25">
      <c r="G1442"/>
    </row>
    <row r="1443" spans="7:7" x14ac:dyDescent="0.25">
      <c r="G1443"/>
    </row>
    <row r="1444" spans="7:7" x14ac:dyDescent="0.25">
      <c r="G1444"/>
    </row>
    <row r="1445" spans="7:7" x14ac:dyDescent="0.25">
      <c r="G1445"/>
    </row>
    <row r="1446" spans="7:7" x14ac:dyDescent="0.25">
      <c r="G1446"/>
    </row>
    <row r="1447" spans="7:7" x14ac:dyDescent="0.25">
      <c r="G1447"/>
    </row>
    <row r="1448" spans="7:7" x14ac:dyDescent="0.25">
      <c r="G1448"/>
    </row>
    <row r="1449" spans="7:7" x14ac:dyDescent="0.25">
      <c r="G1449"/>
    </row>
    <row r="1450" spans="7:7" x14ac:dyDescent="0.25">
      <c r="G1450"/>
    </row>
    <row r="1451" spans="7:7" x14ac:dyDescent="0.25">
      <c r="G1451"/>
    </row>
    <row r="1452" spans="7:7" x14ac:dyDescent="0.25">
      <c r="G1452"/>
    </row>
    <row r="1453" spans="7:7" x14ac:dyDescent="0.25">
      <c r="G1453"/>
    </row>
    <row r="1454" spans="7:7" x14ac:dyDescent="0.25">
      <c r="G1454"/>
    </row>
    <row r="1455" spans="7:7" x14ac:dyDescent="0.25">
      <c r="G1455"/>
    </row>
    <row r="1456" spans="7:7" x14ac:dyDescent="0.25">
      <c r="G1456"/>
    </row>
    <row r="1457" spans="7:7" x14ac:dyDescent="0.25">
      <c r="G1457"/>
    </row>
    <row r="1458" spans="7:7" x14ac:dyDescent="0.25">
      <c r="G1458"/>
    </row>
    <row r="1459" spans="7:7" x14ac:dyDescent="0.25">
      <c r="G1459"/>
    </row>
    <row r="1460" spans="7:7" x14ac:dyDescent="0.25">
      <c r="G1460"/>
    </row>
    <row r="1461" spans="7:7" x14ac:dyDescent="0.25">
      <c r="G1461"/>
    </row>
    <row r="1462" spans="7:7" x14ac:dyDescent="0.25">
      <c r="G1462"/>
    </row>
    <row r="1463" spans="7:7" x14ac:dyDescent="0.25">
      <c r="G1463"/>
    </row>
    <row r="1464" spans="7:7" x14ac:dyDescent="0.25">
      <c r="G1464"/>
    </row>
    <row r="1465" spans="7:7" x14ac:dyDescent="0.25">
      <c r="G1465"/>
    </row>
    <row r="1466" spans="7:7" x14ac:dyDescent="0.25">
      <c r="G1466"/>
    </row>
    <row r="1467" spans="7:7" x14ac:dyDescent="0.25">
      <c r="G1467"/>
    </row>
    <row r="1468" spans="7:7" x14ac:dyDescent="0.25">
      <c r="G1468"/>
    </row>
    <row r="1469" spans="7:7" x14ac:dyDescent="0.25">
      <c r="G1469"/>
    </row>
    <row r="1470" spans="7:7" x14ac:dyDescent="0.25">
      <c r="G1470"/>
    </row>
    <row r="1471" spans="7:7" x14ac:dyDescent="0.25">
      <c r="G1471"/>
    </row>
    <row r="1472" spans="7:7" x14ac:dyDescent="0.25">
      <c r="G1472"/>
    </row>
    <row r="1473" spans="7:7" x14ac:dyDescent="0.25">
      <c r="G1473"/>
    </row>
    <row r="1474" spans="7:7" x14ac:dyDescent="0.25">
      <c r="G1474"/>
    </row>
    <row r="1475" spans="7:7" x14ac:dyDescent="0.25">
      <c r="G1475"/>
    </row>
    <row r="1476" spans="7:7" x14ac:dyDescent="0.25">
      <c r="G1476"/>
    </row>
    <row r="1477" spans="7:7" x14ac:dyDescent="0.25">
      <c r="G1477"/>
    </row>
    <row r="1478" spans="7:7" x14ac:dyDescent="0.25">
      <c r="G1478"/>
    </row>
    <row r="1479" spans="7:7" x14ac:dyDescent="0.25">
      <c r="G1479"/>
    </row>
    <row r="1480" spans="7:7" x14ac:dyDescent="0.25">
      <c r="G1480"/>
    </row>
    <row r="1481" spans="7:7" x14ac:dyDescent="0.25">
      <c r="G1481"/>
    </row>
    <row r="1482" spans="7:7" x14ac:dyDescent="0.25">
      <c r="G1482"/>
    </row>
    <row r="1483" spans="7:7" x14ac:dyDescent="0.25">
      <c r="G1483"/>
    </row>
    <row r="1484" spans="7:7" x14ac:dyDescent="0.25">
      <c r="G1484"/>
    </row>
    <row r="1485" spans="7:7" x14ac:dyDescent="0.25">
      <c r="G1485"/>
    </row>
    <row r="1486" spans="7:7" x14ac:dyDescent="0.25">
      <c r="G1486"/>
    </row>
    <row r="1487" spans="7:7" x14ac:dyDescent="0.25">
      <c r="G1487"/>
    </row>
    <row r="1488" spans="7:7" x14ac:dyDescent="0.25">
      <c r="G1488"/>
    </row>
    <row r="1489" spans="7:7" x14ac:dyDescent="0.25">
      <c r="G1489"/>
    </row>
    <row r="1490" spans="7:7" x14ac:dyDescent="0.25">
      <c r="G1490"/>
    </row>
    <row r="1491" spans="7:7" x14ac:dyDescent="0.25">
      <c r="G1491"/>
    </row>
    <row r="1492" spans="7:7" x14ac:dyDescent="0.25">
      <c r="G1492"/>
    </row>
    <row r="1493" spans="7:7" x14ac:dyDescent="0.25">
      <c r="G1493"/>
    </row>
    <row r="1494" spans="7:7" x14ac:dyDescent="0.25">
      <c r="G1494"/>
    </row>
    <row r="1495" spans="7:7" x14ac:dyDescent="0.25">
      <c r="G1495"/>
    </row>
    <row r="1496" spans="7:7" x14ac:dyDescent="0.25">
      <c r="G1496"/>
    </row>
    <row r="1497" spans="7:7" x14ac:dyDescent="0.25">
      <c r="G1497"/>
    </row>
    <row r="1498" spans="7:7" x14ac:dyDescent="0.25">
      <c r="G1498"/>
    </row>
    <row r="1499" spans="7:7" x14ac:dyDescent="0.25">
      <c r="G1499"/>
    </row>
    <row r="1500" spans="7:7" x14ac:dyDescent="0.25">
      <c r="G1500"/>
    </row>
    <row r="1501" spans="7:7" x14ac:dyDescent="0.25">
      <c r="G1501"/>
    </row>
    <row r="1502" spans="7:7" x14ac:dyDescent="0.25">
      <c r="G1502"/>
    </row>
    <row r="1503" spans="7:7" x14ac:dyDescent="0.25">
      <c r="G1503"/>
    </row>
    <row r="1504" spans="7:7" x14ac:dyDescent="0.25">
      <c r="G1504"/>
    </row>
    <row r="1505" spans="7:7" x14ac:dyDescent="0.25">
      <c r="G1505"/>
    </row>
    <row r="1506" spans="7:7" x14ac:dyDescent="0.25">
      <c r="G1506"/>
    </row>
    <row r="1507" spans="7:7" x14ac:dyDescent="0.25">
      <c r="G1507"/>
    </row>
    <row r="1508" spans="7:7" x14ac:dyDescent="0.25">
      <c r="G1508"/>
    </row>
    <row r="1509" spans="7:7" x14ac:dyDescent="0.25">
      <c r="G1509"/>
    </row>
    <row r="1510" spans="7:7" x14ac:dyDescent="0.25">
      <c r="G1510"/>
    </row>
    <row r="1511" spans="7:7" x14ac:dyDescent="0.25">
      <c r="G1511"/>
    </row>
    <row r="1512" spans="7:7" x14ac:dyDescent="0.25">
      <c r="G1512"/>
    </row>
    <row r="1513" spans="7:7" x14ac:dyDescent="0.25">
      <c r="G1513"/>
    </row>
    <row r="1514" spans="7:7" x14ac:dyDescent="0.25">
      <c r="G1514"/>
    </row>
    <row r="1515" spans="7:7" x14ac:dyDescent="0.25">
      <c r="G1515"/>
    </row>
    <row r="1516" spans="7:7" x14ac:dyDescent="0.25">
      <c r="G1516"/>
    </row>
    <row r="1517" spans="7:7" x14ac:dyDescent="0.25">
      <c r="G1517"/>
    </row>
    <row r="1518" spans="7:7" x14ac:dyDescent="0.25">
      <c r="G1518"/>
    </row>
    <row r="1519" spans="7:7" x14ac:dyDescent="0.25">
      <c r="G1519"/>
    </row>
    <row r="1520" spans="7:7" x14ac:dyDescent="0.25">
      <c r="G1520"/>
    </row>
    <row r="1521" spans="7:7" x14ac:dyDescent="0.25">
      <c r="G1521"/>
    </row>
    <row r="1522" spans="7:7" x14ac:dyDescent="0.25">
      <c r="G1522"/>
    </row>
    <row r="1523" spans="7:7" x14ac:dyDescent="0.25">
      <c r="G1523"/>
    </row>
    <row r="1524" spans="7:7" x14ac:dyDescent="0.25">
      <c r="G1524"/>
    </row>
    <row r="1525" spans="7:7" x14ac:dyDescent="0.25">
      <c r="G1525"/>
    </row>
    <row r="1526" spans="7:7" x14ac:dyDescent="0.25">
      <c r="G1526"/>
    </row>
    <row r="1527" spans="7:7" x14ac:dyDescent="0.25">
      <c r="G1527"/>
    </row>
    <row r="1528" spans="7:7" x14ac:dyDescent="0.25">
      <c r="G1528"/>
    </row>
    <row r="1529" spans="7:7" x14ac:dyDescent="0.25">
      <c r="G1529"/>
    </row>
    <row r="1530" spans="7:7" x14ac:dyDescent="0.25">
      <c r="G1530"/>
    </row>
    <row r="1531" spans="7:7" x14ac:dyDescent="0.25">
      <c r="G1531"/>
    </row>
    <row r="1532" spans="7:7" x14ac:dyDescent="0.25">
      <c r="G1532"/>
    </row>
    <row r="1533" spans="7:7" x14ac:dyDescent="0.25">
      <c r="G1533"/>
    </row>
    <row r="1534" spans="7:7" x14ac:dyDescent="0.25">
      <c r="G1534"/>
    </row>
    <row r="1535" spans="7:7" x14ac:dyDescent="0.25">
      <c r="G1535"/>
    </row>
    <row r="1536" spans="7:7" x14ac:dyDescent="0.25">
      <c r="G1536"/>
    </row>
    <row r="1537" spans="7:7" x14ac:dyDescent="0.25">
      <c r="G1537"/>
    </row>
    <row r="1538" spans="7:7" x14ac:dyDescent="0.25">
      <c r="G1538"/>
    </row>
    <row r="1539" spans="7:7" x14ac:dyDescent="0.25">
      <c r="G1539"/>
    </row>
    <row r="1540" spans="7:7" x14ac:dyDescent="0.25">
      <c r="G1540"/>
    </row>
    <row r="1541" spans="7:7" x14ac:dyDescent="0.25">
      <c r="G1541"/>
    </row>
    <row r="1542" spans="7:7" x14ac:dyDescent="0.25">
      <c r="G1542"/>
    </row>
    <row r="1543" spans="7:7" x14ac:dyDescent="0.25">
      <c r="G1543"/>
    </row>
    <row r="1544" spans="7:7" x14ac:dyDescent="0.25">
      <c r="G1544"/>
    </row>
    <row r="1545" spans="7:7" x14ac:dyDescent="0.25">
      <c r="G1545"/>
    </row>
    <row r="1546" spans="7:7" x14ac:dyDescent="0.25">
      <c r="G1546"/>
    </row>
    <row r="1547" spans="7:7" x14ac:dyDescent="0.25">
      <c r="G1547"/>
    </row>
    <row r="1548" spans="7:7" x14ac:dyDescent="0.25">
      <c r="G1548"/>
    </row>
    <row r="1549" spans="7:7" x14ac:dyDescent="0.25">
      <c r="G1549"/>
    </row>
    <row r="1550" spans="7:7" x14ac:dyDescent="0.25">
      <c r="G1550"/>
    </row>
    <row r="1551" spans="7:7" x14ac:dyDescent="0.25">
      <c r="G1551"/>
    </row>
    <row r="1552" spans="7:7" x14ac:dyDescent="0.25">
      <c r="G1552"/>
    </row>
    <row r="1553" spans="7:7" x14ac:dyDescent="0.25">
      <c r="G1553"/>
    </row>
    <row r="1554" spans="7:7" x14ac:dyDescent="0.25">
      <c r="G1554"/>
    </row>
    <row r="1555" spans="7:7" x14ac:dyDescent="0.25">
      <c r="G1555"/>
    </row>
    <row r="1556" spans="7:7" x14ac:dyDescent="0.25">
      <c r="G1556"/>
    </row>
    <row r="1557" spans="7:7" x14ac:dyDescent="0.25">
      <c r="G1557"/>
    </row>
    <row r="1558" spans="7:7" x14ac:dyDescent="0.25">
      <c r="G1558"/>
    </row>
    <row r="1559" spans="7:7" x14ac:dyDescent="0.25">
      <c r="G1559"/>
    </row>
    <row r="1560" spans="7:7" x14ac:dyDescent="0.25">
      <c r="G1560"/>
    </row>
    <row r="1561" spans="7:7" x14ac:dyDescent="0.25">
      <c r="G1561"/>
    </row>
    <row r="1562" spans="7:7" x14ac:dyDescent="0.25">
      <c r="G1562"/>
    </row>
    <row r="1563" spans="7:7" x14ac:dyDescent="0.25">
      <c r="G1563"/>
    </row>
    <row r="1564" spans="7:7" x14ac:dyDescent="0.25">
      <c r="G1564"/>
    </row>
    <row r="1565" spans="7:7" x14ac:dyDescent="0.25">
      <c r="G1565"/>
    </row>
    <row r="1566" spans="7:7" x14ac:dyDescent="0.25">
      <c r="G1566"/>
    </row>
    <row r="1567" spans="7:7" x14ac:dyDescent="0.25">
      <c r="G1567"/>
    </row>
    <row r="1568" spans="7:7" x14ac:dyDescent="0.25">
      <c r="G1568"/>
    </row>
    <row r="1569" spans="7:7" x14ac:dyDescent="0.25">
      <c r="G1569"/>
    </row>
    <row r="1570" spans="7:7" x14ac:dyDescent="0.25">
      <c r="G1570"/>
    </row>
    <row r="1571" spans="7:7" x14ac:dyDescent="0.25">
      <c r="G1571"/>
    </row>
    <row r="1572" spans="7:7" x14ac:dyDescent="0.25">
      <c r="G1572"/>
    </row>
    <row r="1573" spans="7:7" x14ac:dyDescent="0.25">
      <c r="G1573"/>
    </row>
    <row r="1574" spans="7:7" x14ac:dyDescent="0.25">
      <c r="G1574"/>
    </row>
    <row r="1575" spans="7:7" x14ac:dyDescent="0.25">
      <c r="G1575"/>
    </row>
    <row r="1576" spans="7:7" x14ac:dyDescent="0.25">
      <c r="G1576"/>
    </row>
    <row r="1577" spans="7:7" x14ac:dyDescent="0.25">
      <c r="G1577"/>
    </row>
    <row r="1578" spans="7:7" x14ac:dyDescent="0.25">
      <c r="G1578"/>
    </row>
    <row r="1579" spans="7:7" x14ac:dyDescent="0.25">
      <c r="G1579"/>
    </row>
    <row r="1580" spans="7:7" x14ac:dyDescent="0.25">
      <c r="G1580"/>
    </row>
    <row r="1581" spans="7:7" x14ac:dyDescent="0.25">
      <c r="G1581"/>
    </row>
    <row r="1582" spans="7:7" x14ac:dyDescent="0.25">
      <c r="G1582"/>
    </row>
    <row r="1583" spans="7:7" x14ac:dyDescent="0.25">
      <c r="G1583"/>
    </row>
    <row r="1584" spans="7:7" x14ac:dyDescent="0.25">
      <c r="G1584"/>
    </row>
    <row r="1585" spans="7:7" x14ac:dyDescent="0.25">
      <c r="G1585"/>
    </row>
    <row r="1586" spans="7:7" x14ac:dyDescent="0.25">
      <c r="G1586"/>
    </row>
    <row r="1587" spans="7:7" x14ac:dyDescent="0.25">
      <c r="G1587"/>
    </row>
    <row r="1588" spans="7:7" x14ac:dyDescent="0.25">
      <c r="G1588"/>
    </row>
    <row r="1589" spans="7:7" x14ac:dyDescent="0.25">
      <c r="G1589"/>
    </row>
    <row r="1590" spans="7:7" x14ac:dyDescent="0.25">
      <c r="G1590"/>
    </row>
    <row r="1591" spans="7:7" x14ac:dyDescent="0.25">
      <c r="G1591"/>
    </row>
    <row r="1592" spans="7:7" x14ac:dyDescent="0.25">
      <c r="G1592"/>
    </row>
    <row r="1593" spans="7:7" x14ac:dyDescent="0.25">
      <c r="G1593"/>
    </row>
    <row r="1594" spans="7:7" x14ac:dyDescent="0.25">
      <c r="G1594"/>
    </row>
    <row r="1595" spans="7:7" x14ac:dyDescent="0.25">
      <c r="G1595"/>
    </row>
    <row r="1596" spans="7:7" x14ac:dyDescent="0.25">
      <c r="G1596"/>
    </row>
    <row r="1597" spans="7:7" x14ac:dyDescent="0.25">
      <c r="G1597"/>
    </row>
    <row r="1598" spans="7:7" x14ac:dyDescent="0.25">
      <c r="G1598"/>
    </row>
    <row r="1599" spans="7:7" x14ac:dyDescent="0.25">
      <c r="G1599"/>
    </row>
    <row r="1600" spans="7:7" x14ac:dyDescent="0.25">
      <c r="G1600"/>
    </row>
    <row r="1601" spans="7:7" x14ac:dyDescent="0.25">
      <c r="G1601"/>
    </row>
    <row r="1602" spans="7:7" x14ac:dyDescent="0.25">
      <c r="G1602"/>
    </row>
    <row r="1603" spans="7:7" x14ac:dyDescent="0.25">
      <c r="G1603"/>
    </row>
    <row r="1604" spans="7:7" x14ac:dyDescent="0.25">
      <c r="G1604"/>
    </row>
    <row r="1605" spans="7:7" x14ac:dyDescent="0.25">
      <c r="G1605"/>
    </row>
    <row r="1606" spans="7:7" x14ac:dyDescent="0.25">
      <c r="G1606"/>
    </row>
    <row r="1607" spans="7:7" x14ac:dyDescent="0.25">
      <c r="G1607"/>
    </row>
    <row r="1608" spans="7:7" x14ac:dyDescent="0.25">
      <c r="G1608"/>
    </row>
    <row r="1609" spans="7:7" x14ac:dyDescent="0.25">
      <c r="G1609"/>
    </row>
    <row r="1610" spans="7:7" x14ac:dyDescent="0.25">
      <c r="G1610"/>
    </row>
    <row r="1611" spans="7:7" x14ac:dyDescent="0.25">
      <c r="G1611"/>
    </row>
    <row r="1612" spans="7:7" x14ac:dyDescent="0.25">
      <c r="G1612"/>
    </row>
    <row r="1613" spans="7:7" x14ac:dyDescent="0.25">
      <c r="G1613"/>
    </row>
    <row r="1614" spans="7:7" x14ac:dyDescent="0.25">
      <c r="G1614"/>
    </row>
    <row r="1615" spans="7:7" x14ac:dyDescent="0.25">
      <c r="G1615"/>
    </row>
    <row r="1616" spans="7:7" x14ac:dyDescent="0.25">
      <c r="G1616"/>
    </row>
    <row r="1617" spans="7:7" x14ac:dyDescent="0.25">
      <c r="G1617"/>
    </row>
    <row r="1618" spans="7:7" x14ac:dyDescent="0.25">
      <c r="G1618"/>
    </row>
    <row r="1619" spans="7:7" x14ac:dyDescent="0.25">
      <c r="G1619"/>
    </row>
    <row r="1620" spans="7:7" x14ac:dyDescent="0.25">
      <c r="G1620"/>
    </row>
    <row r="1621" spans="7:7" x14ac:dyDescent="0.25">
      <c r="G1621"/>
    </row>
    <row r="1622" spans="7:7" x14ac:dyDescent="0.25">
      <c r="G1622"/>
    </row>
    <row r="1623" spans="7:7" x14ac:dyDescent="0.25">
      <c r="G1623"/>
    </row>
    <row r="1624" spans="7:7" x14ac:dyDescent="0.25">
      <c r="G1624"/>
    </row>
    <row r="1625" spans="7:7" x14ac:dyDescent="0.25">
      <c r="G1625"/>
    </row>
    <row r="1626" spans="7:7" x14ac:dyDescent="0.25">
      <c r="G1626"/>
    </row>
    <row r="1627" spans="7:7" x14ac:dyDescent="0.25">
      <c r="G1627"/>
    </row>
    <row r="1628" spans="7:7" x14ac:dyDescent="0.25">
      <c r="G1628"/>
    </row>
    <row r="1629" spans="7:7" x14ac:dyDescent="0.25">
      <c r="G1629"/>
    </row>
    <row r="1630" spans="7:7" x14ac:dyDescent="0.25">
      <c r="G1630"/>
    </row>
    <row r="1631" spans="7:7" x14ac:dyDescent="0.25">
      <c r="G1631"/>
    </row>
    <row r="1632" spans="7:7" x14ac:dyDescent="0.25">
      <c r="G1632"/>
    </row>
    <row r="1633" spans="7:7" x14ac:dyDescent="0.25">
      <c r="G1633"/>
    </row>
    <row r="1634" spans="7:7" x14ac:dyDescent="0.25">
      <c r="G1634"/>
    </row>
    <row r="1635" spans="7:7" x14ac:dyDescent="0.25">
      <c r="G1635"/>
    </row>
    <row r="1636" spans="7:7" x14ac:dyDescent="0.25">
      <c r="G1636"/>
    </row>
    <row r="1637" spans="7:7" x14ac:dyDescent="0.25">
      <c r="G1637"/>
    </row>
    <row r="1638" spans="7:7" x14ac:dyDescent="0.25">
      <c r="G1638"/>
    </row>
    <row r="1639" spans="7:7" x14ac:dyDescent="0.25">
      <c r="G1639"/>
    </row>
    <row r="1640" spans="7:7" x14ac:dyDescent="0.25">
      <c r="G1640"/>
    </row>
    <row r="1641" spans="7:7" x14ac:dyDescent="0.25">
      <c r="G1641"/>
    </row>
    <row r="1642" spans="7:7" x14ac:dyDescent="0.25">
      <c r="G1642"/>
    </row>
    <row r="1643" spans="7:7" x14ac:dyDescent="0.25">
      <c r="G1643"/>
    </row>
    <row r="1644" spans="7:7" x14ac:dyDescent="0.25">
      <c r="G1644"/>
    </row>
    <row r="1645" spans="7:7" x14ac:dyDescent="0.25">
      <c r="G1645"/>
    </row>
    <row r="1646" spans="7:7" x14ac:dyDescent="0.25">
      <c r="G1646"/>
    </row>
    <row r="1647" spans="7:7" x14ac:dyDescent="0.25">
      <c r="G1647"/>
    </row>
    <row r="1648" spans="7:7" x14ac:dyDescent="0.25">
      <c r="G1648"/>
    </row>
    <row r="1649" spans="7:7" x14ac:dyDescent="0.25">
      <c r="G1649"/>
    </row>
    <row r="1650" spans="7:7" x14ac:dyDescent="0.25">
      <c r="G1650"/>
    </row>
    <row r="1651" spans="7:7" x14ac:dyDescent="0.25">
      <c r="G1651"/>
    </row>
    <row r="1652" spans="7:7" x14ac:dyDescent="0.25">
      <c r="G1652"/>
    </row>
    <row r="1653" spans="7:7" x14ac:dyDescent="0.25">
      <c r="G1653"/>
    </row>
    <row r="1654" spans="7:7" x14ac:dyDescent="0.25">
      <c r="G1654"/>
    </row>
    <row r="1655" spans="7:7" x14ac:dyDescent="0.25">
      <c r="G1655"/>
    </row>
    <row r="1656" spans="7:7" x14ac:dyDescent="0.25">
      <c r="G1656"/>
    </row>
    <row r="1657" spans="7:7" x14ac:dyDescent="0.25">
      <c r="G1657"/>
    </row>
    <row r="1658" spans="7:7" x14ac:dyDescent="0.25">
      <c r="G1658"/>
    </row>
    <row r="1659" spans="7:7" x14ac:dyDescent="0.25">
      <c r="G1659"/>
    </row>
    <row r="1660" spans="7:7" x14ac:dyDescent="0.25">
      <c r="G1660"/>
    </row>
    <row r="1661" spans="7:7" x14ac:dyDescent="0.25">
      <c r="G1661"/>
    </row>
    <row r="1662" spans="7:7" x14ac:dyDescent="0.25">
      <c r="G1662"/>
    </row>
    <row r="1663" spans="7:7" x14ac:dyDescent="0.25">
      <c r="G1663"/>
    </row>
    <row r="1664" spans="7:7" x14ac:dyDescent="0.25">
      <c r="G1664"/>
    </row>
    <row r="1665" spans="7:7" x14ac:dyDescent="0.25">
      <c r="G1665"/>
    </row>
    <row r="1666" spans="7:7" x14ac:dyDescent="0.25">
      <c r="G1666"/>
    </row>
    <row r="1667" spans="7:7" x14ac:dyDescent="0.25">
      <c r="G1667"/>
    </row>
    <row r="1668" spans="7:7" x14ac:dyDescent="0.25">
      <c r="G1668"/>
    </row>
    <row r="1669" spans="7:7" x14ac:dyDescent="0.25">
      <c r="G1669"/>
    </row>
    <row r="1670" spans="7:7" x14ac:dyDescent="0.25">
      <c r="G1670"/>
    </row>
    <row r="1671" spans="7:7" x14ac:dyDescent="0.25">
      <c r="G1671"/>
    </row>
    <row r="1672" spans="7:7" x14ac:dyDescent="0.25">
      <c r="G1672"/>
    </row>
    <row r="1673" spans="7:7" x14ac:dyDescent="0.25">
      <c r="G1673"/>
    </row>
    <row r="1674" spans="7:7" x14ac:dyDescent="0.25">
      <c r="G1674"/>
    </row>
    <row r="1675" spans="7:7" x14ac:dyDescent="0.25">
      <c r="G1675"/>
    </row>
    <row r="1676" spans="7:7" x14ac:dyDescent="0.25">
      <c r="G1676"/>
    </row>
    <row r="1677" spans="7:7" x14ac:dyDescent="0.25">
      <c r="G1677"/>
    </row>
    <row r="1678" spans="7:7" x14ac:dyDescent="0.25">
      <c r="G1678"/>
    </row>
    <row r="1679" spans="7:7" x14ac:dyDescent="0.25">
      <c r="G1679"/>
    </row>
    <row r="1680" spans="7:7" x14ac:dyDescent="0.25">
      <c r="G1680"/>
    </row>
    <row r="1681" spans="7:7" x14ac:dyDescent="0.25">
      <c r="G1681"/>
    </row>
    <row r="1682" spans="7:7" x14ac:dyDescent="0.25">
      <c r="G1682"/>
    </row>
    <row r="1683" spans="7:7" x14ac:dyDescent="0.25">
      <c r="G1683"/>
    </row>
    <row r="1684" spans="7:7" x14ac:dyDescent="0.25">
      <c r="G1684"/>
    </row>
    <row r="1685" spans="7:7" x14ac:dyDescent="0.25">
      <c r="G1685"/>
    </row>
    <row r="1686" spans="7:7" x14ac:dyDescent="0.25">
      <c r="G1686"/>
    </row>
    <row r="1687" spans="7:7" x14ac:dyDescent="0.25">
      <c r="G1687"/>
    </row>
    <row r="1688" spans="7:7" x14ac:dyDescent="0.25">
      <c r="G1688"/>
    </row>
    <row r="1689" spans="7:7" x14ac:dyDescent="0.25">
      <c r="G1689"/>
    </row>
    <row r="1690" spans="7:7" x14ac:dyDescent="0.25">
      <c r="G1690"/>
    </row>
    <row r="1691" spans="7:7" x14ac:dyDescent="0.25">
      <c r="G1691"/>
    </row>
    <row r="1692" spans="7:7" x14ac:dyDescent="0.25">
      <c r="G1692"/>
    </row>
    <row r="1693" spans="7:7" x14ac:dyDescent="0.25">
      <c r="G1693"/>
    </row>
    <row r="1694" spans="7:7" x14ac:dyDescent="0.25">
      <c r="G1694"/>
    </row>
    <row r="1695" spans="7:7" x14ac:dyDescent="0.25">
      <c r="G1695"/>
    </row>
    <row r="1696" spans="7:7" x14ac:dyDescent="0.25">
      <c r="G1696"/>
    </row>
    <row r="1697" spans="7:7" x14ac:dyDescent="0.25">
      <c r="G1697"/>
    </row>
    <row r="1698" spans="7:7" x14ac:dyDescent="0.25">
      <c r="G1698"/>
    </row>
    <row r="1699" spans="7:7" x14ac:dyDescent="0.25">
      <c r="G1699"/>
    </row>
    <row r="1700" spans="7:7" x14ac:dyDescent="0.25">
      <c r="G1700"/>
    </row>
    <row r="1701" spans="7:7" x14ac:dyDescent="0.25">
      <c r="G1701"/>
    </row>
    <row r="1702" spans="7:7" x14ac:dyDescent="0.25">
      <c r="G1702"/>
    </row>
    <row r="1703" spans="7:7" x14ac:dyDescent="0.25">
      <c r="G1703"/>
    </row>
    <row r="1704" spans="7:7" x14ac:dyDescent="0.25">
      <c r="G1704"/>
    </row>
    <row r="1705" spans="7:7" x14ac:dyDescent="0.25">
      <c r="G1705"/>
    </row>
    <row r="1706" spans="7:7" x14ac:dyDescent="0.25">
      <c r="G1706"/>
    </row>
    <row r="1707" spans="7:7" x14ac:dyDescent="0.25">
      <c r="G1707"/>
    </row>
    <row r="1708" spans="7:7" x14ac:dyDescent="0.25">
      <c r="G1708"/>
    </row>
    <row r="1709" spans="7:7" x14ac:dyDescent="0.25">
      <c r="G1709"/>
    </row>
    <row r="1710" spans="7:7" x14ac:dyDescent="0.25">
      <c r="G1710"/>
    </row>
    <row r="1711" spans="7:7" x14ac:dyDescent="0.25">
      <c r="G1711"/>
    </row>
    <row r="1712" spans="7:7" x14ac:dyDescent="0.25">
      <c r="G1712"/>
    </row>
    <row r="1713" spans="7:7" x14ac:dyDescent="0.25">
      <c r="G1713"/>
    </row>
    <row r="1714" spans="7:7" x14ac:dyDescent="0.25">
      <c r="G1714"/>
    </row>
    <row r="1715" spans="7:7" x14ac:dyDescent="0.25">
      <c r="G1715"/>
    </row>
    <row r="1716" spans="7:7" x14ac:dyDescent="0.25">
      <c r="G1716"/>
    </row>
    <row r="1717" spans="7:7" x14ac:dyDescent="0.25">
      <c r="G1717"/>
    </row>
    <row r="1718" spans="7:7" x14ac:dyDescent="0.25">
      <c r="G1718"/>
    </row>
    <row r="1719" spans="7:7" x14ac:dyDescent="0.25">
      <c r="G1719"/>
    </row>
    <row r="1720" spans="7:7" x14ac:dyDescent="0.25">
      <c r="G1720"/>
    </row>
    <row r="1721" spans="7:7" x14ac:dyDescent="0.25">
      <c r="G1721"/>
    </row>
    <row r="1722" spans="7:7" x14ac:dyDescent="0.25">
      <c r="G1722"/>
    </row>
    <row r="1723" spans="7:7" x14ac:dyDescent="0.25">
      <c r="G1723"/>
    </row>
    <row r="1724" spans="7:7" x14ac:dyDescent="0.25">
      <c r="G1724"/>
    </row>
    <row r="1725" spans="7:7" x14ac:dyDescent="0.25">
      <c r="G1725"/>
    </row>
    <row r="1726" spans="7:7" x14ac:dyDescent="0.25">
      <c r="G1726"/>
    </row>
    <row r="1727" spans="7:7" x14ac:dyDescent="0.25">
      <c r="G1727"/>
    </row>
    <row r="1728" spans="7:7" x14ac:dyDescent="0.25">
      <c r="G1728"/>
    </row>
    <row r="1729" spans="7:7" x14ac:dyDescent="0.25">
      <c r="G1729"/>
    </row>
    <row r="1730" spans="7:7" x14ac:dyDescent="0.25">
      <c r="G1730"/>
    </row>
    <row r="1731" spans="7:7" x14ac:dyDescent="0.25">
      <c r="G1731"/>
    </row>
    <row r="1732" spans="7:7" x14ac:dyDescent="0.25">
      <c r="G1732"/>
    </row>
    <row r="1733" spans="7:7" x14ac:dyDescent="0.25">
      <c r="G1733"/>
    </row>
    <row r="1734" spans="7:7" x14ac:dyDescent="0.25">
      <c r="G1734"/>
    </row>
    <row r="1735" spans="7:7" x14ac:dyDescent="0.25">
      <c r="G1735"/>
    </row>
    <row r="1736" spans="7:7" x14ac:dyDescent="0.25">
      <c r="G1736"/>
    </row>
    <row r="1737" spans="7:7" x14ac:dyDescent="0.25">
      <c r="G1737"/>
    </row>
    <row r="1738" spans="7:7" x14ac:dyDescent="0.25">
      <c r="G1738"/>
    </row>
    <row r="1739" spans="7:7" x14ac:dyDescent="0.25">
      <c r="G1739"/>
    </row>
    <row r="1740" spans="7:7" x14ac:dyDescent="0.25">
      <c r="G1740"/>
    </row>
    <row r="1741" spans="7:7" x14ac:dyDescent="0.25">
      <c r="G1741"/>
    </row>
    <row r="1742" spans="7:7" x14ac:dyDescent="0.25">
      <c r="G1742"/>
    </row>
    <row r="1743" spans="7:7" x14ac:dyDescent="0.25">
      <c r="G1743"/>
    </row>
    <row r="1744" spans="7:7" x14ac:dyDescent="0.25">
      <c r="G1744"/>
    </row>
    <row r="1745" spans="7:7" x14ac:dyDescent="0.25">
      <c r="G1745"/>
    </row>
    <row r="1746" spans="7:7" x14ac:dyDescent="0.25">
      <c r="G1746"/>
    </row>
    <row r="1747" spans="7:7" x14ac:dyDescent="0.25">
      <c r="G1747"/>
    </row>
    <row r="1748" spans="7:7" x14ac:dyDescent="0.25">
      <c r="G1748"/>
    </row>
    <row r="1749" spans="7:7" x14ac:dyDescent="0.25">
      <c r="G1749"/>
    </row>
    <row r="1750" spans="7:7" x14ac:dyDescent="0.25">
      <c r="G1750"/>
    </row>
    <row r="1751" spans="7:7" x14ac:dyDescent="0.25">
      <c r="G1751"/>
    </row>
    <row r="1752" spans="7:7" x14ac:dyDescent="0.25">
      <c r="G1752"/>
    </row>
    <row r="1753" spans="7:7" x14ac:dyDescent="0.25">
      <c r="G1753"/>
    </row>
    <row r="1754" spans="7:7" x14ac:dyDescent="0.25">
      <c r="G1754"/>
    </row>
    <row r="1755" spans="7:7" x14ac:dyDescent="0.25">
      <c r="G1755"/>
    </row>
    <row r="1756" spans="7:7" x14ac:dyDescent="0.25">
      <c r="G1756"/>
    </row>
    <row r="1757" spans="7:7" x14ac:dyDescent="0.25">
      <c r="G1757"/>
    </row>
    <row r="1758" spans="7:7" x14ac:dyDescent="0.25">
      <c r="G1758"/>
    </row>
    <row r="1759" spans="7:7" x14ac:dyDescent="0.25">
      <c r="G1759"/>
    </row>
    <row r="1760" spans="7:7" x14ac:dyDescent="0.25">
      <c r="G1760"/>
    </row>
    <row r="1761" spans="7:7" x14ac:dyDescent="0.25">
      <c r="G1761"/>
    </row>
    <row r="1762" spans="7:7" x14ac:dyDescent="0.25">
      <c r="G1762"/>
    </row>
    <row r="1763" spans="7:7" x14ac:dyDescent="0.25">
      <c r="G1763"/>
    </row>
    <row r="1764" spans="7:7" x14ac:dyDescent="0.25">
      <c r="G1764"/>
    </row>
    <row r="1765" spans="7:7" x14ac:dyDescent="0.25">
      <c r="G1765"/>
    </row>
    <row r="1766" spans="7:7" x14ac:dyDescent="0.25">
      <c r="G1766"/>
    </row>
    <row r="1767" spans="7:7" x14ac:dyDescent="0.25">
      <c r="G1767"/>
    </row>
    <row r="1768" spans="7:7" x14ac:dyDescent="0.25">
      <c r="G1768"/>
    </row>
    <row r="1769" spans="7:7" x14ac:dyDescent="0.25">
      <c r="G1769"/>
    </row>
    <row r="1770" spans="7:7" x14ac:dyDescent="0.25">
      <c r="G1770"/>
    </row>
    <row r="1771" spans="7:7" x14ac:dyDescent="0.25">
      <c r="G1771"/>
    </row>
    <row r="1772" spans="7:7" x14ac:dyDescent="0.25">
      <c r="G1772"/>
    </row>
    <row r="1773" spans="7:7" x14ac:dyDescent="0.25">
      <c r="G1773"/>
    </row>
    <row r="1774" spans="7:7" x14ac:dyDescent="0.25">
      <c r="G1774"/>
    </row>
    <row r="1775" spans="7:7" x14ac:dyDescent="0.25">
      <c r="G1775"/>
    </row>
    <row r="1776" spans="7:7" x14ac:dyDescent="0.25">
      <c r="G1776"/>
    </row>
    <row r="1777" spans="7:7" x14ac:dyDescent="0.25">
      <c r="G1777"/>
    </row>
    <row r="1778" spans="7:7" x14ac:dyDescent="0.25">
      <c r="G1778"/>
    </row>
    <row r="1779" spans="7:7" x14ac:dyDescent="0.25">
      <c r="G1779"/>
    </row>
    <row r="1780" spans="7:7" x14ac:dyDescent="0.25">
      <c r="G1780"/>
    </row>
    <row r="1781" spans="7:7" x14ac:dyDescent="0.25">
      <c r="G1781"/>
    </row>
    <row r="1782" spans="7:7" x14ac:dyDescent="0.25">
      <c r="G1782"/>
    </row>
    <row r="1783" spans="7:7" x14ac:dyDescent="0.25">
      <c r="G1783"/>
    </row>
    <row r="1784" spans="7:7" x14ac:dyDescent="0.25">
      <c r="G1784"/>
    </row>
    <row r="1785" spans="7:7" x14ac:dyDescent="0.25">
      <c r="G1785"/>
    </row>
    <row r="1786" spans="7:7" x14ac:dyDescent="0.25">
      <c r="G1786"/>
    </row>
    <row r="1787" spans="7:7" x14ac:dyDescent="0.25">
      <c r="G1787"/>
    </row>
    <row r="1788" spans="7:7" x14ac:dyDescent="0.25">
      <c r="G1788"/>
    </row>
    <row r="1789" spans="7:7" x14ac:dyDescent="0.25">
      <c r="G1789"/>
    </row>
    <row r="1790" spans="7:7" x14ac:dyDescent="0.25">
      <c r="G1790"/>
    </row>
    <row r="1791" spans="7:7" x14ac:dyDescent="0.25">
      <c r="G1791"/>
    </row>
    <row r="1792" spans="7:7" x14ac:dyDescent="0.25">
      <c r="G1792"/>
    </row>
    <row r="1793" spans="7:7" x14ac:dyDescent="0.25">
      <c r="G1793"/>
    </row>
    <row r="1794" spans="7:7" x14ac:dyDescent="0.25">
      <c r="G1794"/>
    </row>
    <row r="1795" spans="7:7" x14ac:dyDescent="0.25">
      <c r="G1795"/>
    </row>
    <row r="1796" spans="7:7" x14ac:dyDescent="0.25">
      <c r="G1796"/>
    </row>
    <row r="1797" spans="7:7" x14ac:dyDescent="0.25">
      <c r="G1797"/>
    </row>
    <row r="1798" spans="7:7" x14ac:dyDescent="0.25">
      <c r="G1798"/>
    </row>
    <row r="1799" spans="7:7" x14ac:dyDescent="0.25">
      <c r="G1799"/>
    </row>
    <row r="1800" spans="7:7" x14ac:dyDescent="0.25">
      <c r="G1800"/>
    </row>
    <row r="1801" spans="7:7" x14ac:dyDescent="0.25">
      <c r="G1801"/>
    </row>
    <row r="1802" spans="7:7" x14ac:dyDescent="0.25">
      <c r="G1802"/>
    </row>
    <row r="1803" spans="7:7" x14ac:dyDescent="0.25">
      <c r="G1803"/>
    </row>
    <row r="1804" spans="7:7" x14ac:dyDescent="0.25">
      <c r="G1804"/>
    </row>
    <row r="1805" spans="7:7" x14ac:dyDescent="0.25">
      <c r="G1805"/>
    </row>
    <row r="1806" spans="7:7" x14ac:dyDescent="0.25">
      <c r="G1806"/>
    </row>
    <row r="1807" spans="7:7" x14ac:dyDescent="0.25">
      <c r="G1807"/>
    </row>
    <row r="1808" spans="7:7" x14ac:dyDescent="0.25">
      <c r="G1808"/>
    </row>
    <row r="1809" spans="7:7" x14ac:dyDescent="0.25">
      <c r="G1809"/>
    </row>
    <row r="1810" spans="7:7" x14ac:dyDescent="0.25">
      <c r="G1810"/>
    </row>
    <row r="1811" spans="7:7" x14ac:dyDescent="0.25">
      <c r="G1811"/>
    </row>
    <row r="1812" spans="7:7" x14ac:dyDescent="0.25">
      <c r="G1812"/>
    </row>
    <row r="1813" spans="7:7" x14ac:dyDescent="0.25">
      <c r="G1813"/>
    </row>
    <row r="1814" spans="7:7" x14ac:dyDescent="0.25">
      <c r="G1814"/>
    </row>
    <row r="1815" spans="7:7" x14ac:dyDescent="0.25">
      <c r="G1815"/>
    </row>
    <row r="1816" spans="7:7" x14ac:dyDescent="0.25">
      <c r="G1816"/>
    </row>
    <row r="1817" spans="7:7" x14ac:dyDescent="0.25">
      <c r="G1817"/>
    </row>
    <row r="1818" spans="7:7" x14ac:dyDescent="0.25">
      <c r="G1818"/>
    </row>
    <row r="1819" spans="7:7" x14ac:dyDescent="0.25">
      <c r="G1819"/>
    </row>
    <row r="1820" spans="7:7" x14ac:dyDescent="0.25">
      <c r="G1820"/>
    </row>
    <row r="1821" spans="7:7" x14ac:dyDescent="0.25">
      <c r="G1821"/>
    </row>
    <row r="1822" spans="7:7" x14ac:dyDescent="0.25">
      <c r="G1822"/>
    </row>
    <row r="1823" spans="7:7" x14ac:dyDescent="0.25">
      <c r="G1823"/>
    </row>
    <row r="1824" spans="7:7" x14ac:dyDescent="0.25">
      <c r="G1824"/>
    </row>
    <row r="1825" spans="7:7" x14ac:dyDescent="0.25">
      <c r="G1825"/>
    </row>
    <row r="1826" spans="7:7" x14ac:dyDescent="0.25">
      <c r="G1826"/>
    </row>
    <row r="1827" spans="7:7" x14ac:dyDescent="0.25">
      <c r="G1827"/>
    </row>
    <row r="1828" spans="7:7" x14ac:dyDescent="0.25">
      <c r="G1828"/>
    </row>
    <row r="1829" spans="7:7" x14ac:dyDescent="0.25">
      <c r="G1829"/>
    </row>
    <row r="1830" spans="7:7" x14ac:dyDescent="0.25">
      <c r="G1830"/>
    </row>
    <row r="1831" spans="7:7" x14ac:dyDescent="0.25">
      <c r="G1831"/>
    </row>
    <row r="1832" spans="7:7" x14ac:dyDescent="0.25">
      <c r="G1832"/>
    </row>
    <row r="1833" spans="7:7" x14ac:dyDescent="0.25">
      <c r="G1833"/>
    </row>
    <row r="1834" spans="7:7" x14ac:dyDescent="0.25">
      <c r="G1834"/>
    </row>
    <row r="1835" spans="7:7" x14ac:dyDescent="0.25">
      <c r="G1835"/>
    </row>
    <row r="1836" spans="7:7" x14ac:dyDescent="0.25">
      <c r="G1836"/>
    </row>
    <row r="1837" spans="7:7" x14ac:dyDescent="0.25">
      <c r="G1837"/>
    </row>
    <row r="1838" spans="7:7" x14ac:dyDescent="0.25">
      <c r="G1838"/>
    </row>
    <row r="1839" spans="7:7" x14ac:dyDescent="0.25">
      <c r="G1839"/>
    </row>
    <row r="1840" spans="7:7" x14ac:dyDescent="0.25">
      <c r="G1840"/>
    </row>
    <row r="1841" spans="7:7" x14ac:dyDescent="0.25">
      <c r="G1841"/>
    </row>
    <row r="1842" spans="7:7" x14ac:dyDescent="0.25">
      <c r="G1842"/>
    </row>
    <row r="1843" spans="7:7" x14ac:dyDescent="0.25">
      <c r="G1843"/>
    </row>
    <row r="1844" spans="7:7" x14ac:dyDescent="0.25">
      <c r="G1844"/>
    </row>
    <row r="1845" spans="7:7" x14ac:dyDescent="0.25">
      <c r="G1845"/>
    </row>
    <row r="1846" spans="7:7" x14ac:dyDescent="0.25">
      <c r="G1846"/>
    </row>
    <row r="1847" spans="7:7" x14ac:dyDescent="0.25">
      <c r="G1847"/>
    </row>
    <row r="1848" spans="7:7" x14ac:dyDescent="0.25">
      <c r="G1848"/>
    </row>
    <row r="1849" spans="7:7" x14ac:dyDescent="0.25">
      <c r="G1849"/>
    </row>
    <row r="1850" spans="7:7" x14ac:dyDescent="0.25">
      <c r="G1850"/>
    </row>
    <row r="1851" spans="7:7" x14ac:dyDescent="0.25">
      <c r="G1851"/>
    </row>
    <row r="1852" spans="7:7" x14ac:dyDescent="0.25">
      <c r="G1852"/>
    </row>
    <row r="1853" spans="7:7" x14ac:dyDescent="0.25">
      <c r="G1853"/>
    </row>
    <row r="1854" spans="7:7" x14ac:dyDescent="0.25">
      <c r="G1854"/>
    </row>
    <row r="1855" spans="7:7" x14ac:dyDescent="0.25">
      <c r="G1855"/>
    </row>
    <row r="1856" spans="7:7" x14ac:dyDescent="0.25">
      <c r="G1856"/>
    </row>
    <row r="1857" spans="7:7" x14ac:dyDescent="0.25">
      <c r="G1857"/>
    </row>
    <row r="1858" spans="7:7" x14ac:dyDescent="0.25">
      <c r="G1858"/>
    </row>
    <row r="1859" spans="7:7" x14ac:dyDescent="0.25">
      <c r="G1859"/>
    </row>
    <row r="1860" spans="7:7" x14ac:dyDescent="0.25">
      <c r="G1860"/>
    </row>
    <row r="1861" spans="7:7" x14ac:dyDescent="0.25">
      <c r="G1861"/>
    </row>
    <row r="1862" spans="7:7" x14ac:dyDescent="0.25">
      <c r="G1862"/>
    </row>
    <row r="1863" spans="7:7" x14ac:dyDescent="0.25">
      <c r="G1863"/>
    </row>
    <row r="1864" spans="7:7" x14ac:dyDescent="0.25">
      <c r="G1864"/>
    </row>
    <row r="1865" spans="7:7" x14ac:dyDescent="0.25">
      <c r="G1865"/>
    </row>
    <row r="1866" spans="7:7" x14ac:dyDescent="0.25">
      <c r="G1866"/>
    </row>
    <row r="1867" spans="7:7" x14ac:dyDescent="0.25">
      <c r="G1867"/>
    </row>
    <row r="1868" spans="7:7" x14ac:dyDescent="0.25">
      <c r="G1868"/>
    </row>
    <row r="1869" spans="7:7" x14ac:dyDescent="0.25">
      <c r="G1869"/>
    </row>
    <row r="1870" spans="7:7" x14ac:dyDescent="0.25">
      <c r="G1870"/>
    </row>
    <row r="1871" spans="7:7" x14ac:dyDescent="0.25">
      <c r="G1871"/>
    </row>
    <row r="1872" spans="7:7" x14ac:dyDescent="0.25">
      <c r="G1872"/>
    </row>
    <row r="1873" spans="7:7" x14ac:dyDescent="0.25">
      <c r="G1873"/>
    </row>
    <row r="1874" spans="7:7" x14ac:dyDescent="0.25">
      <c r="G1874"/>
    </row>
    <row r="1875" spans="7:7" x14ac:dyDescent="0.25">
      <c r="G1875"/>
    </row>
    <row r="1876" spans="7:7" x14ac:dyDescent="0.25">
      <c r="G1876"/>
    </row>
    <row r="1877" spans="7:7" x14ac:dyDescent="0.25">
      <c r="G1877"/>
    </row>
    <row r="1878" spans="7:7" x14ac:dyDescent="0.25">
      <c r="G1878"/>
    </row>
    <row r="1879" spans="7:7" x14ac:dyDescent="0.25">
      <c r="G1879"/>
    </row>
    <row r="1880" spans="7:7" x14ac:dyDescent="0.25">
      <c r="G1880"/>
    </row>
    <row r="1881" spans="7:7" x14ac:dyDescent="0.25">
      <c r="G1881"/>
    </row>
    <row r="1882" spans="7:7" x14ac:dyDescent="0.25">
      <c r="G1882"/>
    </row>
    <row r="1883" spans="7:7" x14ac:dyDescent="0.25">
      <c r="G1883"/>
    </row>
    <row r="1884" spans="7:7" x14ac:dyDescent="0.25">
      <c r="G1884"/>
    </row>
    <row r="1885" spans="7:7" x14ac:dyDescent="0.25">
      <c r="G1885"/>
    </row>
    <row r="1886" spans="7:7" x14ac:dyDescent="0.25">
      <c r="G1886"/>
    </row>
    <row r="1887" spans="7:7" x14ac:dyDescent="0.25">
      <c r="G1887"/>
    </row>
    <row r="1888" spans="7:7" x14ac:dyDescent="0.25">
      <c r="G1888"/>
    </row>
    <row r="1889" spans="7:7" x14ac:dyDescent="0.25">
      <c r="G1889"/>
    </row>
    <row r="1890" spans="7:7" x14ac:dyDescent="0.25">
      <c r="G1890"/>
    </row>
    <row r="1891" spans="7:7" x14ac:dyDescent="0.25">
      <c r="G1891"/>
    </row>
    <row r="1892" spans="7:7" x14ac:dyDescent="0.25">
      <c r="G1892"/>
    </row>
    <row r="1893" spans="7:7" x14ac:dyDescent="0.25">
      <c r="G1893"/>
    </row>
    <row r="1894" spans="7:7" x14ac:dyDescent="0.25">
      <c r="G1894"/>
    </row>
    <row r="1895" spans="7:7" x14ac:dyDescent="0.25">
      <c r="G1895"/>
    </row>
    <row r="1896" spans="7:7" x14ac:dyDescent="0.25">
      <c r="G1896"/>
    </row>
    <row r="1897" spans="7:7" x14ac:dyDescent="0.25">
      <c r="G1897"/>
    </row>
    <row r="1898" spans="7:7" x14ac:dyDescent="0.25">
      <c r="G1898"/>
    </row>
    <row r="1899" spans="7:7" x14ac:dyDescent="0.25">
      <c r="G1899"/>
    </row>
    <row r="1900" spans="7:7" x14ac:dyDescent="0.25">
      <c r="G1900"/>
    </row>
    <row r="1901" spans="7:7" x14ac:dyDescent="0.25">
      <c r="G1901"/>
    </row>
    <row r="1902" spans="7:7" x14ac:dyDescent="0.25">
      <c r="G1902"/>
    </row>
    <row r="1903" spans="7:7" x14ac:dyDescent="0.25">
      <c r="G1903"/>
    </row>
    <row r="1904" spans="7:7" x14ac:dyDescent="0.25">
      <c r="G1904"/>
    </row>
    <row r="1905" spans="7:7" x14ac:dyDescent="0.25">
      <c r="G1905"/>
    </row>
    <row r="1906" spans="7:7" x14ac:dyDescent="0.25">
      <c r="G1906"/>
    </row>
    <row r="1907" spans="7:7" x14ac:dyDescent="0.25">
      <c r="G1907"/>
    </row>
    <row r="1908" spans="7:7" x14ac:dyDescent="0.25">
      <c r="G1908"/>
    </row>
    <row r="1909" spans="7:7" x14ac:dyDescent="0.25">
      <c r="G1909"/>
    </row>
    <row r="1910" spans="7:7" x14ac:dyDescent="0.25">
      <c r="G1910"/>
    </row>
    <row r="1911" spans="7:7" x14ac:dyDescent="0.25">
      <c r="G1911"/>
    </row>
    <row r="1912" spans="7:7" x14ac:dyDescent="0.25">
      <c r="G1912"/>
    </row>
    <row r="1913" spans="7:7" x14ac:dyDescent="0.25">
      <c r="G1913"/>
    </row>
    <row r="1914" spans="7:7" x14ac:dyDescent="0.25">
      <c r="G1914"/>
    </row>
    <row r="1915" spans="7:7" x14ac:dyDescent="0.25">
      <c r="G1915"/>
    </row>
    <row r="1916" spans="7:7" x14ac:dyDescent="0.25">
      <c r="G1916"/>
    </row>
    <row r="1917" spans="7:7" x14ac:dyDescent="0.25">
      <c r="G1917"/>
    </row>
    <row r="1918" spans="7:7" x14ac:dyDescent="0.25">
      <c r="G1918"/>
    </row>
    <row r="1919" spans="7:7" x14ac:dyDescent="0.25">
      <c r="G1919"/>
    </row>
    <row r="1920" spans="7:7" x14ac:dyDescent="0.25">
      <c r="G1920"/>
    </row>
    <row r="1921" spans="7:7" x14ac:dyDescent="0.25">
      <c r="G1921"/>
    </row>
    <row r="1922" spans="7:7" x14ac:dyDescent="0.25">
      <c r="G1922"/>
    </row>
    <row r="1923" spans="7:7" x14ac:dyDescent="0.25">
      <c r="G1923"/>
    </row>
    <row r="1924" spans="7:7" x14ac:dyDescent="0.25">
      <c r="G1924"/>
    </row>
    <row r="1925" spans="7:7" x14ac:dyDescent="0.25">
      <c r="G1925"/>
    </row>
    <row r="1926" spans="7:7" x14ac:dyDescent="0.25">
      <c r="G1926"/>
    </row>
    <row r="1927" spans="7:7" x14ac:dyDescent="0.25">
      <c r="G1927"/>
    </row>
    <row r="1928" spans="7:7" x14ac:dyDescent="0.25">
      <c r="G1928"/>
    </row>
    <row r="1929" spans="7:7" x14ac:dyDescent="0.25">
      <c r="G1929"/>
    </row>
    <row r="1930" spans="7:7" x14ac:dyDescent="0.25">
      <c r="G1930"/>
    </row>
    <row r="1931" spans="7:7" x14ac:dyDescent="0.25">
      <c r="G1931"/>
    </row>
    <row r="1932" spans="7:7" x14ac:dyDescent="0.25">
      <c r="G1932"/>
    </row>
    <row r="1933" spans="7:7" x14ac:dyDescent="0.25">
      <c r="G1933"/>
    </row>
    <row r="1934" spans="7:7" x14ac:dyDescent="0.25">
      <c r="G1934"/>
    </row>
    <row r="1935" spans="7:7" x14ac:dyDescent="0.25">
      <c r="G1935"/>
    </row>
    <row r="1936" spans="7:7" x14ac:dyDescent="0.25">
      <c r="G1936"/>
    </row>
    <row r="1937" spans="7:7" x14ac:dyDescent="0.25">
      <c r="G1937"/>
    </row>
    <row r="1938" spans="7:7" x14ac:dyDescent="0.25">
      <c r="G1938"/>
    </row>
    <row r="1939" spans="7:7" x14ac:dyDescent="0.25">
      <c r="G1939"/>
    </row>
    <row r="1940" spans="7:7" x14ac:dyDescent="0.25">
      <c r="G1940"/>
    </row>
    <row r="1941" spans="7:7" x14ac:dyDescent="0.25">
      <c r="G1941"/>
    </row>
    <row r="1942" spans="7:7" x14ac:dyDescent="0.25">
      <c r="G1942"/>
    </row>
    <row r="1943" spans="7:7" x14ac:dyDescent="0.25">
      <c r="G1943"/>
    </row>
    <row r="1944" spans="7:7" x14ac:dyDescent="0.25">
      <c r="G1944"/>
    </row>
    <row r="1945" spans="7:7" x14ac:dyDescent="0.25">
      <c r="G1945"/>
    </row>
    <row r="1946" spans="7:7" x14ac:dyDescent="0.25">
      <c r="G1946"/>
    </row>
    <row r="1947" spans="7:7" x14ac:dyDescent="0.25">
      <c r="G1947"/>
    </row>
    <row r="1948" spans="7:7" x14ac:dyDescent="0.25">
      <c r="G1948"/>
    </row>
    <row r="1949" spans="7:7" x14ac:dyDescent="0.25">
      <c r="G1949"/>
    </row>
    <row r="1950" spans="7:7" x14ac:dyDescent="0.25">
      <c r="G1950"/>
    </row>
    <row r="1951" spans="7:7" x14ac:dyDescent="0.25">
      <c r="G1951"/>
    </row>
    <row r="1952" spans="7:7" x14ac:dyDescent="0.25">
      <c r="G1952"/>
    </row>
    <row r="1953" spans="7:7" x14ac:dyDescent="0.25">
      <c r="G1953"/>
    </row>
    <row r="1954" spans="7:7" x14ac:dyDescent="0.25">
      <c r="G1954"/>
    </row>
    <row r="1955" spans="7:7" x14ac:dyDescent="0.25">
      <c r="G1955"/>
    </row>
    <row r="1956" spans="7:7" x14ac:dyDescent="0.25">
      <c r="G1956"/>
    </row>
    <row r="1957" spans="7:7" x14ac:dyDescent="0.25">
      <c r="G1957"/>
    </row>
    <row r="1958" spans="7:7" x14ac:dyDescent="0.25">
      <c r="G1958"/>
    </row>
    <row r="1959" spans="7:7" x14ac:dyDescent="0.25">
      <c r="G1959"/>
    </row>
    <row r="1960" spans="7:7" x14ac:dyDescent="0.25">
      <c r="G1960"/>
    </row>
    <row r="1961" spans="7:7" x14ac:dyDescent="0.25">
      <c r="G1961"/>
    </row>
    <row r="1962" spans="7:7" x14ac:dyDescent="0.25">
      <c r="G1962"/>
    </row>
    <row r="1963" spans="7:7" x14ac:dyDescent="0.25">
      <c r="G1963"/>
    </row>
    <row r="1964" spans="7:7" x14ac:dyDescent="0.25">
      <c r="G1964"/>
    </row>
    <row r="1965" spans="7:7" x14ac:dyDescent="0.25">
      <c r="G1965"/>
    </row>
    <row r="1966" spans="7:7" x14ac:dyDescent="0.25">
      <c r="G1966"/>
    </row>
    <row r="1967" spans="7:7" x14ac:dyDescent="0.25">
      <c r="G1967"/>
    </row>
    <row r="1968" spans="7:7" x14ac:dyDescent="0.25">
      <c r="G1968"/>
    </row>
    <row r="1969" spans="7:7" x14ac:dyDescent="0.25">
      <c r="G1969"/>
    </row>
    <row r="1970" spans="7:7" x14ac:dyDescent="0.25">
      <c r="G1970"/>
    </row>
    <row r="1971" spans="7:7" x14ac:dyDescent="0.25">
      <c r="G1971"/>
    </row>
    <row r="1972" spans="7:7" x14ac:dyDescent="0.25">
      <c r="G1972"/>
    </row>
    <row r="1973" spans="7:7" x14ac:dyDescent="0.25">
      <c r="G1973"/>
    </row>
    <row r="1974" spans="7:7" x14ac:dyDescent="0.25">
      <c r="G1974"/>
    </row>
    <row r="1975" spans="7:7" x14ac:dyDescent="0.25">
      <c r="G1975"/>
    </row>
    <row r="1976" spans="7:7" x14ac:dyDescent="0.25">
      <c r="G1976"/>
    </row>
    <row r="1977" spans="7:7" x14ac:dyDescent="0.25">
      <c r="G1977"/>
    </row>
    <row r="1978" spans="7:7" x14ac:dyDescent="0.25">
      <c r="G1978"/>
    </row>
    <row r="1979" spans="7:7" x14ac:dyDescent="0.25">
      <c r="G1979"/>
    </row>
    <row r="1980" spans="7:7" x14ac:dyDescent="0.25">
      <c r="G1980"/>
    </row>
    <row r="1981" spans="7:7" x14ac:dyDescent="0.25">
      <c r="G1981"/>
    </row>
    <row r="1982" spans="7:7" x14ac:dyDescent="0.25">
      <c r="G1982"/>
    </row>
    <row r="1983" spans="7:7" x14ac:dyDescent="0.25">
      <c r="G1983"/>
    </row>
    <row r="1984" spans="7:7" x14ac:dyDescent="0.25">
      <c r="G1984"/>
    </row>
    <row r="1985" spans="7:7" x14ac:dyDescent="0.25">
      <c r="G1985"/>
    </row>
    <row r="1986" spans="7:7" x14ac:dyDescent="0.25">
      <c r="G1986"/>
    </row>
    <row r="1987" spans="7:7" x14ac:dyDescent="0.25">
      <c r="G1987"/>
    </row>
    <row r="1988" spans="7:7" x14ac:dyDescent="0.25">
      <c r="G1988"/>
    </row>
    <row r="1989" spans="7:7" x14ac:dyDescent="0.25">
      <c r="G1989"/>
    </row>
    <row r="1990" spans="7:7" x14ac:dyDescent="0.25">
      <c r="G1990"/>
    </row>
    <row r="1991" spans="7:7" x14ac:dyDescent="0.25">
      <c r="G1991"/>
    </row>
    <row r="1992" spans="7:7" x14ac:dyDescent="0.25">
      <c r="G1992"/>
    </row>
    <row r="1993" spans="7:7" x14ac:dyDescent="0.25">
      <c r="G1993"/>
    </row>
    <row r="1994" spans="7:7" x14ac:dyDescent="0.25">
      <c r="G1994"/>
    </row>
    <row r="1995" spans="7:7" x14ac:dyDescent="0.25">
      <c r="G1995"/>
    </row>
    <row r="1996" spans="7:7" x14ac:dyDescent="0.25">
      <c r="G1996"/>
    </row>
    <row r="1997" spans="7:7" x14ac:dyDescent="0.25">
      <c r="G1997"/>
    </row>
    <row r="1998" spans="7:7" x14ac:dyDescent="0.25">
      <c r="G1998"/>
    </row>
    <row r="1999" spans="7:7" x14ac:dyDescent="0.25">
      <c r="G1999"/>
    </row>
    <row r="2000" spans="7:7" x14ac:dyDescent="0.25">
      <c r="G2000"/>
    </row>
    <row r="2001" spans="7:7" x14ac:dyDescent="0.25">
      <c r="G2001"/>
    </row>
    <row r="2002" spans="7:7" x14ac:dyDescent="0.25">
      <c r="G2002"/>
    </row>
    <row r="2003" spans="7:7" x14ac:dyDescent="0.25">
      <c r="G2003"/>
    </row>
    <row r="2004" spans="7:7" x14ac:dyDescent="0.25">
      <c r="G2004"/>
    </row>
    <row r="2005" spans="7:7" x14ac:dyDescent="0.25">
      <c r="G2005"/>
    </row>
    <row r="2006" spans="7:7" x14ac:dyDescent="0.25">
      <c r="G2006"/>
    </row>
    <row r="2007" spans="7:7" x14ac:dyDescent="0.25">
      <c r="G2007"/>
    </row>
    <row r="2008" spans="7:7" x14ac:dyDescent="0.25">
      <c r="G2008"/>
    </row>
    <row r="2009" spans="7:7" x14ac:dyDescent="0.25">
      <c r="G2009"/>
    </row>
    <row r="2010" spans="7:7" x14ac:dyDescent="0.25">
      <c r="G2010"/>
    </row>
    <row r="2011" spans="7:7" x14ac:dyDescent="0.25">
      <c r="G2011"/>
    </row>
    <row r="2012" spans="7:7" x14ac:dyDescent="0.25">
      <c r="G2012"/>
    </row>
    <row r="2013" spans="7:7" x14ac:dyDescent="0.25">
      <c r="G2013"/>
    </row>
    <row r="2014" spans="7:7" x14ac:dyDescent="0.25">
      <c r="G2014"/>
    </row>
    <row r="2015" spans="7:7" x14ac:dyDescent="0.25">
      <c r="G2015"/>
    </row>
    <row r="2016" spans="7:7" x14ac:dyDescent="0.25">
      <c r="G2016"/>
    </row>
    <row r="2017" spans="7:7" x14ac:dyDescent="0.25">
      <c r="G2017"/>
    </row>
    <row r="2018" spans="7:7" x14ac:dyDescent="0.25">
      <c r="G2018"/>
    </row>
    <row r="2019" spans="7:7" x14ac:dyDescent="0.25">
      <c r="G2019"/>
    </row>
    <row r="2020" spans="7:7" x14ac:dyDescent="0.25">
      <c r="G2020"/>
    </row>
    <row r="2021" spans="7:7" x14ac:dyDescent="0.25">
      <c r="G2021"/>
    </row>
    <row r="2022" spans="7:7" x14ac:dyDescent="0.25">
      <c r="G2022"/>
    </row>
    <row r="2023" spans="7:7" x14ac:dyDescent="0.25">
      <c r="G2023"/>
    </row>
    <row r="2024" spans="7:7" x14ac:dyDescent="0.25">
      <c r="G2024"/>
    </row>
    <row r="2025" spans="7:7" x14ac:dyDescent="0.25">
      <c r="G2025"/>
    </row>
    <row r="2026" spans="7:7" x14ac:dyDescent="0.25">
      <c r="G2026"/>
    </row>
    <row r="2027" spans="7:7" x14ac:dyDescent="0.25">
      <c r="G2027"/>
    </row>
    <row r="2028" spans="7:7" x14ac:dyDescent="0.25">
      <c r="G2028"/>
    </row>
    <row r="2029" spans="7:7" x14ac:dyDescent="0.25">
      <c r="G2029"/>
    </row>
    <row r="2030" spans="7:7" x14ac:dyDescent="0.25">
      <c r="G2030"/>
    </row>
    <row r="2031" spans="7:7" x14ac:dyDescent="0.25">
      <c r="G2031"/>
    </row>
    <row r="2032" spans="7:7" x14ac:dyDescent="0.25">
      <c r="G2032"/>
    </row>
    <row r="2033" spans="7:7" x14ac:dyDescent="0.25">
      <c r="G2033"/>
    </row>
    <row r="2034" spans="7:7" x14ac:dyDescent="0.25">
      <c r="G2034"/>
    </row>
    <row r="2035" spans="7:7" x14ac:dyDescent="0.25">
      <c r="G2035"/>
    </row>
    <row r="2036" spans="7:7" x14ac:dyDescent="0.25">
      <c r="G2036"/>
    </row>
    <row r="2037" spans="7:7" x14ac:dyDescent="0.25">
      <c r="G2037"/>
    </row>
    <row r="2038" spans="7:7" x14ac:dyDescent="0.25">
      <c r="G2038"/>
    </row>
    <row r="2039" spans="7:7" x14ac:dyDescent="0.25">
      <c r="G2039"/>
    </row>
    <row r="2040" spans="7:7" x14ac:dyDescent="0.25">
      <c r="G2040"/>
    </row>
    <row r="2041" spans="7:7" x14ac:dyDescent="0.25">
      <c r="G2041"/>
    </row>
    <row r="2042" spans="7:7" x14ac:dyDescent="0.25">
      <c r="G2042"/>
    </row>
    <row r="2043" spans="7:7" x14ac:dyDescent="0.25">
      <c r="G2043"/>
    </row>
    <row r="2044" spans="7:7" x14ac:dyDescent="0.25">
      <c r="G2044"/>
    </row>
    <row r="2045" spans="7:7" x14ac:dyDescent="0.25">
      <c r="G2045"/>
    </row>
    <row r="2046" spans="7:7" x14ac:dyDescent="0.25">
      <c r="G2046"/>
    </row>
    <row r="2047" spans="7:7" x14ac:dyDescent="0.25">
      <c r="G2047"/>
    </row>
    <row r="2048" spans="7:7" x14ac:dyDescent="0.25">
      <c r="G2048"/>
    </row>
    <row r="2049" spans="7:7" x14ac:dyDescent="0.25">
      <c r="G2049"/>
    </row>
    <row r="2050" spans="7:7" x14ac:dyDescent="0.25">
      <c r="G2050"/>
    </row>
    <row r="2051" spans="7:7" x14ac:dyDescent="0.25">
      <c r="G2051"/>
    </row>
    <row r="2052" spans="7:7" x14ac:dyDescent="0.25">
      <c r="G2052"/>
    </row>
    <row r="2053" spans="7:7" x14ac:dyDescent="0.25">
      <c r="G2053"/>
    </row>
    <row r="2054" spans="7:7" x14ac:dyDescent="0.25">
      <c r="G2054"/>
    </row>
    <row r="2055" spans="7:7" x14ac:dyDescent="0.25">
      <c r="G2055"/>
    </row>
    <row r="2056" spans="7:7" x14ac:dyDescent="0.25">
      <c r="G2056"/>
    </row>
    <row r="2057" spans="7:7" x14ac:dyDescent="0.25">
      <c r="G2057"/>
    </row>
    <row r="2058" spans="7:7" x14ac:dyDescent="0.25">
      <c r="G2058"/>
    </row>
    <row r="2059" spans="7:7" x14ac:dyDescent="0.25">
      <c r="G2059"/>
    </row>
    <row r="2060" spans="7:7" x14ac:dyDescent="0.25">
      <c r="G2060"/>
    </row>
    <row r="2061" spans="7:7" x14ac:dyDescent="0.25">
      <c r="G2061"/>
    </row>
    <row r="2062" spans="7:7" x14ac:dyDescent="0.25">
      <c r="G2062"/>
    </row>
    <row r="2063" spans="7:7" x14ac:dyDescent="0.25">
      <c r="G2063"/>
    </row>
    <row r="2064" spans="7:7" x14ac:dyDescent="0.25">
      <c r="G2064"/>
    </row>
    <row r="2065" spans="7:7" x14ac:dyDescent="0.25">
      <c r="G2065"/>
    </row>
    <row r="2066" spans="7:7" x14ac:dyDescent="0.25">
      <c r="G2066"/>
    </row>
    <row r="2067" spans="7:7" x14ac:dyDescent="0.25">
      <c r="G2067"/>
    </row>
    <row r="2068" spans="7:7" x14ac:dyDescent="0.25">
      <c r="G2068"/>
    </row>
    <row r="2069" spans="7:7" x14ac:dyDescent="0.25">
      <c r="G2069"/>
    </row>
    <row r="2070" spans="7:7" x14ac:dyDescent="0.25">
      <c r="G2070"/>
    </row>
    <row r="2071" spans="7:7" x14ac:dyDescent="0.25">
      <c r="G2071"/>
    </row>
    <row r="2072" spans="7:7" x14ac:dyDescent="0.25">
      <c r="G2072"/>
    </row>
    <row r="2073" spans="7:7" x14ac:dyDescent="0.25">
      <c r="G2073"/>
    </row>
    <row r="2074" spans="7:7" x14ac:dyDescent="0.25">
      <c r="G2074"/>
    </row>
    <row r="2075" spans="7:7" x14ac:dyDescent="0.25">
      <c r="G2075"/>
    </row>
    <row r="2076" spans="7:7" x14ac:dyDescent="0.25">
      <c r="G2076"/>
    </row>
    <row r="2077" spans="7:7" x14ac:dyDescent="0.25">
      <c r="G2077"/>
    </row>
    <row r="2078" spans="7:7" x14ac:dyDescent="0.25">
      <c r="G2078"/>
    </row>
    <row r="2079" spans="7:7" x14ac:dyDescent="0.25">
      <c r="G2079"/>
    </row>
    <row r="2080" spans="7:7" x14ac:dyDescent="0.25">
      <c r="G2080"/>
    </row>
    <row r="2081" spans="7:7" x14ac:dyDescent="0.25">
      <c r="G2081"/>
    </row>
    <row r="2082" spans="7:7" x14ac:dyDescent="0.25">
      <c r="G2082"/>
    </row>
    <row r="2083" spans="7:7" x14ac:dyDescent="0.25">
      <c r="G2083"/>
    </row>
    <row r="2084" spans="7:7" x14ac:dyDescent="0.25">
      <c r="G2084"/>
    </row>
    <row r="2085" spans="7:7" x14ac:dyDescent="0.25">
      <c r="G2085"/>
    </row>
    <row r="2086" spans="7:7" x14ac:dyDescent="0.25">
      <c r="G2086"/>
    </row>
    <row r="2087" spans="7:7" x14ac:dyDescent="0.25">
      <c r="G2087"/>
    </row>
    <row r="2088" spans="7:7" x14ac:dyDescent="0.25">
      <c r="G2088"/>
    </row>
    <row r="2089" spans="7:7" x14ac:dyDescent="0.25">
      <c r="G2089"/>
    </row>
    <row r="2090" spans="7:7" x14ac:dyDescent="0.25">
      <c r="G2090"/>
    </row>
    <row r="2091" spans="7:7" x14ac:dyDescent="0.25">
      <c r="G2091"/>
    </row>
    <row r="2092" spans="7:7" x14ac:dyDescent="0.25">
      <c r="G2092"/>
    </row>
    <row r="2093" spans="7:7" x14ac:dyDescent="0.25">
      <c r="G2093"/>
    </row>
    <row r="2094" spans="7:7" x14ac:dyDescent="0.25">
      <c r="G2094"/>
    </row>
    <row r="2095" spans="7:7" x14ac:dyDescent="0.25">
      <c r="G2095"/>
    </row>
    <row r="2096" spans="7:7" x14ac:dyDescent="0.25">
      <c r="G2096"/>
    </row>
    <row r="2097" spans="7:7" x14ac:dyDescent="0.25">
      <c r="G2097"/>
    </row>
    <row r="2098" spans="7:7" x14ac:dyDescent="0.25">
      <c r="G2098"/>
    </row>
    <row r="2099" spans="7:7" x14ac:dyDescent="0.25">
      <c r="G2099"/>
    </row>
    <row r="2100" spans="7:7" x14ac:dyDescent="0.25">
      <c r="G2100"/>
    </row>
    <row r="2101" spans="7:7" x14ac:dyDescent="0.25">
      <c r="G2101"/>
    </row>
    <row r="2102" spans="7:7" x14ac:dyDescent="0.25">
      <c r="G2102"/>
    </row>
    <row r="2103" spans="7:7" x14ac:dyDescent="0.25">
      <c r="G2103"/>
    </row>
    <row r="2104" spans="7:7" x14ac:dyDescent="0.25">
      <c r="G2104"/>
    </row>
    <row r="2105" spans="7:7" x14ac:dyDescent="0.25">
      <c r="G2105"/>
    </row>
    <row r="2106" spans="7:7" x14ac:dyDescent="0.25">
      <c r="G2106"/>
    </row>
    <row r="2107" spans="7:7" x14ac:dyDescent="0.25">
      <c r="G2107"/>
    </row>
    <row r="2108" spans="7:7" x14ac:dyDescent="0.25">
      <c r="G2108"/>
    </row>
    <row r="2109" spans="7:7" x14ac:dyDescent="0.25">
      <c r="G2109"/>
    </row>
    <row r="2110" spans="7:7" x14ac:dyDescent="0.25">
      <c r="G2110"/>
    </row>
    <row r="2111" spans="7:7" x14ac:dyDescent="0.25">
      <c r="G2111"/>
    </row>
    <row r="2112" spans="7:7" x14ac:dyDescent="0.25">
      <c r="G2112"/>
    </row>
    <row r="2113" spans="7:7" x14ac:dyDescent="0.25">
      <c r="G2113"/>
    </row>
    <row r="2114" spans="7:7" x14ac:dyDescent="0.25">
      <c r="G2114"/>
    </row>
    <row r="2115" spans="7:7" x14ac:dyDescent="0.25">
      <c r="G2115"/>
    </row>
    <row r="2116" spans="7:7" x14ac:dyDescent="0.25">
      <c r="G2116"/>
    </row>
    <row r="2117" spans="7:7" x14ac:dyDescent="0.25">
      <c r="G2117"/>
    </row>
    <row r="2118" spans="7:7" x14ac:dyDescent="0.25">
      <c r="G2118"/>
    </row>
    <row r="2119" spans="7:7" x14ac:dyDescent="0.25">
      <c r="G2119"/>
    </row>
    <row r="2120" spans="7:7" x14ac:dyDescent="0.25">
      <c r="G2120"/>
    </row>
    <row r="2121" spans="7:7" x14ac:dyDescent="0.25">
      <c r="G2121"/>
    </row>
    <row r="2122" spans="7:7" x14ac:dyDescent="0.25">
      <c r="G2122"/>
    </row>
    <row r="2123" spans="7:7" x14ac:dyDescent="0.25">
      <c r="G2123"/>
    </row>
    <row r="2124" spans="7:7" x14ac:dyDescent="0.25">
      <c r="G2124"/>
    </row>
    <row r="2125" spans="7:7" x14ac:dyDescent="0.25">
      <c r="G2125"/>
    </row>
    <row r="2126" spans="7:7" x14ac:dyDescent="0.25">
      <c r="G2126"/>
    </row>
    <row r="2127" spans="7:7" x14ac:dyDescent="0.25">
      <c r="G2127"/>
    </row>
    <row r="2128" spans="7:7" x14ac:dyDescent="0.25">
      <c r="G2128"/>
    </row>
    <row r="2129" spans="7:7" x14ac:dyDescent="0.25">
      <c r="G2129"/>
    </row>
    <row r="2130" spans="7:7" x14ac:dyDescent="0.25">
      <c r="G2130"/>
    </row>
    <row r="2131" spans="7:7" x14ac:dyDescent="0.25">
      <c r="G2131"/>
    </row>
    <row r="2132" spans="7:7" x14ac:dyDescent="0.25">
      <c r="G2132"/>
    </row>
    <row r="2133" spans="7:7" x14ac:dyDescent="0.25">
      <c r="G2133"/>
    </row>
    <row r="2134" spans="7:7" x14ac:dyDescent="0.25">
      <c r="G2134"/>
    </row>
    <row r="2135" spans="7:7" x14ac:dyDescent="0.25">
      <c r="G2135"/>
    </row>
    <row r="2136" spans="7:7" x14ac:dyDescent="0.25">
      <c r="G2136"/>
    </row>
    <row r="2137" spans="7:7" x14ac:dyDescent="0.25">
      <c r="G2137"/>
    </row>
    <row r="2138" spans="7:7" x14ac:dyDescent="0.25">
      <c r="G2138"/>
    </row>
    <row r="2139" spans="7:7" x14ac:dyDescent="0.25">
      <c r="G2139"/>
    </row>
    <row r="2140" spans="7:7" x14ac:dyDescent="0.25">
      <c r="G2140"/>
    </row>
    <row r="2141" spans="7:7" x14ac:dyDescent="0.25">
      <c r="G2141"/>
    </row>
    <row r="2142" spans="7:7" x14ac:dyDescent="0.25">
      <c r="G2142"/>
    </row>
    <row r="2143" spans="7:7" x14ac:dyDescent="0.25">
      <c r="G2143"/>
    </row>
    <row r="2144" spans="7:7" x14ac:dyDescent="0.25">
      <c r="G2144"/>
    </row>
    <row r="2145" spans="7:7" x14ac:dyDescent="0.25">
      <c r="G2145"/>
    </row>
    <row r="2146" spans="7:7" x14ac:dyDescent="0.25">
      <c r="G2146"/>
    </row>
    <row r="2147" spans="7:7" x14ac:dyDescent="0.25">
      <c r="G2147"/>
    </row>
    <row r="2148" spans="7:7" x14ac:dyDescent="0.25">
      <c r="G2148"/>
    </row>
    <row r="2149" spans="7:7" x14ac:dyDescent="0.25">
      <c r="G2149"/>
    </row>
    <row r="2150" spans="7:7" x14ac:dyDescent="0.25">
      <c r="G2150"/>
    </row>
    <row r="2151" spans="7:7" x14ac:dyDescent="0.25">
      <c r="G2151"/>
    </row>
    <row r="2152" spans="7:7" x14ac:dyDescent="0.25">
      <c r="G2152"/>
    </row>
    <row r="2153" spans="7:7" x14ac:dyDescent="0.25">
      <c r="G2153"/>
    </row>
    <row r="2154" spans="7:7" x14ac:dyDescent="0.25">
      <c r="G2154"/>
    </row>
    <row r="2155" spans="7:7" x14ac:dyDescent="0.25">
      <c r="G2155"/>
    </row>
    <row r="2156" spans="7:7" x14ac:dyDescent="0.25">
      <c r="G2156"/>
    </row>
    <row r="2157" spans="7:7" x14ac:dyDescent="0.25">
      <c r="G2157"/>
    </row>
    <row r="2158" spans="7:7" x14ac:dyDescent="0.25">
      <c r="G2158"/>
    </row>
    <row r="2159" spans="7:7" x14ac:dyDescent="0.25">
      <c r="G2159"/>
    </row>
    <row r="2160" spans="7:7" x14ac:dyDescent="0.25">
      <c r="G2160"/>
    </row>
    <row r="2161" spans="7:7" x14ac:dyDescent="0.25">
      <c r="G2161"/>
    </row>
    <row r="2162" spans="7:7" x14ac:dyDescent="0.25">
      <c r="G2162"/>
    </row>
    <row r="2163" spans="7:7" x14ac:dyDescent="0.25">
      <c r="G2163"/>
    </row>
    <row r="2164" spans="7:7" x14ac:dyDescent="0.25">
      <c r="G2164"/>
    </row>
    <row r="2165" spans="7:7" x14ac:dyDescent="0.25">
      <c r="G2165"/>
    </row>
    <row r="2166" spans="7:7" x14ac:dyDescent="0.25">
      <c r="G2166"/>
    </row>
    <row r="2167" spans="7:7" x14ac:dyDescent="0.25">
      <c r="G2167"/>
    </row>
    <row r="2168" spans="7:7" x14ac:dyDescent="0.25">
      <c r="G2168"/>
    </row>
    <row r="2169" spans="7:7" x14ac:dyDescent="0.25">
      <c r="G2169"/>
    </row>
    <row r="2170" spans="7:7" x14ac:dyDescent="0.25">
      <c r="G2170"/>
    </row>
    <row r="2171" spans="7:7" x14ac:dyDescent="0.25">
      <c r="G2171"/>
    </row>
    <row r="2172" spans="7:7" x14ac:dyDescent="0.25">
      <c r="G2172"/>
    </row>
    <row r="2173" spans="7:7" x14ac:dyDescent="0.25">
      <c r="G2173"/>
    </row>
    <row r="2174" spans="7:7" x14ac:dyDescent="0.25">
      <c r="G2174"/>
    </row>
    <row r="2175" spans="7:7" x14ac:dyDescent="0.25">
      <c r="G2175"/>
    </row>
    <row r="2176" spans="7:7" x14ac:dyDescent="0.25">
      <c r="G2176"/>
    </row>
    <row r="2177" spans="7:7" x14ac:dyDescent="0.25">
      <c r="G2177"/>
    </row>
    <row r="2178" spans="7:7" x14ac:dyDescent="0.25">
      <c r="G2178"/>
    </row>
    <row r="2179" spans="7:7" x14ac:dyDescent="0.25">
      <c r="G2179"/>
    </row>
    <row r="2180" spans="7:7" x14ac:dyDescent="0.25">
      <c r="G2180"/>
    </row>
    <row r="2181" spans="7:7" x14ac:dyDescent="0.25">
      <c r="G2181"/>
    </row>
    <row r="2182" spans="7:7" x14ac:dyDescent="0.25">
      <c r="G2182"/>
    </row>
    <row r="2183" spans="7:7" x14ac:dyDescent="0.25">
      <c r="G2183"/>
    </row>
    <row r="2184" spans="7:7" x14ac:dyDescent="0.25">
      <c r="G2184"/>
    </row>
    <row r="2185" spans="7:7" x14ac:dyDescent="0.25">
      <c r="G2185"/>
    </row>
    <row r="2186" spans="7:7" x14ac:dyDescent="0.25">
      <c r="G2186"/>
    </row>
    <row r="2187" spans="7:7" x14ac:dyDescent="0.25">
      <c r="G2187"/>
    </row>
    <row r="2188" spans="7:7" x14ac:dyDescent="0.25">
      <c r="G2188"/>
    </row>
    <row r="2189" spans="7:7" x14ac:dyDescent="0.25">
      <c r="G2189"/>
    </row>
    <row r="2190" spans="7:7" x14ac:dyDescent="0.25">
      <c r="G2190"/>
    </row>
    <row r="2191" spans="7:7" x14ac:dyDescent="0.25">
      <c r="G2191"/>
    </row>
    <row r="2192" spans="7:7" x14ac:dyDescent="0.25">
      <c r="G2192"/>
    </row>
    <row r="2193" spans="7:7" x14ac:dyDescent="0.25">
      <c r="G2193"/>
    </row>
    <row r="2194" spans="7:7" x14ac:dyDescent="0.25">
      <c r="G2194"/>
    </row>
    <row r="2195" spans="7:7" x14ac:dyDescent="0.25">
      <c r="G2195"/>
    </row>
    <row r="2196" spans="7:7" x14ac:dyDescent="0.25">
      <c r="G2196"/>
    </row>
    <row r="2197" spans="7:7" x14ac:dyDescent="0.25">
      <c r="G2197"/>
    </row>
    <row r="2198" spans="7:7" x14ac:dyDescent="0.25">
      <c r="G2198"/>
    </row>
    <row r="2199" spans="7:7" x14ac:dyDescent="0.25">
      <c r="G2199"/>
    </row>
    <row r="2200" spans="7:7" x14ac:dyDescent="0.25">
      <c r="G2200"/>
    </row>
    <row r="2201" spans="7:7" x14ac:dyDescent="0.25">
      <c r="G2201"/>
    </row>
    <row r="2202" spans="7:7" x14ac:dyDescent="0.25">
      <c r="G2202"/>
    </row>
    <row r="2203" spans="7:7" x14ac:dyDescent="0.25">
      <c r="G2203"/>
    </row>
    <row r="2204" spans="7:7" x14ac:dyDescent="0.25">
      <c r="G2204"/>
    </row>
    <row r="2205" spans="7:7" x14ac:dyDescent="0.25">
      <c r="G2205"/>
    </row>
    <row r="2206" spans="7:7" x14ac:dyDescent="0.25">
      <c r="G2206"/>
    </row>
    <row r="2207" spans="7:7" x14ac:dyDescent="0.25">
      <c r="G2207"/>
    </row>
    <row r="2208" spans="7:7" x14ac:dyDescent="0.25">
      <c r="G2208"/>
    </row>
    <row r="2209" spans="7:7" x14ac:dyDescent="0.25">
      <c r="G2209"/>
    </row>
    <row r="2210" spans="7:7" x14ac:dyDescent="0.25">
      <c r="G2210"/>
    </row>
    <row r="2211" spans="7:7" x14ac:dyDescent="0.25">
      <c r="G2211"/>
    </row>
    <row r="2212" spans="7:7" x14ac:dyDescent="0.25">
      <c r="G2212"/>
    </row>
    <row r="2213" spans="7:7" x14ac:dyDescent="0.25">
      <c r="G2213"/>
    </row>
    <row r="2214" spans="7:7" x14ac:dyDescent="0.25">
      <c r="G2214"/>
    </row>
    <row r="2215" spans="7:7" x14ac:dyDescent="0.25">
      <c r="G2215"/>
    </row>
    <row r="2216" spans="7:7" x14ac:dyDescent="0.25">
      <c r="G2216"/>
    </row>
    <row r="2217" spans="7:7" x14ac:dyDescent="0.25">
      <c r="G2217"/>
    </row>
    <row r="2218" spans="7:7" x14ac:dyDescent="0.25">
      <c r="G2218"/>
    </row>
    <row r="2219" spans="7:7" x14ac:dyDescent="0.25">
      <c r="G2219"/>
    </row>
    <row r="2220" spans="7:7" x14ac:dyDescent="0.25">
      <c r="G2220"/>
    </row>
    <row r="2221" spans="7:7" x14ac:dyDescent="0.25">
      <c r="G2221"/>
    </row>
    <row r="2222" spans="7:7" x14ac:dyDescent="0.25">
      <c r="G2222"/>
    </row>
    <row r="2223" spans="7:7" x14ac:dyDescent="0.25">
      <c r="G2223"/>
    </row>
    <row r="2224" spans="7:7" x14ac:dyDescent="0.25">
      <c r="G2224"/>
    </row>
    <row r="2225" spans="7:7" x14ac:dyDescent="0.25">
      <c r="G2225"/>
    </row>
    <row r="2226" spans="7:7" x14ac:dyDescent="0.25">
      <c r="G2226"/>
    </row>
    <row r="2227" spans="7:7" x14ac:dyDescent="0.25">
      <c r="G2227"/>
    </row>
    <row r="2228" spans="7:7" x14ac:dyDescent="0.25">
      <c r="G2228"/>
    </row>
    <row r="2229" spans="7:7" x14ac:dyDescent="0.25">
      <c r="G2229"/>
    </row>
    <row r="2230" spans="7:7" x14ac:dyDescent="0.25">
      <c r="G2230"/>
    </row>
    <row r="2231" spans="7:7" x14ac:dyDescent="0.25">
      <c r="G2231"/>
    </row>
    <row r="2232" spans="7:7" x14ac:dyDescent="0.25">
      <c r="G2232"/>
    </row>
    <row r="2233" spans="7:7" x14ac:dyDescent="0.25">
      <c r="G2233"/>
    </row>
    <row r="2234" spans="7:7" x14ac:dyDescent="0.25">
      <c r="G2234"/>
    </row>
    <row r="2235" spans="7:7" x14ac:dyDescent="0.25">
      <c r="G2235"/>
    </row>
    <row r="2236" spans="7:7" x14ac:dyDescent="0.25">
      <c r="G2236"/>
    </row>
    <row r="2237" spans="7:7" x14ac:dyDescent="0.25">
      <c r="G2237"/>
    </row>
    <row r="2238" spans="7:7" x14ac:dyDescent="0.25">
      <c r="G2238"/>
    </row>
    <row r="2239" spans="7:7" x14ac:dyDescent="0.25">
      <c r="G2239"/>
    </row>
    <row r="2240" spans="7:7" x14ac:dyDescent="0.25">
      <c r="G2240"/>
    </row>
    <row r="2241" spans="7:7" x14ac:dyDescent="0.25">
      <c r="G2241"/>
    </row>
    <row r="2242" spans="7:7" x14ac:dyDescent="0.25">
      <c r="G2242"/>
    </row>
    <row r="2243" spans="7:7" x14ac:dyDescent="0.25">
      <c r="G2243"/>
    </row>
    <row r="2244" spans="7:7" x14ac:dyDescent="0.25">
      <c r="G2244"/>
    </row>
    <row r="2245" spans="7:7" x14ac:dyDescent="0.25">
      <c r="G2245"/>
    </row>
    <row r="2246" spans="7:7" x14ac:dyDescent="0.25">
      <c r="G2246"/>
    </row>
    <row r="2247" spans="7:7" x14ac:dyDescent="0.25">
      <c r="G2247"/>
    </row>
    <row r="2248" spans="7:7" x14ac:dyDescent="0.25">
      <c r="G2248"/>
    </row>
    <row r="2249" spans="7:7" x14ac:dyDescent="0.25">
      <c r="G2249"/>
    </row>
    <row r="2250" spans="7:7" x14ac:dyDescent="0.25">
      <c r="G2250"/>
    </row>
    <row r="2251" spans="7:7" x14ac:dyDescent="0.25">
      <c r="G2251"/>
    </row>
    <row r="2252" spans="7:7" x14ac:dyDescent="0.25">
      <c r="G2252"/>
    </row>
    <row r="2253" spans="7:7" x14ac:dyDescent="0.25">
      <c r="G2253"/>
    </row>
    <row r="2254" spans="7:7" x14ac:dyDescent="0.25">
      <c r="G2254"/>
    </row>
    <row r="2255" spans="7:7" x14ac:dyDescent="0.25">
      <c r="G2255"/>
    </row>
    <row r="2256" spans="7:7" x14ac:dyDescent="0.25">
      <c r="G2256"/>
    </row>
    <row r="2257" spans="7:7" x14ac:dyDescent="0.25">
      <c r="G2257"/>
    </row>
    <row r="2258" spans="7:7" x14ac:dyDescent="0.25">
      <c r="G2258"/>
    </row>
    <row r="2259" spans="7:7" x14ac:dyDescent="0.25">
      <c r="G2259"/>
    </row>
    <row r="2260" spans="7:7" x14ac:dyDescent="0.25">
      <c r="G2260"/>
    </row>
    <row r="2261" spans="7:7" x14ac:dyDescent="0.25">
      <c r="G2261"/>
    </row>
    <row r="2262" spans="7:7" x14ac:dyDescent="0.25">
      <c r="G2262"/>
    </row>
    <row r="2263" spans="7:7" x14ac:dyDescent="0.25">
      <c r="G2263"/>
    </row>
    <row r="2264" spans="7:7" x14ac:dyDescent="0.25">
      <c r="G2264"/>
    </row>
    <row r="2265" spans="7:7" x14ac:dyDescent="0.25">
      <c r="G2265"/>
    </row>
    <row r="2266" spans="7:7" x14ac:dyDescent="0.25">
      <c r="G2266"/>
    </row>
    <row r="2267" spans="7:7" x14ac:dyDescent="0.25">
      <c r="G2267"/>
    </row>
    <row r="2268" spans="7:7" x14ac:dyDescent="0.25">
      <c r="G2268"/>
    </row>
    <row r="2269" spans="7:7" x14ac:dyDescent="0.25">
      <c r="G2269"/>
    </row>
    <row r="2270" spans="7:7" x14ac:dyDescent="0.25">
      <c r="G2270"/>
    </row>
    <row r="2271" spans="7:7" x14ac:dyDescent="0.25">
      <c r="G2271"/>
    </row>
    <row r="2272" spans="7:7" x14ac:dyDescent="0.25">
      <c r="G2272"/>
    </row>
    <row r="2273" spans="7:7" x14ac:dyDescent="0.25">
      <c r="G2273"/>
    </row>
    <row r="2274" spans="7:7" x14ac:dyDescent="0.25">
      <c r="G2274"/>
    </row>
    <row r="2275" spans="7:7" x14ac:dyDescent="0.25">
      <c r="G2275"/>
    </row>
    <row r="2276" spans="7:7" x14ac:dyDescent="0.25">
      <c r="G2276"/>
    </row>
    <row r="2277" spans="7:7" x14ac:dyDescent="0.25">
      <c r="G2277"/>
    </row>
    <row r="2278" spans="7:7" x14ac:dyDescent="0.25">
      <c r="G2278"/>
    </row>
    <row r="2279" spans="7:7" x14ac:dyDescent="0.25">
      <c r="G2279"/>
    </row>
    <row r="2280" spans="7:7" x14ac:dyDescent="0.25">
      <c r="G2280"/>
    </row>
    <row r="2281" spans="7:7" x14ac:dyDescent="0.25">
      <c r="G2281"/>
    </row>
    <row r="2282" spans="7:7" x14ac:dyDescent="0.25">
      <c r="G2282"/>
    </row>
    <row r="2283" spans="7:7" x14ac:dyDescent="0.25">
      <c r="G2283"/>
    </row>
    <row r="2284" spans="7:7" x14ac:dyDescent="0.25">
      <c r="G2284"/>
    </row>
    <row r="2285" spans="7:7" x14ac:dyDescent="0.25">
      <c r="G2285"/>
    </row>
    <row r="2286" spans="7:7" x14ac:dyDescent="0.25">
      <c r="G2286"/>
    </row>
    <row r="2287" spans="7:7" x14ac:dyDescent="0.25">
      <c r="G2287"/>
    </row>
    <row r="2288" spans="7:7" x14ac:dyDescent="0.25">
      <c r="G2288"/>
    </row>
    <row r="2289" spans="7:7" x14ac:dyDescent="0.25">
      <c r="G2289"/>
    </row>
    <row r="2290" spans="7:7" x14ac:dyDescent="0.25">
      <c r="G2290"/>
    </row>
    <row r="2291" spans="7:7" x14ac:dyDescent="0.25">
      <c r="G2291"/>
    </row>
    <row r="2292" spans="7:7" x14ac:dyDescent="0.25">
      <c r="G2292"/>
    </row>
    <row r="2293" spans="7:7" x14ac:dyDescent="0.25">
      <c r="G2293"/>
    </row>
    <row r="2294" spans="7:7" x14ac:dyDescent="0.25">
      <c r="G2294"/>
    </row>
    <row r="2295" spans="7:7" x14ac:dyDescent="0.25">
      <c r="G2295"/>
    </row>
    <row r="2296" spans="7:7" x14ac:dyDescent="0.25">
      <c r="G2296"/>
    </row>
    <row r="2297" spans="7:7" x14ac:dyDescent="0.25">
      <c r="G2297"/>
    </row>
    <row r="2298" spans="7:7" x14ac:dyDescent="0.25">
      <c r="G2298"/>
    </row>
    <row r="2299" spans="7:7" x14ac:dyDescent="0.25">
      <c r="G2299"/>
    </row>
    <row r="2300" spans="7:7" x14ac:dyDescent="0.25">
      <c r="G2300"/>
    </row>
    <row r="2301" spans="7:7" x14ac:dyDescent="0.25">
      <c r="G2301"/>
    </row>
    <row r="2302" spans="7:7" x14ac:dyDescent="0.25">
      <c r="G2302"/>
    </row>
    <row r="2303" spans="7:7" x14ac:dyDescent="0.25">
      <c r="G2303"/>
    </row>
    <row r="2304" spans="7:7" x14ac:dyDescent="0.25">
      <c r="G2304"/>
    </row>
    <row r="2305" spans="7:7" x14ac:dyDescent="0.25">
      <c r="G2305"/>
    </row>
    <row r="2306" spans="7:7" x14ac:dyDescent="0.25">
      <c r="G2306"/>
    </row>
    <row r="2307" spans="7:7" x14ac:dyDescent="0.25">
      <c r="G2307"/>
    </row>
    <row r="2308" spans="7:7" x14ac:dyDescent="0.25">
      <c r="G2308"/>
    </row>
    <row r="2309" spans="7:7" x14ac:dyDescent="0.25">
      <c r="G2309"/>
    </row>
    <row r="2310" spans="7:7" x14ac:dyDescent="0.25">
      <c r="G2310"/>
    </row>
    <row r="2311" spans="7:7" x14ac:dyDescent="0.25">
      <c r="G2311"/>
    </row>
    <row r="2312" spans="7:7" x14ac:dyDescent="0.25">
      <c r="G2312"/>
    </row>
    <row r="2313" spans="7:7" x14ac:dyDescent="0.25">
      <c r="G2313"/>
    </row>
    <row r="2314" spans="7:7" x14ac:dyDescent="0.25">
      <c r="G2314"/>
    </row>
    <row r="2315" spans="7:7" x14ac:dyDescent="0.25">
      <c r="G2315"/>
    </row>
    <row r="2316" spans="7:7" x14ac:dyDescent="0.25">
      <c r="G2316"/>
    </row>
    <row r="2317" spans="7:7" x14ac:dyDescent="0.25">
      <c r="G2317"/>
    </row>
    <row r="2318" spans="7:7" x14ac:dyDescent="0.25">
      <c r="G2318"/>
    </row>
    <row r="2319" spans="7:7" x14ac:dyDescent="0.25">
      <c r="G2319"/>
    </row>
    <row r="2320" spans="7:7" x14ac:dyDescent="0.25">
      <c r="G2320"/>
    </row>
    <row r="2321" spans="7:7" x14ac:dyDescent="0.25">
      <c r="G2321"/>
    </row>
    <row r="2322" spans="7:7" x14ac:dyDescent="0.25">
      <c r="G2322"/>
    </row>
    <row r="2323" spans="7:7" x14ac:dyDescent="0.25">
      <c r="G2323"/>
    </row>
    <row r="2324" spans="7:7" x14ac:dyDescent="0.25">
      <c r="G2324"/>
    </row>
    <row r="2325" spans="7:7" x14ac:dyDescent="0.25">
      <c r="G2325"/>
    </row>
    <row r="2326" spans="7:7" x14ac:dyDescent="0.25">
      <c r="G2326"/>
    </row>
    <row r="2327" spans="7:7" x14ac:dyDescent="0.25">
      <c r="G2327"/>
    </row>
    <row r="2328" spans="7:7" x14ac:dyDescent="0.25">
      <c r="G2328"/>
    </row>
    <row r="2329" spans="7:7" x14ac:dyDescent="0.25">
      <c r="G2329"/>
    </row>
    <row r="2330" spans="7:7" x14ac:dyDescent="0.25">
      <c r="G2330"/>
    </row>
    <row r="2331" spans="7:7" x14ac:dyDescent="0.25">
      <c r="G2331"/>
    </row>
    <row r="2332" spans="7:7" x14ac:dyDescent="0.25">
      <c r="G2332"/>
    </row>
    <row r="2333" spans="7:7" x14ac:dyDescent="0.25">
      <c r="G2333"/>
    </row>
    <row r="2334" spans="7:7" x14ac:dyDescent="0.25">
      <c r="G2334"/>
    </row>
    <row r="2335" spans="7:7" x14ac:dyDescent="0.25">
      <c r="G2335"/>
    </row>
    <row r="2336" spans="7:7" x14ac:dyDescent="0.25">
      <c r="G2336"/>
    </row>
    <row r="2337" spans="7:7" x14ac:dyDescent="0.25">
      <c r="G2337"/>
    </row>
    <row r="2338" spans="7:7" x14ac:dyDescent="0.25">
      <c r="G2338"/>
    </row>
    <row r="2339" spans="7:7" x14ac:dyDescent="0.25">
      <c r="G2339"/>
    </row>
    <row r="2340" spans="7:7" x14ac:dyDescent="0.25">
      <c r="G2340"/>
    </row>
    <row r="2341" spans="7:7" x14ac:dyDescent="0.25">
      <c r="G2341"/>
    </row>
    <row r="2342" spans="7:7" x14ac:dyDescent="0.25">
      <c r="G2342"/>
    </row>
    <row r="2343" spans="7:7" x14ac:dyDescent="0.25">
      <c r="G2343"/>
    </row>
    <row r="2344" spans="7:7" x14ac:dyDescent="0.25">
      <c r="G2344"/>
    </row>
    <row r="2345" spans="7:7" x14ac:dyDescent="0.25">
      <c r="G2345"/>
    </row>
    <row r="2346" spans="7:7" x14ac:dyDescent="0.25">
      <c r="G2346"/>
    </row>
    <row r="2347" spans="7:7" x14ac:dyDescent="0.25">
      <c r="G2347"/>
    </row>
    <row r="2348" spans="7:7" x14ac:dyDescent="0.25">
      <c r="G2348"/>
    </row>
    <row r="2349" spans="7:7" x14ac:dyDescent="0.25">
      <c r="G2349"/>
    </row>
    <row r="2350" spans="7:7" x14ac:dyDescent="0.25">
      <c r="G2350"/>
    </row>
    <row r="2351" spans="7:7" x14ac:dyDescent="0.25">
      <c r="G2351"/>
    </row>
    <row r="2352" spans="7:7" x14ac:dyDescent="0.25">
      <c r="G2352"/>
    </row>
    <row r="2353" spans="7:7" x14ac:dyDescent="0.25">
      <c r="G2353"/>
    </row>
    <row r="2354" spans="7:7" x14ac:dyDescent="0.25">
      <c r="G2354"/>
    </row>
    <row r="2355" spans="7:7" x14ac:dyDescent="0.25">
      <c r="G2355"/>
    </row>
    <row r="2356" spans="7:7" x14ac:dyDescent="0.25">
      <c r="G2356"/>
    </row>
    <row r="2357" spans="7:7" x14ac:dyDescent="0.25">
      <c r="G2357"/>
    </row>
    <row r="2358" spans="7:7" x14ac:dyDescent="0.25">
      <c r="G2358"/>
    </row>
    <row r="2359" spans="7:7" x14ac:dyDescent="0.25">
      <c r="G2359"/>
    </row>
    <row r="2360" spans="7:7" x14ac:dyDescent="0.25">
      <c r="G2360"/>
    </row>
    <row r="2361" spans="7:7" x14ac:dyDescent="0.25">
      <c r="G2361"/>
    </row>
    <row r="2362" spans="7:7" x14ac:dyDescent="0.25">
      <c r="G2362"/>
    </row>
    <row r="2363" spans="7:7" x14ac:dyDescent="0.25">
      <c r="G2363"/>
    </row>
    <row r="2364" spans="7:7" x14ac:dyDescent="0.25">
      <c r="G2364"/>
    </row>
    <row r="2365" spans="7:7" x14ac:dyDescent="0.25">
      <c r="G2365"/>
    </row>
    <row r="2366" spans="7:7" x14ac:dyDescent="0.25">
      <c r="G2366"/>
    </row>
    <row r="2367" spans="7:7" x14ac:dyDescent="0.25">
      <c r="G2367"/>
    </row>
    <row r="2368" spans="7:7" x14ac:dyDescent="0.25">
      <c r="G2368"/>
    </row>
    <row r="2369" spans="7:7" x14ac:dyDescent="0.25">
      <c r="G2369"/>
    </row>
    <row r="2370" spans="7:7" x14ac:dyDescent="0.25">
      <c r="G2370"/>
    </row>
    <row r="2371" spans="7:7" x14ac:dyDescent="0.25">
      <c r="G2371"/>
    </row>
    <row r="2372" spans="7:7" x14ac:dyDescent="0.25">
      <c r="G2372"/>
    </row>
    <row r="2373" spans="7:7" x14ac:dyDescent="0.25">
      <c r="G2373"/>
    </row>
    <row r="2374" spans="7:7" x14ac:dyDescent="0.25">
      <c r="G2374"/>
    </row>
    <row r="2375" spans="7:7" x14ac:dyDescent="0.25">
      <c r="G2375"/>
    </row>
    <row r="2376" spans="7:7" x14ac:dyDescent="0.25">
      <c r="G2376"/>
    </row>
    <row r="2377" spans="7:7" x14ac:dyDescent="0.25">
      <c r="G2377"/>
    </row>
    <row r="2378" spans="7:7" x14ac:dyDescent="0.25">
      <c r="G2378"/>
    </row>
    <row r="2379" spans="7:7" x14ac:dyDescent="0.25">
      <c r="G2379"/>
    </row>
    <row r="2380" spans="7:7" x14ac:dyDescent="0.25">
      <c r="G2380"/>
    </row>
    <row r="2381" spans="7:7" x14ac:dyDescent="0.25">
      <c r="G2381"/>
    </row>
    <row r="2382" spans="7:7" x14ac:dyDescent="0.25">
      <c r="G2382"/>
    </row>
    <row r="2383" spans="7:7" x14ac:dyDescent="0.25">
      <c r="G2383"/>
    </row>
    <row r="2384" spans="7:7" x14ac:dyDescent="0.25">
      <c r="G2384"/>
    </row>
    <row r="2385" spans="7:7" x14ac:dyDescent="0.25">
      <c r="G2385"/>
    </row>
    <row r="2386" spans="7:7" x14ac:dyDescent="0.25">
      <c r="G2386"/>
    </row>
    <row r="2387" spans="7:7" x14ac:dyDescent="0.25">
      <c r="G2387"/>
    </row>
    <row r="2388" spans="7:7" x14ac:dyDescent="0.25">
      <c r="G2388"/>
    </row>
    <row r="2389" spans="7:7" x14ac:dyDescent="0.25">
      <c r="G2389"/>
    </row>
    <row r="2390" spans="7:7" x14ac:dyDescent="0.25">
      <c r="G2390"/>
    </row>
    <row r="2391" spans="7:7" x14ac:dyDescent="0.25">
      <c r="G2391"/>
    </row>
    <row r="2392" spans="7:7" x14ac:dyDescent="0.25">
      <c r="G2392"/>
    </row>
    <row r="2393" spans="7:7" x14ac:dyDescent="0.25">
      <c r="G2393"/>
    </row>
    <row r="2394" spans="7:7" x14ac:dyDescent="0.25">
      <c r="G2394"/>
    </row>
    <row r="2395" spans="7:7" x14ac:dyDescent="0.25">
      <c r="G2395"/>
    </row>
    <row r="2396" spans="7:7" x14ac:dyDescent="0.25">
      <c r="G2396"/>
    </row>
    <row r="2397" spans="7:7" x14ac:dyDescent="0.25">
      <c r="G2397"/>
    </row>
    <row r="2398" spans="7:7" x14ac:dyDescent="0.25">
      <c r="G2398"/>
    </row>
    <row r="2399" spans="7:7" x14ac:dyDescent="0.25">
      <c r="G2399"/>
    </row>
    <row r="2400" spans="7:7" x14ac:dyDescent="0.25">
      <c r="G2400"/>
    </row>
    <row r="2401" spans="7:7" x14ac:dyDescent="0.25">
      <c r="G2401"/>
    </row>
    <row r="2402" spans="7:7" x14ac:dyDescent="0.25">
      <c r="G2402"/>
    </row>
    <row r="2403" spans="7:7" x14ac:dyDescent="0.25">
      <c r="G2403"/>
    </row>
    <row r="2404" spans="7:7" x14ac:dyDescent="0.25">
      <c r="G2404"/>
    </row>
    <row r="2405" spans="7:7" x14ac:dyDescent="0.25">
      <c r="G2405"/>
    </row>
    <row r="2406" spans="7:7" x14ac:dyDescent="0.25">
      <c r="G2406"/>
    </row>
    <row r="2407" spans="7:7" x14ac:dyDescent="0.25">
      <c r="G2407"/>
    </row>
    <row r="2408" spans="7:7" x14ac:dyDescent="0.25">
      <c r="G2408"/>
    </row>
    <row r="2409" spans="7:7" x14ac:dyDescent="0.25">
      <c r="G2409"/>
    </row>
    <row r="2410" spans="7:7" x14ac:dyDescent="0.25">
      <c r="G2410"/>
    </row>
    <row r="2411" spans="7:7" x14ac:dyDescent="0.25">
      <c r="G2411"/>
    </row>
    <row r="2412" spans="7:7" x14ac:dyDescent="0.25">
      <c r="G2412"/>
    </row>
    <row r="2413" spans="7:7" x14ac:dyDescent="0.25">
      <c r="G2413"/>
    </row>
    <row r="2414" spans="7:7" x14ac:dyDescent="0.25">
      <c r="G2414"/>
    </row>
    <row r="2415" spans="7:7" x14ac:dyDescent="0.25">
      <c r="G2415"/>
    </row>
    <row r="2416" spans="7:7" x14ac:dyDescent="0.25">
      <c r="G2416"/>
    </row>
    <row r="2417" spans="7:7" x14ac:dyDescent="0.25">
      <c r="G2417"/>
    </row>
    <row r="2418" spans="7:7" x14ac:dyDescent="0.25">
      <c r="G2418"/>
    </row>
    <row r="2419" spans="7:7" x14ac:dyDescent="0.25">
      <c r="G2419"/>
    </row>
    <row r="2420" spans="7:7" x14ac:dyDescent="0.25">
      <c r="G2420"/>
    </row>
    <row r="2421" spans="7:7" x14ac:dyDescent="0.25">
      <c r="G2421"/>
    </row>
    <row r="2422" spans="7:7" x14ac:dyDescent="0.25">
      <c r="G2422"/>
    </row>
    <row r="2423" spans="7:7" x14ac:dyDescent="0.25">
      <c r="G2423"/>
    </row>
    <row r="2424" spans="7:7" x14ac:dyDescent="0.25">
      <c r="G2424"/>
    </row>
    <row r="2425" spans="7:7" x14ac:dyDescent="0.25">
      <c r="G2425"/>
    </row>
    <row r="2426" spans="7:7" x14ac:dyDescent="0.25">
      <c r="G2426"/>
    </row>
    <row r="2427" spans="7:7" x14ac:dyDescent="0.25">
      <c r="G2427"/>
    </row>
    <row r="2428" spans="7:7" x14ac:dyDescent="0.25">
      <c r="G2428"/>
    </row>
    <row r="2429" spans="7:7" x14ac:dyDescent="0.25">
      <c r="G2429"/>
    </row>
    <row r="2430" spans="7:7" x14ac:dyDescent="0.25">
      <c r="G2430"/>
    </row>
    <row r="2431" spans="7:7" x14ac:dyDescent="0.25">
      <c r="G2431"/>
    </row>
    <row r="2432" spans="7:7" x14ac:dyDescent="0.25">
      <c r="G2432"/>
    </row>
    <row r="2433" spans="7:7" x14ac:dyDescent="0.25">
      <c r="G2433"/>
    </row>
    <row r="2434" spans="7:7" x14ac:dyDescent="0.25">
      <c r="G2434"/>
    </row>
    <row r="2435" spans="7:7" x14ac:dyDescent="0.25">
      <c r="G2435"/>
    </row>
    <row r="2436" spans="7:7" x14ac:dyDescent="0.25">
      <c r="G2436"/>
    </row>
    <row r="2437" spans="7:7" x14ac:dyDescent="0.25">
      <c r="G2437"/>
    </row>
    <row r="2438" spans="7:7" x14ac:dyDescent="0.25">
      <c r="G2438"/>
    </row>
    <row r="2439" spans="7:7" x14ac:dyDescent="0.25">
      <c r="G2439"/>
    </row>
    <row r="2440" spans="7:7" x14ac:dyDescent="0.25">
      <c r="G2440"/>
    </row>
    <row r="2441" spans="7:7" x14ac:dyDescent="0.25">
      <c r="G2441"/>
    </row>
    <row r="2442" spans="7:7" x14ac:dyDescent="0.25">
      <c r="G2442"/>
    </row>
    <row r="2443" spans="7:7" x14ac:dyDescent="0.25">
      <c r="G2443"/>
    </row>
    <row r="2444" spans="7:7" x14ac:dyDescent="0.25">
      <c r="G2444"/>
    </row>
    <row r="2445" spans="7:7" x14ac:dyDescent="0.25">
      <c r="G2445"/>
    </row>
    <row r="2446" spans="7:7" x14ac:dyDescent="0.25">
      <c r="G2446"/>
    </row>
    <row r="2447" spans="7:7" x14ac:dyDescent="0.25">
      <c r="G2447"/>
    </row>
    <row r="2448" spans="7:7" x14ac:dyDescent="0.25">
      <c r="G2448"/>
    </row>
    <row r="2449" spans="7:7" x14ac:dyDescent="0.25">
      <c r="G2449"/>
    </row>
    <row r="2450" spans="7:7" x14ac:dyDescent="0.25">
      <c r="G2450"/>
    </row>
    <row r="2451" spans="7:7" x14ac:dyDescent="0.25">
      <c r="G2451"/>
    </row>
    <row r="2452" spans="7:7" x14ac:dyDescent="0.25">
      <c r="G2452"/>
    </row>
    <row r="2453" spans="7:7" x14ac:dyDescent="0.25">
      <c r="G2453"/>
    </row>
    <row r="2454" spans="7:7" x14ac:dyDescent="0.25">
      <c r="G2454"/>
    </row>
    <row r="2455" spans="7:7" x14ac:dyDescent="0.25">
      <c r="G2455"/>
    </row>
    <row r="2456" spans="7:7" x14ac:dyDescent="0.25">
      <c r="G2456"/>
    </row>
    <row r="2457" spans="7:7" x14ac:dyDescent="0.25">
      <c r="G2457"/>
    </row>
    <row r="2458" spans="7:7" x14ac:dyDescent="0.25">
      <c r="G2458"/>
    </row>
    <row r="2459" spans="7:7" x14ac:dyDescent="0.25">
      <c r="G2459"/>
    </row>
    <row r="2460" spans="7:7" x14ac:dyDescent="0.25">
      <c r="G2460"/>
    </row>
    <row r="2461" spans="7:7" x14ac:dyDescent="0.25">
      <c r="G2461"/>
    </row>
    <row r="2462" spans="7:7" x14ac:dyDescent="0.25">
      <c r="G2462"/>
    </row>
    <row r="2463" spans="7:7" x14ac:dyDescent="0.25">
      <c r="G2463"/>
    </row>
    <row r="2464" spans="7:7" x14ac:dyDescent="0.25">
      <c r="G2464"/>
    </row>
    <row r="2465" spans="7:7" x14ac:dyDescent="0.25">
      <c r="G2465"/>
    </row>
    <row r="2466" spans="7:7" x14ac:dyDescent="0.25">
      <c r="G2466"/>
    </row>
    <row r="2467" spans="7:7" x14ac:dyDescent="0.25">
      <c r="G2467"/>
    </row>
    <row r="2468" spans="7:7" x14ac:dyDescent="0.25">
      <c r="G2468"/>
    </row>
    <row r="2469" spans="7:7" x14ac:dyDescent="0.25">
      <c r="G2469"/>
    </row>
    <row r="2470" spans="7:7" x14ac:dyDescent="0.25">
      <c r="G2470"/>
    </row>
    <row r="2471" spans="7:7" x14ac:dyDescent="0.25">
      <c r="G2471"/>
    </row>
    <row r="2472" spans="7:7" x14ac:dyDescent="0.25">
      <c r="G2472"/>
    </row>
    <row r="2473" spans="7:7" x14ac:dyDescent="0.25">
      <c r="G2473"/>
    </row>
    <row r="2474" spans="7:7" x14ac:dyDescent="0.25">
      <c r="G2474"/>
    </row>
    <row r="2475" spans="7:7" x14ac:dyDescent="0.25">
      <c r="G2475"/>
    </row>
    <row r="2476" spans="7:7" x14ac:dyDescent="0.25">
      <c r="G2476"/>
    </row>
    <row r="2477" spans="7:7" x14ac:dyDescent="0.25">
      <c r="G2477"/>
    </row>
    <row r="2478" spans="7:7" x14ac:dyDescent="0.25">
      <c r="G2478"/>
    </row>
    <row r="2479" spans="7:7" x14ac:dyDescent="0.25">
      <c r="G2479"/>
    </row>
    <row r="2480" spans="7:7" x14ac:dyDescent="0.25">
      <c r="G2480"/>
    </row>
    <row r="2481" spans="7:7" x14ac:dyDescent="0.25">
      <c r="G2481"/>
    </row>
    <row r="2482" spans="7:7" x14ac:dyDescent="0.25">
      <c r="G2482"/>
    </row>
    <row r="2483" spans="7:7" x14ac:dyDescent="0.25">
      <c r="G2483"/>
    </row>
    <row r="2484" spans="7:7" x14ac:dyDescent="0.25">
      <c r="G2484"/>
    </row>
    <row r="2485" spans="7:7" x14ac:dyDescent="0.25">
      <c r="G2485"/>
    </row>
    <row r="2486" spans="7:7" x14ac:dyDescent="0.25">
      <c r="G2486"/>
    </row>
    <row r="2487" spans="7:7" x14ac:dyDescent="0.25">
      <c r="G2487"/>
    </row>
    <row r="2488" spans="7:7" x14ac:dyDescent="0.25">
      <c r="G2488"/>
    </row>
    <row r="2489" spans="7:7" x14ac:dyDescent="0.25">
      <c r="G2489"/>
    </row>
    <row r="2490" spans="7:7" x14ac:dyDescent="0.25">
      <c r="G2490"/>
    </row>
    <row r="2491" spans="7:7" x14ac:dyDescent="0.25">
      <c r="G2491"/>
    </row>
    <row r="2492" spans="7:7" x14ac:dyDescent="0.25">
      <c r="G2492"/>
    </row>
    <row r="2493" spans="7:7" x14ac:dyDescent="0.25">
      <c r="G2493"/>
    </row>
    <row r="2494" spans="7:7" x14ac:dyDescent="0.25">
      <c r="G2494"/>
    </row>
    <row r="2495" spans="7:7" x14ac:dyDescent="0.25">
      <c r="G2495"/>
    </row>
    <row r="2496" spans="7:7" x14ac:dyDescent="0.25">
      <c r="G2496"/>
    </row>
    <row r="2497" spans="7:7" x14ac:dyDescent="0.25">
      <c r="G2497"/>
    </row>
    <row r="2498" spans="7:7" x14ac:dyDescent="0.25">
      <c r="G2498"/>
    </row>
    <row r="2499" spans="7:7" x14ac:dyDescent="0.25">
      <c r="G2499"/>
    </row>
    <row r="2500" spans="7:7" x14ac:dyDescent="0.25">
      <c r="G2500"/>
    </row>
    <row r="2501" spans="7:7" x14ac:dyDescent="0.25">
      <c r="G2501"/>
    </row>
    <row r="2502" spans="7:7" x14ac:dyDescent="0.25">
      <c r="G2502"/>
    </row>
    <row r="2503" spans="7:7" x14ac:dyDescent="0.25">
      <c r="G2503"/>
    </row>
    <row r="2504" spans="7:7" x14ac:dyDescent="0.25">
      <c r="G2504"/>
    </row>
    <row r="2505" spans="7:7" x14ac:dyDescent="0.25">
      <c r="G2505"/>
    </row>
    <row r="2506" spans="7:7" x14ac:dyDescent="0.25">
      <c r="G2506"/>
    </row>
    <row r="2507" spans="7:7" x14ac:dyDescent="0.25">
      <c r="G2507"/>
    </row>
    <row r="2508" spans="7:7" x14ac:dyDescent="0.25">
      <c r="G2508"/>
    </row>
    <row r="2509" spans="7:7" x14ac:dyDescent="0.25">
      <c r="G2509"/>
    </row>
    <row r="2510" spans="7:7" x14ac:dyDescent="0.25">
      <c r="G2510"/>
    </row>
    <row r="2511" spans="7:7" x14ac:dyDescent="0.25">
      <c r="G2511"/>
    </row>
    <row r="2512" spans="7:7" x14ac:dyDescent="0.25">
      <c r="G2512"/>
    </row>
    <row r="2513" spans="7:7" x14ac:dyDescent="0.25">
      <c r="G2513"/>
    </row>
    <row r="2514" spans="7:7" x14ac:dyDescent="0.25">
      <c r="G2514"/>
    </row>
    <row r="2515" spans="7:7" x14ac:dyDescent="0.25">
      <c r="G2515"/>
    </row>
    <row r="2516" spans="7:7" x14ac:dyDescent="0.25">
      <c r="G2516"/>
    </row>
    <row r="2517" spans="7:7" x14ac:dyDescent="0.25">
      <c r="G2517"/>
    </row>
    <row r="2518" spans="7:7" x14ac:dyDescent="0.25">
      <c r="G2518"/>
    </row>
    <row r="2519" spans="7:7" x14ac:dyDescent="0.25">
      <c r="G2519"/>
    </row>
    <row r="2520" spans="7:7" x14ac:dyDescent="0.25">
      <c r="G2520"/>
    </row>
    <row r="2521" spans="7:7" x14ac:dyDescent="0.25">
      <c r="G2521"/>
    </row>
    <row r="2522" spans="7:7" x14ac:dyDescent="0.25">
      <c r="G2522"/>
    </row>
    <row r="2523" spans="7:7" x14ac:dyDescent="0.25">
      <c r="G2523"/>
    </row>
    <row r="2524" spans="7:7" x14ac:dyDescent="0.25">
      <c r="G2524"/>
    </row>
    <row r="2525" spans="7:7" x14ac:dyDescent="0.25">
      <c r="G2525"/>
    </row>
    <row r="2526" spans="7:7" x14ac:dyDescent="0.25">
      <c r="G2526"/>
    </row>
    <row r="2527" spans="7:7" x14ac:dyDescent="0.25">
      <c r="G2527"/>
    </row>
    <row r="2528" spans="7:7" x14ac:dyDescent="0.25">
      <c r="G2528"/>
    </row>
    <row r="2529" spans="7:7" x14ac:dyDescent="0.25">
      <c r="G2529"/>
    </row>
    <row r="2530" spans="7:7" x14ac:dyDescent="0.25">
      <c r="G2530"/>
    </row>
    <row r="2531" spans="7:7" x14ac:dyDescent="0.25">
      <c r="G2531"/>
    </row>
    <row r="2532" spans="7:7" x14ac:dyDescent="0.25">
      <c r="G2532"/>
    </row>
    <row r="2533" spans="7:7" x14ac:dyDescent="0.25">
      <c r="G2533"/>
    </row>
    <row r="2534" spans="7:7" x14ac:dyDescent="0.25">
      <c r="G2534"/>
    </row>
    <row r="2535" spans="7:7" x14ac:dyDescent="0.25">
      <c r="G2535"/>
    </row>
    <row r="2536" spans="7:7" x14ac:dyDescent="0.25">
      <c r="G2536"/>
    </row>
    <row r="2537" spans="7:7" x14ac:dyDescent="0.25">
      <c r="G2537"/>
    </row>
    <row r="2538" spans="7:7" x14ac:dyDescent="0.25">
      <c r="G2538"/>
    </row>
    <row r="2539" spans="7:7" x14ac:dyDescent="0.25">
      <c r="G2539"/>
    </row>
    <row r="2540" spans="7:7" x14ac:dyDescent="0.25">
      <c r="G2540"/>
    </row>
    <row r="2541" spans="7:7" x14ac:dyDescent="0.25">
      <c r="G2541"/>
    </row>
    <row r="2542" spans="7:7" x14ac:dyDescent="0.25">
      <c r="G2542"/>
    </row>
    <row r="2543" spans="7:7" x14ac:dyDescent="0.25">
      <c r="G2543"/>
    </row>
    <row r="2544" spans="7:7" x14ac:dyDescent="0.25">
      <c r="G2544"/>
    </row>
    <row r="2545" spans="7:7" x14ac:dyDescent="0.25">
      <c r="G2545"/>
    </row>
    <row r="2546" spans="7:7" x14ac:dyDescent="0.25">
      <c r="G2546"/>
    </row>
    <row r="2547" spans="7:7" x14ac:dyDescent="0.25">
      <c r="G2547"/>
    </row>
    <row r="2548" spans="7:7" x14ac:dyDescent="0.25">
      <c r="G2548"/>
    </row>
    <row r="2549" spans="7:7" x14ac:dyDescent="0.25">
      <c r="G2549"/>
    </row>
    <row r="2550" spans="7:7" x14ac:dyDescent="0.25">
      <c r="G2550"/>
    </row>
    <row r="2551" spans="7:7" x14ac:dyDescent="0.25">
      <c r="G2551"/>
    </row>
    <row r="2552" spans="7:7" x14ac:dyDescent="0.25">
      <c r="G2552"/>
    </row>
    <row r="2553" spans="7:7" x14ac:dyDescent="0.25">
      <c r="G2553"/>
    </row>
    <row r="2554" spans="7:7" x14ac:dyDescent="0.25">
      <c r="G2554"/>
    </row>
    <row r="2555" spans="7:7" x14ac:dyDescent="0.25">
      <c r="G2555"/>
    </row>
    <row r="2556" spans="7:7" x14ac:dyDescent="0.25">
      <c r="G2556"/>
    </row>
    <row r="2557" spans="7:7" x14ac:dyDescent="0.25">
      <c r="G2557"/>
    </row>
    <row r="2558" spans="7:7" x14ac:dyDescent="0.25">
      <c r="G2558"/>
    </row>
    <row r="2559" spans="7:7" x14ac:dyDescent="0.25">
      <c r="G2559"/>
    </row>
    <row r="2560" spans="7:7" x14ac:dyDescent="0.25">
      <c r="G2560"/>
    </row>
    <row r="2561" spans="7:7" x14ac:dyDescent="0.25">
      <c r="G2561"/>
    </row>
    <row r="2562" spans="7:7" x14ac:dyDescent="0.25">
      <c r="G2562"/>
    </row>
    <row r="2563" spans="7:7" x14ac:dyDescent="0.25">
      <c r="G2563"/>
    </row>
    <row r="2564" spans="7:7" x14ac:dyDescent="0.25">
      <c r="G2564"/>
    </row>
    <row r="2565" spans="7:7" x14ac:dyDescent="0.25">
      <c r="G2565"/>
    </row>
    <row r="2566" spans="7:7" x14ac:dyDescent="0.25">
      <c r="G2566"/>
    </row>
    <row r="2567" spans="7:7" x14ac:dyDescent="0.25">
      <c r="G2567"/>
    </row>
    <row r="2568" spans="7:7" x14ac:dyDescent="0.25">
      <c r="G2568"/>
    </row>
    <row r="2569" spans="7:7" x14ac:dyDescent="0.25">
      <c r="G2569"/>
    </row>
    <row r="2570" spans="7:7" x14ac:dyDescent="0.25">
      <c r="G2570"/>
    </row>
    <row r="2571" spans="7:7" x14ac:dyDescent="0.25">
      <c r="G2571"/>
    </row>
    <row r="2572" spans="7:7" x14ac:dyDescent="0.25">
      <c r="G2572"/>
    </row>
    <row r="2573" spans="7:7" x14ac:dyDescent="0.25">
      <c r="G2573"/>
    </row>
    <row r="2574" spans="7:7" x14ac:dyDescent="0.25">
      <c r="G2574"/>
    </row>
    <row r="2575" spans="7:7" x14ac:dyDescent="0.25">
      <c r="G2575"/>
    </row>
    <row r="2576" spans="7:7" x14ac:dyDescent="0.25">
      <c r="G2576"/>
    </row>
    <row r="2577" spans="7:7" x14ac:dyDescent="0.25">
      <c r="G2577"/>
    </row>
    <row r="2578" spans="7:7" x14ac:dyDescent="0.25">
      <c r="G2578"/>
    </row>
    <row r="2579" spans="7:7" x14ac:dyDescent="0.25">
      <c r="G2579"/>
    </row>
    <row r="2580" spans="7:7" x14ac:dyDescent="0.25">
      <c r="G2580"/>
    </row>
    <row r="2581" spans="7:7" x14ac:dyDescent="0.25">
      <c r="G2581"/>
    </row>
    <row r="2582" spans="7:7" x14ac:dyDescent="0.25">
      <c r="G2582"/>
    </row>
    <row r="2583" spans="7:7" x14ac:dyDescent="0.25">
      <c r="G2583"/>
    </row>
    <row r="2584" spans="7:7" x14ac:dyDescent="0.25">
      <c r="G2584"/>
    </row>
    <row r="2585" spans="7:7" x14ac:dyDescent="0.25">
      <c r="G2585"/>
    </row>
    <row r="2586" spans="7:7" x14ac:dyDescent="0.25">
      <c r="G2586"/>
    </row>
    <row r="2587" spans="7:7" x14ac:dyDescent="0.25">
      <c r="G2587"/>
    </row>
    <row r="2588" spans="7:7" x14ac:dyDescent="0.25">
      <c r="G2588"/>
    </row>
    <row r="2589" spans="7:7" x14ac:dyDescent="0.25">
      <c r="G2589"/>
    </row>
    <row r="2590" spans="7:7" x14ac:dyDescent="0.25">
      <c r="G2590"/>
    </row>
    <row r="2591" spans="7:7" x14ac:dyDescent="0.25">
      <c r="G2591"/>
    </row>
    <row r="2592" spans="7:7" x14ac:dyDescent="0.25">
      <c r="G2592"/>
    </row>
    <row r="2593" spans="7:7" x14ac:dyDescent="0.25">
      <c r="G2593"/>
    </row>
    <row r="2594" spans="7:7" x14ac:dyDescent="0.25">
      <c r="G2594"/>
    </row>
    <row r="2595" spans="7:7" x14ac:dyDescent="0.25">
      <c r="G2595"/>
    </row>
    <row r="2596" spans="7:7" x14ac:dyDescent="0.25">
      <c r="G2596"/>
    </row>
    <row r="2597" spans="7:7" x14ac:dyDescent="0.25">
      <c r="G2597"/>
    </row>
    <row r="2598" spans="7:7" x14ac:dyDescent="0.25">
      <c r="G2598"/>
    </row>
    <row r="2599" spans="7:7" x14ac:dyDescent="0.25">
      <c r="G2599"/>
    </row>
    <row r="2600" spans="7:7" x14ac:dyDescent="0.25">
      <c r="G2600"/>
    </row>
    <row r="2601" spans="7:7" x14ac:dyDescent="0.25">
      <c r="G2601"/>
    </row>
    <row r="2602" spans="7:7" x14ac:dyDescent="0.25">
      <c r="G2602"/>
    </row>
    <row r="2603" spans="7:7" x14ac:dyDescent="0.25">
      <c r="G2603"/>
    </row>
    <row r="2604" spans="7:7" x14ac:dyDescent="0.25">
      <c r="G2604"/>
    </row>
    <row r="2605" spans="7:7" x14ac:dyDescent="0.25">
      <c r="G2605"/>
    </row>
    <row r="2606" spans="7:7" x14ac:dyDescent="0.25">
      <c r="G2606"/>
    </row>
    <row r="2607" spans="7:7" x14ac:dyDescent="0.25">
      <c r="G2607"/>
    </row>
    <row r="2608" spans="7:7" x14ac:dyDescent="0.25">
      <c r="G2608"/>
    </row>
    <row r="2609" spans="7:7" x14ac:dyDescent="0.25">
      <c r="G2609"/>
    </row>
    <row r="2610" spans="7:7" x14ac:dyDescent="0.25">
      <c r="G2610"/>
    </row>
    <row r="2611" spans="7:7" x14ac:dyDescent="0.25">
      <c r="G2611"/>
    </row>
    <row r="2612" spans="7:7" x14ac:dyDescent="0.25">
      <c r="G2612"/>
    </row>
    <row r="2613" spans="7:7" x14ac:dyDescent="0.25">
      <c r="G2613"/>
    </row>
    <row r="2614" spans="7:7" x14ac:dyDescent="0.25">
      <c r="G2614"/>
    </row>
    <row r="2615" spans="7:7" x14ac:dyDescent="0.25">
      <c r="G2615"/>
    </row>
    <row r="2616" spans="7:7" x14ac:dyDescent="0.25">
      <c r="G2616"/>
    </row>
    <row r="2617" spans="7:7" x14ac:dyDescent="0.25">
      <c r="G2617"/>
    </row>
    <row r="2618" spans="7:7" x14ac:dyDescent="0.25">
      <c r="G2618"/>
    </row>
    <row r="2619" spans="7:7" x14ac:dyDescent="0.25">
      <c r="G2619"/>
    </row>
    <row r="2620" spans="7:7" x14ac:dyDescent="0.25">
      <c r="G2620"/>
    </row>
    <row r="2621" spans="7:7" x14ac:dyDescent="0.25">
      <c r="G2621"/>
    </row>
    <row r="2622" spans="7:7" x14ac:dyDescent="0.25">
      <c r="G2622"/>
    </row>
    <row r="2623" spans="7:7" x14ac:dyDescent="0.25">
      <c r="G2623"/>
    </row>
    <row r="2624" spans="7:7" x14ac:dyDescent="0.25">
      <c r="G2624"/>
    </row>
    <row r="2625" spans="7:7" x14ac:dyDescent="0.25">
      <c r="G2625"/>
    </row>
    <row r="2626" spans="7:7" x14ac:dyDescent="0.25">
      <c r="G2626"/>
    </row>
    <row r="2627" spans="7:7" x14ac:dyDescent="0.25">
      <c r="G2627"/>
    </row>
    <row r="2628" spans="7:7" x14ac:dyDescent="0.25">
      <c r="G2628"/>
    </row>
    <row r="2629" spans="7:7" x14ac:dyDescent="0.25">
      <c r="G2629"/>
    </row>
    <row r="2630" spans="7:7" x14ac:dyDescent="0.25">
      <c r="G2630"/>
    </row>
    <row r="2631" spans="7:7" x14ac:dyDescent="0.25">
      <c r="G2631"/>
    </row>
    <row r="2632" spans="7:7" x14ac:dyDescent="0.25">
      <c r="G2632"/>
    </row>
    <row r="2633" spans="7:7" x14ac:dyDescent="0.25">
      <c r="G2633"/>
    </row>
    <row r="2634" spans="7:7" x14ac:dyDescent="0.25">
      <c r="G2634"/>
    </row>
    <row r="2635" spans="7:7" x14ac:dyDescent="0.25">
      <c r="G2635"/>
    </row>
    <row r="2636" spans="7:7" x14ac:dyDescent="0.25">
      <c r="G2636"/>
    </row>
    <row r="2637" spans="7:7" x14ac:dyDescent="0.25">
      <c r="G2637"/>
    </row>
    <row r="2638" spans="7:7" x14ac:dyDescent="0.25">
      <c r="G2638"/>
    </row>
    <row r="2639" spans="7:7" x14ac:dyDescent="0.25">
      <c r="G2639"/>
    </row>
    <row r="2640" spans="7:7" x14ac:dyDescent="0.25">
      <c r="G2640"/>
    </row>
    <row r="2641" spans="7:7" x14ac:dyDescent="0.25">
      <c r="G2641"/>
    </row>
    <row r="2642" spans="7:7" x14ac:dyDescent="0.25">
      <c r="G2642"/>
    </row>
    <row r="2643" spans="7:7" x14ac:dyDescent="0.25">
      <c r="G2643"/>
    </row>
    <row r="2644" spans="7:7" x14ac:dyDescent="0.25">
      <c r="G2644"/>
    </row>
    <row r="2645" spans="7:7" x14ac:dyDescent="0.25">
      <c r="G2645"/>
    </row>
    <row r="2646" spans="7:7" x14ac:dyDescent="0.25">
      <c r="G2646"/>
    </row>
    <row r="2647" spans="7:7" x14ac:dyDescent="0.25">
      <c r="G2647"/>
    </row>
    <row r="2648" spans="7:7" x14ac:dyDescent="0.25">
      <c r="G2648"/>
    </row>
    <row r="2649" spans="7:7" x14ac:dyDescent="0.25">
      <c r="G2649"/>
    </row>
    <row r="2650" spans="7:7" x14ac:dyDescent="0.25">
      <c r="G2650"/>
    </row>
    <row r="2651" spans="7:7" x14ac:dyDescent="0.25">
      <c r="G2651"/>
    </row>
    <row r="2652" spans="7:7" x14ac:dyDescent="0.25">
      <c r="G2652"/>
    </row>
    <row r="2653" spans="7:7" x14ac:dyDescent="0.25">
      <c r="G2653"/>
    </row>
    <row r="2654" spans="7:7" x14ac:dyDescent="0.25">
      <c r="G2654"/>
    </row>
    <row r="2655" spans="7:7" x14ac:dyDescent="0.25">
      <c r="G2655"/>
    </row>
    <row r="2656" spans="7:7" x14ac:dyDescent="0.25">
      <c r="G2656"/>
    </row>
    <row r="2657" spans="7:7" x14ac:dyDescent="0.25">
      <c r="G2657"/>
    </row>
    <row r="2658" spans="7:7" x14ac:dyDescent="0.25">
      <c r="G2658"/>
    </row>
    <row r="2659" spans="7:7" x14ac:dyDescent="0.25">
      <c r="G2659"/>
    </row>
    <row r="2660" spans="7:7" x14ac:dyDescent="0.25">
      <c r="G2660"/>
    </row>
    <row r="2661" spans="7:7" x14ac:dyDescent="0.25">
      <c r="G2661"/>
    </row>
    <row r="2662" spans="7:7" x14ac:dyDescent="0.25">
      <c r="G2662"/>
    </row>
    <row r="2663" spans="7:7" x14ac:dyDescent="0.25">
      <c r="G2663"/>
    </row>
    <row r="2664" spans="7:7" x14ac:dyDescent="0.25">
      <c r="G2664"/>
    </row>
    <row r="2665" spans="7:7" x14ac:dyDescent="0.25">
      <c r="G2665"/>
    </row>
    <row r="2666" spans="7:7" x14ac:dyDescent="0.25">
      <c r="G2666"/>
    </row>
    <row r="2667" spans="7:7" x14ac:dyDescent="0.25">
      <c r="G2667"/>
    </row>
    <row r="2668" spans="7:7" x14ac:dyDescent="0.25">
      <c r="G2668"/>
    </row>
    <row r="2669" spans="7:7" x14ac:dyDescent="0.25">
      <c r="G2669"/>
    </row>
    <row r="2670" spans="7:7" x14ac:dyDescent="0.25">
      <c r="G2670"/>
    </row>
    <row r="2671" spans="7:7" x14ac:dyDescent="0.25">
      <c r="G2671"/>
    </row>
    <row r="2672" spans="7:7" x14ac:dyDescent="0.25">
      <c r="G2672"/>
    </row>
    <row r="2673" spans="7:7" x14ac:dyDescent="0.25">
      <c r="G2673"/>
    </row>
    <row r="2674" spans="7:7" x14ac:dyDescent="0.25">
      <c r="G2674"/>
    </row>
    <row r="2675" spans="7:7" x14ac:dyDescent="0.25">
      <c r="G2675"/>
    </row>
    <row r="2676" spans="7:7" x14ac:dyDescent="0.25">
      <c r="G2676"/>
    </row>
    <row r="2677" spans="7:7" x14ac:dyDescent="0.25">
      <c r="G2677"/>
    </row>
    <row r="2678" spans="7:7" x14ac:dyDescent="0.25">
      <c r="G2678"/>
    </row>
    <row r="2679" spans="7:7" x14ac:dyDescent="0.25">
      <c r="G2679"/>
    </row>
    <row r="2680" spans="7:7" x14ac:dyDescent="0.25">
      <c r="G2680"/>
    </row>
    <row r="2681" spans="7:7" x14ac:dyDescent="0.25">
      <c r="G2681"/>
    </row>
    <row r="2682" spans="7:7" x14ac:dyDescent="0.25">
      <c r="G2682"/>
    </row>
    <row r="2683" spans="7:7" x14ac:dyDescent="0.25">
      <c r="G2683"/>
    </row>
    <row r="2684" spans="7:7" x14ac:dyDescent="0.25">
      <c r="G2684"/>
    </row>
    <row r="2685" spans="7:7" x14ac:dyDescent="0.25">
      <c r="G2685"/>
    </row>
    <row r="2686" spans="7:7" x14ac:dyDescent="0.25">
      <c r="G2686"/>
    </row>
    <row r="2687" spans="7:7" x14ac:dyDescent="0.25">
      <c r="G2687"/>
    </row>
    <row r="2688" spans="7:7" x14ac:dyDescent="0.25">
      <c r="G2688"/>
    </row>
    <row r="2689" spans="7:7" x14ac:dyDescent="0.25">
      <c r="G2689"/>
    </row>
    <row r="2690" spans="7:7" x14ac:dyDescent="0.25">
      <c r="G2690"/>
    </row>
    <row r="2691" spans="7:7" x14ac:dyDescent="0.25">
      <c r="G2691"/>
    </row>
    <row r="2692" spans="7:7" x14ac:dyDescent="0.25">
      <c r="G2692"/>
    </row>
    <row r="2693" spans="7:7" x14ac:dyDescent="0.25">
      <c r="G2693"/>
    </row>
    <row r="2694" spans="7:7" x14ac:dyDescent="0.25">
      <c r="G2694"/>
    </row>
    <row r="2695" spans="7:7" x14ac:dyDescent="0.25">
      <c r="G2695"/>
    </row>
    <row r="2696" spans="7:7" x14ac:dyDescent="0.25">
      <c r="G2696"/>
    </row>
    <row r="2697" spans="7:7" x14ac:dyDescent="0.25">
      <c r="G2697"/>
    </row>
    <row r="2698" spans="7:7" x14ac:dyDescent="0.25">
      <c r="G2698"/>
    </row>
    <row r="2699" spans="7:7" x14ac:dyDescent="0.25">
      <c r="G2699"/>
    </row>
    <row r="2700" spans="7:7" x14ac:dyDescent="0.25">
      <c r="G2700"/>
    </row>
    <row r="2701" spans="7:7" x14ac:dyDescent="0.25">
      <c r="G2701"/>
    </row>
    <row r="2702" spans="7:7" x14ac:dyDescent="0.25">
      <c r="G2702"/>
    </row>
    <row r="2703" spans="7:7" x14ac:dyDescent="0.25">
      <c r="G2703"/>
    </row>
    <row r="2704" spans="7:7" x14ac:dyDescent="0.25">
      <c r="G2704"/>
    </row>
    <row r="2705" spans="7:7" x14ac:dyDescent="0.25">
      <c r="G2705"/>
    </row>
    <row r="2706" spans="7:7" x14ac:dyDescent="0.25">
      <c r="G2706"/>
    </row>
    <row r="2707" spans="7:7" x14ac:dyDescent="0.25">
      <c r="G2707"/>
    </row>
    <row r="2708" spans="7:7" x14ac:dyDescent="0.25">
      <c r="G2708"/>
    </row>
    <row r="2709" spans="7:7" x14ac:dyDescent="0.25">
      <c r="G2709"/>
    </row>
    <row r="2710" spans="7:7" x14ac:dyDescent="0.25">
      <c r="G2710"/>
    </row>
    <row r="2711" spans="7:7" x14ac:dyDescent="0.25">
      <c r="G2711"/>
    </row>
    <row r="2712" spans="7:7" x14ac:dyDescent="0.25">
      <c r="G2712"/>
    </row>
    <row r="2713" spans="7:7" x14ac:dyDescent="0.25">
      <c r="G2713"/>
    </row>
    <row r="2714" spans="7:7" x14ac:dyDescent="0.25">
      <c r="G2714"/>
    </row>
    <row r="2715" spans="7:7" x14ac:dyDescent="0.25">
      <c r="G2715"/>
    </row>
    <row r="2716" spans="7:7" x14ac:dyDescent="0.25">
      <c r="G2716"/>
    </row>
    <row r="2717" spans="7:7" x14ac:dyDescent="0.25">
      <c r="G2717"/>
    </row>
    <row r="2718" spans="7:7" x14ac:dyDescent="0.25">
      <c r="G2718"/>
    </row>
    <row r="2719" spans="7:7" x14ac:dyDescent="0.25">
      <c r="G2719"/>
    </row>
    <row r="2720" spans="7:7" x14ac:dyDescent="0.25">
      <c r="G2720"/>
    </row>
    <row r="2721" spans="7:7" x14ac:dyDescent="0.25">
      <c r="G2721"/>
    </row>
    <row r="2722" spans="7:7" x14ac:dyDescent="0.25">
      <c r="G2722"/>
    </row>
    <row r="2723" spans="7:7" x14ac:dyDescent="0.25">
      <c r="G2723"/>
    </row>
    <row r="2724" spans="7:7" x14ac:dyDescent="0.25">
      <c r="G2724"/>
    </row>
    <row r="2725" spans="7:7" x14ac:dyDescent="0.25">
      <c r="G2725"/>
    </row>
    <row r="2726" spans="7:7" x14ac:dyDescent="0.25">
      <c r="G2726"/>
    </row>
    <row r="2727" spans="7:7" x14ac:dyDescent="0.25">
      <c r="G2727"/>
    </row>
    <row r="2728" spans="7:7" x14ac:dyDescent="0.25">
      <c r="G2728"/>
    </row>
    <row r="2729" spans="7:7" x14ac:dyDescent="0.25">
      <c r="G2729"/>
    </row>
    <row r="2730" spans="7:7" x14ac:dyDescent="0.25">
      <c r="G2730"/>
    </row>
    <row r="2731" spans="7:7" x14ac:dyDescent="0.25">
      <c r="G2731"/>
    </row>
    <row r="2732" spans="7:7" x14ac:dyDescent="0.25">
      <c r="G2732"/>
    </row>
    <row r="2733" spans="7:7" x14ac:dyDescent="0.25">
      <c r="G2733"/>
    </row>
    <row r="2734" spans="7:7" x14ac:dyDescent="0.25">
      <c r="G2734"/>
    </row>
    <row r="2735" spans="7:7" x14ac:dyDescent="0.25">
      <c r="G2735"/>
    </row>
    <row r="2736" spans="7:7" x14ac:dyDescent="0.25">
      <c r="G2736"/>
    </row>
    <row r="2737" spans="7:7" x14ac:dyDescent="0.25">
      <c r="G2737"/>
    </row>
    <row r="2738" spans="7:7" x14ac:dyDescent="0.25">
      <c r="G2738"/>
    </row>
    <row r="2739" spans="7:7" x14ac:dyDescent="0.25">
      <c r="G2739"/>
    </row>
    <row r="2740" spans="7:7" x14ac:dyDescent="0.25">
      <c r="G2740"/>
    </row>
    <row r="2741" spans="7:7" x14ac:dyDescent="0.25">
      <c r="G2741"/>
    </row>
    <row r="2742" spans="7:7" x14ac:dyDescent="0.25">
      <c r="G2742"/>
    </row>
    <row r="2743" spans="7:7" x14ac:dyDescent="0.25">
      <c r="G2743"/>
    </row>
    <row r="2744" spans="7:7" x14ac:dyDescent="0.25">
      <c r="G2744"/>
    </row>
    <row r="2745" spans="7:7" x14ac:dyDescent="0.25">
      <c r="G2745"/>
    </row>
    <row r="2746" spans="7:7" x14ac:dyDescent="0.25">
      <c r="G2746"/>
    </row>
    <row r="2747" spans="7:7" x14ac:dyDescent="0.25">
      <c r="G2747"/>
    </row>
    <row r="2748" spans="7:7" x14ac:dyDescent="0.25">
      <c r="G2748"/>
    </row>
    <row r="2749" spans="7:7" x14ac:dyDescent="0.25">
      <c r="G2749"/>
    </row>
    <row r="2750" spans="7:7" x14ac:dyDescent="0.25">
      <c r="G2750"/>
    </row>
    <row r="2751" spans="7:7" x14ac:dyDescent="0.25">
      <c r="G2751"/>
    </row>
    <row r="2752" spans="7:7" x14ac:dyDescent="0.25">
      <c r="G2752"/>
    </row>
    <row r="2753" spans="7:7" x14ac:dyDescent="0.25">
      <c r="G2753"/>
    </row>
    <row r="2754" spans="7:7" x14ac:dyDescent="0.25">
      <c r="G2754"/>
    </row>
    <row r="2755" spans="7:7" x14ac:dyDescent="0.25">
      <c r="G2755"/>
    </row>
    <row r="2756" spans="7:7" x14ac:dyDescent="0.25">
      <c r="G2756"/>
    </row>
    <row r="2757" spans="7:7" x14ac:dyDescent="0.25">
      <c r="G2757"/>
    </row>
    <row r="2758" spans="7:7" x14ac:dyDescent="0.25">
      <c r="G2758"/>
    </row>
    <row r="2759" spans="7:7" x14ac:dyDescent="0.25">
      <c r="G2759"/>
    </row>
    <row r="2760" spans="7:7" x14ac:dyDescent="0.25">
      <c r="G2760"/>
    </row>
    <row r="2761" spans="7:7" x14ac:dyDescent="0.25">
      <c r="G2761"/>
    </row>
    <row r="2762" spans="7:7" x14ac:dyDescent="0.25">
      <c r="G2762"/>
    </row>
    <row r="2763" spans="7:7" x14ac:dyDescent="0.25">
      <c r="G2763"/>
    </row>
    <row r="2764" spans="7:7" x14ac:dyDescent="0.25">
      <c r="G2764"/>
    </row>
    <row r="2765" spans="7:7" x14ac:dyDescent="0.25">
      <c r="G2765"/>
    </row>
    <row r="2766" spans="7:7" x14ac:dyDescent="0.25">
      <c r="G2766"/>
    </row>
    <row r="2767" spans="7:7" x14ac:dyDescent="0.25">
      <c r="G2767"/>
    </row>
    <row r="2768" spans="7:7" x14ac:dyDescent="0.25">
      <c r="G2768"/>
    </row>
    <row r="2769" spans="7:7" x14ac:dyDescent="0.25">
      <c r="G2769"/>
    </row>
    <row r="2770" spans="7:7" x14ac:dyDescent="0.25">
      <c r="G2770"/>
    </row>
    <row r="2771" spans="7:7" x14ac:dyDescent="0.25">
      <c r="G2771"/>
    </row>
    <row r="2772" spans="7:7" x14ac:dyDescent="0.25">
      <c r="G2772"/>
    </row>
    <row r="2773" spans="7:7" x14ac:dyDescent="0.25">
      <c r="G2773"/>
    </row>
    <row r="2774" spans="7:7" x14ac:dyDescent="0.25">
      <c r="G2774"/>
    </row>
    <row r="2775" spans="7:7" x14ac:dyDescent="0.25">
      <c r="G2775"/>
    </row>
    <row r="2776" spans="7:7" x14ac:dyDescent="0.25">
      <c r="G2776"/>
    </row>
    <row r="2777" spans="7:7" x14ac:dyDescent="0.25">
      <c r="G2777"/>
    </row>
    <row r="2778" spans="7:7" x14ac:dyDescent="0.25">
      <c r="G2778"/>
    </row>
    <row r="2779" spans="7:7" x14ac:dyDescent="0.25">
      <c r="G2779"/>
    </row>
    <row r="2780" spans="7:7" x14ac:dyDescent="0.25">
      <c r="G2780"/>
    </row>
    <row r="2781" spans="7:7" x14ac:dyDescent="0.25">
      <c r="G2781"/>
    </row>
    <row r="2782" spans="7:7" x14ac:dyDescent="0.25">
      <c r="G2782"/>
    </row>
    <row r="2783" spans="7:7" x14ac:dyDescent="0.25">
      <c r="G2783"/>
    </row>
    <row r="2784" spans="7:7" x14ac:dyDescent="0.25">
      <c r="G2784"/>
    </row>
    <row r="2785" spans="7:7" x14ac:dyDescent="0.25">
      <c r="G2785"/>
    </row>
    <row r="2786" spans="7:7" x14ac:dyDescent="0.25">
      <c r="G2786"/>
    </row>
    <row r="2787" spans="7:7" x14ac:dyDescent="0.25">
      <c r="G2787"/>
    </row>
    <row r="2788" spans="7:7" x14ac:dyDescent="0.25">
      <c r="G2788"/>
    </row>
    <row r="2789" spans="7:7" x14ac:dyDescent="0.25">
      <c r="G2789"/>
    </row>
    <row r="2790" spans="7:7" x14ac:dyDescent="0.25">
      <c r="G2790"/>
    </row>
    <row r="2791" spans="7:7" x14ac:dyDescent="0.25">
      <c r="G2791"/>
    </row>
    <row r="2792" spans="7:7" x14ac:dyDescent="0.25">
      <c r="G2792"/>
    </row>
    <row r="2793" spans="7:7" x14ac:dyDescent="0.25">
      <c r="G2793"/>
    </row>
    <row r="2794" spans="7:7" x14ac:dyDescent="0.25">
      <c r="G2794"/>
    </row>
    <row r="2795" spans="7:7" x14ac:dyDescent="0.25">
      <c r="G2795"/>
    </row>
    <row r="2796" spans="7:7" x14ac:dyDescent="0.25">
      <c r="G2796"/>
    </row>
    <row r="2797" spans="7:7" x14ac:dyDescent="0.25">
      <c r="G2797"/>
    </row>
    <row r="2798" spans="7:7" x14ac:dyDescent="0.25">
      <c r="G2798"/>
    </row>
    <row r="2799" spans="7:7" x14ac:dyDescent="0.25">
      <c r="G2799"/>
    </row>
    <row r="2800" spans="7:7" x14ac:dyDescent="0.25">
      <c r="G2800"/>
    </row>
    <row r="2801" spans="7:7" x14ac:dyDescent="0.25">
      <c r="G2801"/>
    </row>
    <row r="2802" spans="7:7" x14ac:dyDescent="0.25">
      <c r="G2802"/>
    </row>
    <row r="2803" spans="7:7" x14ac:dyDescent="0.25">
      <c r="G2803"/>
    </row>
    <row r="2804" spans="7:7" x14ac:dyDescent="0.25">
      <c r="G2804"/>
    </row>
    <row r="2805" spans="7:7" x14ac:dyDescent="0.25">
      <c r="G2805"/>
    </row>
    <row r="2806" spans="7:7" x14ac:dyDescent="0.25">
      <c r="G2806"/>
    </row>
    <row r="2807" spans="7:7" x14ac:dyDescent="0.25">
      <c r="G2807"/>
    </row>
    <row r="2808" spans="7:7" x14ac:dyDescent="0.25">
      <c r="G2808"/>
    </row>
    <row r="2809" spans="7:7" x14ac:dyDescent="0.25">
      <c r="G2809"/>
    </row>
    <row r="2810" spans="7:7" x14ac:dyDescent="0.25">
      <c r="G2810"/>
    </row>
    <row r="2811" spans="7:7" x14ac:dyDescent="0.25">
      <c r="G2811"/>
    </row>
    <row r="2812" spans="7:7" x14ac:dyDescent="0.25">
      <c r="G2812"/>
    </row>
    <row r="2813" spans="7:7" x14ac:dyDescent="0.25">
      <c r="G2813"/>
    </row>
    <row r="2814" spans="7:7" x14ac:dyDescent="0.25">
      <c r="G2814"/>
    </row>
    <row r="2815" spans="7:7" x14ac:dyDescent="0.25">
      <c r="G2815"/>
    </row>
    <row r="2816" spans="7:7" x14ac:dyDescent="0.25">
      <c r="G2816"/>
    </row>
    <row r="2817" spans="7:7" x14ac:dyDescent="0.25">
      <c r="G2817"/>
    </row>
    <row r="2818" spans="7:7" x14ac:dyDescent="0.25">
      <c r="G2818"/>
    </row>
    <row r="2819" spans="7:7" x14ac:dyDescent="0.25">
      <c r="G2819"/>
    </row>
    <row r="2820" spans="7:7" x14ac:dyDescent="0.25">
      <c r="G2820"/>
    </row>
    <row r="2821" spans="7:7" x14ac:dyDescent="0.25">
      <c r="G2821"/>
    </row>
    <row r="2822" spans="7:7" x14ac:dyDescent="0.25">
      <c r="G2822"/>
    </row>
    <row r="2823" spans="7:7" x14ac:dyDescent="0.25">
      <c r="G2823"/>
    </row>
    <row r="2824" spans="7:7" x14ac:dyDescent="0.25">
      <c r="G2824"/>
    </row>
    <row r="2825" spans="7:7" x14ac:dyDescent="0.25">
      <c r="G2825"/>
    </row>
    <row r="2826" spans="7:7" x14ac:dyDescent="0.25">
      <c r="G2826"/>
    </row>
    <row r="2827" spans="7:7" x14ac:dyDescent="0.25">
      <c r="G2827"/>
    </row>
    <row r="2828" spans="7:7" x14ac:dyDescent="0.25">
      <c r="G2828"/>
    </row>
    <row r="2829" spans="7:7" x14ac:dyDescent="0.25">
      <c r="G2829"/>
    </row>
    <row r="2830" spans="7:7" x14ac:dyDescent="0.25">
      <c r="G2830"/>
    </row>
    <row r="2831" spans="7:7" x14ac:dyDescent="0.25">
      <c r="G2831"/>
    </row>
    <row r="2832" spans="7:7" x14ac:dyDescent="0.25">
      <c r="G2832"/>
    </row>
    <row r="2833" spans="7:7" x14ac:dyDescent="0.25">
      <c r="G2833"/>
    </row>
    <row r="2834" spans="7:7" x14ac:dyDescent="0.25">
      <c r="G2834"/>
    </row>
    <row r="2835" spans="7:7" x14ac:dyDescent="0.25">
      <c r="G2835"/>
    </row>
    <row r="2836" spans="7:7" x14ac:dyDescent="0.25">
      <c r="G2836"/>
    </row>
    <row r="2837" spans="7:7" x14ac:dyDescent="0.25">
      <c r="G2837"/>
    </row>
    <row r="2838" spans="7:7" x14ac:dyDescent="0.25">
      <c r="G2838"/>
    </row>
    <row r="2839" spans="7:7" x14ac:dyDescent="0.25">
      <c r="G2839"/>
    </row>
    <row r="2840" spans="7:7" x14ac:dyDescent="0.25">
      <c r="G2840"/>
    </row>
    <row r="2841" spans="7:7" x14ac:dyDescent="0.25">
      <c r="G2841"/>
    </row>
    <row r="2842" spans="7:7" x14ac:dyDescent="0.25">
      <c r="G2842"/>
    </row>
    <row r="2843" spans="7:7" x14ac:dyDescent="0.25">
      <c r="G2843"/>
    </row>
    <row r="2844" spans="7:7" x14ac:dyDescent="0.25">
      <c r="G2844"/>
    </row>
    <row r="2845" spans="7:7" x14ac:dyDescent="0.25">
      <c r="G2845"/>
    </row>
    <row r="2846" spans="7:7" x14ac:dyDescent="0.25">
      <c r="G2846"/>
    </row>
    <row r="2847" spans="7:7" x14ac:dyDescent="0.25">
      <c r="G2847"/>
    </row>
    <row r="2848" spans="7:7" x14ac:dyDescent="0.25">
      <c r="G2848"/>
    </row>
    <row r="2849" spans="7:7" x14ac:dyDescent="0.25">
      <c r="G2849"/>
    </row>
    <row r="2850" spans="7:7" x14ac:dyDescent="0.25">
      <c r="G2850"/>
    </row>
    <row r="2851" spans="7:7" x14ac:dyDescent="0.25">
      <c r="G2851"/>
    </row>
    <row r="2852" spans="7:7" x14ac:dyDescent="0.25">
      <c r="G2852"/>
    </row>
    <row r="2853" spans="7:7" x14ac:dyDescent="0.25">
      <c r="G2853"/>
    </row>
    <row r="2854" spans="7:7" x14ac:dyDescent="0.25">
      <c r="G2854"/>
    </row>
    <row r="2855" spans="7:7" x14ac:dyDescent="0.25">
      <c r="G2855"/>
    </row>
    <row r="2856" spans="7:7" x14ac:dyDescent="0.25">
      <c r="G2856"/>
    </row>
    <row r="2857" spans="7:7" x14ac:dyDescent="0.25">
      <c r="G2857"/>
    </row>
    <row r="2858" spans="7:7" x14ac:dyDescent="0.25">
      <c r="G2858"/>
    </row>
    <row r="2859" spans="7:7" x14ac:dyDescent="0.25">
      <c r="G2859"/>
    </row>
    <row r="2860" spans="7:7" x14ac:dyDescent="0.25">
      <c r="G2860"/>
    </row>
    <row r="2861" spans="7:7" x14ac:dyDescent="0.25">
      <c r="G2861"/>
    </row>
    <row r="2862" spans="7:7" x14ac:dyDescent="0.25">
      <c r="G2862"/>
    </row>
    <row r="2863" spans="7:7" x14ac:dyDescent="0.25">
      <c r="G2863"/>
    </row>
    <row r="2864" spans="7:7" x14ac:dyDescent="0.25">
      <c r="G2864"/>
    </row>
    <row r="2865" spans="7:7" x14ac:dyDescent="0.25">
      <c r="G2865"/>
    </row>
    <row r="2866" spans="7:7" x14ac:dyDescent="0.25">
      <c r="G2866"/>
    </row>
    <row r="2867" spans="7:7" x14ac:dyDescent="0.25">
      <c r="G2867"/>
    </row>
    <row r="2868" spans="7:7" x14ac:dyDescent="0.25">
      <c r="G2868"/>
    </row>
    <row r="2869" spans="7:7" x14ac:dyDescent="0.25">
      <c r="G2869"/>
    </row>
    <row r="2870" spans="7:7" x14ac:dyDescent="0.25">
      <c r="G2870"/>
    </row>
    <row r="2871" spans="7:7" x14ac:dyDescent="0.25">
      <c r="G2871"/>
    </row>
    <row r="2872" spans="7:7" x14ac:dyDescent="0.25">
      <c r="G2872"/>
    </row>
    <row r="2873" spans="7:7" x14ac:dyDescent="0.25">
      <c r="G2873"/>
    </row>
    <row r="2874" spans="7:7" x14ac:dyDescent="0.25">
      <c r="G2874"/>
    </row>
    <row r="2875" spans="7:7" x14ac:dyDescent="0.25">
      <c r="G2875"/>
    </row>
    <row r="2876" spans="7:7" x14ac:dyDescent="0.25">
      <c r="G2876"/>
    </row>
    <row r="2877" spans="7:7" x14ac:dyDescent="0.25">
      <c r="G2877"/>
    </row>
    <row r="2878" spans="7:7" x14ac:dyDescent="0.25">
      <c r="G2878"/>
    </row>
    <row r="2879" spans="7:7" x14ac:dyDescent="0.25">
      <c r="G2879"/>
    </row>
    <row r="2880" spans="7:7" x14ac:dyDescent="0.25">
      <c r="G2880"/>
    </row>
    <row r="2881" spans="7:7" x14ac:dyDescent="0.25">
      <c r="G2881"/>
    </row>
    <row r="2882" spans="7:7" x14ac:dyDescent="0.25">
      <c r="G2882"/>
    </row>
    <row r="2883" spans="7:7" x14ac:dyDescent="0.25">
      <c r="G2883"/>
    </row>
    <row r="2884" spans="7:7" x14ac:dyDescent="0.25">
      <c r="G2884"/>
    </row>
    <row r="2885" spans="7:7" x14ac:dyDescent="0.25">
      <c r="G2885"/>
    </row>
    <row r="2886" spans="7:7" x14ac:dyDescent="0.25">
      <c r="G2886"/>
    </row>
    <row r="2887" spans="7:7" x14ac:dyDescent="0.25">
      <c r="G2887"/>
    </row>
    <row r="2888" spans="7:7" x14ac:dyDescent="0.25">
      <c r="G2888"/>
    </row>
    <row r="2889" spans="7:7" x14ac:dyDescent="0.25">
      <c r="G2889"/>
    </row>
    <row r="2890" spans="7:7" x14ac:dyDescent="0.25">
      <c r="G2890"/>
    </row>
    <row r="2891" spans="7:7" x14ac:dyDescent="0.25">
      <c r="G2891"/>
    </row>
    <row r="2892" spans="7:7" x14ac:dyDescent="0.25">
      <c r="G2892"/>
    </row>
    <row r="2893" spans="7:7" x14ac:dyDescent="0.25">
      <c r="G2893"/>
    </row>
    <row r="2894" spans="7:7" x14ac:dyDescent="0.25">
      <c r="G2894"/>
    </row>
    <row r="2895" spans="7:7" x14ac:dyDescent="0.25">
      <c r="G2895"/>
    </row>
    <row r="2896" spans="7:7" x14ac:dyDescent="0.25">
      <c r="G2896"/>
    </row>
    <row r="2897" spans="7:7" x14ac:dyDescent="0.25">
      <c r="G2897"/>
    </row>
    <row r="2898" spans="7:7" x14ac:dyDescent="0.25">
      <c r="G2898"/>
    </row>
    <row r="2899" spans="7:7" x14ac:dyDescent="0.25">
      <c r="G2899"/>
    </row>
    <row r="2900" spans="7:7" x14ac:dyDescent="0.25">
      <c r="G2900"/>
    </row>
    <row r="2901" spans="7:7" x14ac:dyDescent="0.25">
      <c r="G2901"/>
    </row>
    <row r="2902" spans="7:7" x14ac:dyDescent="0.25">
      <c r="G2902"/>
    </row>
    <row r="2903" spans="7:7" x14ac:dyDescent="0.25">
      <c r="G2903"/>
    </row>
    <row r="2904" spans="7:7" x14ac:dyDescent="0.25">
      <c r="G2904"/>
    </row>
    <row r="2905" spans="7:7" x14ac:dyDescent="0.25">
      <c r="G2905"/>
    </row>
    <row r="2906" spans="7:7" x14ac:dyDescent="0.25">
      <c r="G2906"/>
    </row>
    <row r="2907" spans="7:7" x14ac:dyDescent="0.25">
      <c r="G2907"/>
    </row>
    <row r="2908" spans="7:7" x14ac:dyDescent="0.25">
      <c r="G2908"/>
    </row>
    <row r="2909" spans="7:7" x14ac:dyDescent="0.25">
      <c r="G2909"/>
    </row>
    <row r="2910" spans="7:7" x14ac:dyDescent="0.25">
      <c r="G2910"/>
    </row>
    <row r="2911" spans="7:7" x14ac:dyDescent="0.25">
      <c r="G2911"/>
    </row>
    <row r="2912" spans="7:7" x14ac:dyDescent="0.25">
      <c r="G2912"/>
    </row>
    <row r="2913" spans="7:7" x14ac:dyDescent="0.25">
      <c r="G2913"/>
    </row>
    <row r="2914" spans="7:7" x14ac:dyDescent="0.25">
      <c r="G2914"/>
    </row>
    <row r="2915" spans="7:7" x14ac:dyDescent="0.25">
      <c r="G2915"/>
    </row>
    <row r="2916" spans="7:7" x14ac:dyDescent="0.25">
      <c r="G2916"/>
    </row>
    <row r="2917" spans="7:7" x14ac:dyDescent="0.25">
      <c r="G2917"/>
    </row>
    <row r="2918" spans="7:7" x14ac:dyDescent="0.25">
      <c r="G2918"/>
    </row>
    <row r="2919" spans="7:7" x14ac:dyDescent="0.25">
      <c r="G2919"/>
    </row>
    <row r="2920" spans="7:7" x14ac:dyDescent="0.25">
      <c r="G2920"/>
    </row>
    <row r="2921" spans="7:7" x14ac:dyDescent="0.25">
      <c r="G2921"/>
    </row>
    <row r="2922" spans="7:7" x14ac:dyDescent="0.25">
      <c r="G2922"/>
    </row>
    <row r="2923" spans="7:7" x14ac:dyDescent="0.25">
      <c r="G2923"/>
    </row>
    <row r="2924" spans="7:7" x14ac:dyDescent="0.25">
      <c r="G2924"/>
    </row>
    <row r="2925" spans="7:7" x14ac:dyDescent="0.25">
      <c r="G2925"/>
    </row>
    <row r="2926" spans="7:7" x14ac:dyDescent="0.25">
      <c r="G2926"/>
    </row>
    <row r="2927" spans="7:7" x14ac:dyDescent="0.25">
      <c r="G2927"/>
    </row>
    <row r="2928" spans="7:7" x14ac:dyDescent="0.25">
      <c r="G2928"/>
    </row>
    <row r="2929" spans="7:7" x14ac:dyDescent="0.25">
      <c r="G2929"/>
    </row>
    <row r="2930" spans="7:7" x14ac:dyDescent="0.25">
      <c r="G2930"/>
    </row>
    <row r="2931" spans="7:7" x14ac:dyDescent="0.25">
      <c r="G2931"/>
    </row>
    <row r="2932" spans="7:7" x14ac:dyDescent="0.25">
      <c r="G2932"/>
    </row>
    <row r="2933" spans="7:7" x14ac:dyDescent="0.25">
      <c r="G2933"/>
    </row>
    <row r="2934" spans="7:7" x14ac:dyDescent="0.25">
      <c r="G2934"/>
    </row>
    <row r="2935" spans="7:7" x14ac:dyDescent="0.25">
      <c r="G2935"/>
    </row>
    <row r="2936" spans="7:7" x14ac:dyDescent="0.25">
      <c r="G2936"/>
    </row>
    <row r="2937" spans="7:7" x14ac:dyDescent="0.25">
      <c r="G2937"/>
    </row>
    <row r="2938" spans="7:7" x14ac:dyDescent="0.25">
      <c r="G2938"/>
    </row>
    <row r="2939" spans="7:7" x14ac:dyDescent="0.25">
      <c r="G2939"/>
    </row>
    <row r="2940" spans="7:7" x14ac:dyDescent="0.25">
      <c r="G2940"/>
    </row>
    <row r="2941" spans="7:7" x14ac:dyDescent="0.25">
      <c r="G2941"/>
    </row>
    <row r="2942" spans="7:7" x14ac:dyDescent="0.25">
      <c r="G2942"/>
    </row>
    <row r="2943" spans="7:7" x14ac:dyDescent="0.25">
      <c r="G2943"/>
    </row>
    <row r="2944" spans="7:7" x14ac:dyDescent="0.25">
      <c r="G2944"/>
    </row>
    <row r="2945" spans="7:7" x14ac:dyDescent="0.25">
      <c r="G2945"/>
    </row>
    <row r="2946" spans="7:7" x14ac:dyDescent="0.25">
      <c r="G2946"/>
    </row>
    <row r="2947" spans="7:7" x14ac:dyDescent="0.25">
      <c r="G2947"/>
    </row>
    <row r="2948" spans="7:7" x14ac:dyDescent="0.25">
      <c r="G2948"/>
    </row>
    <row r="2949" spans="7:7" x14ac:dyDescent="0.25">
      <c r="G2949"/>
    </row>
    <row r="2950" spans="7:7" x14ac:dyDescent="0.25">
      <c r="G2950"/>
    </row>
    <row r="2951" spans="7:7" x14ac:dyDescent="0.25">
      <c r="G2951"/>
    </row>
    <row r="2952" spans="7:7" x14ac:dyDescent="0.25">
      <c r="G2952"/>
    </row>
    <row r="2953" spans="7:7" x14ac:dyDescent="0.25">
      <c r="G2953"/>
    </row>
    <row r="2954" spans="7:7" x14ac:dyDescent="0.25">
      <c r="G2954"/>
    </row>
    <row r="2955" spans="7:7" x14ac:dyDescent="0.25">
      <c r="G2955"/>
    </row>
    <row r="2956" spans="7:7" x14ac:dyDescent="0.25">
      <c r="G2956"/>
    </row>
    <row r="2957" spans="7:7" x14ac:dyDescent="0.25">
      <c r="G2957"/>
    </row>
    <row r="2958" spans="7:7" x14ac:dyDescent="0.25">
      <c r="G2958"/>
    </row>
    <row r="2959" spans="7:7" x14ac:dyDescent="0.25">
      <c r="G2959"/>
    </row>
    <row r="2960" spans="7:7" x14ac:dyDescent="0.25">
      <c r="G2960"/>
    </row>
    <row r="2961" spans="7:7" x14ac:dyDescent="0.25">
      <c r="G2961"/>
    </row>
    <row r="2962" spans="7:7" x14ac:dyDescent="0.25">
      <c r="G2962"/>
    </row>
    <row r="2963" spans="7:7" x14ac:dyDescent="0.25">
      <c r="G2963"/>
    </row>
    <row r="2964" spans="7:7" x14ac:dyDescent="0.25">
      <c r="G2964"/>
    </row>
    <row r="2965" spans="7:7" x14ac:dyDescent="0.25">
      <c r="G2965"/>
    </row>
    <row r="2966" spans="7:7" x14ac:dyDescent="0.25">
      <c r="G2966"/>
    </row>
    <row r="2967" spans="7:7" x14ac:dyDescent="0.25">
      <c r="G2967"/>
    </row>
    <row r="2968" spans="7:7" x14ac:dyDescent="0.25">
      <c r="G2968"/>
    </row>
    <row r="2969" spans="7:7" x14ac:dyDescent="0.25">
      <c r="G2969"/>
    </row>
    <row r="2970" spans="7:7" x14ac:dyDescent="0.25">
      <c r="G2970"/>
    </row>
    <row r="2971" spans="7:7" x14ac:dyDescent="0.25">
      <c r="G2971"/>
    </row>
    <row r="2972" spans="7:7" x14ac:dyDescent="0.25">
      <c r="G2972"/>
    </row>
    <row r="2973" spans="7:7" x14ac:dyDescent="0.25">
      <c r="G2973"/>
    </row>
    <row r="2974" spans="7:7" x14ac:dyDescent="0.25">
      <c r="G2974"/>
    </row>
    <row r="2975" spans="7:7" x14ac:dyDescent="0.25">
      <c r="G2975"/>
    </row>
    <row r="2976" spans="7:7" x14ac:dyDescent="0.25">
      <c r="G2976"/>
    </row>
    <row r="2977" spans="7:7" x14ac:dyDescent="0.25">
      <c r="G2977"/>
    </row>
    <row r="2978" spans="7:7" x14ac:dyDescent="0.25">
      <c r="G2978"/>
    </row>
    <row r="2979" spans="7:7" x14ac:dyDescent="0.25">
      <c r="G2979"/>
    </row>
    <row r="2980" spans="7:7" x14ac:dyDescent="0.25">
      <c r="G2980"/>
    </row>
    <row r="2981" spans="7:7" x14ac:dyDescent="0.25">
      <c r="G2981"/>
    </row>
    <row r="2982" spans="7:7" x14ac:dyDescent="0.25">
      <c r="G2982"/>
    </row>
    <row r="2983" spans="7:7" x14ac:dyDescent="0.25">
      <c r="G2983"/>
    </row>
    <row r="2984" spans="7:7" x14ac:dyDescent="0.25">
      <c r="G2984"/>
    </row>
    <row r="2985" spans="7:7" x14ac:dyDescent="0.25">
      <c r="G2985"/>
    </row>
    <row r="2986" spans="7:7" x14ac:dyDescent="0.25">
      <c r="G2986"/>
    </row>
    <row r="2987" spans="7:7" x14ac:dyDescent="0.25">
      <c r="G2987"/>
    </row>
    <row r="2988" spans="7:7" x14ac:dyDescent="0.25">
      <c r="G2988"/>
    </row>
    <row r="2989" spans="7:7" x14ac:dyDescent="0.25">
      <c r="G2989"/>
    </row>
    <row r="2990" spans="7:7" x14ac:dyDescent="0.25">
      <c r="G2990"/>
    </row>
    <row r="2991" spans="7:7" x14ac:dyDescent="0.25">
      <c r="G2991"/>
    </row>
    <row r="2992" spans="7:7" x14ac:dyDescent="0.25">
      <c r="G2992"/>
    </row>
    <row r="2993" spans="7:7" x14ac:dyDescent="0.25">
      <c r="G2993"/>
    </row>
    <row r="2994" spans="7:7" x14ac:dyDescent="0.25">
      <c r="G2994"/>
    </row>
    <row r="2995" spans="7:7" x14ac:dyDescent="0.25">
      <c r="G2995"/>
    </row>
    <row r="2996" spans="7:7" x14ac:dyDescent="0.25">
      <c r="G2996"/>
    </row>
    <row r="2997" spans="7:7" x14ac:dyDescent="0.25">
      <c r="G2997"/>
    </row>
    <row r="2998" spans="7:7" x14ac:dyDescent="0.25">
      <c r="G2998"/>
    </row>
    <row r="2999" spans="7:7" x14ac:dyDescent="0.25">
      <c r="G2999"/>
    </row>
    <row r="3000" spans="7:7" x14ac:dyDescent="0.25">
      <c r="G3000"/>
    </row>
    <row r="3001" spans="7:7" x14ac:dyDescent="0.25">
      <c r="G3001"/>
    </row>
    <row r="3002" spans="7:7" x14ac:dyDescent="0.25">
      <c r="G3002"/>
    </row>
    <row r="3003" spans="7:7" x14ac:dyDescent="0.25">
      <c r="G3003"/>
    </row>
    <row r="3004" spans="7:7" x14ac:dyDescent="0.25">
      <c r="G3004"/>
    </row>
    <row r="3005" spans="7:7" x14ac:dyDescent="0.25">
      <c r="G3005"/>
    </row>
    <row r="3006" spans="7:7" x14ac:dyDescent="0.25">
      <c r="G3006"/>
    </row>
    <row r="3007" spans="7:7" x14ac:dyDescent="0.25">
      <c r="G3007"/>
    </row>
    <row r="3008" spans="7:7" x14ac:dyDescent="0.25">
      <c r="G3008"/>
    </row>
    <row r="3009" spans="7:7" x14ac:dyDescent="0.25">
      <c r="G3009"/>
    </row>
    <row r="3010" spans="7:7" x14ac:dyDescent="0.25">
      <c r="G3010"/>
    </row>
    <row r="3011" spans="7:7" x14ac:dyDescent="0.25">
      <c r="G3011"/>
    </row>
    <row r="3012" spans="7:7" x14ac:dyDescent="0.25">
      <c r="G3012"/>
    </row>
    <row r="3013" spans="7:7" x14ac:dyDescent="0.25">
      <c r="G3013"/>
    </row>
    <row r="3014" spans="7:7" x14ac:dyDescent="0.25">
      <c r="G3014"/>
    </row>
    <row r="3015" spans="7:7" x14ac:dyDescent="0.25">
      <c r="G3015"/>
    </row>
    <row r="3016" spans="7:7" x14ac:dyDescent="0.25">
      <c r="G3016"/>
    </row>
    <row r="3017" spans="7:7" x14ac:dyDescent="0.25">
      <c r="G3017"/>
    </row>
    <row r="3018" spans="7:7" x14ac:dyDescent="0.25">
      <c r="G3018"/>
    </row>
    <row r="3019" spans="7:7" x14ac:dyDescent="0.25">
      <c r="G3019"/>
    </row>
    <row r="3020" spans="7:7" x14ac:dyDescent="0.25">
      <c r="G3020"/>
    </row>
    <row r="3021" spans="7:7" x14ac:dyDescent="0.25">
      <c r="G3021"/>
    </row>
    <row r="3022" spans="7:7" x14ac:dyDescent="0.25">
      <c r="G3022"/>
    </row>
    <row r="3023" spans="7:7" x14ac:dyDescent="0.25">
      <c r="G3023"/>
    </row>
    <row r="3024" spans="7:7" x14ac:dyDescent="0.25">
      <c r="G3024"/>
    </row>
    <row r="3025" spans="7:7" x14ac:dyDescent="0.25">
      <c r="G3025"/>
    </row>
    <row r="3026" spans="7:7" x14ac:dyDescent="0.25">
      <c r="G3026"/>
    </row>
    <row r="3027" spans="7:7" x14ac:dyDescent="0.25">
      <c r="G3027"/>
    </row>
    <row r="3028" spans="7:7" x14ac:dyDescent="0.25">
      <c r="G3028"/>
    </row>
    <row r="3029" spans="7:7" x14ac:dyDescent="0.25">
      <c r="G3029"/>
    </row>
    <row r="3030" spans="7:7" x14ac:dyDescent="0.25">
      <c r="G3030"/>
    </row>
    <row r="3031" spans="7:7" x14ac:dyDescent="0.25">
      <c r="G3031"/>
    </row>
    <row r="3032" spans="7:7" x14ac:dyDescent="0.25">
      <c r="G3032"/>
    </row>
    <row r="3033" spans="7:7" x14ac:dyDescent="0.25">
      <c r="G3033"/>
    </row>
    <row r="3034" spans="7:7" x14ac:dyDescent="0.25">
      <c r="G3034"/>
    </row>
    <row r="3035" spans="7:7" x14ac:dyDescent="0.25">
      <c r="G3035"/>
    </row>
    <row r="3036" spans="7:7" x14ac:dyDescent="0.25">
      <c r="G3036"/>
    </row>
    <row r="3037" spans="7:7" x14ac:dyDescent="0.25">
      <c r="G3037"/>
    </row>
    <row r="3038" spans="7:7" x14ac:dyDescent="0.25">
      <c r="G3038"/>
    </row>
    <row r="3039" spans="7:7" x14ac:dyDescent="0.25">
      <c r="G3039"/>
    </row>
    <row r="3040" spans="7:7" x14ac:dyDescent="0.25">
      <c r="G3040"/>
    </row>
    <row r="3041" spans="7:7" x14ac:dyDescent="0.25">
      <c r="G3041"/>
    </row>
    <row r="3042" spans="7:7" x14ac:dyDescent="0.25">
      <c r="G3042"/>
    </row>
    <row r="3043" spans="7:7" x14ac:dyDescent="0.25">
      <c r="G3043"/>
    </row>
    <row r="3044" spans="7:7" x14ac:dyDescent="0.25">
      <c r="G3044"/>
    </row>
    <row r="3045" spans="7:7" x14ac:dyDescent="0.25">
      <c r="G3045"/>
    </row>
    <row r="3046" spans="7:7" x14ac:dyDescent="0.25">
      <c r="G3046"/>
    </row>
    <row r="3047" spans="7:7" x14ac:dyDescent="0.25">
      <c r="G3047"/>
    </row>
    <row r="3048" spans="7:7" x14ac:dyDescent="0.25">
      <c r="G3048"/>
    </row>
    <row r="3049" spans="7:7" x14ac:dyDescent="0.25">
      <c r="G3049"/>
    </row>
    <row r="3050" spans="7:7" x14ac:dyDescent="0.25">
      <c r="G3050"/>
    </row>
    <row r="3051" spans="7:7" x14ac:dyDescent="0.25">
      <c r="G3051"/>
    </row>
    <row r="3052" spans="7:7" x14ac:dyDescent="0.25">
      <c r="G3052"/>
    </row>
    <row r="3053" spans="7:7" x14ac:dyDescent="0.25">
      <c r="G3053"/>
    </row>
    <row r="3054" spans="7:7" x14ac:dyDescent="0.25">
      <c r="G3054"/>
    </row>
    <row r="3055" spans="7:7" x14ac:dyDescent="0.25">
      <c r="G3055"/>
    </row>
    <row r="3056" spans="7:7" x14ac:dyDescent="0.25">
      <c r="G3056"/>
    </row>
    <row r="3057" spans="7:7" x14ac:dyDescent="0.25">
      <c r="G3057"/>
    </row>
    <row r="3058" spans="7:7" x14ac:dyDescent="0.25">
      <c r="G3058"/>
    </row>
    <row r="3059" spans="7:7" x14ac:dyDescent="0.25">
      <c r="G3059"/>
    </row>
    <row r="3060" spans="7:7" x14ac:dyDescent="0.25">
      <c r="G3060"/>
    </row>
    <row r="3061" spans="7:7" x14ac:dyDescent="0.25">
      <c r="G3061"/>
    </row>
    <row r="3062" spans="7:7" x14ac:dyDescent="0.25">
      <c r="G3062"/>
    </row>
    <row r="3063" spans="7:7" x14ac:dyDescent="0.25">
      <c r="G3063"/>
    </row>
    <row r="3064" spans="7:7" x14ac:dyDescent="0.25">
      <c r="G3064"/>
    </row>
    <row r="3065" spans="7:7" x14ac:dyDescent="0.25">
      <c r="G3065"/>
    </row>
    <row r="3066" spans="7:7" x14ac:dyDescent="0.25">
      <c r="G3066"/>
    </row>
    <row r="3067" spans="7:7" x14ac:dyDescent="0.25">
      <c r="G3067"/>
    </row>
    <row r="3068" spans="7:7" x14ac:dyDescent="0.25">
      <c r="G3068"/>
    </row>
    <row r="3069" spans="7:7" x14ac:dyDescent="0.25">
      <c r="G3069"/>
    </row>
    <row r="3070" spans="7:7" x14ac:dyDescent="0.25">
      <c r="G3070"/>
    </row>
    <row r="3071" spans="7:7" x14ac:dyDescent="0.25">
      <c r="G3071"/>
    </row>
    <row r="3072" spans="7:7" x14ac:dyDescent="0.25">
      <c r="G3072"/>
    </row>
    <row r="3073" spans="7:7" x14ac:dyDescent="0.25">
      <c r="G3073"/>
    </row>
    <row r="3074" spans="7:7" x14ac:dyDescent="0.25">
      <c r="G3074"/>
    </row>
    <row r="3075" spans="7:7" x14ac:dyDescent="0.25">
      <c r="G3075"/>
    </row>
    <row r="3076" spans="7:7" x14ac:dyDescent="0.25">
      <c r="G3076"/>
    </row>
    <row r="3077" spans="7:7" x14ac:dyDescent="0.25">
      <c r="G3077"/>
    </row>
    <row r="3078" spans="7:7" x14ac:dyDescent="0.25">
      <c r="G3078"/>
    </row>
    <row r="3079" spans="7:7" x14ac:dyDescent="0.25">
      <c r="G3079"/>
    </row>
    <row r="3080" spans="7:7" x14ac:dyDescent="0.25">
      <c r="G3080"/>
    </row>
    <row r="3081" spans="7:7" x14ac:dyDescent="0.25">
      <c r="G3081"/>
    </row>
    <row r="3082" spans="7:7" x14ac:dyDescent="0.25">
      <c r="G3082"/>
    </row>
    <row r="3083" spans="7:7" x14ac:dyDescent="0.25">
      <c r="G3083"/>
    </row>
    <row r="3084" spans="7:7" x14ac:dyDescent="0.25">
      <c r="G3084"/>
    </row>
    <row r="3085" spans="7:7" x14ac:dyDescent="0.25">
      <c r="G3085"/>
    </row>
    <row r="3086" spans="7:7" x14ac:dyDescent="0.25">
      <c r="G3086"/>
    </row>
    <row r="3087" spans="7:7" x14ac:dyDescent="0.25">
      <c r="G3087"/>
    </row>
    <row r="3088" spans="7:7" x14ac:dyDescent="0.25">
      <c r="G3088"/>
    </row>
    <row r="3089" spans="7:7" x14ac:dyDescent="0.25">
      <c r="G3089"/>
    </row>
    <row r="3090" spans="7:7" x14ac:dyDescent="0.25">
      <c r="G3090"/>
    </row>
    <row r="3091" spans="7:7" x14ac:dyDescent="0.25">
      <c r="G3091"/>
    </row>
    <row r="3092" spans="7:7" x14ac:dyDescent="0.25">
      <c r="G3092"/>
    </row>
    <row r="3093" spans="7:7" x14ac:dyDescent="0.25">
      <c r="G3093"/>
    </row>
    <row r="3094" spans="7:7" x14ac:dyDescent="0.25">
      <c r="G3094"/>
    </row>
    <row r="3095" spans="7:7" x14ac:dyDescent="0.25">
      <c r="G3095"/>
    </row>
    <row r="3096" spans="7:7" x14ac:dyDescent="0.25">
      <c r="G3096"/>
    </row>
    <row r="3097" spans="7:7" x14ac:dyDescent="0.25">
      <c r="G3097"/>
    </row>
    <row r="3098" spans="7:7" x14ac:dyDescent="0.25">
      <c r="G3098"/>
    </row>
    <row r="3099" spans="7:7" x14ac:dyDescent="0.25">
      <c r="G3099"/>
    </row>
    <row r="3100" spans="7:7" x14ac:dyDescent="0.25">
      <c r="G3100"/>
    </row>
    <row r="3101" spans="7:7" x14ac:dyDescent="0.25">
      <c r="G3101"/>
    </row>
    <row r="3102" spans="7:7" x14ac:dyDescent="0.25">
      <c r="G3102"/>
    </row>
    <row r="3103" spans="7:7" x14ac:dyDescent="0.25">
      <c r="G3103"/>
    </row>
    <row r="3104" spans="7:7" x14ac:dyDescent="0.25">
      <c r="G3104"/>
    </row>
    <row r="3105" spans="7:7" x14ac:dyDescent="0.25">
      <c r="G3105"/>
    </row>
    <row r="3106" spans="7:7" x14ac:dyDescent="0.25">
      <c r="G3106"/>
    </row>
    <row r="3107" spans="7:7" x14ac:dyDescent="0.25">
      <c r="G3107"/>
    </row>
    <row r="3108" spans="7:7" x14ac:dyDescent="0.25">
      <c r="G3108"/>
    </row>
    <row r="3109" spans="7:7" x14ac:dyDescent="0.25">
      <c r="G3109"/>
    </row>
    <row r="3110" spans="7:7" x14ac:dyDescent="0.25">
      <c r="G3110"/>
    </row>
    <row r="3111" spans="7:7" x14ac:dyDescent="0.25">
      <c r="G3111"/>
    </row>
    <row r="3112" spans="7:7" x14ac:dyDescent="0.25">
      <c r="G3112"/>
    </row>
    <row r="3113" spans="7:7" x14ac:dyDescent="0.25">
      <c r="G3113"/>
    </row>
    <row r="3114" spans="7:7" x14ac:dyDescent="0.25">
      <c r="G3114"/>
    </row>
    <row r="3115" spans="7:7" x14ac:dyDescent="0.25">
      <c r="G3115"/>
    </row>
    <row r="3116" spans="7:7" x14ac:dyDescent="0.25">
      <c r="G3116"/>
    </row>
    <row r="3117" spans="7:7" x14ac:dyDescent="0.25">
      <c r="G3117"/>
    </row>
    <row r="3118" spans="7:7" x14ac:dyDescent="0.25">
      <c r="G3118"/>
    </row>
    <row r="3119" spans="7:7" x14ac:dyDescent="0.25">
      <c r="G3119"/>
    </row>
    <row r="3120" spans="7:7" x14ac:dyDescent="0.25">
      <c r="G3120"/>
    </row>
    <row r="3121" spans="7:7" x14ac:dyDescent="0.25">
      <c r="G3121"/>
    </row>
    <row r="3122" spans="7:7" x14ac:dyDescent="0.25">
      <c r="G3122"/>
    </row>
    <row r="3123" spans="7:7" x14ac:dyDescent="0.25">
      <c r="G3123"/>
    </row>
    <row r="3124" spans="7:7" x14ac:dyDescent="0.25">
      <c r="G3124"/>
    </row>
    <row r="3125" spans="7:7" x14ac:dyDescent="0.25">
      <c r="G3125"/>
    </row>
    <row r="3126" spans="7:7" x14ac:dyDescent="0.25">
      <c r="G3126"/>
    </row>
    <row r="3127" spans="7:7" x14ac:dyDescent="0.25">
      <c r="G3127"/>
    </row>
    <row r="3128" spans="7:7" x14ac:dyDescent="0.25">
      <c r="G3128"/>
    </row>
    <row r="3129" spans="7:7" x14ac:dyDescent="0.25">
      <c r="G3129"/>
    </row>
    <row r="3130" spans="7:7" x14ac:dyDescent="0.25">
      <c r="G3130"/>
    </row>
    <row r="3131" spans="7:7" x14ac:dyDescent="0.25">
      <c r="G3131"/>
    </row>
    <row r="3132" spans="7:7" x14ac:dyDescent="0.25">
      <c r="G3132"/>
    </row>
    <row r="3133" spans="7:7" x14ac:dyDescent="0.25">
      <c r="G3133"/>
    </row>
    <row r="3134" spans="7:7" x14ac:dyDescent="0.25">
      <c r="G3134"/>
    </row>
    <row r="3135" spans="7:7" x14ac:dyDescent="0.25">
      <c r="G3135"/>
    </row>
    <row r="3136" spans="7:7" x14ac:dyDescent="0.25">
      <c r="G3136"/>
    </row>
    <row r="3137" spans="7:7" x14ac:dyDescent="0.25">
      <c r="G3137"/>
    </row>
    <row r="3138" spans="7:7" x14ac:dyDescent="0.25">
      <c r="G3138"/>
    </row>
    <row r="3139" spans="7:7" x14ac:dyDescent="0.25">
      <c r="G3139"/>
    </row>
    <row r="3140" spans="7:7" x14ac:dyDescent="0.25">
      <c r="G3140"/>
    </row>
    <row r="3141" spans="7:7" x14ac:dyDescent="0.25">
      <c r="G3141"/>
    </row>
    <row r="3142" spans="7:7" x14ac:dyDescent="0.25">
      <c r="G3142"/>
    </row>
    <row r="3143" spans="7:7" x14ac:dyDescent="0.25">
      <c r="G3143"/>
    </row>
    <row r="3144" spans="7:7" x14ac:dyDescent="0.25">
      <c r="G3144"/>
    </row>
    <row r="3145" spans="7:7" x14ac:dyDescent="0.25">
      <c r="G3145"/>
    </row>
    <row r="3146" spans="7:7" x14ac:dyDescent="0.25">
      <c r="G3146"/>
    </row>
    <row r="3147" spans="7:7" x14ac:dyDescent="0.25">
      <c r="G3147"/>
    </row>
    <row r="3148" spans="7:7" x14ac:dyDescent="0.25">
      <c r="G3148"/>
    </row>
    <row r="3149" spans="7:7" x14ac:dyDescent="0.25">
      <c r="G3149"/>
    </row>
    <row r="3150" spans="7:7" x14ac:dyDescent="0.25">
      <c r="G3150"/>
    </row>
    <row r="3151" spans="7:7" x14ac:dyDescent="0.25">
      <c r="G3151"/>
    </row>
    <row r="3152" spans="7:7" x14ac:dyDescent="0.25">
      <c r="G3152"/>
    </row>
    <row r="3153" spans="7:7" x14ac:dyDescent="0.25">
      <c r="G3153"/>
    </row>
    <row r="3154" spans="7:7" x14ac:dyDescent="0.25">
      <c r="G3154"/>
    </row>
    <row r="3155" spans="7:7" x14ac:dyDescent="0.25">
      <c r="G3155"/>
    </row>
    <row r="3156" spans="7:7" x14ac:dyDescent="0.25">
      <c r="G3156"/>
    </row>
    <row r="3157" spans="7:7" x14ac:dyDescent="0.25">
      <c r="G3157"/>
    </row>
    <row r="3158" spans="7:7" x14ac:dyDescent="0.25">
      <c r="G3158"/>
    </row>
    <row r="3159" spans="7:7" x14ac:dyDescent="0.25">
      <c r="G3159"/>
    </row>
    <row r="3160" spans="7:7" x14ac:dyDescent="0.25">
      <c r="G3160"/>
    </row>
    <row r="3161" spans="7:7" x14ac:dyDescent="0.25">
      <c r="G3161"/>
    </row>
    <row r="3162" spans="7:7" x14ac:dyDescent="0.25">
      <c r="G3162"/>
    </row>
    <row r="3163" spans="7:7" x14ac:dyDescent="0.25">
      <c r="G3163"/>
    </row>
    <row r="3164" spans="7:7" x14ac:dyDescent="0.25">
      <c r="G3164"/>
    </row>
    <row r="3165" spans="7:7" x14ac:dyDescent="0.25">
      <c r="G3165"/>
    </row>
    <row r="3166" spans="7:7" x14ac:dyDescent="0.25">
      <c r="G3166"/>
    </row>
    <row r="3167" spans="7:7" x14ac:dyDescent="0.25">
      <c r="G3167"/>
    </row>
    <row r="3168" spans="7:7" x14ac:dyDescent="0.25">
      <c r="G3168"/>
    </row>
    <row r="3169" spans="7:7" x14ac:dyDescent="0.25">
      <c r="G3169"/>
    </row>
    <row r="3170" spans="7:7" x14ac:dyDescent="0.25">
      <c r="G3170"/>
    </row>
    <row r="3171" spans="7:7" x14ac:dyDescent="0.25">
      <c r="G3171"/>
    </row>
    <row r="3172" spans="7:7" x14ac:dyDescent="0.25">
      <c r="G3172"/>
    </row>
    <row r="3173" spans="7:7" x14ac:dyDescent="0.25">
      <c r="G3173"/>
    </row>
    <row r="3174" spans="7:7" x14ac:dyDescent="0.25">
      <c r="G3174"/>
    </row>
    <row r="3175" spans="7:7" x14ac:dyDescent="0.25">
      <c r="G3175"/>
    </row>
    <row r="3176" spans="7:7" x14ac:dyDescent="0.25">
      <c r="G3176"/>
    </row>
    <row r="3177" spans="7:7" x14ac:dyDescent="0.25">
      <c r="G3177"/>
    </row>
    <row r="3178" spans="7:7" x14ac:dyDescent="0.25">
      <c r="G3178"/>
    </row>
    <row r="3179" spans="7:7" x14ac:dyDescent="0.25">
      <c r="G3179"/>
    </row>
    <row r="3180" spans="7:7" x14ac:dyDescent="0.25">
      <c r="G3180"/>
    </row>
    <row r="3181" spans="7:7" x14ac:dyDescent="0.25">
      <c r="G3181"/>
    </row>
    <row r="3182" spans="7:7" x14ac:dyDescent="0.25">
      <c r="G3182"/>
    </row>
    <row r="3183" spans="7:7" x14ac:dyDescent="0.25">
      <c r="G3183"/>
    </row>
    <row r="3184" spans="7:7" x14ac:dyDescent="0.25">
      <c r="G3184"/>
    </row>
    <row r="3185" spans="7:7" x14ac:dyDescent="0.25">
      <c r="G3185"/>
    </row>
    <row r="3186" spans="7:7" x14ac:dyDescent="0.25">
      <c r="G3186"/>
    </row>
    <row r="3187" spans="7:7" x14ac:dyDescent="0.25">
      <c r="G3187"/>
    </row>
    <row r="3188" spans="7:7" x14ac:dyDescent="0.25">
      <c r="G3188"/>
    </row>
    <row r="3189" spans="7:7" x14ac:dyDescent="0.25">
      <c r="G3189"/>
    </row>
    <row r="3190" spans="7:7" x14ac:dyDescent="0.25">
      <c r="G3190"/>
    </row>
    <row r="3191" spans="7:7" x14ac:dyDescent="0.25">
      <c r="G3191"/>
    </row>
    <row r="3192" spans="7:7" x14ac:dyDescent="0.25">
      <c r="G3192"/>
    </row>
    <row r="3193" spans="7:7" x14ac:dyDescent="0.25">
      <c r="G3193"/>
    </row>
    <row r="3194" spans="7:7" x14ac:dyDescent="0.25">
      <c r="G3194"/>
    </row>
    <row r="3195" spans="7:7" x14ac:dyDescent="0.25">
      <c r="G3195"/>
    </row>
    <row r="3196" spans="7:7" x14ac:dyDescent="0.25">
      <c r="G3196"/>
    </row>
    <row r="3197" spans="7:7" x14ac:dyDescent="0.25">
      <c r="G3197"/>
    </row>
    <row r="3198" spans="7:7" x14ac:dyDescent="0.25">
      <c r="G3198"/>
    </row>
    <row r="3199" spans="7:7" x14ac:dyDescent="0.25">
      <c r="G3199"/>
    </row>
    <row r="3200" spans="7:7" x14ac:dyDescent="0.25">
      <c r="G3200"/>
    </row>
    <row r="3201" spans="7:7" x14ac:dyDescent="0.25">
      <c r="G3201"/>
    </row>
    <row r="3202" spans="7:7" x14ac:dyDescent="0.25">
      <c r="G3202"/>
    </row>
    <row r="3203" spans="7:7" x14ac:dyDescent="0.25">
      <c r="G3203"/>
    </row>
    <row r="3204" spans="7:7" x14ac:dyDescent="0.25">
      <c r="G3204"/>
    </row>
    <row r="3205" spans="7:7" x14ac:dyDescent="0.25">
      <c r="G3205"/>
    </row>
    <row r="3206" spans="7:7" x14ac:dyDescent="0.25">
      <c r="G3206"/>
    </row>
    <row r="3207" spans="7:7" x14ac:dyDescent="0.25">
      <c r="G3207"/>
    </row>
    <row r="3208" spans="7:7" x14ac:dyDescent="0.25">
      <c r="G3208"/>
    </row>
    <row r="3209" spans="7:7" x14ac:dyDescent="0.25">
      <c r="G3209"/>
    </row>
    <row r="3210" spans="7:7" x14ac:dyDescent="0.25">
      <c r="G3210"/>
    </row>
    <row r="3211" spans="7:7" x14ac:dyDescent="0.25">
      <c r="G3211"/>
    </row>
    <row r="3212" spans="7:7" x14ac:dyDescent="0.25">
      <c r="G3212"/>
    </row>
    <row r="3213" spans="7:7" x14ac:dyDescent="0.25">
      <c r="G3213"/>
    </row>
    <row r="3214" spans="7:7" x14ac:dyDescent="0.25">
      <c r="G3214"/>
    </row>
    <row r="3215" spans="7:7" x14ac:dyDescent="0.25">
      <c r="G3215"/>
    </row>
    <row r="3216" spans="7:7" x14ac:dyDescent="0.25">
      <c r="G3216"/>
    </row>
    <row r="3217" spans="7:7" x14ac:dyDescent="0.25">
      <c r="G3217"/>
    </row>
    <row r="3218" spans="7:7" x14ac:dyDescent="0.25">
      <c r="G3218"/>
    </row>
    <row r="3219" spans="7:7" x14ac:dyDescent="0.25">
      <c r="G3219"/>
    </row>
    <row r="3220" spans="7:7" x14ac:dyDescent="0.25">
      <c r="G3220"/>
    </row>
    <row r="3221" spans="7:7" x14ac:dyDescent="0.25">
      <c r="G3221"/>
    </row>
    <row r="3222" spans="7:7" x14ac:dyDescent="0.25">
      <c r="G3222"/>
    </row>
    <row r="3223" spans="7:7" x14ac:dyDescent="0.25">
      <c r="G3223"/>
    </row>
    <row r="3224" spans="7:7" x14ac:dyDescent="0.25">
      <c r="G3224"/>
    </row>
    <row r="3225" spans="7:7" x14ac:dyDescent="0.25">
      <c r="G3225"/>
    </row>
    <row r="3226" spans="7:7" x14ac:dyDescent="0.25">
      <c r="G3226"/>
    </row>
    <row r="3227" spans="7:7" x14ac:dyDescent="0.25">
      <c r="G3227"/>
    </row>
    <row r="3228" spans="7:7" x14ac:dyDescent="0.25">
      <c r="G3228"/>
    </row>
    <row r="3229" spans="7:7" x14ac:dyDescent="0.25">
      <c r="G3229"/>
    </row>
    <row r="3230" spans="7:7" x14ac:dyDescent="0.25">
      <c r="G3230"/>
    </row>
    <row r="3231" spans="7:7" x14ac:dyDescent="0.25">
      <c r="G3231"/>
    </row>
    <row r="3232" spans="7:7" x14ac:dyDescent="0.25">
      <c r="G3232"/>
    </row>
    <row r="3233" spans="7:7" x14ac:dyDescent="0.25">
      <c r="G3233"/>
    </row>
    <row r="3234" spans="7:7" x14ac:dyDescent="0.25">
      <c r="G3234"/>
    </row>
    <row r="3235" spans="7:7" x14ac:dyDescent="0.25">
      <c r="G3235"/>
    </row>
    <row r="3236" spans="7:7" x14ac:dyDescent="0.25">
      <c r="G3236"/>
    </row>
    <row r="3237" spans="7:7" x14ac:dyDescent="0.25">
      <c r="G3237"/>
    </row>
    <row r="3238" spans="7:7" x14ac:dyDescent="0.25">
      <c r="G3238"/>
    </row>
    <row r="3239" spans="7:7" x14ac:dyDescent="0.25">
      <c r="G3239"/>
    </row>
    <row r="3240" spans="7:7" x14ac:dyDescent="0.25">
      <c r="G3240"/>
    </row>
    <row r="3241" spans="7:7" x14ac:dyDescent="0.25">
      <c r="G3241"/>
    </row>
    <row r="3242" spans="7:7" x14ac:dyDescent="0.25">
      <c r="G3242"/>
    </row>
    <row r="3243" spans="7:7" x14ac:dyDescent="0.25">
      <c r="G3243"/>
    </row>
    <row r="3244" spans="7:7" x14ac:dyDescent="0.25">
      <c r="G3244"/>
    </row>
    <row r="3245" spans="7:7" x14ac:dyDescent="0.25">
      <c r="G3245"/>
    </row>
    <row r="3246" spans="7:7" x14ac:dyDescent="0.25">
      <c r="G3246"/>
    </row>
    <row r="3247" spans="7:7" x14ac:dyDescent="0.25">
      <c r="G3247"/>
    </row>
    <row r="3248" spans="7:7" x14ac:dyDescent="0.25">
      <c r="G3248"/>
    </row>
    <row r="3249" spans="7:7" x14ac:dyDescent="0.25">
      <c r="G3249"/>
    </row>
    <row r="3250" spans="7:7" x14ac:dyDescent="0.25">
      <c r="G3250"/>
    </row>
    <row r="3251" spans="7:7" x14ac:dyDescent="0.25">
      <c r="G3251"/>
    </row>
    <row r="3252" spans="7:7" x14ac:dyDescent="0.25">
      <c r="G3252"/>
    </row>
    <row r="3253" spans="7:7" x14ac:dyDescent="0.25">
      <c r="G3253"/>
    </row>
    <row r="3254" spans="7:7" x14ac:dyDescent="0.25">
      <c r="G3254"/>
    </row>
    <row r="3255" spans="7:7" x14ac:dyDescent="0.25">
      <c r="G3255"/>
    </row>
    <row r="3256" spans="7:7" x14ac:dyDescent="0.25">
      <c r="G3256"/>
    </row>
    <row r="3257" spans="7:7" x14ac:dyDescent="0.25">
      <c r="G3257"/>
    </row>
    <row r="3258" spans="7:7" x14ac:dyDescent="0.25">
      <c r="G3258"/>
    </row>
    <row r="3259" spans="7:7" x14ac:dyDescent="0.25">
      <c r="G3259"/>
    </row>
    <row r="3260" spans="7:7" x14ac:dyDescent="0.25">
      <c r="G3260"/>
    </row>
    <row r="3261" spans="7:7" x14ac:dyDescent="0.25">
      <c r="G3261"/>
    </row>
    <row r="3262" spans="7:7" x14ac:dyDescent="0.25">
      <c r="G3262"/>
    </row>
    <row r="3263" spans="7:7" x14ac:dyDescent="0.25">
      <c r="G3263"/>
    </row>
    <row r="3264" spans="7:7" x14ac:dyDescent="0.25">
      <c r="G3264"/>
    </row>
    <row r="3265" spans="7:7" x14ac:dyDescent="0.25">
      <c r="G3265"/>
    </row>
    <row r="3266" spans="7:7" x14ac:dyDescent="0.25">
      <c r="G3266"/>
    </row>
    <row r="3267" spans="7:7" x14ac:dyDescent="0.25">
      <c r="G3267"/>
    </row>
    <row r="3268" spans="7:7" x14ac:dyDescent="0.25">
      <c r="G3268"/>
    </row>
    <row r="3269" spans="7:7" x14ac:dyDescent="0.25">
      <c r="G3269"/>
    </row>
    <row r="3270" spans="7:7" x14ac:dyDescent="0.25">
      <c r="G3270"/>
    </row>
    <row r="3271" spans="7:7" x14ac:dyDescent="0.25">
      <c r="G3271"/>
    </row>
    <row r="3272" spans="7:7" x14ac:dyDescent="0.25">
      <c r="G3272"/>
    </row>
    <row r="3273" spans="7:7" x14ac:dyDescent="0.25">
      <c r="G3273"/>
    </row>
    <row r="3274" spans="7:7" x14ac:dyDescent="0.25">
      <c r="G3274"/>
    </row>
    <row r="3275" spans="7:7" x14ac:dyDescent="0.25">
      <c r="G3275"/>
    </row>
    <row r="3276" spans="7:7" x14ac:dyDescent="0.25">
      <c r="G3276"/>
    </row>
    <row r="3277" spans="7:7" x14ac:dyDescent="0.25">
      <c r="G3277"/>
    </row>
    <row r="3278" spans="7:7" x14ac:dyDescent="0.25">
      <c r="G3278"/>
    </row>
    <row r="3279" spans="7:7" x14ac:dyDescent="0.25">
      <c r="G3279"/>
    </row>
    <row r="3280" spans="7:7" x14ac:dyDescent="0.25">
      <c r="G3280"/>
    </row>
    <row r="3281" spans="7:7" x14ac:dyDescent="0.25">
      <c r="G3281"/>
    </row>
    <row r="3282" spans="7:7" x14ac:dyDescent="0.25">
      <c r="G3282"/>
    </row>
    <row r="3283" spans="7:7" x14ac:dyDescent="0.25">
      <c r="G3283"/>
    </row>
    <row r="3284" spans="7:7" x14ac:dyDescent="0.25">
      <c r="G3284"/>
    </row>
    <row r="3285" spans="7:7" x14ac:dyDescent="0.25">
      <c r="G3285"/>
    </row>
    <row r="3286" spans="7:7" x14ac:dyDescent="0.25">
      <c r="G3286"/>
    </row>
    <row r="3287" spans="7:7" x14ac:dyDescent="0.25">
      <c r="G3287"/>
    </row>
    <row r="3288" spans="7:7" x14ac:dyDescent="0.25">
      <c r="G3288"/>
    </row>
    <row r="3289" spans="7:7" x14ac:dyDescent="0.25">
      <c r="G3289"/>
    </row>
    <row r="3290" spans="7:7" x14ac:dyDescent="0.25">
      <c r="G3290"/>
    </row>
    <row r="3291" spans="7:7" x14ac:dyDescent="0.25">
      <c r="G3291"/>
    </row>
    <row r="3292" spans="7:7" x14ac:dyDescent="0.25">
      <c r="G3292"/>
    </row>
    <row r="3293" spans="7:7" x14ac:dyDescent="0.25">
      <c r="G3293"/>
    </row>
    <row r="3294" spans="7:7" x14ac:dyDescent="0.25">
      <c r="G3294"/>
    </row>
    <row r="3295" spans="7:7" x14ac:dyDescent="0.25">
      <c r="G3295"/>
    </row>
    <row r="3296" spans="7:7" x14ac:dyDescent="0.25">
      <c r="G3296"/>
    </row>
    <row r="3297" spans="7:7" x14ac:dyDescent="0.25">
      <c r="G3297"/>
    </row>
    <row r="3298" spans="7:7" x14ac:dyDescent="0.25">
      <c r="G3298"/>
    </row>
    <row r="3299" spans="7:7" x14ac:dyDescent="0.25">
      <c r="G3299"/>
    </row>
    <row r="3300" spans="7:7" x14ac:dyDescent="0.25">
      <c r="G3300"/>
    </row>
    <row r="3301" spans="7:7" x14ac:dyDescent="0.25">
      <c r="G3301"/>
    </row>
    <row r="3302" spans="7:7" x14ac:dyDescent="0.25">
      <c r="G3302"/>
    </row>
    <row r="3303" spans="7:7" x14ac:dyDescent="0.25">
      <c r="G3303"/>
    </row>
    <row r="3304" spans="7:7" x14ac:dyDescent="0.25">
      <c r="G3304"/>
    </row>
    <row r="3305" spans="7:7" x14ac:dyDescent="0.25">
      <c r="G3305"/>
    </row>
    <row r="3306" spans="7:7" x14ac:dyDescent="0.25">
      <c r="G3306"/>
    </row>
    <row r="3307" spans="7:7" x14ac:dyDescent="0.25">
      <c r="G3307"/>
    </row>
    <row r="3308" spans="7:7" x14ac:dyDescent="0.25">
      <c r="G3308"/>
    </row>
    <row r="3309" spans="7:7" x14ac:dyDescent="0.25">
      <c r="G3309"/>
    </row>
    <row r="3310" spans="7:7" x14ac:dyDescent="0.25">
      <c r="G3310"/>
    </row>
    <row r="3311" spans="7:7" x14ac:dyDescent="0.25">
      <c r="G3311"/>
    </row>
    <row r="3312" spans="7:7" x14ac:dyDescent="0.25">
      <c r="G3312"/>
    </row>
    <row r="3313" spans="7:7" x14ac:dyDescent="0.25">
      <c r="G3313"/>
    </row>
    <row r="3314" spans="7:7" x14ac:dyDescent="0.25">
      <c r="G3314"/>
    </row>
    <row r="3315" spans="7:7" x14ac:dyDescent="0.25">
      <c r="G3315"/>
    </row>
    <row r="3316" spans="7:7" x14ac:dyDescent="0.25">
      <c r="G3316"/>
    </row>
    <row r="3317" spans="7:7" x14ac:dyDescent="0.25">
      <c r="G3317"/>
    </row>
    <row r="3318" spans="7:7" x14ac:dyDescent="0.25">
      <c r="G3318"/>
    </row>
    <row r="3319" spans="7:7" x14ac:dyDescent="0.25">
      <c r="G3319"/>
    </row>
    <row r="3320" spans="7:7" x14ac:dyDescent="0.25">
      <c r="G3320"/>
    </row>
    <row r="3321" spans="7:7" x14ac:dyDescent="0.25">
      <c r="G3321"/>
    </row>
    <row r="3322" spans="7:7" x14ac:dyDescent="0.25">
      <c r="G3322"/>
    </row>
    <row r="3323" spans="7:7" x14ac:dyDescent="0.25">
      <c r="G3323"/>
    </row>
    <row r="3324" spans="7:7" x14ac:dyDescent="0.25">
      <c r="G3324"/>
    </row>
    <row r="3325" spans="7:7" x14ac:dyDescent="0.25">
      <c r="G3325"/>
    </row>
    <row r="3326" spans="7:7" x14ac:dyDescent="0.25">
      <c r="G3326"/>
    </row>
    <row r="3327" spans="7:7" x14ac:dyDescent="0.25">
      <c r="G3327"/>
    </row>
    <row r="3328" spans="7:7" x14ac:dyDescent="0.25">
      <c r="G3328"/>
    </row>
    <row r="3329" spans="7:7" x14ac:dyDescent="0.25">
      <c r="G3329"/>
    </row>
    <row r="3330" spans="7:7" x14ac:dyDescent="0.25">
      <c r="G3330"/>
    </row>
    <row r="3331" spans="7:7" x14ac:dyDescent="0.25">
      <c r="G3331"/>
    </row>
    <row r="3332" spans="7:7" x14ac:dyDescent="0.25">
      <c r="G3332"/>
    </row>
    <row r="3333" spans="7:7" x14ac:dyDescent="0.25">
      <c r="G3333"/>
    </row>
    <row r="3334" spans="7:7" x14ac:dyDescent="0.25">
      <c r="G3334"/>
    </row>
    <row r="3335" spans="7:7" x14ac:dyDescent="0.25">
      <c r="G3335"/>
    </row>
    <row r="3336" spans="7:7" x14ac:dyDescent="0.25">
      <c r="G3336"/>
    </row>
    <row r="3337" spans="7:7" x14ac:dyDescent="0.25">
      <c r="G3337"/>
    </row>
    <row r="3338" spans="7:7" x14ac:dyDescent="0.25">
      <c r="G3338"/>
    </row>
    <row r="3339" spans="7:7" x14ac:dyDescent="0.25">
      <c r="G3339"/>
    </row>
    <row r="3340" spans="7:7" x14ac:dyDescent="0.25">
      <c r="G3340"/>
    </row>
    <row r="3341" spans="7:7" x14ac:dyDescent="0.25">
      <c r="G3341"/>
    </row>
    <row r="3342" spans="7:7" x14ac:dyDescent="0.25">
      <c r="G3342"/>
    </row>
    <row r="3343" spans="7:7" x14ac:dyDescent="0.25">
      <c r="G3343"/>
    </row>
    <row r="3344" spans="7:7" x14ac:dyDescent="0.25">
      <c r="G3344"/>
    </row>
    <row r="3345" spans="7:7" x14ac:dyDescent="0.25">
      <c r="G3345"/>
    </row>
    <row r="3346" spans="7:7" x14ac:dyDescent="0.25">
      <c r="G3346"/>
    </row>
    <row r="3347" spans="7:7" x14ac:dyDescent="0.25">
      <c r="G3347"/>
    </row>
    <row r="3348" spans="7:7" x14ac:dyDescent="0.25">
      <c r="G3348"/>
    </row>
    <row r="3349" spans="7:7" x14ac:dyDescent="0.25">
      <c r="G3349"/>
    </row>
    <row r="3350" spans="7:7" x14ac:dyDescent="0.25">
      <c r="G3350"/>
    </row>
    <row r="3351" spans="7:7" x14ac:dyDescent="0.25">
      <c r="G3351"/>
    </row>
    <row r="3352" spans="7:7" x14ac:dyDescent="0.25">
      <c r="G3352"/>
    </row>
    <row r="3353" spans="7:7" x14ac:dyDescent="0.25">
      <c r="G3353"/>
    </row>
    <row r="3354" spans="7:7" x14ac:dyDescent="0.25">
      <c r="G3354"/>
    </row>
    <row r="3355" spans="7:7" x14ac:dyDescent="0.25">
      <c r="G3355"/>
    </row>
    <row r="3356" spans="7:7" x14ac:dyDescent="0.25">
      <c r="G3356"/>
    </row>
    <row r="3357" spans="7:7" x14ac:dyDescent="0.25">
      <c r="G3357"/>
    </row>
    <row r="3358" spans="7:7" x14ac:dyDescent="0.25">
      <c r="G3358"/>
    </row>
    <row r="3359" spans="7:7" x14ac:dyDescent="0.25">
      <c r="G3359"/>
    </row>
    <row r="3360" spans="7:7" x14ac:dyDescent="0.25">
      <c r="G3360"/>
    </row>
    <row r="3361" spans="7:7" x14ac:dyDescent="0.25">
      <c r="G3361"/>
    </row>
    <row r="3362" spans="7:7" x14ac:dyDescent="0.25">
      <c r="G3362"/>
    </row>
    <row r="3363" spans="7:7" x14ac:dyDescent="0.25">
      <c r="G3363"/>
    </row>
    <row r="3364" spans="7:7" x14ac:dyDescent="0.25">
      <c r="G3364"/>
    </row>
    <row r="3365" spans="7:7" x14ac:dyDescent="0.25">
      <c r="G3365"/>
    </row>
    <row r="3366" spans="7:7" x14ac:dyDescent="0.25">
      <c r="G3366"/>
    </row>
    <row r="3367" spans="7:7" x14ac:dyDescent="0.25">
      <c r="G3367"/>
    </row>
    <row r="3368" spans="7:7" x14ac:dyDescent="0.25">
      <c r="G3368"/>
    </row>
    <row r="3369" spans="7:7" x14ac:dyDescent="0.25">
      <c r="G3369"/>
    </row>
    <row r="3370" spans="7:7" x14ac:dyDescent="0.25">
      <c r="G3370"/>
    </row>
    <row r="3371" spans="7:7" x14ac:dyDescent="0.25">
      <c r="G3371"/>
    </row>
    <row r="3372" spans="7:7" x14ac:dyDescent="0.25">
      <c r="G3372"/>
    </row>
    <row r="3373" spans="7:7" x14ac:dyDescent="0.25">
      <c r="G3373"/>
    </row>
    <row r="3374" spans="7:7" x14ac:dyDescent="0.25">
      <c r="G3374"/>
    </row>
    <row r="3375" spans="7:7" x14ac:dyDescent="0.25">
      <c r="G3375"/>
    </row>
    <row r="3376" spans="7:7" x14ac:dyDescent="0.25">
      <c r="G3376"/>
    </row>
    <row r="3377" spans="7:7" x14ac:dyDescent="0.25">
      <c r="G3377"/>
    </row>
    <row r="3378" spans="7:7" x14ac:dyDescent="0.25">
      <c r="G3378"/>
    </row>
    <row r="3379" spans="7:7" x14ac:dyDescent="0.25">
      <c r="G3379"/>
    </row>
    <row r="3380" spans="7:7" x14ac:dyDescent="0.25">
      <c r="G3380"/>
    </row>
    <row r="3381" spans="7:7" x14ac:dyDescent="0.25">
      <c r="G3381"/>
    </row>
    <row r="3382" spans="7:7" x14ac:dyDescent="0.25">
      <c r="G3382"/>
    </row>
    <row r="3383" spans="7:7" x14ac:dyDescent="0.25">
      <c r="G3383"/>
    </row>
    <row r="3384" spans="7:7" x14ac:dyDescent="0.25">
      <c r="G3384"/>
    </row>
    <row r="3385" spans="7:7" x14ac:dyDescent="0.25">
      <c r="G3385"/>
    </row>
    <row r="3386" spans="7:7" x14ac:dyDescent="0.25">
      <c r="G3386"/>
    </row>
    <row r="3387" spans="7:7" x14ac:dyDescent="0.25">
      <c r="G3387"/>
    </row>
    <row r="3388" spans="7:7" x14ac:dyDescent="0.25">
      <c r="G3388"/>
    </row>
    <row r="3389" spans="7:7" x14ac:dyDescent="0.25">
      <c r="G3389"/>
    </row>
    <row r="3390" spans="7:7" x14ac:dyDescent="0.25">
      <c r="G3390"/>
    </row>
    <row r="3391" spans="7:7" x14ac:dyDescent="0.25">
      <c r="G3391"/>
    </row>
    <row r="3392" spans="7:7" x14ac:dyDescent="0.25">
      <c r="G3392"/>
    </row>
    <row r="3393" spans="7:7" x14ac:dyDescent="0.25">
      <c r="G3393"/>
    </row>
    <row r="3394" spans="7:7" x14ac:dyDescent="0.25">
      <c r="G3394"/>
    </row>
    <row r="3395" spans="7:7" x14ac:dyDescent="0.25">
      <c r="G3395"/>
    </row>
    <row r="3396" spans="7:7" x14ac:dyDescent="0.25">
      <c r="G3396"/>
    </row>
    <row r="3397" spans="7:7" x14ac:dyDescent="0.25">
      <c r="G3397"/>
    </row>
    <row r="3398" spans="7:7" x14ac:dyDescent="0.25">
      <c r="G3398"/>
    </row>
    <row r="3399" spans="7:7" x14ac:dyDescent="0.25">
      <c r="G3399"/>
    </row>
    <row r="3400" spans="7:7" x14ac:dyDescent="0.25">
      <c r="G3400"/>
    </row>
    <row r="3401" spans="7:7" x14ac:dyDescent="0.25">
      <c r="G3401"/>
    </row>
    <row r="3402" spans="7:7" x14ac:dyDescent="0.25">
      <c r="G3402"/>
    </row>
    <row r="3403" spans="7:7" x14ac:dyDescent="0.25">
      <c r="G3403"/>
    </row>
    <row r="3404" spans="7:7" x14ac:dyDescent="0.25">
      <c r="G3404"/>
    </row>
    <row r="3405" spans="7:7" x14ac:dyDescent="0.25">
      <c r="G3405"/>
    </row>
    <row r="3406" spans="7:7" x14ac:dyDescent="0.25">
      <c r="G3406"/>
    </row>
    <row r="3407" spans="7:7" x14ac:dyDescent="0.25">
      <c r="G3407"/>
    </row>
    <row r="3408" spans="7:7" x14ac:dyDescent="0.25">
      <c r="G3408"/>
    </row>
    <row r="3409" spans="7:7" x14ac:dyDescent="0.25">
      <c r="G3409"/>
    </row>
    <row r="3410" spans="7:7" x14ac:dyDescent="0.25">
      <c r="G3410"/>
    </row>
    <row r="3411" spans="7:7" x14ac:dyDescent="0.25">
      <c r="G3411"/>
    </row>
    <row r="3412" spans="7:7" x14ac:dyDescent="0.25">
      <c r="G3412"/>
    </row>
    <row r="3413" spans="7:7" x14ac:dyDescent="0.25">
      <c r="G3413"/>
    </row>
    <row r="3414" spans="7:7" x14ac:dyDescent="0.25">
      <c r="G3414"/>
    </row>
    <row r="3415" spans="7:7" x14ac:dyDescent="0.25">
      <c r="G3415"/>
    </row>
    <row r="3416" spans="7:7" x14ac:dyDescent="0.25">
      <c r="G3416"/>
    </row>
    <row r="3417" spans="7:7" x14ac:dyDescent="0.25">
      <c r="G3417"/>
    </row>
    <row r="3418" spans="7:7" x14ac:dyDescent="0.25">
      <c r="G3418"/>
    </row>
    <row r="3419" spans="7:7" x14ac:dyDescent="0.25">
      <c r="G3419"/>
    </row>
    <row r="3420" spans="7:7" x14ac:dyDescent="0.25">
      <c r="G3420"/>
    </row>
    <row r="3421" spans="7:7" x14ac:dyDescent="0.25">
      <c r="G3421"/>
    </row>
    <row r="3422" spans="7:7" x14ac:dyDescent="0.25">
      <c r="G3422"/>
    </row>
    <row r="3423" spans="7:7" x14ac:dyDescent="0.25">
      <c r="G3423"/>
    </row>
    <row r="3424" spans="7:7" x14ac:dyDescent="0.25">
      <c r="G3424"/>
    </row>
    <row r="3425" spans="7:7" x14ac:dyDescent="0.25">
      <c r="G3425"/>
    </row>
    <row r="3426" spans="7:7" x14ac:dyDescent="0.25">
      <c r="G3426"/>
    </row>
    <row r="3427" spans="7:7" x14ac:dyDescent="0.25">
      <c r="G3427"/>
    </row>
    <row r="3428" spans="7:7" x14ac:dyDescent="0.25">
      <c r="G3428"/>
    </row>
    <row r="3429" spans="7:7" x14ac:dyDescent="0.25">
      <c r="G3429"/>
    </row>
    <row r="3430" spans="7:7" x14ac:dyDescent="0.25">
      <c r="G3430"/>
    </row>
    <row r="3431" spans="7:7" x14ac:dyDescent="0.25">
      <c r="G3431"/>
    </row>
    <row r="3432" spans="7:7" x14ac:dyDescent="0.25">
      <c r="G3432"/>
    </row>
    <row r="3433" spans="7:7" x14ac:dyDescent="0.25">
      <c r="G3433"/>
    </row>
    <row r="3434" spans="7:7" x14ac:dyDescent="0.25">
      <c r="G3434"/>
    </row>
    <row r="3435" spans="7:7" x14ac:dyDescent="0.25">
      <c r="G3435"/>
    </row>
    <row r="3436" spans="7:7" x14ac:dyDescent="0.25">
      <c r="G3436"/>
    </row>
    <row r="3437" spans="7:7" x14ac:dyDescent="0.25">
      <c r="G3437"/>
    </row>
    <row r="3438" spans="7:7" x14ac:dyDescent="0.25">
      <c r="G3438"/>
    </row>
    <row r="3439" spans="7:7" x14ac:dyDescent="0.25">
      <c r="G3439"/>
    </row>
    <row r="3440" spans="7:7" x14ac:dyDescent="0.25">
      <c r="G3440"/>
    </row>
    <row r="3441" spans="7:7" x14ac:dyDescent="0.25">
      <c r="G3441"/>
    </row>
    <row r="3442" spans="7:7" x14ac:dyDescent="0.25">
      <c r="G3442"/>
    </row>
    <row r="3443" spans="7:7" x14ac:dyDescent="0.25">
      <c r="G3443"/>
    </row>
    <row r="3444" spans="7:7" x14ac:dyDescent="0.25">
      <c r="G3444"/>
    </row>
    <row r="3445" spans="7:7" x14ac:dyDescent="0.25">
      <c r="G3445"/>
    </row>
    <row r="3446" spans="7:7" x14ac:dyDescent="0.25">
      <c r="G3446"/>
    </row>
    <row r="3447" spans="7:7" x14ac:dyDescent="0.25">
      <c r="G3447"/>
    </row>
    <row r="3448" spans="7:7" x14ac:dyDescent="0.25">
      <c r="G3448"/>
    </row>
    <row r="3449" spans="7:7" x14ac:dyDescent="0.25">
      <c r="G3449"/>
    </row>
    <row r="3450" spans="7:7" x14ac:dyDescent="0.25">
      <c r="G3450"/>
    </row>
    <row r="3451" spans="7:7" x14ac:dyDescent="0.25">
      <c r="G3451"/>
    </row>
    <row r="3452" spans="7:7" x14ac:dyDescent="0.25">
      <c r="G3452"/>
    </row>
    <row r="3453" spans="7:7" x14ac:dyDescent="0.25">
      <c r="G3453"/>
    </row>
    <row r="3454" spans="7:7" x14ac:dyDescent="0.25">
      <c r="G3454"/>
    </row>
    <row r="3455" spans="7:7" x14ac:dyDescent="0.25">
      <c r="G3455"/>
    </row>
    <row r="3456" spans="7:7" x14ac:dyDescent="0.25">
      <c r="G3456"/>
    </row>
    <row r="3457" spans="7:7" x14ac:dyDescent="0.25">
      <c r="G3457"/>
    </row>
    <row r="3458" spans="7:7" x14ac:dyDescent="0.25">
      <c r="G3458"/>
    </row>
    <row r="3459" spans="7:7" x14ac:dyDescent="0.25">
      <c r="G3459"/>
    </row>
    <row r="3460" spans="7:7" x14ac:dyDescent="0.25">
      <c r="G3460"/>
    </row>
    <row r="3461" spans="7:7" x14ac:dyDescent="0.25">
      <c r="G3461"/>
    </row>
    <row r="3462" spans="7:7" x14ac:dyDescent="0.25">
      <c r="G3462"/>
    </row>
    <row r="3463" spans="7:7" x14ac:dyDescent="0.25">
      <c r="G3463"/>
    </row>
    <row r="3464" spans="7:7" x14ac:dyDescent="0.25">
      <c r="G3464"/>
    </row>
    <row r="3465" spans="7:7" x14ac:dyDescent="0.25">
      <c r="G3465"/>
    </row>
    <row r="3466" spans="7:7" x14ac:dyDescent="0.25">
      <c r="G3466"/>
    </row>
    <row r="3467" spans="7:7" x14ac:dyDescent="0.25">
      <c r="G3467"/>
    </row>
    <row r="3468" spans="7:7" x14ac:dyDescent="0.25">
      <c r="G3468"/>
    </row>
    <row r="3469" spans="7:7" x14ac:dyDescent="0.25">
      <c r="G3469"/>
    </row>
    <row r="3470" spans="7:7" x14ac:dyDescent="0.25">
      <c r="G3470"/>
    </row>
    <row r="3471" spans="7:7" x14ac:dyDescent="0.25">
      <c r="G3471"/>
    </row>
    <row r="3472" spans="7:7" x14ac:dyDescent="0.25">
      <c r="G3472"/>
    </row>
    <row r="3473" spans="7:7" x14ac:dyDescent="0.25">
      <c r="G3473"/>
    </row>
    <row r="3474" spans="7:7" x14ac:dyDescent="0.25">
      <c r="G3474"/>
    </row>
    <row r="3475" spans="7:7" x14ac:dyDescent="0.25">
      <c r="G3475"/>
    </row>
    <row r="3476" spans="7:7" x14ac:dyDescent="0.25">
      <c r="G3476"/>
    </row>
    <row r="3477" spans="7:7" x14ac:dyDescent="0.25">
      <c r="G3477"/>
    </row>
    <row r="3478" spans="7:7" x14ac:dyDescent="0.25">
      <c r="G3478"/>
    </row>
    <row r="3479" spans="7:7" x14ac:dyDescent="0.25">
      <c r="G3479"/>
    </row>
    <row r="3480" spans="7:7" x14ac:dyDescent="0.25">
      <c r="G3480"/>
    </row>
    <row r="3481" spans="7:7" x14ac:dyDescent="0.25">
      <c r="G3481"/>
    </row>
    <row r="3482" spans="7:7" x14ac:dyDescent="0.25">
      <c r="G3482"/>
    </row>
    <row r="3483" spans="7:7" x14ac:dyDescent="0.25">
      <c r="G3483"/>
    </row>
    <row r="3484" spans="7:7" x14ac:dyDescent="0.25">
      <c r="G3484"/>
    </row>
    <row r="3485" spans="7:7" x14ac:dyDescent="0.25">
      <c r="G3485"/>
    </row>
    <row r="3486" spans="7:7" x14ac:dyDescent="0.25">
      <c r="G3486"/>
    </row>
    <row r="3487" spans="7:7" x14ac:dyDescent="0.25">
      <c r="G3487"/>
    </row>
    <row r="3488" spans="7:7" x14ac:dyDescent="0.25">
      <c r="G3488"/>
    </row>
    <row r="3489" spans="7:7" x14ac:dyDescent="0.25">
      <c r="G3489"/>
    </row>
    <row r="3490" spans="7:7" x14ac:dyDescent="0.25">
      <c r="G3490"/>
    </row>
    <row r="3491" spans="7:7" x14ac:dyDescent="0.25">
      <c r="G3491"/>
    </row>
    <row r="3492" spans="7:7" x14ac:dyDescent="0.25">
      <c r="G3492"/>
    </row>
    <row r="3493" spans="7:7" x14ac:dyDescent="0.25">
      <c r="G3493"/>
    </row>
    <row r="3494" spans="7:7" x14ac:dyDescent="0.25">
      <c r="G3494"/>
    </row>
    <row r="3495" spans="7:7" x14ac:dyDescent="0.25">
      <c r="G3495"/>
    </row>
    <row r="3496" spans="7:7" x14ac:dyDescent="0.25">
      <c r="G3496"/>
    </row>
    <row r="3497" spans="7:7" x14ac:dyDescent="0.25">
      <c r="G3497"/>
    </row>
    <row r="3498" spans="7:7" x14ac:dyDescent="0.25">
      <c r="G3498"/>
    </row>
    <row r="3499" spans="7:7" x14ac:dyDescent="0.25">
      <c r="G3499"/>
    </row>
    <row r="3500" spans="7:7" x14ac:dyDescent="0.25">
      <c r="G3500"/>
    </row>
    <row r="3501" spans="7:7" x14ac:dyDescent="0.25">
      <c r="G3501"/>
    </row>
    <row r="3502" spans="7:7" x14ac:dyDescent="0.25">
      <c r="G3502"/>
    </row>
    <row r="3503" spans="7:7" x14ac:dyDescent="0.25">
      <c r="G3503"/>
    </row>
    <row r="3504" spans="7:7" x14ac:dyDescent="0.25">
      <c r="G3504"/>
    </row>
    <row r="3505" spans="7:7" x14ac:dyDescent="0.25">
      <c r="G3505"/>
    </row>
    <row r="3506" spans="7:7" x14ac:dyDescent="0.25">
      <c r="G3506"/>
    </row>
    <row r="3507" spans="7:7" x14ac:dyDescent="0.25">
      <c r="G3507"/>
    </row>
    <row r="3508" spans="7:7" x14ac:dyDescent="0.25">
      <c r="G3508"/>
    </row>
    <row r="3509" spans="7:7" x14ac:dyDescent="0.25">
      <c r="G3509"/>
    </row>
    <row r="3510" spans="7:7" x14ac:dyDescent="0.25">
      <c r="G3510"/>
    </row>
    <row r="3511" spans="7:7" x14ac:dyDescent="0.25">
      <c r="G3511"/>
    </row>
    <row r="3512" spans="7:7" x14ac:dyDescent="0.25">
      <c r="G3512"/>
    </row>
    <row r="3513" spans="7:7" x14ac:dyDescent="0.25">
      <c r="G3513"/>
    </row>
    <row r="3514" spans="7:7" x14ac:dyDescent="0.25">
      <c r="G3514"/>
    </row>
    <row r="3515" spans="7:7" x14ac:dyDescent="0.25">
      <c r="G3515"/>
    </row>
    <row r="3516" spans="7:7" x14ac:dyDescent="0.25">
      <c r="G3516"/>
    </row>
    <row r="3517" spans="7:7" x14ac:dyDescent="0.25">
      <c r="G3517"/>
    </row>
    <row r="3518" spans="7:7" x14ac:dyDescent="0.25">
      <c r="G3518"/>
    </row>
    <row r="3519" spans="7:7" x14ac:dyDescent="0.25">
      <c r="G3519"/>
    </row>
    <row r="3520" spans="7:7" x14ac:dyDescent="0.25">
      <c r="G3520"/>
    </row>
    <row r="3521" spans="7:7" x14ac:dyDescent="0.25">
      <c r="G3521"/>
    </row>
    <row r="3522" spans="7:7" x14ac:dyDescent="0.25">
      <c r="G3522"/>
    </row>
    <row r="3523" spans="7:7" x14ac:dyDescent="0.25">
      <c r="G3523"/>
    </row>
    <row r="3524" spans="7:7" x14ac:dyDescent="0.25">
      <c r="G3524"/>
    </row>
    <row r="3525" spans="7:7" x14ac:dyDescent="0.25">
      <c r="G3525"/>
    </row>
    <row r="3526" spans="7:7" x14ac:dyDescent="0.25">
      <c r="G3526"/>
    </row>
    <row r="3527" spans="7:7" x14ac:dyDescent="0.25">
      <c r="G3527"/>
    </row>
    <row r="3528" spans="7:7" x14ac:dyDescent="0.25">
      <c r="G3528"/>
    </row>
    <row r="3529" spans="7:7" x14ac:dyDescent="0.25">
      <c r="G3529"/>
    </row>
    <row r="3530" spans="7:7" x14ac:dyDescent="0.25">
      <c r="G3530"/>
    </row>
    <row r="3531" spans="7:7" x14ac:dyDescent="0.25">
      <c r="G3531"/>
    </row>
    <row r="3532" spans="7:7" x14ac:dyDescent="0.25">
      <c r="G3532"/>
    </row>
    <row r="3533" spans="7:7" x14ac:dyDescent="0.25">
      <c r="G3533"/>
    </row>
    <row r="3534" spans="7:7" x14ac:dyDescent="0.25">
      <c r="G3534"/>
    </row>
    <row r="3535" spans="7:7" x14ac:dyDescent="0.25">
      <c r="G3535"/>
    </row>
    <row r="3536" spans="7:7" x14ac:dyDescent="0.25">
      <c r="G3536"/>
    </row>
    <row r="3537" spans="7:7" x14ac:dyDescent="0.25">
      <c r="G3537"/>
    </row>
    <row r="3538" spans="7:7" x14ac:dyDescent="0.25">
      <c r="G3538"/>
    </row>
    <row r="3539" spans="7:7" x14ac:dyDescent="0.25">
      <c r="G3539"/>
    </row>
    <row r="3540" spans="7:7" x14ac:dyDescent="0.25">
      <c r="G3540"/>
    </row>
    <row r="3541" spans="7:7" x14ac:dyDescent="0.25">
      <c r="G3541"/>
    </row>
    <row r="3542" spans="7:7" x14ac:dyDescent="0.25">
      <c r="G3542"/>
    </row>
    <row r="3543" spans="7:7" x14ac:dyDescent="0.25">
      <c r="G3543"/>
    </row>
    <row r="3544" spans="7:7" x14ac:dyDescent="0.25">
      <c r="G3544"/>
    </row>
    <row r="3545" spans="7:7" x14ac:dyDescent="0.25">
      <c r="G3545"/>
    </row>
    <row r="3546" spans="7:7" x14ac:dyDescent="0.25">
      <c r="G3546"/>
    </row>
    <row r="3547" spans="7:7" x14ac:dyDescent="0.25">
      <c r="G3547"/>
    </row>
    <row r="3548" spans="7:7" x14ac:dyDescent="0.25">
      <c r="G3548"/>
    </row>
    <row r="3549" spans="7:7" x14ac:dyDescent="0.25">
      <c r="G3549"/>
    </row>
    <row r="3550" spans="7:7" x14ac:dyDescent="0.25">
      <c r="G3550"/>
    </row>
    <row r="3551" spans="7:7" x14ac:dyDescent="0.25">
      <c r="G3551"/>
    </row>
    <row r="3552" spans="7:7" x14ac:dyDescent="0.25">
      <c r="G3552"/>
    </row>
    <row r="3553" spans="7:7" x14ac:dyDescent="0.25">
      <c r="G3553"/>
    </row>
    <row r="3554" spans="7:7" x14ac:dyDescent="0.25">
      <c r="G3554"/>
    </row>
    <row r="3555" spans="7:7" x14ac:dyDescent="0.25">
      <c r="G3555"/>
    </row>
    <row r="3556" spans="7:7" x14ac:dyDescent="0.25">
      <c r="G3556"/>
    </row>
    <row r="3557" spans="7:7" x14ac:dyDescent="0.25">
      <c r="G3557"/>
    </row>
    <row r="3558" spans="7:7" x14ac:dyDescent="0.25">
      <c r="G3558"/>
    </row>
    <row r="3559" spans="7:7" x14ac:dyDescent="0.25">
      <c r="G3559"/>
    </row>
    <row r="3560" spans="7:7" x14ac:dyDescent="0.25">
      <c r="G3560"/>
    </row>
    <row r="3561" spans="7:7" x14ac:dyDescent="0.25">
      <c r="G3561"/>
    </row>
    <row r="3562" spans="7:7" x14ac:dyDescent="0.25">
      <c r="G3562"/>
    </row>
    <row r="3563" spans="7:7" x14ac:dyDescent="0.25">
      <c r="G3563"/>
    </row>
    <row r="3564" spans="7:7" x14ac:dyDescent="0.25">
      <c r="G3564"/>
    </row>
    <row r="3565" spans="7:7" x14ac:dyDescent="0.25">
      <c r="G3565"/>
    </row>
    <row r="3566" spans="7:7" x14ac:dyDescent="0.25">
      <c r="G3566"/>
    </row>
    <row r="3567" spans="7:7" x14ac:dyDescent="0.25">
      <c r="G3567"/>
    </row>
    <row r="3568" spans="7:7" x14ac:dyDescent="0.25">
      <c r="G3568"/>
    </row>
    <row r="3569" spans="7:7" x14ac:dyDescent="0.25">
      <c r="G3569"/>
    </row>
    <row r="3570" spans="7:7" x14ac:dyDescent="0.25">
      <c r="G3570"/>
    </row>
    <row r="3571" spans="7:7" x14ac:dyDescent="0.25">
      <c r="G3571"/>
    </row>
    <row r="3572" spans="7:7" x14ac:dyDescent="0.25">
      <c r="G3572"/>
    </row>
    <row r="3573" spans="7:7" x14ac:dyDescent="0.25">
      <c r="G3573"/>
    </row>
    <row r="3574" spans="7:7" x14ac:dyDescent="0.25">
      <c r="G3574"/>
    </row>
    <row r="3575" spans="7:7" x14ac:dyDescent="0.25">
      <c r="G3575"/>
    </row>
    <row r="3576" spans="7:7" x14ac:dyDescent="0.25">
      <c r="G3576"/>
    </row>
    <row r="3577" spans="7:7" x14ac:dyDescent="0.25">
      <c r="G3577"/>
    </row>
    <row r="3578" spans="7:7" x14ac:dyDescent="0.25">
      <c r="G3578"/>
    </row>
    <row r="3579" spans="7:7" x14ac:dyDescent="0.25">
      <c r="G3579"/>
    </row>
    <row r="3580" spans="7:7" x14ac:dyDescent="0.25">
      <c r="G3580"/>
    </row>
    <row r="3581" spans="7:7" x14ac:dyDescent="0.25">
      <c r="G3581"/>
    </row>
    <row r="3582" spans="7:7" x14ac:dyDescent="0.25">
      <c r="G3582"/>
    </row>
    <row r="3583" spans="7:7" x14ac:dyDescent="0.25">
      <c r="G3583"/>
    </row>
    <row r="3584" spans="7:7" x14ac:dyDescent="0.25">
      <c r="G3584"/>
    </row>
    <row r="3585" spans="7:7" x14ac:dyDescent="0.25">
      <c r="G3585"/>
    </row>
    <row r="3586" spans="7:7" x14ac:dyDescent="0.25">
      <c r="G3586"/>
    </row>
    <row r="3587" spans="7:7" x14ac:dyDescent="0.25">
      <c r="G3587"/>
    </row>
    <row r="3588" spans="7:7" x14ac:dyDescent="0.25">
      <c r="G3588"/>
    </row>
    <row r="3589" spans="7:7" x14ac:dyDescent="0.25">
      <c r="G3589"/>
    </row>
    <row r="3590" spans="7:7" x14ac:dyDescent="0.25">
      <c r="G3590"/>
    </row>
    <row r="3591" spans="7:7" x14ac:dyDescent="0.25">
      <c r="G3591"/>
    </row>
    <row r="3592" spans="7:7" x14ac:dyDescent="0.25">
      <c r="G3592"/>
    </row>
    <row r="3593" spans="7:7" x14ac:dyDescent="0.25">
      <c r="G3593"/>
    </row>
    <row r="3594" spans="7:7" x14ac:dyDescent="0.25">
      <c r="G3594"/>
    </row>
    <row r="3595" spans="7:7" x14ac:dyDescent="0.25">
      <c r="G3595"/>
    </row>
    <row r="3596" spans="7:7" x14ac:dyDescent="0.25">
      <c r="G3596"/>
    </row>
    <row r="3597" spans="7:7" x14ac:dyDescent="0.25">
      <c r="G3597"/>
    </row>
    <row r="3598" spans="7:7" x14ac:dyDescent="0.25">
      <c r="G3598"/>
    </row>
    <row r="3599" spans="7:7" x14ac:dyDescent="0.25">
      <c r="G3599"/>
    </row>
    <row r="3600" spans="7:7" x14ac:dyDescent="0.25">
      <c r="G3600"/>
    </row>
    <row r="3601" spans="7:7" x14ac:dyDescent="0.25">
      <c r="G3601"/>
    </row>
    <row r="3602" spans="7:7" x14ac:dyDescent="0.25">
      <c r="G3602"/>
    </row>
    <row r="3603" spans="7:7" x14ac:dyDescent="0.25">
      <c r="G3603"/>
    </row>
    <row r="3604" spans="7:7" x14ac:dyDescent="0.25">
      <c r="G3604"/>
    </row>
    <row r="3605" spans="7:7" x14ac:dyDescent="0.25">
      <c r="G3605"/>
    </row>
    <row r="3606" spans="7:7" x14ac:dyDescent="0.25">
      <c r="G3606"/>
    </row>
    <row r="3607" spans="7:7" x14ac:dyDescent="0.25">
      <c r="G3607"/>
    </row>
    <row r="3608" spans="7:7" x14ac:dyDescent="0.25">
      <c r="G3608"/>
    </row>
    <row r="3609" spans="7:7" x14ac:dyDescent="0.25">
      <c r="G3609"/>
    </row>
    <row r="3610" spans="7:7" x14ac:dyDescent="0.25">
      <c r="G3610"/>
    </row>
    <row r="3611" spans="7:7" x14ac:dyDescent="0.25">
      <c r="G3611"/>
    </row>
    <row r="3612" spans="7:7" x14ac:dyDescent="0.25">
      <c r="G3612"/>
    </row>
    <row r="3613" spans="7:7" x14ac:dyDescent="0.25">
      <c r="G3613"/>
    </row>
    <row r="3614" spans="7:7" x14ac:dyDescent="0.25">
      <c r="G3614"/>
    </row>
    <row r="3615" spans="7:7" x14ac:dyDescent="0.25">
      <c r="G3615"/>
    </row>
    <row r="3616" spans="7:7" x14ac:dyDescent="0.25">
      <c r="G3616"/>
    </row>
    <row r="3617" spans="7:7" x14ac:dyDescent="0.25">
      <c r="G3617"/>
    </row>
    <row r="3618" spans="7:7" x14ac:dyDescent="0.25">
      <c r="G3618"/>
    </row>
    <row r="3619" spans="7:7" x14ac:dyDescent="0.25">
      <c r="G3619"/>
    </row>
    <row r="3620" spans="7:7" x14ac:dyDescent="0.25">
      <c r="G3620"/>
    </row>
    <row r="3621" spans="7:7" x14ac:dyDescent="0.25">
      <c r="G3621"/>
    </row>
    <row r="3622" spans="7:7" x14ac:dyDescent="0.25">
      <c r="G3622"/>
    </row>
    <row r="3623" spans="7:7" x14ac:dyDescent="0.25">
      <c r="G3623"/>
    </row>
    <row r="3624" spans="7:7" x14ac:dyDescent="0.25">
      <c r="G3624"/>
    </row>
    <row r="3625" spans="7:7" x14ac:dyDescent="0.25">
      <c r="G3625"/>
    </row>
    <row r="3626" spans="7:7" x14ac:dyDescent="0.25">
      <c r="G3626"/>
    </row>
    <row r="3627" spans="7:7" x14ac:dyDescent="0.25">
      <c r="G3627"/>
    </row>
    <row r="3628" spans="7:7" x14ac:dyDescent="0.25">
      <c r="G3628"/>
    </row>
    <row r="3629" spans="7:7" x14ac:dyDescent="0.25">
      <c r="G3629"/>
    </row>
    <row r="3630" spans="7:7" x14ac:dyDescent="0.25">
      <c r="G3630"/>
    </row>
    <row r="3631" spans="7:7" x14ac:dyDescent="0.25">
      <c r="G3631"/>
    </row>
    <row r="3632" spans="7:7" x14ac:dyDescent="0.25">
      <c r="G3632"/>
    </row>
    <row r="3633" spans="7:7" x14ac:dyDescent="0.25">
      <c r="G3633"/>
    </row>
    <row r="3634" spans="7:7" x14ac:dyDescent="0.25">
      <c r="G3634"/>
    </row>
    <row r="3635" spans="7:7" x14ac:dyDescent="0.25">
      <c r="G3635"/>
    </row>
    <row r="3636" spans="7:7" x14ac:dyDescent="0.25">
      <c r="G3636"/>
    </row>
    <row r="3637" spans="7:7" x14ac:dyDescent="0.25">
      <c r="G3637"/>
    </row>
    <row r="3638" spans="7:7" x14ac:dyDescent="0.25">
      <c r="G3638"/>
    </row>
    <row r="3639" spans="7:7" x14ac:dyDescent="0.25">
      <c r="G3639"/>
    </row>
    <row r="3640" spans="7:7" x14ac:dyDescent="0.25">
      <c r="G3640"/>
    </row>
    <row r="3641" spans="7:7" x14ac:dyDescent="0.25">
      <c r="G3641"/>
    </row>
    <row r="3642" spans="7:7" x14ac:dyDescent="0.25">
      <c r="G3642"/>
    </row>
    <row r="3643" spans="7:7" x14ac:dyDescent="0.25">
      <c r="G3643"/>
    </row>
    <row r="3644" spans="7:7" x14ac:dyDescent="0.25">
      <c r="G3644"/>
    </row>
    <row r="3645" spans="7:7" x14ac:dyDescent="0.25">
      <c r="G3645"/>
    </row>
    <row r="3646" spans="7:7" x14ac:dyDescent="0.25">
      <c r="G3646"/>
    </row>
    <row r="3647" spans="7:7" x14ac:dyDescent="0.25">
      <c r="G3647"/>
    </row>
    <row r="3648" spans="7:7" x14ac:dyDescent="0.25">
      <c r="G3648"/>
    </row>
    <row r="3649" spans="7:7" x14ac:dyDescent="0.25">
      <c r="G3649"/>
    </row>
    <row r="3650" spans="7:7" x14ac:dyDescent="0.25">
      <c r="G3650"/>
    </row>
    <row r="3651" spans="7:7" x14ac:dyDescent="0.25">
      <c r="G3651"/>
    </row>
    <row r="3652" spans="7:7" x14ac:dyDescent="0.25">
      <c r="G3652"/>
    </row>
    <row r="3653" spans="7:7" x14ac:dyDescent="0.25">
      <c r="G3653"/>
    </row>
    <row r="3654" spans="7:7" x14ac:dyDescent="0.25">
      <c r="G3654"/>
    </row>
    <row r="3655" spans="7:7" x14ac:dyDescent="0.25">
      <c r="G3655"/>
    </row>
    <row r="3656" spans="7:7" x14ac:dyDescent="0.25">
      <c r="G3656"/>
    </row>
    <row r="3657" spans="7:7" x14ac:dyDescent="0.25">
      <c r="G3657"/>
    </row>
    <row r="3658" spans="7:7" x14ac:dyDescent="0.25">
      <c r="G3658"/>
    </row>
    <row r="3659" spans="7:7" x14ac:dyDescent="0.25">
      <c r="G3659"/>
    </row>
    <row r="3660" spans="7:7" x14ac:dyDescent="0.25">
      <c r="G3660"/>
    </row>
    <row r="3661" spans="7:7" x14ac:dyDescent="0.25">
      <c r="G3661"/>
    </row>
    <row r="3662" spans="7:7" x14ac:dyDescent="0.25">
      <c r="G3662"/>
    </row>
    <row r="3663" spans="7:7" x14ac:dyDescent="0.25">
      <c r="G3663"/>
    </row>
    <row r="3664" spans="7:7" x14ac:dyDescent="0.25">
      <c r="G3664"/>
    </row>
    <row r="3665" spans="7:7" x14ac:dyDescent="0.25">
      <c r="G3665"/>
    </row>
    <row r="3666" spans="7:7" x14ac:dyDescent="0.25">
      <c r="G3666"/>
    </row>
    <row r="3667" spans="7:7" x14ac:dyDescent="0.25">
      <c r="G3667"/>
    </row>
    <row r="3668" spans="7:7" x14ac:dyDescent="0.25">
      <c r="G3668"/>
    </row>
    <row r="3669" spans="7:7" x14ac:dyDescent="0.25">
      <c r="G3669"/>
    </row>
    <row r="3670" spans="7:7" x14ac:dyDescent="0.25">
      <c r="G3670"/>
    </row>
    <row r="3671" spans="7:7" x14ac:dyDescent="0.25">
      <c r="G3671"/>
    </row>
    <row r="3672" spans="7:7" x14ac:dyDescent="0.25">
      <c r="G3672"/>
    </row>
    <row r="3673" spans="7:7" x14ac:dyDescent="0.25">
      <c r="G3673"/>
    </row>
    <row r="3674" spans="7:7" x14ac:dyDescent="0.25">
      <c r="G3674"/>
    </row>
    <row r="3675" spans="7:7" x14ac:dyDescent="0.25">
      <c r="G3675"/>
    </row>
    <row r="3676" spans="7:7" x14ac:dyDescent="0.25">
      <c r="G3676"/>
    </row>
    <row r="3677" spans="7:7" x14ac:dyDescent="0.25">
      <c r="G3677"/>
    </row>
    <row r="3678" spans="7:7" x14ac:dyDescent="0.25">
      <c r="G3678"/>
    </row>
    <row r="3679" spans="7:7" x14ac:dyDescent="0.25">
      <c r="G3679"/>
    </row>
    <row r="3680" spans="7:7" x14ac:dyDescent="0.25">
      <c r="G3680"/>
    </row>
    <row r="3681" spans="7:7" x14ac:dyDescent="0.25">
      <c r="G3681"/>
    </row>
    <row r="3682" spans="7:7" x14ac:dyDescent="0.25">
      <c r="G3682"/>
    </row>
    <row r="3683" spans="7:7" x14ac:dyDescent="0.25">
      <c r="G3683"/>
    </row>
    <row r="3684" spans="7:7" x14ac:dyDescent="0.25">
      <c r="G3684"/>
    </row>
    <row r="3685" spans="7:7" x14ac:dyDescent="0.25">
      <c r="G3685"/>
    </row>
    <row r="3686" spans="7:7" x14ac:dyDescent="0.25">
      <c r="G3686"/>
    </row>
    <row r="3687" spans="7:7" x14ac:dyDescent="0.25">
      <c r="G3687"/>
    </row>
    <row r="3688" spans="7:7" x14ac:dyDescent="0.25">
      <c r="G3688"/>
    </row>
    <row r="3689" spans="7:7" x14ac:dyDescent="0.25">
      <c r="G3689"/>
    </row>
    <row r="3690" spans="7:7" x14ac:dyDescent="0.25">
      <c r="G3690"/>
    </row>
    <row r="3691" spans="7:7" x14ac:dyDescent="0.25">
      <c r="G3691"/>
    </row>
    <row r="3692" spans="7:7" x14ac:dyDescent="0.25">
      <c r="G3692"/>
    </row>
    <row r="3693" spans="7:7" x14ac:dyDescent="0.25">
      <c r="G3693"/>
    </row>
    <row r="3694" spans="7:7" x14ac:dyDescent="0.25">
      <c r="G3694"/>
    </row>
    <row r="3695" spans="7:7" x14ac:dyDescent="0.25">
      <c r="G3695"/>
    </row>
    <row r="3696" spans="7:7" x14ac:dyDescent="0.25">
      <c r="G3696"/>
    </row>
    <row r="3697" spans="7:7" x14ac:dyDescent="0.25">
      <c r="G3697"/>
    </row>
    <row r="3698" spans="7:7" x14ac:dyDescent="0.25">
      <c r="G3698"/>
    </row>
    <row r="3699" spans="7:7" x14ac:dyDescent="0.25">
      <c r="G3699"/>
    </row>
    <row r="3700" spans="7:7" x14ac:dyDescent="0.25">
      <c r="G3700"/>
    </row>
    <row r="3701" spans="7:7" x14ac:dyDescent="0.25">
      <c r="G3701"/>
    </row>
    <row r="3702" spans="7:7" x14ac:dyDescent="0.25">
      <c r="G3702"/>
    </row>
    <row r="3703" spans="7:7" x14ac:dyDescent="0.25">
      <c r="G3703"/>
    </row>
    <row r="3704" spans="7:7" x14ac:dyDescent="0.25">
      <c r="G3704"/>
    </row>
    <row r="3705" spans="7:7" x14ac:dyDescent="0.25">
      <c r="G3705"/>
    </row>
    <row r="3706" spans="7:7" x14ac:dyDescent="0.25">
      <c r="G3706"/>
    </row>
    <row r="3707" spans="7:7" x14ac:dyDescent="0.25">
      <c r="G3707"/>
    </row>
    <row r="3708" spans="7:7" x14ac:dyDescent="0.25">
      <c r="G3708"/>
    </row>
    <row r="3709" spans="7:7" x14ac:dyDescent="0.25">
      <c r="G3709"/>
    </row>
    <row r="3710" spans="7:7" x14ac:dyDescent="0.25">
      <c r="G3710"/>
    </row>
    <row r="3711" spans="7:7" x14ac:dyDescent="0.25">
      <c r="G3711"/>
    </row>
    <row r="3712" spans="7:7" x14ac:dyDescent="0.25">
      <c r="G3712"/>
    </row>
    <row r="3713" spans="7:7" x14ac:dyDescent="0.25">
      <c r="G3713"/>
    </row>
    <row r="3714" spans="7:7" x14ac:dyDescent="0.25">
      <c r="G3714"/>
    </row>
    <row r="3715" spans="7:7" x14ac:dyDescent="0.25">
      <c r="G3715"/>
    </row>
    <row r="3716" spans="7:7" x14ac:dyDescent="0.25">
      <c r="G3716"/>
    </row>
    <row r="3717" spans="7:7" x14ac:dyDescent="0.25">
      <c r="G3717"/>
    </row>
    <row r="3718" spans="7:7" x14ac:dyDescent="0.25">
      <c r="G3718"/>
    </row>
    <row r="3719" spans="7:7" x14ac:dyDescent="0.25">
      <c r="G3719"/>
    </row>
    <row r="3720" spans="7:7" x14ac:dyDescent="0.25">
      <c r="G3720"/>
    </row>
    <row r="3721" spans="7:7" x14ac:dyDescent="0.25">
      <c r="G3721"/>
    </row>
    <row r="3722" spans="7:7" x14ac:dyDescent="0.25">
      <c r="G3722"/>
    </row>
    <row r="3723" spans="7:7" x14ac:dyDescent="0.25">
      <c r="G3723"/>
    </row>
    <row r="3724" spans="7:7" x14ac:dyDescent="0.25">
      <c r="G3724"/>
    </row>
    <row r="3725" spans="7:7" x14ac:dyDescent="0.25">
      <c r="G3725"/>
    </row>
    <row r="3726" spans="7:7" x14ac:dyDescent="0.25">
      <c r="G3726"/>
    </row>
    <row r="3727" spans="7:7" x14ac:dyDescent="0.25">
      <c r="G3727"/>
    </row>
    <row r="3728" spans="7:7" x14ac:dyDescent="0.25">
      <c r="G3728"/>
    </row>
    <row r="3729" spans="7:7" x14ac:dyDescent="0.25">
      <c r="G3729"/>
    </row>
    <row r="3730" spans="7:7" x14ac:dyDescent="0.25">
      <c r="G3730"/>
    </row>
    <row r="3731" spans="7:7" x14ac:dyDescent="0.25">
      <c r="G3731"/>
    </row>
    <row r="3732" spans="7:7" x14ac:dyDescent="0.25">
      <c r="G3732"/>
    </row>
    <row r="3733" spans="7:7" x14ac:dyDescent="0.25">
      <c r="G3733"/>
    </row>
    <row r="3734" spans="7:7" x14ac:dyDescent="0.25">
      <c r="G3734"/>
    </row>
    <row r="3735" spans="7:7" x14ac:dyDescent="0.25">
      <c r="G3735"/>
    </row>
    <row r="3736" spans="7:7" x14ac:dyDescent="0.25">
      <c r="G3736"/>
    </row>
    <row r="3737" spans="7:7" x14ac:dyDescent="0.25">
      <c r="G3737"/>
    </row>
    <row r="3738" spans="7:7" x14ac:dyDescent="0.25">
      <c r="G3738"/>
    </row>
    <row r="3739" spans="7:7" x14ac:dyDescent="0.25">
      <c r="G3739"/>
    </row>
    <row r="3740" spans="7:7" x14ac:dyDescent="0.25">
      <c r="G3740"/>
    </row>
    <row r="3741" spans="7:7" x14ac:dyDescent="0.25">
      <c r="G3741"/>
    </row>
    <row r="3742" spans="7:7" x14ac:dyDescent="0.25">
      <c r="G3742"/>
    </row>
    <row r="3743" spans="7:7" x14ac:dyDescent="0.25">
      <c r="G3743"/>
    </row>
    <row r="3744" spans="7:7" x14ac:dyDescent="0.25">
      <c r="G3744"/>
    </row>
    <row r="3745" spans="7:7" x14ac:dyDescent="0.25">
      <c r="G3745"/>
    </row>
    <row r="3746" spans="7:7" x14ac:dyDescent="0.25">
      <c r="G3746"/>
    </row>
    <row r="3747" spans="7:7" x14ac:dyDescent="0.25">
      <c r="G3747"/>
    </row>
    <row r="3748" spans="7:7" x14ac:dyDescent="0.25">
      <c r="G3748"/>
    </row>
    <row r="3749" spans="7:7" x14ac:dyDescent="0.25">
      <c r="G3749"/>
    </row>
    <row r="3750" spans="7:7" x14ac:dyDescent="0.25">
      <c r="G3750"/>
    </row>
    <row r="3751" spans="7:7" x14ac:dyDescent="0.25">
      <c r="G3751"/>
    </row>
    <row r="3752" spans="7:7" x14ac:dyDescent="0.25">
      <c r="G3752"/>
    </row>
    <row r="3753" spans="7:7" x14ac:dyDescent="0.25">
      <c r="G3753"/>
    </row>
    <row r="3754" spans="7:7" x14ac:dyDescent="0.25">
      <c r="G3754"/>
    </row>
    <row r="3755" spans="7:7" x14ac:dyDescent="0.25">
      <c r="G3755"/>
    </row>
    <row r="3756" spans="7:7" x14ac:dyDescent="0.25">
      <c r="G3756"/>
    </row>
    <row r="3757" spans="7:7" x14ac:dyDescent="0.25">
      <c r="G3757"/>
    </row>
    <row r="3758" spans="7:7" x14ac:dyDescent="0.25">
      <c r="G3758"/>
    </row>
    <row r="3759" spans="7:7" x14ac:dyDescent="0.25">
      <c r="G3759"/>
    </row>
    <row r="3760" spans="7:7" x14ac:dyDescent="0.25">
      <c r="G3760"/>
    </row>
    <row r="3761" spans="7:7" x14ac:dyDescent="0.25">
      <c r="G3761"/>
    </row>
    <row r="3762" spans="7:7" x14ac:dyDescent="0.25">
      <c r="G3762"/>
    </row>
    <row r="3763" spans="7:7" x14ac:dyDescent="0.25">
      <c r="G3763"/>
    </row>
    <row r="3764" spans="7:7" x14ac:dyDescent="0.25">
      <c r="G3764"/>
    </row>
    <row r="3765" spans="7:7" x14ac:dyDescent="0.25">
      <c r="G3765"/>
    </row>
    <row r="3766" spans="7:7" x14ac:dyDescent="0.25">
      <c r="G3766"/>
    </row>
    <row r="3767" spans="7:7" x14ac:dyDescent="0.25">
      <c r="G3767"/>
    </row>
    <row r="3768" spans="7:7" x14ac:dyDescent="0.25">
      <c r="G3768"/>
    </row>
    <row r="3769" spans="7:7" x14ac:dyDescent="0.25">
      <c r="G3769"/>
    </row>
    <row r="3770" spans="7:7" x14ac:dyDescent="0.25">
      <c r="G3770"/>
    </row>
    <row r="3771" spans="7:7" x14ac:dyDescent="0.25">
      <c r="G3771"/>
    </row>
    <row r="3772" spans="7:7" x14ac:dyDescent="0.25">
      <c r="G3772"/>
    </row>
    <row r="3773" spans="7:7" x14ac:dyDescent="0.25">
      <c r="G3773"/>
    </row>
    <row r="3774" spans="7:7" x14ac:dyDescent="0.25">
      <c r="G3774"/>
    </row>
    <row r="3775" spans="7:7" x14ac:dyDescent="0.25">
      <c r="G3775"/>
    </row>
    <row r="3776" spans="7:7" x14ac:dyDescent="0.25">
      <c r="G3776"/>
    </row>
    <row r="3777" spans="7:7" x14ac:dyDescent="0.25">
      <c r="G3777"/>
    </row>
    <row r="3778" spans="7:7" x14ac:dyDescent="0.25">
      <c r="G3778"/>
    </row>
    <row r="3779" spans="7:7" x14ac:dyDescent="0.25">
      <c r="G3779"/>
    </row>
    <row r="3780" spans="7:7" x14ac:dyDescent="0.25">
      <c r="G3780"/>
    </row>
    <row r="3781" spans="7:7" x14ac:dyDescent="0.25">
      <c r="G3781"/>
    </row>
    <row r="3782" spans="7:7" x14ac:dyDescent="0.25">
      <c r="G3782"/>
    </row>
    <row r="3783" spans="7:7" x14ac:dyDescent="0.25">
      <c r="G3783"/>
    </row>
    <row r="3784" spans="7:7" x14ac:dyDescent="0.25">
      <c r="G3784"/>
    </row>
    <row r="3785" spans="7:7" x14ac:dyDescent="0.25">
      <c r="G3785"/>
    </row>
    <row r="3786" spans="7:7" x14ac:dyDescent="0.25">
      <c r="G3786"/>
    </row>
    <row r="3787" spans="7:7" x14ac:dyDescent="0.25">
      <c r="G3787"/>
    </row>
    <row r="3788" spans="7:7" x14ac:dyDescent="0.25">
      <c r="G3788"/>
    </row>
    <row r="3789" spans="7:7" x14ac:dyDescent="0.25">
      <c r="G3789"/>
    </row>
    <row r="3790" spans="7:7" x14ac:dyDescent="0.25">
      <c r="G3790"/>
    </row>
    <row r="3791" spans="7:7" x14ac:dyDescent="0.25">
      <c r="G3791"/>
    </row>
    <row r="3792" spans="7:7" x14ac:dyDescent="0.25">
      <c r="G3792"/>
    </row>
    <row r="3793" spans="7:7" x14ac:dyDescent="0.25">
      <c r="G3793"/>
    </row>
    <row r="3794" spans="7:7" x14ac:dyDescent="0.25">
      <c r="G3794"/>
    </row>
    <row r="3795" spans="7:7" x14ac:dyDescent="0.25">
      <c r="G3795"/>
    </row>
    <row r="3796" spans="7:7" x14ac:dyDescent="0.25">
      <c r="G3796"/>
    </row>
    <row r="3797" spans="7:7" x14ac:dyDescent="0.25">
      <c r="G3797"/>
    </row>
    <row r="3798" spans="7:7" x14ac:dyDescent="0.25">
      <c r="G3798"/>
    </row>
    <row r="3799" spans="7:7" x14ac:dyDescent="0.25">
      <c r="G3799"/>
    </row>
    <row r="3800" spans="7:7" x14ac:dyDescent="0.25">
      <c r="G3800"/>
    </row>
    <row r="3801" spans="7:7" x14ac:dyDescent="0.25">
      <c r="G3801"/>
    </row>
    <row r="3802" spans="7:7" x14ac:dyDescent="0.25">
      <c r="G3802"/>
    </row>
    <row r="3803" spans="7:7" x14ac:dyDescent="0.25">
      <c r="G3803"/>
    </row>
    <row r="3804" spans="7:7" x14ac:dyDescent="0.25">
      <c r="G3804"/>
    </row>
    <row r="3805" spans="7:7" x14ac:dyDescent="0.25">
      <c r="G3805"/>
    </row>
    <row r="3806" spans="7:7" x14ac:dyDescent="0.25">
      <c r="G3806"/>
    </row>
    <row r="3807" spans="7:7" x14ac:dyDescent="0.25">
      <c r="G3807"/>
    </row>
    <row r="3808" spans="7:7" x14ac:dyDescent="0.25">
      <c r="G3808"/>
    </row>
    <row r="3809" spans="7:7" x14ac:dyDescent="0.25">
      <c r="G3809"/>
    </row>
    <row r="3810" spans="7:7" x14ac:dyDescent="0.25">
      <c r="G3810"/>
    </row>
    <row r="3811" spans="7:7" x14ac:dyDescent="0.25">
      <c r="G3811"/>
    </row>
    <row r="3812" spans="7:7" x14ac:dyDescent="0.25">
      <c r="G3812"/>
    </row>
    <row r="3813" spans="7:7" x14ac:dyDescent="0.25">
      <c r="G3813"/>
    </row>
    <row r="3814" spans="7:7" x14ac:dyDescent="0.25">
      <c r="G3814"/>
    </row>
    <row r="3815" spans="7:7" x14ac:dyDescent="0.25">
      <c r="G3815"/>
    </row>
    <row r="3816" spans="7:7" x14ac:dyDescent="0.25">
      <c r="G3816"/>
    </row>
    <row r="3817" spans="7:7" x14ac:dyDescent="0.25">
      <c r="G3817"/>
    </row>
    <row r="3818" spans="7:7" x14ac:dyDescent="0.25">
      <c r="G3818"/>
    </row>
    <row r="3819" spans="7:7" x14ac:dyDescent="0.25">
      <c r="G3819"/>
    </row>
    <row r="3820" spans="7:7" x14ac:dyDescent="0.25">
      <c r="G3820"/>
    </row>
    <row r="3821" spans="7:7" x14ac:dyDescent="0.25">
      <c r="G3821"/>
    </row>
    <row r="3822" spans="7:7" x14ac:dyDescent="0.25">
      <c r="G3822"/>
    </row>
    <row r="3823" spans="7:7" x14ac:dyDescent="0.25">
      <c r="G3823"/>
    </row>
    <row r="3824" spans="7:7" x14ac:dyDescent="0.25">
      <c r="G3824"/>
    </row>
    <row r="3825" spans="7:7" x14ac:dyDescent="0.25">
      <c r="G3825"/>
    </row>
    <row r="3826" spans="7:7" x14ac:dyDescent="0.25">
      <c r="G3826"/>
    </row>
    <row r="3827" spans="7:7" x14ac:dyDescent="0.25">
      <c r="G3827"/>
    </row>
    <row r="3828" spans="7:7" x14ac:dyDescent="0.25">
      <c r="G3828"/>
    </row>
    <row r="3829" spans="7:7" x14ac:dyDescent="0.25">
      <c r="G3829"/>
    </row>
    <row r="3830" spans="7:7" x14ac:dyDescent="0.25">
      <c r="G3830"/>
    </row>
    <row r="3831" spans="7:7" x14ac:dyDescent="0.25">
      <c r="G3831"/>
    </row>
    <row r="3832" spans="7:7" x14ac:dyDescent="0.25">
      <c r="G3832"/>
    </row>
    <row r="3833" spans="7:7" x14ac:dyDescent="0.25">
      <c r="G3833"/>
    </row>
    <row r="3834" spans="7:7" x14ac:dyDescent="0.25">
      <c r="G3834"/>
    </row>
    <row r="3835" spans="7:7" x14ac:dyDescent="0.25">
      <c r="G3835"/>
    </row>
    <row r="3836" spans="7:7" x14ac:dyDescent="0.25">
      <c r="G3836"/>
    </row>
    <row r="3837" spans="7:7" x14ac:dyDescent="0.25">
      <c r="G3837"/>
    </row>
    <row r="3838" spans="7:7" x14ac:dyDescent="0.25">
      <c r="G3838"/>
    </row>
    <row r="3839" spans="7:7" x14ac:dyDescent="0.25">
      <c r="G3839"/>
    </row>
    <row r="3840" spans="7:7" x14ac:dyDescent="0.25">
      <c r="G3840"/>
    </row>
    <row r="3841" spans="7:7" x14ac:dyDescent="0.25">
      <c r="G3841"/>
    </row>
    <row r="3842" spans="7:7" x14ac:dyDescent="0.25">
      <c r="G3842"/>
    </row>
    <row r="3843" spans="7:7" x14ac:dyDescent="0.25">
      <c r="G3843"/>
    </row>
    <row r="3844" spans="7:7" x14ac:dyDescent="0.25">
      <c r="G3844"/>
    </row>
    <row r="3845" spans="7:7" x14ac:dyDescent="0.25">
      <c r="G3845"/>
    </row>
    <row r="3846" spans="7:7" x14ac:dyDescent="0.25">
      <c r="G3846"/>
    </row>
    <row r="3847" spans="7:7" x14ac:dyDescent="0.25">
      <c r="G3847"/>
    </row>
    <row r="3848" spans="7:7" x14ac:dyDescent="0.25">
      <c r="G3848"/>
    </row>
    <row r="3849" spans="7:7" x14ac:dyDescent="0.25">
      <c r="G3849"/>
    </row>
    <row r="3850" spans="7:7" x14ac:dyDescent="0.25">
      <c r="G3850"/>
    </row>
    <row r="3851" spans="7:7" x14ac:dyDescent="0.25">
      <c r="G3851"/>
    </row>
    <row r="3852" spans="7:7" x14ac:dyDescent="0.25">
      <c r="G3852"/>
    </row>
    <row r="3853" spans="7:7" x14ac:dyDescent="0.25">
      <c r="G3853"/>
    </row>
    <row r="3854" spans="7:7" x14ac:dyDescent="0.25">
      <c r="G3854"/>
    </row>
    <row r="3855" spans="7:7" x14ac:dyDescent="0.25">
      <c r="G3855"/>
    </row>
    <row r="3856" spans="7:7" x14ac:dyDescent="0.25">
      <c r="G3856"/>
    </row>
    <row r="3857" spans="7:7" x14ac:dyDescent="0.25">
      <c r="G3857"/>
    </row>
    <row r="3858" spans="7:7" x14ac:dyDescent="0.25">
      <c r="G3858"/>
    </row>
    <row r="3859" spans="7:7" x14ac:dyDescent="0.25">
      <c r="G3859"/>
    </row>
    <row r="3860" spans="7:7" x14ac:dyDescent="0.25">
      <c r="G3860"/>
    </row>
    <row r="3861" spans="7:7" x14ac:dyDescent="0.25">
      <c r="G3861"/>
    </row>
    <row r="3862" spans="7:7" x14ac:dyDescent="0.25">
      <c r="G3862"/>
    </row>
    <row r="3863" spans="7:7" x14ac:dyDescent="0.25">
      <c r="G3863"/>
    </row>
    <row r="3864" spans="7:7" x14ac:dyDescent="0.25">
      <c r="G3864"/>
    </row>
    <row r="3865" spans="7:7" x14ac:dyDescent="0.25">
      <c r="G3865"/>
    </row>
    <row r="3866" spans="7:7" x14ac:dyDescent="0.25">
      <c r="G3866"/>
    </row>
    <row r="3867" spans="7:7" x14ac:dyDescent="0.25">
      <c r="G3867"/>
    </row>
    <row r="3868" spans="7:7" x14ac:dyDescent="0.25">
      <c r="G3868"/>
    </row>
    <row r="3869" spans="7:7" x14ac:dyDescent="0.25">
      <c r="G3869"/>
    </row>
    <row r="3870" spans="7:7" x14ac:dyDescent="0.25">
      <c r="G3870"/>
    </row>
    <row r="3871" spans="7:7" x14ac:dyDescent="0.25">
      <c r="G3871"/>
    </row>
    <row r="3872" spans="7:7" x14ac:dyDescent="0.25">
      <c r="G3872"/>
    </row>
    <row r="3873" spans="7:7" x14ac:dyDescent="0.25">
      <c r="G3873"/>
    </row>
    <row r="3874" spans="7:7" x14ac:dyDescent="0.25">
      <c r="G3874"/>
    </row>
    <row r="3875" spans="7:7" x14ac:dyDescent="0.25">
      <c r="G3875"/>
    </row>
    <row r="3876" spans="7:7" x14ac:dyDescent="0.25">
      <c r="G3876"/>
    </row>
    <row r="3877" spans="7:7" x14ac:dyDescent="0.25">
      <c r="G3877"/>
    </row>
    <row r="3878" spans="7:7" x14ac:dyDescent="0.25">
      <c r="G3878"/>
    </row>
    <row r="3879" spans="7:7" x14ac:dyDescent="0.25">
      <c r="G3879"/>
    </row>
    <row r="3880" spans="7:7" x14ac:dyDescent="0.25">
      <c r="G3880"/>
    </row>
    <row r="3881" spans="7:7" x14ac:dyDescent="0.25">
      <c r="G3881"/>
    </row>
    <row r="3882" spans="7:7" x14ac:dyDescent="0.25">
      <c r="G3882"/>
    </row>
    <row r="3883" spans="7:7" x14ac:dyDescent="0.25">
      <c r="G3883"/>
    </row>
    <row r="3884" spans="7:7" x14ac:dyDescent="0.25">
      <c r="G3884"/>
    </row>
    <row r="3885" spans="7:7" x14ac:dyDescent="0.25">
      <c r="G3885"/>
    </row>
    <row r="3886" spans="7:7" x14ac:dyDescent="0.25">
      <c r="G3886"/>
    </row>
    <row r="3887" spans="7:7" x14ac:dyDescent="0.25">
      <c r="G3887"/>
    </row>
    <row r="3888" spans="7:7" x14ac:dyDescent="0.25">
      <c r="G3888"/>
    </row>
    <row r="3889" spans="7:7" x14ac:dyDescent="0.25">
      <c r="G3889"/>
    </row>
    <row r="3890" spans="7:7" x14ac:dyDescent="0.25">
      <c r="G3890"/>
    </row>
    <row r="3891" spans="7:7" x14ac:dyDescent="0.25">
      <c r="G3891"/>
    </row>
    <row r="3892" spans="7:7" x14ac:dyDescent="0.25">
      <c r="G3892"/>
    </row>
    <row r="3893" spans="7:7" x14ac:dyDescent="0.25">
      <c r="G3893"/>
    </row>
    <row r="3894" spans="7:7" x14ac:dyDescent="0.25">
      <c r="G3894"/>
    </row>
    <row r="3895" spans="7:7" x14ac:dyDescent="0.25">
      <c r="G3895"/>
    </row>
    <row r="3896" spans="7:7" x14ac:dyDescent="0.25">
      <c r="G3896"/>
    </row>
    <row r="3897" spans="7:7" x14ac:dyDescent="0.25">
      <c r="G3897"/>
    </row>
    <row r="3898" spans="7:7" x14ac:dyDescent="0.25">
      <c r="G3898"/>
    </row>
    <row r="3899" spans="7:7" x14ac:dyDescent="0.25">
      <c r="G3899"/>
    </row>
    <row r="3900" spans="7:7" x14ac:dyDescent="0.25">
      <c r="G3900"/>
    </row>
    <row r="3901" spans="7:7" x14ac:dyDescent="0.25">
      <c r="G3901"/>
    </row>
    <row r="3902" spans="7:7" x14ac:dyDescent="0.25">
      <c r="G3902"/>
    </row>
    <row r="3903" spans="7:7" x14ac:dyDescent="0.25">
      <c r="G3903"/>
    </row>
    <row r="3904" spans="7:7" x14ac:dyDescent="0.25">
      <c r="G3904"/>
    </row>
    <row r="3905" spans="7:7" x14ac:dyDescent="0.25">
      <c r="G3905"/>
    </row>
    <row r="3906" spans="7:7" x14ac:dyDescent="0.25">
      <c r="G3906"/>
    </row>
    <row r="3907" spans="7:7" x14ac:dyDescent="0.25">
      <c r="G3907"/>
    </row>
    <row r="3908" spans="7:7" x14ac:dyDescent="0.25">
      <c r="G3908"/>
    </row>
    <row r="3909" spans="7:7" x14ac:dyDescent="0.25">
      <c r="G3909"/>
    </row>
    <row r="3910" spans="7:7" x14ac:dyDescent="0.25">
      <c r="G3910"/>
    </row>
    <row r="3911" spans="7:7" x14ac:dyDescent="0.25">
      <c r="G3911"/>
    </row>
    <row r="3912" spans="7:7" x14ac:dyDescent="0.25">
      <c r="G3912"/>
    </row>
    <row r="3913" spans="7:7" x14ac:dyDescent="0.25">
      <c r="G3913"/>
    </row>
    <row r="3914" spans="7:7" x14ac:dyDescent="0.25">
      <c r="G3914"/>
    </row>
    <row r="3915" spans="7:7" x14ac:dyDescent="0.25">
      <c r="G3915"/>
    </row>
    <row r="3916" spans="7:7" x14ac:dyDescent="0.25">
      <c r="G3916"/>
    </row>
    <row r="3917" spans="7:7" x14ac:dyDescent="0.25">
      <c r="G3917"/>
    </row>
    <row r="3918" spans="7:7" x14ac:dyDescent="0.25">
      <c r="G3918"/>
    </row>
    <row r="3919" spans="7:7" x14ac:dyDescent="0.25">
      <c r="G3919"/>
    </row>
    <row r="3920" spans="7:7" x14ac:dyDescent="0.25">
      <c r="G3920"/>
    </row>
    <row r="3921" spans="7:7" x14ac:dyDescent="0.25">
      <c r="G3921"/>
    </row>
    <row r="3922" spans="7:7" x14ac:dyDescent="0.25">
      <c r="G3922"/>
    </row>
    <row r="3923" spans="7:7" x14ac:dyDescent="0.25">
      <c r="G3923"/>
    </row>
    <row r="3924" spans="7:7" x14ac:dyDescent="0.25">
      <c r="G3924"/>
    </row>
    <row r="3925" spans="7:7" x14ac:dyDescent="0.25">
      <c r="G3925"/>
    </row>
    <row r="3926" spans="7:7" x14ac:dyDescent="0.25">
      <c r="G3926"/>
    </row>
    <row r="3927" spans="7:7" x14ac:dyDescent="0.25">
      <c r="G3927"/>
    </row>
    <row r="3928" spans="7:7" x14ac:dyDescent="0.25">
      <c r="G3928"/>
    </row>
    <row r="3929" spans="7:7" x14ac:dyDescent="0.25">
      <c r="G3929"/>
    </row>
    <row r="3930" spans="7:7" x14ac:dyDescent="0.25">
      <c r="G3930"/>
    </row>
    <row r="3931" spans="7:7" x14ac:dyDescent="0.25">
      <c r="G3931"/>
    </row>
    <row r="3932" spans="7:7" x14ac:dyDescent="0.25">
      <c r="G3932"/>
    </row>
    <row r="3933" spans="7:7" x14ac:dyDescent="0.25">
      <c r="G3933"/>
    </row>
    <row r="3934" spans="7:7" x14ac:dyDescent="0.25">
      <c r="G3934"/>
    </row>
    <row r="3935" spans="7:7" x14ac:dyDescent="0.25">
      <c r="G3935"/>
    </row>
    <row r="3936" spans="7:7" x14ac:dyDescent="0.25">
      <c r="G3936"/>
    </row>
    <row r="3937" spans="7:7" x14ac:dyDescent="0.25">
      <c r="G3937"/>
    </row>
    <row r="3938" spans="7:7" x14ac:dyDescent="0.25">
      <c r="G3938"/>
    </row>
    <row r="3939" spans="7:7" x14ac:dyDescent="0.25">
      <c r="G3939"/>
    </row>
    <row r="3940" spans="7:7" x14ac:dyDescent="0.25">
      <c r="G3940"/>
    </row>
    <row r="3941" spans="7:7" x14ac:dyDescent="0.25">
      <c r="G3941"/>
    </row>
    <row r="3942" spans="7:7" x14ac:dyDescent="0.25">
      <c r="G3942"/>
    </row>
    <row r="3943" spans="7:7" x14ac:dyDescent="0.25">
      <c r="G3943"/>
    </row>
    <row r="3944" spans="7:7" x14ac:dyDescent="0.25">
      <c r="G3944"/>
    </row>
    <row r="3945" spans="7:7" x14ac:dyDescent="0.25">
      <c r="G3945"/>
    </row>
    <row r="3946" spans="7:7" x14ac:dyDescent="0.25">
      <c r="G3946"/>
    </row>
    <row r="3947" spans="7:7" x14ac:dyDescent="0.25">
      <c r="G3947"/>
    </row>
    <row r="3948" spans="7:7" x14ac:dyDescent="0.25">
      <c r="G3948"/>
    </row>
    <row r="3949" spans="7:7" x14ac:dyDescent="0.25">
      <c r="G3949"/>
    </row>
    <row r="3950" spans="7:7" x14ac:dyDescent="0.25">
      <c r="G3950"/>
    </row>
    <row r="3951" spans="7:7" x14ac:dyDescent="0.25">
      <c r="G3951"/>
    </row>
    <row r="3952" spans="7:7" x14ac:dyDescent="0.25">
      <c r="G3952"/>
    </row>
    <row r="3953" spans="7:7" x14ac:dyDescent="0.25">
      <c r="G3953"/>
    </row>
    <row r="3954" spans="7:7" x14ac:dyDescent="0.25">
      <c r="G3954"/>
    </row>
    <row r="3955" spans="7:7" x14ac:dyDescent="0.25">
      <c r="G3955"/>
    </row>
    <row r="3956" spans="7:7" x14ac:dyDescent="0.25">
      <c r="G3956"/>
    </row>
    <row r="3957" spans="7:7" x14ac:dyDescent="0.25">
      <c r="G3957"/>
    </row>
    <row r="3958" spans="7:7" x14ac:dyDescent="0.25">
      <c r="G3958"/>
    </row>
    <row r="3959" spans="7:7" x14ac:dyDescent="0.25">
      <c r="G3959"/>
    </row>
    <row r="3960" spans="7:7" x14ac:dyDescent="0.25">
      <c r="G3960"/>
    </row>
    <row r="3961" spans="7:7" x14ac:dyDescent="0.25">
      <c r="G3961"/>
    </row>
    <row r="3962" spans="7:7" x14ac:dyDescent="0.25">
      <c r="G3962"/>
    </row>
    <row r="3963" spans="7:7" x14ac:dyDescent="0.25">
      <c r="G3963"/>
    </row>
    <row r="3964" spans="7:7" x14ac:dyDescent="0.25">
      <c r="G3964"/>
    </row>
    <row r="3965" spans="7:7" x14ac:dyDescent="0.25">
      <c r="G3965"/>
    </row>
    <row r="3966" spans="7:7" x14ac:dyDescent="0.25">
      <c r="G3966"/>
    </row>
    <row r="3967" spans="7:7" x14ac:dyDescent="0.25">
      <c r="G3967"/>
    </row>
    <row r="3968" spans="7:7" x14ac:dyDescent="0.25">
      <c r="G3968"/>
    </row>
    <row r="3969" spans="7:7" x14ac:dyDescent="0.25">
      <c r="G3969"/>
    </row>
    <row r="3970" spans="7:7" x14ac:dyDescent="0.25">
      <c r="G3970"/>
    </row>
    <row r="3971" spans="7:7" x14ac:dyDescent="0.25">
      <c r="G3971"/>
    </row>
    <row r="3972" spans="7:7" x14ac:dyDescent="0.25">
      <c r="G3972"/>
    </row>
    <row r="3973" spans="7:7" x14ac:dyDescent="0.25">
      <c r="G3973"/>
    </row>
    <row r="3974" spans="7:7" x14ac:dyDescent="0.25">
      <c r="G3974"/>
    </row>
    <row r="3975" spans="7:7" x14ac:dyDescent="0.25">
      <c r="G3975"/>
    </row>
    <row r="3976" spans="7:7" x14ac:dyDescent="0.25">
      <c r="G3976"/>
    </row>
    <row r="3977" spans="7:7" x14ac:dyDescent="0.25">
      <c r="G3977"/>
    </row>
    <row r="3978" spans="7:7" x14ac:dyDescent="0.25">
      <c r="G3978"/>
    </row>
    <row r="3979" spans="7:7" x14ac:dyDescent="0.25">
      <c r="G3979"/>
    </row>
    <row r="3980" spans="7:7" x14ac:dyDescent="0.25">
      <c r="G3980"/>
    </row>
    <row r="3981" spans="7:7" x14ac:dyDescent="0.25">
      <c r="G3981"/>
    </row>
    <row r="3982" spans="7:7" x14ac:dyDescent="0.25">
      <c r="G3982"/>
    </row>
    <row r="3983" spans="7:7" x14ac:dyDescent="0.25">
      <c r="G3983"/>
    </row>
    <row r="3984" spans="7:7" x14ac:dyDescent="0.25">
      <c r="G3984"/>
    </row>
    <row r="3985" spans="7:7" x14ac:dyDescent="0.25">
      <c r="G3985"/>
    </row>
    <row r="3986" spans="7:7" x14ac:dyDescent="0.25">
      <c r="G3986"/>
    </row>
    <row r="3987" spans="7:7" x14ac:dyDescent="0.25">
      <c r="G3987"/>
    </row>
    <row r="3988" spans="7:7" x14ac:dyDescent="0.25">
      <c r="G3988"/>
    </row>
    <row r="3989" spans="7:7" x14ac:dyDescent="0.25">
      <c r="G3989"/>
    </row>
    <row r="3990" spans="7:7" x14ac:dyDescent="0.25">
      <c r="G3990"/>
    </row>
    <row r="3991" spans="7:7" x14ac:dyDescent="0.25">
      <c r="G3991"/>
    </row>
    <row r="3992" spans="7:7" x14ac:dyDescent="0.25">
      <c r="G3992"/>
    </row>
    <row r="3993" spans="7:7" x14ac:dyDescent="0.25">
      <c r="G3993"/>
    </row>
    <row r="3994" spans="7:7" x14ac:dyDescent="0.25">
      <c r="G3994"/>
    </row>
    <row r="3995" spans="7:7" x14ac:dyDescent="0.25">
      <c r="G3995"/>
    </row>
    <row r="3996" spans="7:7" x14ac:dyDescent="0.25">
      <c r="G3996"/>
    </row>
    <row r="3997" spans="7:7" x14ac:dyDescent="0.25">
      <c r="G3997"/>
    </row>
    <row r="3998" spans="7:7" x14ac:dyDescent="0.25">
      <c r="G3998"/>
    </row>
    <row r="3999" spans="7:7" x14ac:dyDescent="0.25">
      <c r="G3999"/>
    </row>
    <row r="4000" spans="7:7" x14ac:dyDescent="0.25">
      <c r="G4000"/>
    </row>
    <row r="4001" spans="7:7" x14ac:dyDescent="0.25">
      <c r="G4001"/>
    </row>
    <row r="4002" spans="7:7" x14ac:dyDescent="0.25">
      <c r="G4002"/>
    </row>
    <row r="4003" spans="7:7" x14ac:dyDescent="0.25">
      <c r="G4003"/>
    </row>
    <row r="4004" spans="7:7" x14ac:dyDescent="0.25">
      <c r="G4004"/>
    </row>
    <row r="4005" spans="7:7" x14ac:dyDescent="0.25">
      <c r="G4005"/>
    </row>
    <row r="4006" spans="7:7" x14ac:dyDescent="0.25">
      <c r="G4006"/>
    </row>
    <row r="4007" spans="7:7" x14ac:dyDescent="0.25">
      <c r="G4007"/>
    </row>
    <row r="4008" spans="7:7" x14ac:dyDescent="0.25">
      <c r="G4008"/>
    </row>
    <row r="4009" spans="7:7" x14ac:dyDescent="0.25">
      <c r="G4009"/>
    </row>
    <row r="4010" spans="7:7" x14ac:dyDescent="0.25">
      <c r="G4010"/>
    </row>
    <row r="4011" spans="7:7" x14ac:dyDescent="0.25">
      <c r="G4011"/>
    </row>
    <row r="4012" spans="7:7" x14ac:dyDescent="0.25">
      <c r="G4012"/>
    </row>
    <row r="4013" spans="7:7" x14ac:dyDescent="0.25">
      <c r="G4013"/>
    </row>
    <row r="4014" spans="7:7" x14ac:dyDescent="0.25">
      <c r="G4014"/>
    </row>
    <row r="4015" spans="7:7" x14ac:dyDescent="0.25">
      <c r="G4015"/>
    </row>
    <row r="4016" spans="7:7" x14ac:dyDescent="0.25">
      <c r="G4016"/>
    </row>
    <row r="4017" spans="7:7" x14ac:dyDescent="0.25">
      <c r="G4017"/>
    </row>
    <row r="4018" spans="7:7" x14ac:dyDescent="0.25">
      <c r="G4018"/>
    </row>
    <row r="4019" spans="7:7" x14ac:dyDescent="0.25">
      <c r="G4019"/>
    </row>
    <row r="4020" spans="7:7" x14ac:dyDescent="0.25">
      <c r="G4020"/>
    </row>
    <row r="4021" spans="7:7" x14ac:dyDescent="0.25">
      <c r="G4021"/>
    </row>
    <row r="4022" spans="7:7" x14ac:dyDescent="0.25">
      <c r="G4022"/>
    </row>
    <row r="4023" spans="7:7" x14ac:dyDescent="0.25">
      <c r="G4023"/>
    </row>
    <row r="4024" spans="7:7" x14ac:dyDescent="0.25">
      <c r="G4024"/>
    </row>
    <row r="4025" spans="7:7" x14ac:dyDescent="0.25">
      <c r="G4025"/>
    </row>
    <row r="4026" spans="7:7" x14ac:dyDescent="0.25">
      <c r="G4026"/>
    </row>
    <row r="4027" spans="7:7" x14ac:dyDescent="0.25">
      <c r="G4027"/>
    </row>
    <row r="4028" spans="7:7" x14ac:dyDescent="0.25">
      <c r="G4028"/>
    </row>
    <row r="4029" spans="7:7" x14ac:dyDescent="0.25">
      <c r="G4029"/>
    </row>
    <row r="4030" spans="7:7" x14ac:dyDescent="0.25">
      <c r="G4030"/>
    </row>
    <row r="4031" spans="7:7" x14ac:dyDescent="0.25">
      <c r="G4031"/>
    </row>
    <row r="4032" spans="7:7" x14ac:dyDescent="0.25">
      <c r="G4032"/>
    </row>
    <row r="4033" spans="7:7" x14ac:dyDescent="0.25">
      <c r="G4033"/>
    </row>
    <row r="4034" spans="7:7" x14ac:dyDescent="0.25">
      <c r="G4034"/>
    </row>
    <row r="4035" spans="7:7" x14ac:dyDescent="0.25">
      <c r="G4035"/>
    </row>
    <row r="4036" spans="7:7" x14ac:dyDescent="0.25">
      <c r="G4036"/>
    </row>
    <row r="4037" spans="7:7" x14ac:dyDescent="0.25">
      <c r="G4037"/>
    </row>
    <row r="4038" spans="7:7" x14ac:dyDescent="0.25">
      <c r="G4038"/>
    </row>
    <row r="4039" spans="7:7" x14ac:dyDescent="0.25">
      <c r="G4039"/>
    </row>
    <row r="4040" spans="7:7" x14ac:dyDescent="0.25">
      <c r="G4040"/>
    </row>
    <row r="4041" spans="7:7" x14ac:dyDescent="0.25">
      <c r="G4041"/>
    </row>
    <row r="4042" spans="7:7" x14ac:dyDescent="0.25">
      <c r="G4042"/>
    </row>
    <row r="4043" spans="7:7" x14ac:dyDescent="0.25">
      <c r="G4043"/>
    </row>
    <row r="4044" spans="7:7" x14ac:dyDescent="0.25">
      <c r="G4044"/>
    </row>
    <row r="4045" spans="7:7" x14ac:dyDescent="0.25">
      <c r="G4045"/>
    </row>
    <row r="4046" spans="7:7" x14ac:dyDescent="0.25">
      <c r="G4046"/>
    </row>
    <row r="4047" spans="7:7" x14ac:dyDescent="0.25">
      <c r="G4047"/>
    </row>
    <row r="4048" spans="7:7" x14ac:dyDescent="0.25">
      <c r="G4048"/>
    </row>
    <row r="4049" spans="7:7" x14ac:dyDescent="0.25">
      <c r="G4049"/>
    </row>
    <row r="4050" spans="7:7" x14ac:dyDescent="0.25">
      <c r="G4050"/>
    </row>
    <row r="4051" spans="7:7" x14ac:dyDescent="0.25">
      <c r="G4051"/>
    </row>
    <row r="4052" spans="7:7" x14ac:dyDescent="0.25">
      <c r="G4052"/>
    </row>
    <row r="4053" spans="7:7" x14ac:dyDescent="0.25">
      <c r="G4053"/>
    </row>
    <row r="4054" spans="7:7" x14ac:dyDescent="0.25">
      <c r="G4054"/>
    </row>
    <row r="4055" spans="7:7" x14ac:dyDescent="0.25">
      <c r="G4055"/>
    </row>
    <row r="4056" spans="7:7" x14ac:dyDescent="0.25">
      <c r="G4056"/>
    </row>
    <row r="4057" spans="7:7" x14ac:dyDescent="0.25">
      <c r="G4057"/>
    </row>
    <row r="4058" spans="7:7" x14ac:dyDescent="0.25">
      <c r="G4058"/>
    </row>
    <row r="4059" spans="7:7" x14ac:dyDescent="0.25">
      <c r="G4059"/>
    </row>
    <row r="4060" spans="7:7" x14ac:dyDescent="0.25">
      <c r="G4060"/>
    </row>
    <row r="4061" spans="7:7" x14ac:dyDescent="0.25">
      <c r="G4061"/>
    </row>
    <row r="4062" spans="7:7" x14ac:dyDescent="0.25">
      <c r="G4062"/>
    </row>
    <row r="4063" spans="7:7" x14ac:dyDescent="0.25">
      <c r="G4063"/>
    </row>
    <row r="4064" spans="7:7" x14ac:dyDescent="0.25">
      <c r="G4064"/>
    </row>
    <row r="4065" spans="7:7" x14ac:dyDescent="0.25">
      <c r="G4065"/>
    </row>
    <row r="4066" spans="7:7" x14ac:dyDescent="0.25">
      <c r="G4066"/>
    </row>
    <row r="4067" spans="7:7" x14ac:dyDescent="0.25">
      <c r="G4067"/>
    </row>
    <row r="4068" spans="7:7" x14ac:dyDescent="0.25">
      <c r="G4068"/>
    </row>
    <row r="4069" spans="7:7" x14ac:dyDescent="0.25">
      <c r="G4069"/>
    </row>
    <row r="4070" spans="7:7" x14ac:dyDescent="0.25">
      <c r="G4070"/>
    </row>
    <row r="4071" spans="7:7" x14ac:dyDescent="0.25">
      <c r="G4071"/>
    </row>
    <row r="4072" spans="7:7" x14ac:dyDescent="0.25">
      <c r="G4072"/>
    </row>
    <row r="4073" spans="7:7" x14ac:dyDescent="0.25">
      <c r="G4073"/>
    </row>
    <row r="4074" spans="7:7" x14ac:dyDescent="0.25">
      <c r="G4074"/>
    </row>
    <row r="4075" spans="7:7" x14ac:dyDescent="0.25">
      <c r="G4075"/>
    </row>
    <row r="4076" spans="7:7" x14ac:dyDescent="0.25">
      <c r="G4076"/>
    </row>
    <row r="4077" spans="7:7" x14ac:dyDescent="0.25">
      <c r="G4077"/>
    </row>
    <row r="4078" spans="7:7" x14ac:dyDescent="0.25">
      <c r="G4078"/>
    </row>
    <row r="4079" spans="7:7" x14ac:dyDescent="0.25">
      <c r="G4079"/>
    </row>
    <row r="4080" spans="7:7" x14ac:dyDescent="0.25">
      <c r="G4080"/>
    </row>
    <row r="4081" spans="7:7" x14ac:dyDescent="0.25">
      <c r="G4081"/>
    </row>
    <row r="4082" spans="7:7" x14ac:dyDescent="0.25">
      <c r="G4082"/>
    </row>
    <row r="4083" spans="7:7" x14ac:dyDescent="0.25">
      <c r="G4083"/>
    </row>
    <row r="4084" spans="7:7" x14ac:dyDescent="0.25">
      <c r="G4084"/>
    </row>
    <row r="4085" spans="7:7" x14ac:dyDescent="0.25">
      <c r="G4085"/>
    </row>
    <row r="4086" spans="7:7" x14ac:dyDescent="0.25">
      <c r="G4086"/>
    </row>
    <row r="4087" spans="7:7" x14ac:dyDescent="0.25">
      <c r="G4087"/>
    </row>
    <row r="4088" spans="7:7" x14ac:dyDescent="0.25">
      <c r="G4088"/>
    </row>
    <row r="4089" spans="7:7" x14ac:dyDescent="0.25">
      <c r="G4089"/>
    </row>
    <row r="4090" spans="7:7" x14ac:dyDescent="0.25">
      <c r="G4090"/>
    </row>
    <row r="4091" spans="7:7" x14ac:dyDescent="0.25">
      <c r="G4091"/>
    </row>
    <row r="4092" spans="7:7" x14ac:dyDescent="0.25">
      <c r="G4092"/>
    </row>
    <row r="4093" spans="7:7" x14ac:dyDescent="0.25">
      <c r="G4093"/>
    </row>
    <row r="4094" spans="7:7" x14ac:dyDescent="0.25">
      <c r="G4094"/>
    </row>
    <row r="4095" spans="7:7" x14ac:dyDescent="0.25">
      <c r="G4095"/>
    </row>
    <row r="4096" spans="7:7" x14ac:dyDescent="0.25">
      <c r="G4096"/>
    </row>
    <row r="4097" spans="7:7" x14ac:dyDescent="0.25">
      <c r="G4097"/>
    </row>
    <row r="4098" spans="7:7" x14ac:dyDescent="0.25">
      <c r="G4098"/>
    </row>
    <row r="4099" spans="7:7" x14ac:dyDescent="0.25">
      <c r="G4099"/>
    </row>
    <row r="4100" spans="7:7" x14ac:dyDescent="0.25">
      <c r="G4100"/>
    </row>
    <row r="4101" spans="7:7" x14ac:dyDescent="0.25">
      <c r="G4101"/>
    </row>
    <row r="4102" spans="7:7" x14ac:dyDescent="0.25">
      <c r="G4102"/>
    </row>
    <row r="4103" spans="7:7" x14ac:dyDescent="0.25">
      <c r="G4103"/>
    </row>
    <row r="4104" spans="7:7" x14ac:dyDescent="0.25">
      <c r="G4104"/>
    </row>
    <row r="4105" spans="7:7" x14ac:dyDescent="0.25">
      <c r="G4105"/>
    </row>
    <row r="4106" spans="7:7" x14ac:dyDescent="0.25">
      <c r="G4106"/>
    </row>
    <row r="4107" spans="7:7" x14ac:dyDescent="0.25">
      <c r="G4107"/>
    </row>
    <row r="4108" spans="7:7" x14ac:dyDescent="0.25">
      <c r="G4108"/>
    </row>
    <row r="4109" spans="7:7" x14ac:dyDescent="0.25">
      <c r="G4109"/>
    </row>
    <row r="4110" spans="7:7" x14ac:dyDescent="0.25">
      <c r="G4110"/>
    </row>
    <row r="4111" spans="7:7" x14ac:dyDescent="0.25">
      <c r="G4111"/>
    </row>
    <row r="4112" spans="7:7" x14ac:dyDescent="0.25">
      <c r="G4112"/>
    </row>
    <row r="4113" spans="7:7" x14ac:dyDescent="0.25">
      <c r="G4113"/>
    </row>
    <row r="4114" spans="7:7" x14ac:dyDescent="0.25">
      <c r="G4114"/>
    </row>
    <row r="4115" spans="7:7" x14ac:dyDescent="0.25">
      <c r="G4115"/>
    </row>
    <row r="4116" spans="7:7" x14ac:dyDescent="0.25">
      <c r="G4116"/>
    </row>
    <row r="4117" spans="7:7" x14ac:dyDescent="0.25">
      <c r="G4117"/>
    </row>
    <row r="4118" spans="7:7" x14ac:dyDescent="0.25">
      <c r="G4118"/>
    </row>
    <row r="4119" spans="7:7" x14ac:dyDescent="0.25">
      <c r="G4119"/>
    </row>
    <row r="4120" spans="7:7" x14ac:dyDescent="0.25">
      <c r="G4120"/>
    </row>
    <row r="4121" spans="7:7" x14ac:dyDescent="0.25">
      <c r="G4121"/>
    </row>
    <row r="4122" spans="7:7" x14ac:dyDescent="0.25">
      <c r="G4122"/>
    </row>
    <row r="4123" spans="7:7" x14ac:dyDescent="0.25">
      <c r="G4123"/>
    </row>
    <row r="4124" spans="7:7" x14ac:dyDescent="0.25">
      <c r="G4124"/>
    </row>
    <row r="4125" spans="7:7" x14ac:dyDescent="0.25">
      <c r="G4125"/>
    </row>
    <row r="4126" spans="7:7" x14ac:dyDescent="0.25">
      <c r="G4126"/>
    </row>
    <row r="4127" spans="7:7" x14ac:dyDescent="0.25">
      <c r="G4127"/>
    </row>
    <row r="4128" spans="7:7" x14ac:dyDescent="0.25">
      <c r="G4128"/>
    </row>
    <row r="4129" spans="7:7" x14ac:dyDescent="0.25">
      <c r="G4129"/>
    </row>
    <row r="4130" spans="7:7" x14ac:dyDescent="0.25">
      <c r="G4130"/>
    </row>
    <row r="4131" spans="7:7" x14ac:dyDescent="0.25">
      <c r="G4131"/>
    </row>
    <row r="4132" spans="7:7" x14ac:dyDescent="0.25">
      <c r="G4132"/>
    </row>
    <row r="4133" spans="7:7" x14ac:dyDescent="0.25">
      <c r="G4133"/>
    </row>
    <row r="4134" spans="7:7" x14ac:dyDescent="0.25">
      <c r="G4134"/>
    </row>
    <row r="4135" spans="7:7" x14ac:dyDescent="0.25">
      <c r="G4135"/>
    </row>
    <row r="4136" spans="7:7" x14ac:dyDescent="0.25">
      <c r="G4136"/>
    </row>
    <row r="4137" spans="7:7" x14ac:dyDescent="0.25">
      <c r="G4137"/>
    </row>
    <row r="4138" spans="7:7" x14ac:dyDescent="0.25">
      <c r="G4138"/>
    </row>
    <row r="4139" spans="7:7" x14ac:dyDescent="0.25">
      <c r="G4139"/>
    </row>
    <row r="4140" spans="7:7" x14ac:dyDescent="0.25">
      <c r="G4140"/>
    </row>
    <row r="4141" spans="7:7" x14ac:dyDescent="0.25">
      <c r="G4141"/>
    </row>
    <row r="4142" spans="7:7" x14ac:dyDescent="0.25">
      <c r="G4142"/>
    </row>
    <row r="4143" spans="7:7" x14ac:dyDescent="0.25">
      <c r="G4143"/>
    </row>
    <row r="4144" spans="7:7" x14ac:dyDescent="0.25">
      <c r="G4144"/>
    </row>
    <row r="4145" spans="7:7" x14ac:dyDescent="0.25">
      <c r="G4145"/>
    </row>
    <row r="4146" spans="7:7" x14ac:dyDescent="0.25">
      <c r="G4146"/>
    </row>
    <row r="4147" spans="7:7" x14ac:dyDescent="0.25">
      <c r="G4147"/>
    </row>
    <row r="4148" spans="7:7" x14ac:dyDescent="0.25">
      <c r="G4148"/>
    </row>
    <row r="4149" spans="7:7" x14ac:dyDescent="0.25">
      <c r="G4149"/>
    </row>
    <row r="4150" spans="7:7" x14ac:dyDescent="0.25">
      <c r="G4150"/>
    </row>
    <row r="4151" spans="7:7" x14ac:dyDescent="0.25">
      <c r="G4151"/>
    </row>
    <row r="4152" spans="7:7" x14ac:dyDescent="0.25">
      <c r="G4152"/>
    </row>
    <row r="4153" spans="7:7" x14ac:dyDescent="0.25">
      <c r="G4153"/>
    </row>
    <row r="4154" spans="7:7" x14ac:dyDescent="0.25">
      <c r="G4154"/>
    </row>
    <row r="4155" spans="7:7" x14ac:dyDescent="0.25">
      <c r="G4155"/>
    </row>
    <row r="4156" spans="7:7" x14ac:dyDescent="0.25">
      <c r="G4156"/>
    </row>
    <row r="4157" spans="7:7" x14ac:dyDescent="0.25">
      <c r="G4157"/>
    </row>
    <row r="4158" spans="7:7" x14ac:dyDescent="0.25">
      <c r="G4158"/>
    </row>
    <row r="4159" spans="7:7" x14ac:dyDescent="0.25">
      <c r="G4159"/>
    </row>
    <row r="4160" spans="7:7" x14ac:dyDescent="0.25">
      <c r="G4160"/>
    </row>
    <row r="4161" spans="7:7" x14ac:dyDescent="0.25">
      <c r="G4161"/>
    </row>
    <row r="4162" spans="7:7" x14ac:dyDescent="0.25">
      <c r="G4162"/>
    </row>
    <row r="4163" spans="7:7" x14ac:dyDescent="0.25">
      <c r="G4163"/>
    </row>
    <row r="4164" spans="7:7" x14ac:dyDescent="0.25">
      <c r="G4164"/>
    </row>
    <row r="4165" spans="7:7" x14ac:dyDescent="0.25">
      <c r="G4165"/>
    </row>
    <row r="4166" spans="7:7" x14ac:dyDescent="0.25">
      <c r="G4166"/>
    </row>
    <row r="4167" spans="7:7" x14ac:dyDescent="0.25">
      <c r="G4167"/>
    </row>
    <row r="4168" spans="7:7" x14ac:dyDescent="0.25">
      <c r="G4168"/>
    </row>
    <row r="4169" spans="7:7" x14ac:dyDescent="0.25">
      <c r="G4169"/>
    </row>
    <row r="4170" spans="7:7" x14ac:dyDescent="0.25">
      <c r="G4170"/>
    </row>
    <row r="4171" spans="7:7" x14ac:dyDescent="0.25">
      <c r="G4171"/>
    </row>
    <row r="4172" spans="7:7" x14ac:dyDescent="0.25">
      <c r="G4172"/>
    </row>
    <row r="4173" spans="7:7" x14ac:dyDescent="0.25">
      <c r="G4173"/>
    </row>
    <row r="4174" spans="7:7" x14ac:dyDescent="0.25">
      <c r="G4174"/>
    </row>
    <row r="4175" spans="7:7" x14ac:dyDescent="0.25">
      <c r="G4175"/>
    </row>
    <row r="4176" spans="7:7" x14ac:dyDescent="0.25">
      <c r="G4176"/>
    </row>
    <row r="4177" spans="7:7" x14ac:dyDescent="0.25">
      <c r="G4177"/>
    </row>
    <row r="4178" spans="7:7" x14ac:dyDescent="0.25">
      <c r="G4178"/>
    </row>
    <row r="4179" spans="7:7" x14ac:dyDescent="0.25">
      <c r="G4179"/>
    </row>
    <row r="4180" spans="7:7" x14ac:dyDescent="0.25">
      <c r="G4180"/>
    </row>
    <row r="4181" spans="7:7" x14ac:dyDescent="0.25">
      <c r="G4181"/>
    </row>
    <row r="4182" spans="7:7" x14ac:dyDescent="0.25">
      <c r="G4182"/>
    </row>
    <row r="4183" spans="7:7" x14ac:dyDescent="0.25">
      <c r="G4183"/>
    </row>
    <row r="4184" spans="7:7" x14ac:dyDescent="0.25">
      <c r="G4184"/>
    </row>
    <row r="4185" spans="7:7" x14ac:dyDescent="0.25">
      <c r="G4185"/>
    </row>
    <row r="4186" spans="7:7" x14ac:dyDescent="0.25">
      <c r="G4186"/>
    </row>
    <row r="4187" spans="7:7" x14ac:dyDescent="0.25">
      <c r="G4187"/>
    </row>
    <row r="4188" spans="7:7" x14ac:dyDescent="0.25">
      <c r="G4188"/>
    </row>
    <row r="4189" spans="7:7" x14ac:dyDescent="0.25">
      <c r="G4189"/>
    </row>
    <row r="4190" spans="7:7" x14ac:dyDescent="0.25">
      <c r="G4190"/>
    </row>
    <row r="4191" spans="7:7" x14ac:dyDescent="0.25">
      <c r="G4191"/>
    </row>
    <row r="4192" spans="7:7" x14ac:dyDescent="0.25">
      <c r="G4192"/>
    </row>
    <row r="4193" spans="7:7" x14ac:dyDescent="0.25">
      <c r="G4193"/>
    </row>
    <row r="4194" spans="7:7" x14ac:dyDescent="0.25">
      <c r="G4194"/>
    </row>
    <row r="4195" spans="7:7" x14ac:dyDescent="0.25">
      <c r="G4195"/>
    </row>
    <row r="4196" spans="7:7" x14ac:dyDescent="0.25">
      <c r="G4196"/>
    </row>
    <row r="4197" spans="7:7" x14ac:dyDescent="0.25">
      <c r="G4197"/>
    </row>
    <row r="4198" spans="7:7" x14ac:dyDescent="0.25">
      <c r="G4198"/>
    </row>
    <row r="4199" spans="7:7" x14ac:dyDescent="0.25">
      <c r="G4199"/>
    </row>
    <row r="4200" spans="7:7" x14ac:dyDescent="0.25">
      <c r="G4200"/>
    </row>
    <row r="4201" spans="7:7" x14ac:dyDescent="0.25">
      <c r="G4201"/>
    </row>
    <row r="4202" spans="7:7" x14ac:dyDescent="0.25">
      <c r="G4202"/>
    </row>
    <row r="4203" spans="7:7" x14ac:dyDescent="0.25">
      <c r="G4203"/>
    </row>
    <row r="4204" spans="7:7" x14ac:dyDescent="0.25">
      <c r="G4204"/>
    </row>
    <row r="4205" spans="7:7" x14ac:dyDescent="0.25">
      <c r="G4205"/>
    </row>
    <row r="4206" spans="7:7" x14ac:dyDescent="0.25">
      <c r="G4206"/>
    </row>
    <row r="4207" spans="7:7" x14ac:dyDescent="0.25">
      <c r="G4207"/>
    </row>
    <row r="4208" spans="7:7" x14ac:dyDescent="0.25">
      <c r="G4208"/>
    </row>
    <row r="4209" spans="7:7" x14ac:dyDescent="0.25">
      <c r="G4209"/>
    </row>
    <row r="4210" spans="7:7" x14ac:dyDescent="0.25">
      <c r="G4210"/>
    </row>
    <row r="4211" spans="7:7" x14ac:dyDescent="0.25">
      <c r="G4211"/>
    </row>
    <row r="4212" spans="7:7" x14ac:dyDescent="0.25">
      <c r="G4212"/>
    </row>
    <row r="4213" spans="7:7" x14ac:dyDescent="0.25">
      <c r="G4213"/>
    </row>
    <row r="4214" spans="7:7" x14ac:dyDescent="0.25">
      <c r="G4214"/>
    </row>
    <row r="4215" spans="7:7" x14ac:dyDescent="0.25">
      <c r="G4215"/>
    </row>
    <row r="4216" spans="7:7" x14ac:dyDescent="0.25">
      <c r="G4216"/>
    </row>
    <row r="4217" spans="7:7" x14ac:dyDescent="0.25">
      <c r="G4217"/>
    </row>
    <row r="4218" spans="7:7" x14ac:dyDescent="0.25">
      <c r="G4218"/>
    </row>
    <row r="4219" spans="7:7" x14ac:dyDescent="0.25">
      <c r="G4219"/>
    </row>
    <row r="4220" spans="7:7" x14ac:dyDescent="0.25">
      <c r="G4220"/>
    </row>
    <row r="4221" spans="7:7" x14ac:dyDescent="0.25">
      <c r="G4221"/>
    </row>
    <row r="4222" spans="7:7" x14ac:dyDescent="0.25">
      <c r="G4222"/>
    </row>
    <row r="4223" spans="7:7" x14ac:dyDescent="0.25">
      <c r="G4223"/>
    </row>
    <row r="4224" spans="7:7" x14ac:dyDescent="0.25">
      <c r="G4224"/>
    </row>
    <row r="4225" spans="7:7" x14ac:dyDescent="0.25">
      <c r="G4225"/>
    </row>
    <row r="4226" spans="7:7" x14ac:dyDescent="0.25">
      <c r="G4226"/>
    </row>
    <row r="4227" spans="7:7" x14ac:dyDescent="0.25">
      <c r="G4227"/>
    </row>
    <row r="4228" spans="7:7" x14ac:dyDescent="0.25">
      <c r="G4228"/>
    </row>
    <row r="4229" spans="7:7" x14ac:dyDescent="0.25">
      <c r="G4229"/>
    </row>
    <row r="4230" spans="7:7" x14ac:dyDescent="0.25">
      <c r="G4230"/>
    </row>
    <row r="4231" spans="7:7" x14ac:dyDescent="0.25">
      <c r="G4231"/>
    </row>
    <row r="4232" spans="7:7" x14ac:dyDescent="0.25">
      <c r="G4232"/>
    </row>
    <row r="4233" spans="7:7" x14ac:dyDescent="0.25">
      <c r="G4233"/>
    </row>
    <row r="4234" spans="7:7" x14ac:dyDescent="0.25">
      <c r="G4234"/>
    </row>
    <row r="4235" spans="7:7" x14ac:dyDescent="0.25">
      <c r="G4235"/>
    </row>
    <row r="4236" spans="7:7" x14ac:dyDescent="0.25">
      <c r="G4236"/>
    </row>
    <row r="4237" spans="7:7" x14ac:dyDescent="0.25">
      <c r="G4237"/>
    </row>
    <row r="4238" spans="7:7" x14ac:dyDescent="0.25">
      <c r="G4238"/>
    </row>
    <row r="4239" spans="7:7" x14ac:dyDescent="0.25">
      <c r="G4239"/>
    </row>
    <row r="4240" spans="7:7" x14ac:dyDescent="0.25">
      <c r="G4240"/>
    </row>
    <row r="4241" spans="7:7" x14ac:dyDescent="0.25">
      <c r="G4241"/>
    </row>
    <row r="4242" spans="7:7" x14ac:dyDescent="0.25">
      <c r="G4242"/>
    </row>
    <row r="4243" spans="7:7" x14ac:dyDescent="0.25">
      <c r="G4243"/>
    </row>
    <row r="4244" spans="7:7" x14ac:dyDescent="0.25">
      <c r="G4244"/>
    </row>
    <row r="4245" spans="7:7" x14ac:dyDescent="0.25">
      <c r="G4245"/>
    </row>
    <row r="4246" spans="7:7" x14ac:dyDescent="0.25">
      <c r="G4246"/>
    </row>
    <row r="4247" spans="7:7" x14ac:dyDescent="0.25">
      <c r="G4247"/>
    </row>
    <row r="4248" spans="7:7" x14ac:dyDescent="0.25">
      <c r="G4248"/>
    </row>
    <row r="4249" spans="7:7" x14ac:dyDescent="0.25">
      <c r="G4249"/>
    </row>
    <row r="4250" spans="7:7" x14ac:dyDescent="0.25">
      <c r="G4250"/>
    </row>
    <row r="4251" spans="7:7" x14ac:dyDescent="0.25">
      <c r="G4251"/>
    </row>
    <row r="4252" spans="7:7" x14ac:dyDescent="0.25">
      <c r="G4252"/>
    </row>
    <row r="4253" spans="7:7" x14ac:dyDescent="0.25">
      <c r="G4253"/>
    </row>
    <row r="4254" spans="7:7" x14ac:dyDescent="0.25">
      <c r="G4254"/>
    </row>
    <row r="4255" spans="7:7" x14ac:dyDescent="0.25">
      <c r="G4255"/>
    </row>
    <row r="4256" spans="7:7" x14ac:dyDescent="0.25">
      <c r="G4256"/>
    </row>
    <row r="4257" spans="7:7" x14ac:dyDescent="0.25">
      <c r="G4257"/>
    </row>
    <row r="4258" spans="7:7" x14ac:dyDescent="0.25">
      <c r="G4258"/>
    </row>
    <row r="4259" spans="7:7" x14ac:dyDescent="0.25">
      <c r="G4259"/>
    </row>
    <row r="4260" spans="7:7" x14ac:dyDescent="0.25">
      <c r="G4260"/>
    </row>
    <row r="4261" spans="7:7" x14ac:dyDescent="0.25">
      <c r="G4261"/>
    </row>
    <row r="4262" spans="7:7" x14ac:dyDescent="0.25">
      <c r="G4262"/>
    </row>
    <row r="4263" spans="7:7" x14ac:dyDescent="0.25">
      <c r="G4263"/>
    </row>
    <row r="4264" spans="7:7" x14ac:dyDescent="0.25">
      <c r="G4264"/>
    </row>
    <row r="4265" spans="7:7" x14ac:dyDescent="0.25">
      <c r="G4265"/>
    </row>
    <row r="4266" spans="7:7" x14ac:dyDescent="0.25">
      <c r="G4266"/>
    </row>
    <row r="4267" spans="7:7" x14ac:dyDescent="0.25">
      <c r="G4267"/>
    </row>
    <row r="4268" spans="7:7" x14ac:dyDescent="0.25">
      <c r="G4268"/>
    </row>
    <row r="4269" spans="7:7" x14ac:dyDescent="0.25">
      <c r="G4269"/>
    </row>
    <row r="4270" spans="7:7" x14ac:dyDescent="0.25">
      <c r="G4270"/>
    </row>
    <row r="4271" spans="7:7" x14ac:dyDescent="0.25">
      <c r="G4271"/>
    </row>
    <row r="4272" spans="7:7" x14ac:dyDescent="0.25">
      <c r="G4272"/>
    </row>
    <row r="4273" spans="7:7" x14ac:dyDescent="0.25">
      <c r="G4273"/>
    </row>
    <row r="4274" spans="7:7" x14ac:dyDescent="0.25">
      <c r="G4274"/>
    </row>
    <row r="4275" spans="7:7" x14ac:dyDescent="0.25">
      <c r="G4275"/>
    </row>
    <row r="4276" spans="7:7" x14ac:dyDescent="0.25">
      <c r="G4276"/>
    </row>
    <row r="4277" spans="7:7" x14ac:dyDescent="0.25">
      <c r="G4277"/>
    </row>
    <row r="4278" spans="7:7" x14ac:dyDescent="0.25">
      <c r="G4278"/>
    </row>
    <row r="4279" spans="7:7" x14ac:dyDescent="0.25">
      <c r="G4279"/>
    </row>
    <row r="4280" spans="7:7" x14ac:dyDescent="0.25">
      <c r="G4280"/>
    </row>
    <row r="4281" spans="7:7" x14ac:dyDescent="0.25">
      <c r="G4281"/>
    </row>
    <row r="4282" spans="7:7" x14ac:dyDescent="0.25">
      <c r="G4282"/>
    </row>
    <row r="4283" spans="7:7" x14ac:dyDescent="0.25">
      <c r="G4283"/>
    </row>
    <row r="4284" spans="7:7" x14ac:dyDescent="0.25">
      <c r="G4284"/>
    </row>
    <row r="4285" spans="7:7" x14ac:dyDescent="0.25">
      <c r="G4285"/>
    </row>
    <row r="4286" spans="7:7" x14ac:dyDescent="0.25">
      <c r="G4286"/>
    </row>
    <row r="4287" spans="7:7" x14ac:dyDescent="0.25">
      <c r="G4287"/>
    </row>
    <row r="4288" spans="7:7" x14ac:dyDescent="0.25">
      <c r="G4288"/>
    </row>
    <row r="4289" spans="7:7" x14ac:dyDescent="0.25">
      <c r="G4289"/>
    </row>
    <row r="4290" spans="7:7" x14ac:dyDescent="0.25">
      <c r="G4290"/>
    </row>
    <row r="4291" spans="7:7" x14ac:dyDescent="0.25">
      <c r="G4291"/>
    </row>
    <row r="4292" spans="7:7" x14ac:dyDescent="0.25">
      <c r="G4292"/>
    </row>
    <row r="4293" spans="7:7" x14ac:dyDescent="0.25">
      <c r="G4293"/>
    </row>
    <row r="4294" spans="7:7" x14ac:dyDescent="0.25">
      <c r="G4294"/>
    </row>
    <row r="4295" spans="7:7" x14ac:dyDescent="0.25">
      <c r="G4295"/>
    </row>
    <row r="4296" spans="7:7" x14ac:dyDescent="0.25">
      <c r="G4296"/>
    </row>
    <row r="4297" spans="7:7" x14ac:dyDescent="0.25">
      <c r="G4297"/>
    </row>
    <row r="4298" spans="7:7" x14ac:dyDescent="0.25">
      <c r="G4298"/>
    </row>
    <row r="4299" spans="7:7" x14ac:dyDescent="0.25">
      <c r="G4299"/>
    </row>
    <row r="4300" spans="7:7" x14ac:dyDescent="0.25">
      <c r="G4300"/>
    </row>
    <row r="4301" spans="7:7" x14ac:dyDescent="0.25">
      <c r="G4301"/>
    </row>
    <row r="4302" spans="7:7" x14ac:dyDescent="0.25">
      <c r="G4302"/>
    </row>
    <row r="4303" spans="7:7" x14ac:dyDescent="0.25">
      <c r="G4303"/>
    </row>
    <row r="4304" spans="7:7" x14ac:dyDescent="0.25">
      <c r="G4304"/>
    </row>
    <row r="4305" spans="7:7" x14ac:dyDescent="0.25">
      <c r="G4305"/>
    </row>
    <row r="4306" spans="7:7" x14ac:dyDescent="0.25">
      <c r="G4306"/>
    </row>
    <row r="4307" spans="7:7" x14ac:dyDescent="0.25">
      <c r="G4307"/>
    </row>
    <row r="4308" spans="7:7" x14ac:dyDescent="0.25">
      <c r="G4308"/>
    </row>
    <row r="4309" spans="7:7" x14ac:dyDescent="0.25">
      <c r="G4309"/>
    </row>
    <row r="4310" spans="7:7" x14ac:dyDescent="0.25">
      <c r="G4310"/>
    </row>
    <row r="4311" spans="7:7" x14ac:dyDescent="0.25">
      <c r="G4311"/>
    </row>
    <row r="4312" spans="7:7" x14ac:dyDescent="0.25">
      <c r="G4312"/>
    </row>
    <row r="4313" spans="7:7" x14ac:dyDescent="0.25">
      <c r="G4313"/>
    </row>
    <row r="4314" spans="7:7" x14ac:dyDescent="0.25">
      <c r="G4314"/>
    </row>
    <row r="4315" spans="7:7" x14ac:dyDescent="0.25">
      <c r="G4315"/>
    </row>
    <row r="4316" spans="7:7" x14ac:dyDescent="0.25">
      <c r="G4316"/>
    </row>
    <row r="4317" spans="7:7" x14ac:dyDescent="0.25">
      <c r="G4317"/>
    </row>
    <row r="4318" spans="7:7" x14ac:dyDescent="0.25">
      <c r="G4318"/>
    </row>
    <row r="4319" spans="7:7" x14ac:dyDescent="0.25">
      <c r="G4319"/>
    </row>
    <row r="4320" spans="7:7" x14ac:dyDescent="0.25">
      <c r="G4320"/>
    </row>
    <row r="4321" spans="7:7" x14ac:dyDescent="0.25">
      <c r="G4321"/>
    </row>
    <row r="4322" spans="7:7" x14ac:dyDescent="0.25">
      <c r="G4322"/>
    </row>
    <row r="4323" spans="7:7" x14ac:dyDescent="0.25">
      <c r="G4323"/>
    </row>
    <row r="4324" spans="7:7" x14ac:dyDescent="0.25">
      <c r="G4324"/>
    </row>
    <row r="4325" spans="7:7" x14ac:dyDescent="0.25">
      <c r="G4325"/>
    </row>
    <row r="4326" spans="7:7" x14ac:dyDescent="0.25">
      <c r="G4326"/>
    </row>
    <row r="4327" spans="7:7" x14ac:dyDescent="0.25">
      <c r="G4327"/>
    </row>
    <row r="4328" spans="7:7" x14ac:dyDescent="0.25">
      <c r="G4328"/>
    </row>
    <row r="4329" spans="7:7" x14ac:dyDescent="0.25">
      <c r="G4329"/>
    </row>
    <row r="4330" spans="7:7" x14ac:dyDescent="0.25">
      <c r="G4330"/>
    </row>
    <row r="4331" spans="7:7" x14ac:dyDescent="0.25">
      <c r="G4331"/>
    </row>
    <row r="4332" spans="7:7" x14ac:dyDescent="0.25">
      <c r="G4332"/>
    </row>
    <row r="4333" spans="7:7" x14ac:dyDescent="0.25">
      <c r="G4333"/>
    </row>
    <row r="4334" spans="7:7" x14ac:dyDescent="0.25">
      <c r="G4334"/>
    </row>
    <row r="4335" spans="7:7" x14ac:dyDescent="0.25">
      <c r="G4335"/>
    </row>
    <row r="4336" spans="7:7" x14ac:dyDescent="0.25">
      <c r="G4336"/>
    </row>
    <row r="4337" spans="7:7" x14ac:dyDescent="0.25">
      <c r="G4337"/>
    </row>
    <row r="4338" spans="7:7" x14ac:dyDescent="0.25">
      <c r="G4338"/>
    </row>
    <row r="4339" spans="7:7" x14ac:dyDescent="0.25">
      <c r="G4339"/>
    </row>
    <row r="4340" spans="7:7" x14ac:dyDescent="0.25">
      <c r="G4340"/>
    </row>
    <row r="4341" spans="7:7" x14ac:dyDescent="0.25">
      <c r="G4341"/>
    </row>
    <row r="4342" spans="7:7" x14ac:dyDescent="0.25">
      <c r="G4342"/>
    </row>
    <row r="4343" spans="7:7" x14ac:dyDescent="0.25">
      <c r="G4343"/>
    </row>
    <row r="4344" spans="7:7" x14ac:dyDescent="0.25">
      <c r="G4344"/>
    </row>
    <row r="4345" spans="7:7" x14ac:dyDescent="0.25">
      <c r="G4345"/>
    </row>
    <row r="4346" spans="7:7" x14ac:dyDescent="0.25">
      <c r="G4346"/>
    </row>
    <row r="4347" spans="7:7" x14ac:dyDescent="0.25">
      <c r="G4347"/>
    </row>
    <row r="4348" spans="7:7" x14ac:dyDescent="0.25">
      <c r="G4348"/>
    </row>
    <row r="4349" spans="7:7" x14ac:dyDescent="0.25">
      <c r="G4349"/>
    </row>
    <row r="4350" spans="7:7" x14ac:dyDescent="0.25">
      <c r="G4350"/>
    </row>
    <row r="4351" spans="7:7" x14ac:dyDescent="0.25">
      <c r="G4351"/>
    </row>
    <row r="4352" spans="7:7" x14ac:dyDescent="0.25">
      <c r="G4352"/>
    </row>
    <row r="4353" spans="7:7" x14ac:dyDescent="0.25">
      <c r="G4353"/>
    </row>
    <row r="4354" spans="7:7" x14ac:dyDescent="0.25">
      <c r="G4354"/>
    </row>
    <row r="4355" spans="7:7" x14ac:dyDescent="0.25">
      <c r="G4355"/>
    </row>
    <row r="4356" spans="7:7" x14ac:dyDescent="0.25">
      <c r="G4356"/>
    </row>
    <row r="4357" spans="7:7" x14ac:dyDescent="0.25">
      <c r="G4357"/>
    </row>
    <row r="4358" spans="7:7" x14ac:dyDescent="0.25">
      <c r="G4358"/>
    </row>
    <row r="4359" spans="7:7" x14ac:dyDescent="0.25">
      <c r="G4359"/>
    </row>
    <row r="4360" spans="7:7" x14ac:dyDescent="0.25">
      <c r="G4360"/>
    </row>
    <row r="4361" spans="7:7" x14ac:dyDescent="0.25">
      <c r="G4361"/>
    </row>
    <row r="4362" spans="7:7" x14ac:dyDescent="0.25">
      <c r="G4362"/>
    </row>
    <row r="4363" spans="7:7" x14ac:dyDescent="0.25">
      <c r="G4363"/>
    </row>
    <row r="4364" spans="7:7" x14ac:dyDescent="0.25">
      <c r="G4364"/>
    </row>
    <row r="4365" spans="7:7" x14ac:dyDescent="0.25">
      <c r="G4365"/>
    </row>
    <row r="4366" spans="7:7" x14ac:dyDescent="0.25">
      <c r="G4366"/>
    </row>
    <row r="4367" spans="7:7" x14ac:dyDescent="0.25">
      <c r="G4367"/>
    </row>
    <row r="4368" spans="7:7" x14ac:dyDescent="0.25">
      <c r="G4368"/>
    </row>
    <row r="4369" spans="7:7" x14ac:dyDescent="0.25">
      <c r="G4369"/>
    </row>
    <row r="4370" spans="7:7" x14ac:dyDescent="0.25">
      <c r="G4370"/>
    </row>
    <row r="4371" spans="7:7" x14ac:dyDescent="0.25">
      <c r="G4371"/>
    </row>
    <row r="4372" spans="7:7" x14ac:dyDescent="0.25">
      <c r="G4372"/>
    </row>
    <row r="4373" spans="7:7" x14ac:dyDescent="0.25">
      <c r="G4373"/>
    </row>
    <row r="4374" spans="7:7" x14ac:dyDescent="0.25">
      <c r="G4374"/>
    </row>
    <row r="4375" spans="7:7" x14ac:dyDescent="0.25">
      <c r="G4375"/>
    </row>
    <row r="4376" spans="7:7" x14ac:dyDescent="0.25">
      <c r="G4376"/>
    </row>
    <row r="4377" spans="7:7" x14ac:dyDescent="0.25">
      <c r="G4377"/>
    </row>
    <row r="4378" spans="7:7" x14ac:dyDescent="0.25">
      <c r="G4378"/>
    </row>
    <row r="4379" spans="7:7" x14ac:dyDescent="0.25">
      <c r="G4379"/>
    </row>
    <row r="4380" spans="7:7" x14ac:dyDescent="0.25">
      <c r="G4380"/>
    </row>
    <row r="4381" spans="7:7" x14ac:dyDescent="0.25">
      <c r="G4381"/>
    </row>
    <row r="4382" spans="7:7" x14ac:dyDescent="0.25">
      <c r="G4382"/>
    </row>
    <row r="4383" spans="7:7" x14ac:dyDescent="0.25">
      <c r="G4383"/>
    </row>
    <row r="4384" spans="7:7" x14ac:dyDescent="0.25">
      <c r="G4384"/>
    </row>
    <row r="4385" spans="7:7" x14ac:dyDescent="0.25">
      <c r="G4385"/>
    </row>
    <row r="4386" spans="7:7" x14ac:dyDescent="0.25">
      <c r="G4386"/>
    </row>
    <row r="4387" spans="7:7" x14ac:dyDescent="0.25">
      <c r="G4387"/>
    </row>
    <row r="4388" spans="7:7" x14ac:dyDescent="0.25">
      <c r="G4388"/>
    </row>
    <row r="4389" spans="7:7" x14ac:dyDescent="0.25">
      <c r="G4389"/>
    </row>
    <row r="4390" spans="7:7" x14ac:dyDescent="0.25">
      <c r="G4390"/>
    </row>
    <row r="4391" spans="7:7" x14ac:dyDescent="0.25">
      <c r="G4391"/>
    </row>
    <row r="4392" spans="7:7" x14ac:dyDescent="0.25">
      <c r="G4392"/>
    </row>
    <row r="4393" spans="7:7" x14ac:dyDescent="0.25">
      <c r="G4393"/>
    </row>
    <row r="4394" spans="7:7" x14ac:dyDescent="0.25">
      <c r="G4394"/>
    </row>
    <row r="4395" spans="7:7" x14ac:dyDescent="0.25">
      <c r="G4395"/>
    </row>
    <row r="4396" spans="7:7" x14ac:dyDescent="0.25">
      <c r="G4396"/>
    </row>
    <row r="4397" spans="7:7" x14ac:dyDescent="0.25">
      <c r="G4397"/>
    </row>
    <row r="4398" spans="7:7" x14ac:dyDescent="0.25">
      <c r="G4398"/>
    </row>
    <row r="4399" spans="7:7" x14ac:dyDescent="0.25">
      <c r="G4399"/>
    </row>
    <row r="4400" spans="7:7" x14ac:dyDescent="0.25">
      <c r="G4400"/>
    </row>
    <row r="4401" spans="7:7" x14ac:dyDescent="0.25">
      <c r="G4401"/>
    </row>
    <row r="4402" spans="7:7" x14ac:dyDescent="0.25">
      <c r="G4402"/>
    </row>
    <row r="4403" spans="7:7" x14ac:dyDescent="0.25">
      <c r="G4403"/>
    </row>
    <row r="4404" spans="7:7" x14ac:dyDescent="0.25">
      <c r="G4404"/>
    </row>
    <row r="4405" spans="7:7" x14ac:dyDescent="0.25">
      <c r="G4405"/>
    </row>
    <row r="4406" spans="7:7" x14ac:dyDescent="0.25">
      <c r="G4406"/>
    </row>
    <row r="4407" spans="7:7" x14ac:dyDescent="0.25">
      <c r="G4407"/>
    </row>
    <row r="4408" spans="7:7" x14ac:dyDescent="0.25">
      <c r="G4408"/>
    </row>
    <row r="4409" spans="7:7" x14ac:dyDescent="0.25">
      <c r="G4409"/>
    </row>
    <row r="4410" spans="7:7" x14ac:dyDescent="0.25">
      <c r="G4410"/>
    </row>
    <row r="4411" spans="7:7" x14ac:dyDescent="0.25">
      <c r="G4411"/>
    </row>
    <row r="4412" spans="7:7" x14ac:dyDescent="0.25">
      <c r="G4412"/>
    </row>
    <row r="4413" spans="7:7" x14ac:dyDescent="0.25">
      <c r="G4413"/>
    </row>
    <row r="4414" spans="7:7" x14ac:dyDescent="0.25">
      <c r="G4414"/>
    </row>
    <row r="4415" spans="7:7" x14ac:dyDescent="0.25">
      <c r="G4415"/>
    </row>
    <row r="4416" spans="7:7" x14ac:dyDescent="0.25">
      <c r="G4416"/>
    </row>
    <row r="4417" spans="7:7" x14ac:dyDescent="0.25">
      <c r="G4417"/>
    </row>
    <row r="4418" spans="7:7" x14ac:dyDescent="0.25">
      <c r="G4418"/>
    </row>
    <row r="4419" spans="7:7" x14ac:dyDescent="0.25">
      <c r="G4419"/>
    </row>
    <row r="4420" spans="7:7" x14ac:dyDescent="0.25">
      <c r="G4420"/>
    </row>
    <row r="4421" spans="7:7" x14ac:dyDescent="0.25">
      <c r="G4421"/>
    </row>
    <row r="4422" spans="7:7" x14ac:dyDescent="0.25">
      <c r="G4422"/>
    </row>
    <row r="4423" spans="7:7" x14ac:dyDescent="0.25">
      <c r="G4423"/>
    </row>
    <row r="4424" spans="7:7" x14ac:dyDescent="0.25">
      <c r="G4424"/>
    </row>
    <row r="4425" spans="7:7" x14ac:dyDescent="0.25">
      <c r="G4425"/>
    </row>
    <row r="4426" spans="7:7" x14ac:dyDescent="0.25">
      <c r="G4426"/>
    </row>
    <row r="4427" spans="7:7" x14ac:dyDescent="0.25">
      <c r="G4427"/>
    </row>
    <row r="4428" spans="7:7" x14ac:dyDescent="0.25">
      <c r="G4428"/>
    </row>
    <row r="4429" spans="7:7" x14ac:dyDescent="0.25">
      <c r="G4429"/>
    </row>
    <row r="4430" spans="7:7" x14ac:dyDescent="0.25">
      <c r="G4430"/>
    </row>
    <row r="4431" spans="7:7" x14ac:dyDescent="0.25">
      <c r="G4431"/>
    </row>
    <row r="4432" spans="7:7" x14ac:dyDescent="0.25">
      <c r="G4432"/>
    </row>
    <row r="4433" spans="7:7" x14ac:dyDescent="0.25">
      <c r="G4433"/>
    </row>
    <row r="4434" spans="7:7" x14ac:dyDescent="0.25">
      <c r="G4434"/>
    </row>
    <row r="4435" spans="7:7" x14ac:dyDescent="0.25">
      <c r="G4435"/>
    </row>
    <row r="4436" spans="7:7" x14ac:dyDescent="0.25">
      <c r="G4436"/>
    </row>
    <row r="4437" spans="7:7" x14ac:dyDescent="0.25">
      <c r="G4437"/>
    </row>
    <row r="4438" spans="7:7" x14ac:dyDescent="0.25">
      <c r="G4438"/>
    </row>
    <row r="4439" spans="7:7" x14ac:dyDescent="0.25">
      <c r="G4439"/>
    </row>
    <row r="4440" spans="7:7" x14ac:dyDescent="0.25">
      <c r="G4440"/>
    </row>
    <row r="4441" spans="7:7" x14ac:dyDescent="0.25">
      <c r="G4441"/>
    </row>
    <row r="4442" spans="7:7" x14ac:dyDescent="0.25">
      <c r="G4442"/>
    </row>
    <row r="4443" spans="7:7" x14ac:dyDescent="0.25">
      <c r="G4443"/>
    </row>
    <row r="4444" spans="7:7" x14ac:dyDescent="0.25">
      <c r="G4444"/>
    </row>
    <row r="4445" spans="7:7" x14ac:dyDescent="0.25">
      <c r="G4445"/>
    </row>
    <row r="4446" spans="7:7" x14ac:dyDescent="0.25">
      <c r="G4446"/>
    </row>
    <row r="4447" spans="7:7" x14ac:dyDescent="0.25">
      <c r="G4447"/>
    </row>
    <row r="4448" spans="7:7" x14ac:dyDescent="0.25">
      <c r="G4448"/>
    </row>
    <row r="4449" spans="7:7" x14ac:dyDescent="0.25">
      <c r="G4449"/>
    </row>
    <row r="4450" spans="7:7" x14ac:dyDescent="0.25">
      <c r="G4450"/>
    </row>
    <row r="4451" spans="7:7" x14ac:dyDescent="0.25">
      <c r="G4451"/>
    </row>
    <row r="4452" spans="7:7" x14ac:dyDescent="0.25">
      <c r="G4452"/>
    </row>
    <row r="4453" spans="7:7" x14ac:dyDescent="0.25">
      <c r="G4453"/>
    </row>
    <row r="4454" spans="7:7" x14ac:dyDescent="0.25">
      <c r="G4454"/>
    </row>
    <row r="4455" spans="7:7" x14ac:dyDescent="0.25">
      <c r="G4455"/>
    </row>
    <row r="4456" spans="7:7" x14ac:dyDescent="0.25">
      <c r="G4456"/>
    </row>
    <row r="4457" spans="7:7" x14ac:dyDescent="0.25">
      <c r="G4457"/>
    </row>
    <row r="4458" spans="7:7" x14ac:dyDescent="0.25">
      <c r="G4458"/>
    </row>
    <row r="4459" spans="7:7" x14ac:dyDescent="0.25">
      <c r="G4459"/>
    </row>
    <row r="4460" spans="7:7" x14ac:dyDescent="0.25">
      <c r="G4460"/>
    </row>
    <row r="4461" spans="7:7" x14ac:dyDescent="0.25">
      <c r="G4461"/>
    </row>
    <row r="4462" spans="7:7" x14ac:dyDescent="0.25">
      <c r="G4462"/>
    </row>
    <row r="4463" spans="7:7" x14ac:dyDescent="0.25">
      <c r="G4463"/>
    </row>
    <row r="4464" spans="7:7" x14ac:dyDescent="0.25">
      <c r="G4464"/>
    </row>
    <row r="4465" spans="7:7" x14ac:dyDescent="0.25">
      <c r="G4465"/>
    </row>
    <row r="4466" spans="7:7" x14ac:dyDescent="0.25">
      <c r="G4466"/>
    </row>
  </sheetData>
  <sheetProtection password="CD2F" sheet="1" objects="1" scenarios="1"/>
  <mergeCells count="4">
    <mergeCell ref="C190:G190"/>
    <mergeCell ref="D11:D189"/>
    <mergeCell ref="E10:E189"/>
    <mergeCell ref="C11:C189"/>
  </mergeCell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17"/>
  <sheetViews>
    <sheetView showGridLines="0" tabSelected="1" workbookViewId="0">
      <selection activeCell="K17" sqref="K17"/>
    </sheetView>
  </sheetViews>
  <sheetFormatPr baseColWidth="10" defaultRowHeight="15" x14ac:dyDescent="0.25"/>
  <cols>
    <col min="1" max="1" width="65.85546875" bestFit="1" customWidth="1"/>
    <col min="15" max="16" width="0" hidden="1" customWidth="1"/>
  </cols>
  <sheetData>
    <row r="2" spans="1:16" x14ac:dyDescent="0.25">
      <c r="F2" t="s">
        <v>187</v>
      </c>
      <c r="G2" s="60">
        <v>8</v>
      </c>
      <c r="O2">
        <v>1</v>
      </c>
      <c r="P2" t="s">
        <v>188</v>
      </c>
    </row>
    <row r="3" spans="1:16" x14ac:dyDescent="0.25">
      <c r="O3">
        <v>2</v>
      </c>
      <c r="P3" t="s">
        <v>189</v>
      </c>
    </row>
    <row r="4" spans="1:16" x14ac:dyDescent="0.25">
      <c r="O4">
        <v>3</v>
      </c>
      <c r="P4" t="s">
        <v>190</v>
      </c>
    </row>
    <row r="5" spans="1:16" x14ac:dyDescent="0.25">
      <c r="O5">
        <v>4</v>
      </c>
      <c r="P5" t="s">
        <v>191</v>
      </c>
    </row>
    <row r="6" spans="1:16" x14ac:dyDescent="0.25">
      <c r="A6" t="s">
        <v>146</v>
      </c>
      <c r="B6" s="59" t="str">
        <f>+IF(B7="","",VLOOKUP(B7,$O:$P,2,0))</f>
        <v>Janvier</v>
      </c>
      <c r="C6" s="59" t="str">
        <f t="shared" ref="C6:M6" si="0">+IF(C7="","",VLOOKUP(C7,$O:$P,2,0))</f>
        <v>Février</v>
      </c>
      <c r="D6" s="59" t="str">
        <f t="shared" si="0"/>
        <v>Mars</v>
      </c>
      <c r="E6" s="59" t="str">
        <f t="shared" si="0"/>
        <v>Avril</v>
      </c>
      <c r="F6" s="59" t="str">
        <f t="shared" si="0"/>
        <v>Mai</v>
      </c>
      <c r="G6" s="59" t="str">
        <f t="shared" si="0"/>
        <v>Juin</v>
      </c>
      <c r="H6" s="59" t="str">
        <f t="shared" si="0"/>
        <v>Juillet</v>
      </c>
      <c r="I6" s="59" t="str">
        <f t="shared" si="0"/>
        <v>Août</v>
      </c>
      <c r="J6" s="59" t="str">
        <f t="shared" si="0"/>
        <v/>
      </c>
      <c r="K6" s="59" t="str">
        <f t="shared" si="0"/>
        <v/>
      </c>
      <c r="L6" s="59" t="str">
        <f t="shared" si="0"/>
        <v/>
      </c>
      <c r="M6" s="59" t="str">
        <f t="shared" si="0"/>
        <v/>
      </c>
      <c r="N6" s="59"/>
      <c r="O6">
        <v>5</v>
      </c>
      <c r="P6" t="s">
        <v>192</v>
      </c>
    </row>
    <row r="7" spans="1:16" hidden="1" x14ac:dyDescent="0.25">
      <c r="B7" s="59">
        <f>+IF(G2="","",1)</f>
        <v>1</v>
      </c>
      <c r="C7" s="59">
        <f t="shared" ref="C7:M7" si="1">IFERROR(IF(B7+1&gt;$G$2,"",B7+1),"")</f>
        <v>2</v>
      </c>
      <c r="D7" s="59">
        <f t="shared" si="1"/>
        <v>3</v>
      </c>
      <c r="E7" s="59">
        <f t="shared" si="1"/>
        <v>4</v>
      </c>
      <c r="F7" s="59">
        <f t="shared" si="1"/>
        <v>5</v>
      </c>
      <c r="G7" s="59">
        <f t="shared" si="1"/>
        <v>6</v>
      </c>
      <c r="H7" s="59">
        <f t="shared" si="1"/>
        <v>7</v>
      </c>
      <c r="I7" s="59">
        <f t="shared" si="1"/>
        <v>8</v>
      </c>
      <c r="J7" s="59" t="str">
        <f t="shared" si="1"/>
        <v/>
      </c>
      <c r="K7" s="59" t="str">
        <f t="shared" si="1"/>
        <v/>
      </c>
      <c r="L7" s="59" t="str">
        <f t="shared" si="1"/>
        <v/>
      </c>
      <c r="M7" s="59" t="str">
        <f t="shared" si="1"/>
        <v/>
      </c>
      <c r="N7" s="59"/>
      <c r="O7">
        <v>6</v>
      </c>
      <c r="P7" t="s">
        <v>193</v>
      </c>
    </row>
    <row r="8" spans="1:16" x14ac:dyDescent="0.25">
      <c r="A8" s="61" t="s">
        <v>182</v>
      </c>
      <c r="B8" s="59">
        <f>IF(B7="","",SUMIFS(Test!$S:$S,Test!$A:$A,TB!B$7))</f>
        <v>0</v>
      </c>
      <c r="C8" s="59">
        <f>IF(C7="","",SUMIFS(Test!$S:$S,Test!$A:$A,TB!C$7))</f>
        <v>0</v>
      </c>
      <c r="D8" s="59">
        <f>IF(D7="","",SUMIFS(Test!$S:$S,Test!$A:$A,TB!D$7))</f>
        <v>0</v>
      </c>
      <c r="E8" s="59">
        <f>IF(E7="","",SUMIFS(Test!$S:$S,Test!$A:$A,TB!E$7))</f>
        <v>0</v>
      </c>
      <c r="F8" s="59">
        <f>IF(F7="","",SUMIFS(Test!$S:$S,Test!$A:$A,TB!F$7))</f>
        <v>2191.9</v>
      </c>
      <c r="G8" s="59">
        <f>IF(G7="","",SUMIFS(Test!$S:$S,Test!$A:$A,TB!G$7))</f>
        <v>1995.9</v>
      </c>
      <c r="H8" s="59">
        <f>IF(H7="","",SUMIFS(Test!$S:$S,Test!$A:$A,TB!H$7))</f>
        <v>0</v>
      </c>
      <c r="I8" s="59">
        <f>IF(I7="","",SUMIFS(Test!$S:$S,Test!$A:$A,TB!I$7))</f>
        <v>0</v>
      </c>
      <c r="J8" s="59" t="str">
        <f>IF(J7="","",SUMIFS(Test!$S:$S,Test!$A:$A,TB!J$7))</f>
        <v/>
      </c>
      <c r="K8" s="59" t="str">
        <f>IF(K7="","",SUMIFS(Test!$S:$S,Test!$A:$A,TB!K$7))</f>
        <v/>
      </c>
      <c r="L8" s="59" t="str">
        <f>IF(L7="","",SUMIFS(Test!$S:$S,Test!$A:$A,TB!L$7))</f>
        <v/>
      </c>
      <c r="M8" s="59" t="str">
        <f>IF(M7="","",SUMIFS(Test!$S:$S,Test!$A:$A,TB!M$7))</f>
        <v/>
      </c>
      <c r="N8" s="59"/>
      <c r="O8">
        <v>7</v>
      </c>
      <c r="P8" t="s">
        <v>194</v>
      </c>
    </row>
    <row r="9" spans="1:16" x14ac:dyDescent="0.25">
      <c r="A9" s="61" t="s">
        <v>161</v>
      </c>
      <c r="B9" s="59">
        <f>IF(B7="","",SUMIFS(Test!$T:$T,Test!$A:$A,TB!B$7))</f>
        <v>0</v>
      </c>
      <c r="C9" s="59">
        <f>IF(C7="","",SUMIFS(Test!$T:$T,Test!$A:$A,TB!C$7))</f>
        <v>0</v>
      </c>
      <c r="D9" s="59">
        <f>IF(D7="","",SUMIFS(Test!$T:$T,Test!$A:$A,TB!D$7))</f>
        <v>0</v>
      </c>
      <c r="E9" s="59">
        <f>IF(E7="","",SUMIFS(Test!$T:$T,Test!$A:$A,TB!E$7))</f>
        <v>0</v>
      </c>
      <c r="F9" s="59">
        <f>IF(F7="","",SUMIFS(Test!$T:$T,Test!$A:$A,TB!F$7))</f>
        <v>176.4</v>
      </c>
      <c r="G9" s="59">
        <f>IF(G7="","",SUMIFS(Test!$T:$T,Test!$A:$A,TB!G$7))</f>
        <v>169.7</v>
      </c>
      <c r="H9" s="59">
        <f>IF(H7="","",SUMIFS(Test!$T:$T,Test!$A:$A,TB!H$7))</f>
        <v>0</v>
      </c>
      <c r="I9" s="59">
        <f>IF(I7="","",SUMIFS(Test!$T:$T,Test!$A:$A,TB!I$7))</f>
        <v>0</v>
      </c>
      <c r="J9" s="59" t="str">
        <f>IF(J7="","",SUMIFS(Test!$T:$T,Test!$A:$A,TB!J$7))</f>
        <v/>
      </c>
      <c r="K9" s="59" t="str">
        <f>IF(K7="","",SUMIFS(Test!$T:$T,Test!$A:$A,TB!K$7))</f>
        <v/>
      </c>
      <c r="L9" s="59" t="str">
        <f>IF(L7="","",SUMIFS(Test!$T:$T,Test!$A:$A,TB!L$7))</f>
        <v/>
      </c>
      <c r="M9" s="59" t="str">
        <f>IF(M7="","",SUMIFS(Test!$T:$T,Test!$A:$A,TB!M$7))</f>
        <v/>
      </c>
      <c r="N9" s="59"/>
      <c r="O9">
        <v>8</v>
      </c>
      <c r="P9" t="s">
        <v>195</v>
      </c>
    </row>
    <row r="10" spans="1:16" x14ac:dyDescent="0.25">
      <c r="A10" s="61" t="s">
        <v>162</v>
      </c>
      <c r="B10" s="59">
        <f>IF(B7="","",SUMIFS(Test!$U:$U,Test!$A:$A,TB!B$7))</f>
        <v>0</v>
      </c>
      <c r="C10" s="59">
        <f>IF(C7="","",SUMIFS(Test!$U:$U,Test!$A:$A,TB!C$7))</f>
        <v>0</v>
      </c>
      <c r="D10" s="59">
        <f>IF(D7="","",SUMIFS(Test!$U:$U,Test!$A:$A,TB!D$7))</f>
        <v>0</v>
      </c>
      <c r="E10" s="59">
        <f>IF(E7="","",SUMIFS(Test!$U:$U,Test!$A:$A,TB!E$7))</f>
        <v>0</v>
      </c>
      <c r="F10" s="59">
        <f>IF(F7="","",SUMIFS(Test!$U:$U,Test!$A:$A,TB!F$7))</f>
        <v>580.59999999999991</v>
      </c>
      <c r="G10" s="59">
        <f>IF(G7="","",SUMIFS(Test!$U:$U,Test!$A:$A,TB!G$7))</f>
        <v>580.59999999999991</v>
      </c>
      <c r="H10" s="59">
        <f>IF(H7="","",SUMIFS(Test!$U:$U,Test!$A:$A,TB!H$7))</f>
        <v>0</v>
      </c>
      <c r="I10" s="59">
        <f>IF(I7="","",SUMIFS(Test!$U:$U,Test!$A:$A,TB!I$7))</f>
        <v>0</v>
      </c>
      <c r="J10" s="59" t="str">
        <f>IF(J7="","",SUMIFS(Test!$U:$U,Test!$A:$A,TB!J$7))</f>
        <v/>
      </c>
      <c r="K10" s="59" t="str">
        <f>IF(K7="","",SUMIFS(Test!$U:$U,Test!$A:$A,TB!K$7))</f>
        <v/>
      </c>
      <c r="L10" s="59" t="str">
        <f>IF(L7="","",SUMIFS(Test!$U:$U,Test!$A:$A,TB!L$7))</f>
        <v/>
      </c>
      <c r="M10" s="59" t="str">
        <f>IF(M7="","",SUMIFS(Test!$U:$U,Test!$A:$A,TB!M$7))</f>
        <v/>
      </c>
      <c r="N10" s="59"/>
      <c r="O10">
        <v>9</v>
      </c>
      <c r="P10" t="s">
        <v>196</v>
      </c>
    </row>
    <row r="11" spans="1:16" x14ac:dyDescent="0.25">
      <c r="A11" s="63" t="s">
        <v>163</v>
      </c>
      <c r="B11" s="59">
        <f>IF(B7="","",SUMIFS(Test!$V:$V,Test!$A:$A,TB!B$7))</f>
        <v>0</v>
      </c>
      <c r="C11" s="59">
        <f>IF(C7="","",SUMIFS(Test!$V:$V,Test!$A:$A,TB!C$7))</f>
        <v>0</v>
      </c>
      <c r="D11" s="59">
        <f>IF(D7="","",SUMIFS(Test!$V:$V,Test!$A:$A,TB!D$7))</f>
        <v>0</v>
      </c>
      <c r="E11" s="59">
        <f>IF(E7="","",SUMIFS(Test!$V:$V,Test!$A:$A,TB!E$7))</f>
        <v>0</v>
      </c>
      <c r="F11" s="59">
        <f>IF(F7="","",SUMIFS(Test!$V:$V,Test!$A:$A,TB!F$7))</f>
        <v>2851.8</v>
      </c>
      <c r="G11" s="59">
        <f>IF(G7="","",SUMIFS(Test!$V:$V,Test!$A:$A,TB!G$7))</f>
        <v>2649.1000000000004</v>
      </c>
      <c r="H11" s="59">
        <f>IF(H7="","",SUMIFS(Test!$V:$V,Test!$A:$A,TB!H$7))</f>
        <v>0</v>
      </c>
      <c r="I11" s="59">
        <f>IF(I7="","",SUMIFS(Test!$V:$V,Test!$A:$A,TB!I$7))</f>
        <v>0</v>
      </c>
      <c r="J11" s="59" t="str">
        <f>IF(J7="","",SUMIFS(Test!$V:$V,Test!$A:$A,TB!J$7))</f>
        <v/>
      </c>
      <c r="K11" s="59" t="str">
        <f>IF(K7="","",SUMIFS(Test!$V:$V,Test!$A:$A,TB!K$7))</f>
        <v/>
      </c>
      <c r="L11" s="59" t="str">
        <f>IF(L7="","",SUMIFS(Test!$V:$V,Test!$A:$A,TB!L$7))</f>
        <v/>
      </c>
      <c r="M11" s="59" t="str">
        <f>IF(M7="","",SUMIFS(Test!$V:$V,Test!$A:$A,TB!M$7))</f>
        <v/>
      </c>
      <c r="N11" s="59"/>
      <c r="O11">
        <v>10</v>
      </c>
      <c r="P11" t="s">
        <v>197</v>
      </c>
    </row>
    <row r="12" spans="1:16" x14ac:dyDescent="0.25">
      <c r="A12" s="61" t="s">
        <v>200</v>
      </c>
      <c r="B12" s="62" t="str">
        <f>IFERROR(B8/B11,"")</f>
        <v/>
      </c>
      <c r="C12" s="62" t="str">
        <f t="shared" ref="C12:M12" si="2">IFERROR(C8/C11,"")</f>
        <v/>
      </c>
      <c r="D12" s="62" t="str">
        <f t="shared" si="2"/>
        <v/>
      </c>
      <c r="E12" s="62" t="str">
        <f t="shared" si="2"/>
        <v/>
      </c>
      <c r="F12" s="62">
        <f t="shared" si="2"/>
        <v>0.76860228627533489</v>
      </c>
      <c r="G12" s="62">
        <f t="shared" si="2"/>
        <v>0.75342569174436591</v>
      </c>
      <c r="H12" s="62" t="str">
        <f t="shared" si="2"/>
        <v/>
      </c>
      <c r="I12" s="62" t="str">
        <f t="shared" si="2"/>
        <v/>
      </c>
      <c r="J12" s="62" t="str">
        <f t="shared" si="2"/>
        <v/>
      </c>
      <c r="K12" s="62" t="str">
        <f t="shared" si="2"/>
        <v/>
      </c>
      <c r="L12" s="62" t="str">
        <f t="shared" si="2"/>
        <v/>
      </c>
      <c r="M12" s="62" t="str">
        <f t="shared" si="2"/>
        <v/>
      </c>
      <c r="N12" s="59"/>
      <c r="O12">
        <v>11</v>
      </c>
      <c r="P12" t="s">
        <v>198</v>
      </c>
    </row>
    <row r="13" spans="1:16" x14ac:dyDescent="0.25">
      <c r="A13" s="61" t="s">
        <v>201</v>
      </c>
      <c r="B13" s="62" t="str">
        <f>IFERROR(B9/B11,"")</f>
        <v/>
      </c>
      <c r="C13" s="62" t="str">
        <f t="shared" ref="C13:M13" si="3">IFERROR(C9/C11,"")</f>
        <v/>
      </c>
      <c r="D13" s="62" t="str">
        <f t="shared" si="3"/>
        <v/>
      </c>
      <c r="E13" s="62" t="str">
        <f t="shared" si="3"/>
        <v/>
      </c>
      <c r="F13" s="62">
        <f t="shared" si="3"/>
        <v>6.1855670103092779E-2</v>
      </c>
      <c r="G13" s="62">
        <f t="shared" si="3"/>
        <v>6.4059491902910409E-2</v>
      </c>
      <c r="H13" s="62" t="str">
        <f t="shared" si="3"/>
        <v/>
      </c>
      <c r="I13" s="62" t="str">
        <f t="shared" si="3"/>
        <v/>
      </c>
      <c r="J13" s="62" t="str">
        <f t="shared" si="3"/>
        <v/>
      </c>
      <c r="K13" s="62" t="str">
        <f t="shared" si="3"/>
        <v/>
      </c>
      <c r="L13" s="62" t="str">
        <f t="shared" si="3"/>
        <v/>
      </c>
      <c r="M13" s="62" t="str">
        <f t="shared" si="3"/>
        <v/>
      </c>
      <c r="N13" s="59"/>
      <c r="O13">
        <v>12</v>
      </c>
      <c r="P13" t="s">
        <v>199</v>
      </c>
    </row>
    <row r="14" spans="1:16" x14ac:dyDescent="0.25">
      <c r="A14" s="61" t="s">
        <v>202</v>
      </c>
      <c r="B14" s="62" t="str">
        <f>IFERROR(B10/B11,"")</f>
        <v/>
      </c>
      <c r="C14" s="62" t="str">
        <f t="shared" ref="C14:N14" si="4">IFERROR(C10/C11,"")</f>
        <v/>
      </c>
      <c r="D14" s="62" t="str">
        <f t="shared" si="4"/>
        <v/>
      </c>
      <c r="E14" s="62" t="str">
        <f t="shared" si="4"/>
        <v/>
      </c>
      <c r="F14" s="62">
        <f t="shared" si="4"/>
        <v>0.20359071463636996</v>
      </c>
      <c r="G14" s="62">
        <f t="shared" si="4"/>
        <v>0.21916877430070583</v>
      </c>
      <c r="H14" s="62" t="str">
        <f t="shared" si="4"/>
        <v/>
      </c>
      <c r="I14" s="62" t="str">
        <f t="shared" si="4"/>
        <v/>
      </c>
      <c r="J14" s="62" t="str">
        <f t="shared" si="4"/>
        <v/>
      </c>
      <c r="K14" s="62" t="str">
        <f t="shared" si="4"/>
        <v/>
      </c>
      <c r="L14" s="62" t="str">
        <f t="shared" si="4"/>
        <v/>
      </c>
      <c r="M14" s="62" t="str">
        <f t="shared" si="4"/>
        <v/>
      </c>
      <c r="N14" s="62" t="str">
        <f t="shared" si="4"/>
        <v/>
      </c>
    </row>
    <row r="15" spans="1:16" x14ac:dyDescent="0.25">
      <c r="A15" s="63" t="s">
        <v>203</v>
      </c>
      <c r="B15" s="59">
        <f>IFERROR(B8*6*2/100,"")</f>
        <v>0</v>
      </c>
      <c r="C15" s="59">
        <f t="shared" ref="C15:M15" si="5">IFERROR(C8*6*2/100,"")</f>
        <v>0</v>
      </c>
      <c r="D15" s="59">
        <f t="shared" si="5"/>
        <v>0</v>
      </c>
      <c r="E15" s="59">
        <f t="shared" si="5"/>
        <v>0</v>
      </c>
      <c r="F15" s="59">
        <f t="shared" si="5"/>
        <v>263.02800000000002</v>
      </c>
      <c r="G15" s="59">
        <f t="shared" si="5"/>
        <v>239.50800000000004</v>
      </c>
      <c r="H15" s="59">
        <f t="shared" si="5"/>
        <v>0</v>
      </c>
      <c r="I15" s="59">
        <f t="shared" si="5"/>
        <v>0</v>
      </c>
      <c r="J15" s="59" t="str">
        <f t="shared" si="5"/>
        <v/>
      </c>
      <c r="K15" s="59" t="str">
        <f t="shared" si="5"/>
        <v/>
      </c>
      <c r="L15" s="59" t="str">
        <f t="shared" si="5"/>
        <v/>
      </c>
      <c r="M15" s="59" t="str">
        <f t="shared" si="5"/>
        <v/>
      </c>
    </row>
    <row r="16" spans="1:16" x14ac:dyDescent="0.25">
      <c r="A16" s="63" t="s">
        <v>204</v>
      </c>
      <c r="B16" s="59">
        <f t="shared" ref="B16:G17" si="6">IFERROR(B9*6*2/100,"")</f>
        <v>0</v>
      </c>
      <c r="C16" s="59">
        <f t="shared" si="6"/>
        <v>0</v>
      </c>
      <c r="D16" s="59">
        <f t="shared" si="6"/>
        <v>0</v>
      </c>
      <c r="E16" s="59">
        <f t="shared" si="6"/>
        <v>0</v>
      </c>
      <c r="F16" s="59">
        <f t="shared" si="6"/>
        <v>21.168000000000003</v>
      </c>
      <c r="G16" s="59">
        <f t="shared" si="6"/>
        <v>20.363999999999997</v>
      </c>
      <c r="H16" s="59">
        <f t="shared" ref="H16:M16" si="7">IFERROR(H9*6*2/100,"")</f>
        <v>0</v>
      </c>
      <c r="I16" s="59">
        <f t="shared" si="7"/>
        <v>0</v>
      </c>
      <c r="J16" s="59" t="str">
        <f t="shared" si="7"/>
        <v/>
      </c>
      <c r="K16" s="59" t="str">
        <f t="shared" si="7"/>
        <v/>
      </c>
      <c r="L16" s="59" t="str">
        <f t="shared" si="7"/>
        <v/>
      </c>
      <c r="M16" s="59" t="str">
        <f t="shared" si="7"/>
        <v/>
      </c>
    </row>
    <row r="17" spans="1:13" x14ac:dyDescent="0.25">
      <c r="A17" s="63" t="s">
        <v>205</v>
      </c>
      <c r="B17" s="59">
        <f t="shared" si="6"/>
        <v>0</v>
      </c>
      <c r="C17" s="59">
        <f t="shared" si="6"/>
        <v>0</v>
      </c>
      <c r="D17" s="59">
        <f t="shared" si="6"/>
        <v>0</v>
      </c>
      <c r="E17" s="59">
        <f t="shared" si="6"/>
        <v>0</v>
      </c>
      <c r="F17" s="59">
        <f t="shared" si="6"/>
        <v>69.671999999999983</v>
      </c>
      <c r="G17" s="59">
        <f t="shared" si="6"/>
        <v>69.671999999999983</v>
      </c>
      <c r="H17" s="59">
        <f t="shared" ref="H17:M17" si="8">IFERROR(H10*6*2/100,"")</f>
        <v>0</v>
      </c>
      <c r="I17" s="59">
        <f t="shared" si="8"/>
        <v>0</v>
      </c>
      <c r="J17" s="59" t="str">
        <f t="shared" si="8"/>
        <v/>
      </c>
      <c r="K17" s="59" t="str">
        <f t="shared" si="8"/>
        <v/>
      </c>
      <c r="L17" s="59" t="str">
        <f t="shared" si="8"/>
        <v/>
      </c>
      <c r="M17" s="59" t="str">
        <f t="shared" si="8"/>
        <v/>
      </c>
    </row>
  </sheetData>
  <dataValidations count="1">
    <dataValidation type="list" allowBlank="1" showInputMessage="1" showErrorMessage="1" sqref="G2">
      <formula1>"1,2,3,4,5,6,7,8,9,10,11,12"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</vt:lpstr>
      <vt:lpstr>TB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Hajjej Slei</cp:lastModifiedBy>
  <dcterms:created xsi:type="dcterms:W3CDTF">2015-06-05T18:17:20Z</dcterms:created>
  <dcterms:modified xsi:type="dcterms:W3CDTF">2022-07-04T11:57:41Z</dcterms:modified>
</cp:coreProperties>
</file>