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427979\Downloads\"/>
    </mc:Choice>
  </mc:AlternateContent>
  <xr:revisionPtr revIDLastSave="0" documentId="13_ncr:1_{607FA483-8EFF-45A9-B662-09E0C5155393}" xr6:coauthVersionLast="47" xr6:coauthVersionMax="47" xr10:uidLastSave="{00000000-0000-0000-0000-000000000000}"/>
  <bookViews>
    <workbookView xWindow="1815" yWindow="-15870" windowWidth="25440" windowHeight="15540" xr2:uid="{00000000-000D-0000-FFFF-FFFF00000000}"/>
  </bookViews>
  <sheets>
    <sheet name="Effectif 03-22" sheetId="1" r:id="rId1"/>
    <sheet name="Enfants" sheetId="4" r:id="rId2"/>
  </sheets>
  <definedNames>
    <definedName name="_xlnm._FilterDatabase" localSheetId="0" hidden="1">'Effectif 03-22'!$A$1:$B$3</definedName>
    <definedName name="_xlnm._FilterDatabase" localSheetId="1" hidden="1">Enfants!$A$1:$G$7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  <c r="G4" i="1" a="1"/>
  <c r="G4" i="1" s="1"/>
  <c r="G3" i="1" a="1"/>
  <c r="G3" i="1" s="1"/>
  <c r="I3" i="1" s="1" a="1"/>
  <c r="I3" i="1" s="1"/>
  <c r="C4" i="1" a="1"/>
  <c r="C4" i="1" s="1"/>
  <c r="F3" i="1" a="1"/>
  <c r="F3" i="1" s="1"/>
  <c r="E3" i="1" a="1"/>
  <c r="E3" i="1" s="1"/>
  <c r="D3" i="1" a="1"/>
  <c r="D3" i="1" s="1"/>
  <c r="C3" i="1" a="1"/>
  <c r="C3" i="1" s="1"/>
  <c r="D2" i="1" l="1" a="1"/>
  <c r="D2" i="1" s="1"/>
  <c r="F2" i="1" a="1"/>
  <c r="F2" i="1" s="1"/>
  <c r="E2" i="1" a="1"/>
  <c r="E2" i="1" s="1"/>
  <c r="G2" i="1" a="1"/>
  <c r="G2" i="1" s="1"/>
  <c r="F4" i="1" a="1"/>
  <c r="F4" i="1" s="1"/>
  <c r="D4" i="1" a="1"/>
  <c r="D4" i="1" s="1"/>
  <c r="E4" i="1" a="1"/>
  <c r="E4" i="1" s="1"/>
  <c r="H3" i="1" a="1"/>
  <c r="H3" i="1" s="1"/>
  <c r="J3" i="1" a="1"/>
  <c r="J3" i="1" s="1"/>
  <c r="H2" i="1" l="1" a="1"/>
  <c r="H2" i="1" s="1"/>
  <c r="J2" i="1" a="1"/>
  <c r="J2" i="1" s="1"/>
  <c r="I2" i="1" a="1"/>
  <c r="I2" i="1" s="1"/>
  <c r="J4" i="1" a="1"/>
  <c r="J4" i="1" s="1"/>
  <c r="H4" i="1" a="1"/>
  <c r="H4" i="1" s="1"/>
  <c r="I4" i="1" a="1"/>
  <c r="I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<sst xmlns="http://schemas.openxmlformats.org/spreadsheetml/2006/main" count="55" uniqueCount="28">
  <si>
    <t>Nom</t>
  </si>
  <si>
    <t>Prénom</t>
  </si>
  <si>
    <t>Né(e) le</t>
  </si>
  <si>
    <t>Thierry</t>
  </si>
  <si>
    <t>Veronique</t>
  </si>
  <si>
    <t>Jean Luc</t>
  </si>
  <si>
    <t>Corinne</t>
  </si>
  <si>
    <t>Céline</t>
  </si>
  <si>
    <t>Lucas</t>
  </si>
  <si>
    <t>Martin</t>
  </si>
  <si>
    <t>Henry</t>
  </si>
  <si>
    <t>Lucille</t>
  </si>
  <si>
    <t>Centre de coûts</t>
  </si>
  <si>
    <t>Type de contrat</t>
  </si>
  <si>
    <t>ANTHONY</t>
  </si>
  <si>
    <t>CYRIELLE</t>
  </si>
  <si>
    <t>GUILLAUME</t>
  </si>
  <si>
    <t>LUDIVINE</t>
  </si>
  <si>
    <t>Dupont</t>
  </si>
  <si>
    <t>Nom_Enfant_1</t>
  </si>
  <si>
    <t>Prénom_Enfant_2</t>
  </si>
  <si>
    <t>Prénom_Enfant_1</t>
  </si>
  <si>
    <t>Date_Naissance_2</t>
  </si>
  <si>
    <t>Date_Naissance_1</t>
  </si>
  <si>
    <t>Nom_Enfant_2</t>
  </si>
  <si>
    <t>Josiane</t>
  </si>
  <si>
    <t>Ligne Enfant 1</t>
  </si>
  <si>
    <t>Ligne Enfant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</si>
</sst>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0" fontId="0" fillId="0" borderId="0" xfId="0" applyBorder="1"/>
    <xf numFmtId="0" fontId="0" fillId="0" borderId="0" xfId="0" applyFont="1"/>
    <xf numFmtId="0" fontId="1" fillId="0" borderId="0" xfId="0" applyFont="1"/>
    <xf numFmtId="0" fontId="0" fillId="0" borderId="1" xfId="0" applyFont="1" applyBorder="1"/>
    <xf numFmtId="0" fontId="2" fillId="0" borderId="1" xfId="0" applyFont="1" applyBorder="1"/>
    <xf numFmtId="14" fontId="2" fillId="0" borderId="1" xfId="0" applyNumberFormat="1" applyFont="1" applyBorder="1"/>
    <xf numFmtId="0" fontId="1" fillId="3" borderId="1" xfId="0" applyFont="1" applyFill="1" applyBorder="1"/>
    <xf numFmtId="0" fontId="0" fillId="0" borderId="0" xfId="0" applyAlignment="1">
      <alignment vertical="center"/>
    </xf>
    <xf numFmtId="0" fontId="1" fillId="4" borderId="1" xfId="0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vertical="center" wrapText="1"/>
    </xf>
    <xf numFmtId="14" fontId="0" fillId="0" borderId="0" xfId="0" applyNumberFormat="1" applyAlignment="1">
      <alignment wrapText="1"/>
    </xf>
    <xf numFmtId="0" fontId="2" fillId="0" borderId="0" xfId="0" applyFont="1" applyBorder="1"/>
    <xf numFmtId="1" fontId="0" fillId="0" borderId="0" xfId="0" applyNumberFormat="1" applyAlignment="1">
      <alignment vertical="center" wrapText="1"/>
    </xf>
    <xf numFmtId="1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4"/>
  <sheetViews>
    <sheetView showGridLines="0" tabSelected="1" workbookViewId="0">
      <pane xSplit="2" ySplit="1" topLeftCell="C2" activePane="bottomRight" state="frozen"/>
      <selection pane="topRight" activeCell="E1" sqref="E1"/>
      <selection pane="bottomLeft" activeCell="A2" sqref="A2"/>
      <selection pane="bottomRight" activeCell="G3" sqref="G3"/>
    </sheetView>
  </sheetViews>
  <sheetFormatPr baseColWidth="10" defaultRowHeight="14.4" x14ac:dyDescent="0.3"/>
  <cols>
    <col min="1" max="2" width="10.77734375" style="2"/>
    <col min="3" max="3" width="11.5546875" style="2"/>
    <col min="4" max="4" width="13.21875" style="12" bestFit="1" customWidth="1"/>
    <col min="5" max="5" width="15.88671875" style="12" bestFit="1" customWidth="1"/>
    <col min="6" max="6" width="16.109375" style="14" bestFit="1" customWidth="1"/>
    <col min="7" max="7" width="16.109375" style="17" customWidth="1"/>
    <col min="8" max="8" width="13.21875" style="12" bestFit="1" customWidth="1"/>
    <col min="9" max="9" width="15.88671875" style="12" bestFit="1" customWidth="1"/>
    <col min="10" max="10" width="16.109375" style="12" bestFit="1" customWidth="1"/>
  </cols>
  <sheetData>
    <row r="1" spans="1:10" s="9" customFormat="1" ht="21" customHeight="1" x14ac:dyDescent="0.3">
      <c r="A1" s="10" t="s">
        <v>0</v>
      </c>
      <c r="B1" s="10" t="s">
        <v>1</v>
      </c>
      <c r="C1" s="11" t="s">
        <v>26</v>
      </c>
      <c r="D1" s="11" t="s">
        <v>19</v>
      </c>
      <c r="E1" s="11" t="s">
        <v>21</v>
      </c>
      <c r="F1" s="13" t="s">
        <v>23</v>
      </c>
      <c r="G1" s="16" t="s">
        <v>27</v>
      </c>
      <c r="H1" s="11" t="s">
        <v>24</v>
      </c>
      <c r="I1" s="11" t="s">
        <v>20</v>
      </c>
      <c r="J1" s="11" t="s">
        <v>22</v>
      </c>
    </row>
    <row r="2" spans="1:10" x14ac:dyDescent="0.3">
      <c r="A2" s="5" t="s">
        <v>9</v>
      </c>
      <c r="B2" s="6" t="s">
        <v>5</v>
      </c>
      <c r="C2" s="15" cm="1">
        <f t="array" ref="C2">MATCH($A2&amp;$B2,Enfants!A:A&amp;Enfants!B:B,0)</f>
        <v>2</v>
      </c>
      <c r="D2" s="12" t="str" cm="1">
        <f t="array" ref="D2">IFERROR(INDEX(Enfants!$A:$G,C2,COLUMN(Enfants!$E$1)),"Aucune")</f>
        <v>Martin</v>
      </c>
      <c r="E2" s="12" t="str" cm="1">
        <f t="array" ref="E2">IFERROR(INDEX(Enfants!$A:$G,C2,COLUMN(Enfants!$F$1)),"Aucune")</f>
        <v>Lucille</v>
      </c>
      <c r="F2" s="14" cm="1">
        <f t="array" ref="F2">IFERROR(INDEX(Enfants!$A:$G,C2,COLUMN(Enfants!$G$1)),"Aucune")</f>
        <v>36668</v>
      </c>
      <c r="G2" s="17" cm="1">
        <f t="array" aca="1" ref="G2" ca="1">C2+MATCH(A2&amp;B2,OFFSET(Enfants!$A$1,'Effectif 03-22'!C2,0,COUNTIF(Enfants!A:A,"&lt;&gt;")) &amp; OFFSET(Enfants!$A$1,'Effectif 03-22'!C2,1,COUNTIF(Enfants!A:A,"&lt;&gt;")),0)</f>
        <v>3</v>
      </c>
      <c r="H2" s="12" t="str" cm="1">
        <f t="array" aca="1" ref="H2" ca="1">IFERROR(INDEX(Enfants!$A:$G,G2,COLUMN(Enfants!$E$1)),"Aucune")</f>
        <v>Martin</v>
      </c>
      <c r="I2" s="12" t="str" cm="1">
        <f t="array" aca="1" ref="I2" ca="1">IFERROR(INDEX(Enfants!$A:$G,G2,COLUMN(Enfants!$F$1)),"Aucune")</f>
        <v>Lucas</v>
      </c>
      <c r="J2" s="14" cm="1">
        <f t="array" aca="1" ref="J2" ca="1">IFERROR(INDEX(Enfants!$A:$G,G2,COLUMN(Enfants!$G$1)),"Aucune")</f>
        <v>35727</v>
      </c>
    </row>
    <row r="3" spans="1:10" x14ac:dyDescent="0.3">
      <c r="A3" s="5" t="s">
        <v>18</v>
      </c>
      <c r="B3" s="6" t="s">
        <v>3</v>
      </c>
      <c r="C3" s="15" cm="1">
        <f t="array" ref="C3">MATCH($A3&amp;$B3,Enfants!A:A&amp;Enfants!B:B,0)</f>
        <v>4</v>
      </c>
      <c r="D3" s="12" t="str" cm="1">
        <f t="array" ref="D3">IFERROR(INDEX(Enfants!$A:$G,C3,COLUMN(Enfants!$E$1)),"Aucune")</f>
        <v>Dupont</v>
      </c>
      <c r="E3" s="12" t="str" cm="1">
        <f t="array" ref="E3">IFERROR(INDEX(Enfants!$A:$G,C3,COLUMN(Enfants!$F$1)),"Aucune")</f>
        <v>ANTHONY</v>
      </c>
      <c r="F3" s="14" cm="1">
        <f t="array" ref="F3">IFERROR(INDEX(Enfants!$A:$G,C3,COLUMN(Enfants!$G$1)),"Aucune")</f>
        <v>33919</v>
      </c>
      <c r="G3" s="17" cm="1">
        <f t="array" aca="1" ref="G3" ca="1">C3+MATCH(A3&amp;B3,OFFSET(Enfants!$A$1,'Effectif 03-22'!C3,0,COUNTIF(Enfants!A:A,"&lt;&gt;")) &amp; OFFSET(Enfants!$A$1,'Effectif 03-22'!C3,1,COUNTIF(Enfants!A:A,"&lt;&gt;")),0)</f>
        <v>5</v>
      </c>
      <c r="H3" s="12" t="str" cm="1">
        <f t="array" aca="1" ref="H3" ca="1">IFERROR(INDEX(Enfants!$A:$G,G3,COLUMN(Enfants!$E$1)),"Aucune")</f>
        <v>Dupont</v>
      </c>
      <c r="I3" s="12" t="str" cm="1">
        <f t="array" aca="1" ref="I3" ca="1">IFERROR(INDEX(Enfants!$A:$G,G3,COLUMN(Enfants!$F$1)),"Aucune")</f>
        <v>CYRIELLE</v>
      </c>
      <c r="J3" s="14" cm="1">
        <f t="array" aca="1" ref="J3" ca="1">IFERROR(INDEX(Enfants!$A:$G,G3,COLUMN(Enfants!$G$1)),"Aucune")</f>
        <v>35262</v>
      </c>
    </row>
    <row r="4" spans="1:10" x14ac:dyDescent="0.3">
      <c r="A4" s="5" t="s">
        <v>10</v>
      </c>
      <c r="B4" s="6" t="s">
        <v>4</v>
      </c>
      <c r="C4" s="15" cm="1">
        <f t="array" ref="C4">MATCH($A4&amp;$B4,Enfants!A:A&amp;Enfants!B:B,0)</f>
        <v>6</v>
      </c>
      <c r="D4" s="12" t="str" cm="1">
        <f t="array" ref="D4">IFERROR(INDEX(Enfants!$A:$G,C4,COLUMN(Enfants!$E$1)),"Aucune")</f>
        <v>Henry</v>
      </c>
      <c r="E4" s="12" t="str" cm="1">
        <f t="array" ref="E4">IFERROR(INDEX(Enfants!$A:$G,C4,COLUMN(Enfants!$F$1)),"Aucune")</f>
        <v>GUILLAUME</v>
      </c>
      <c r="F4" s="14" cm="1">
        <f t="array" ref="F4">IFERROR(INDEX(Enfants!$A:$G,C4,COLUMN(Enfants!$G$1)),"Aucune")</f>
        <v>32288</v>
      </c>
      <c r="G4" s="17" cm="1">
        <f t="array" aca="1" ref="G4" ca="1">C4+MATCH(A4&amp;B4,OFFSET(Enfants!$A$1,'Effectif 03-22'!C4,0,COUNTIF(Enfants!A:A,"&lt;&gt;")) &amp; OFFSET(Enfants!$A$1,'Effectif 03-22'!C4,1,COUNTIF(Enfants!A:A,"&lt;&gt;")),0)</f>
        <v>7</v>
      </c>
      <c r="H4" s="12" t="str" cm="1">
        <f t="array" aca="1" ref="H4" ca="1">IFERROR(INDEX(Enfants!$A:$G,G4,COLUMN(Enfants!$E$1)),"Aucune")</f>
        <v>Henry</v>
      </c>
      <c r="I4" s="12" t="str" cm="1">
        <f t="array" aca="1" ref="I4" ca="1">IFERROR(INDEX(Enfants!$A:$G,G4,COLUMN(Enfants!$F$1)),"Aucune")</f>
        <v>LUDIVINE</v>
      </c>
      <c r="J4" s="14" cm="1">
        <f t="array" aca="1" ref="J4" ca="1">IFERROR(INDEX(Enfants!$A:$G,G4,COLUMN(Enfants!$G$1)),"Aucune")</f>
        <v>33483</v>
      </c>
    </row>
  </sheetData>
  <autoFilter ref="A1:B3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9"/>
  <sheetViews>
    <sheetView showGridLines="0" zoomScaleNormal="100" workbookViewId="0">
      <selection activeCell="A5" sqref="A5"/>
    </sheetView>
  </sheetViews>
  <sheetFormatPr baseColWidth="10" defaultColWidth="10.77734375" defaultRowHeight="14.4" x14ac:dyDescent="0.3"/>
  <cols>
    <col min="1" max="1" width="25.21875" style="3" bestFit="1" customWidth="1"/>
    <col min="2" max="2" width="15.5546875" style="3" bestFit="1" customWidth="1"/>
    <col min="3" max="3" width="25" style="3" bestFit="1" customWidth="1"/>
    <col min="4" max="4" width="17.77734375" style="3" bestFit="1" customWidth="1"/>
    <col min="5" max="5" width="22.44140625" style="3" bestFit="1" customWidth="1"/>
    <col min="6" max="6" width="29.21875" style="3" bestFit="1" customWidth="1"/>
    <col min="7" max="7" width="11.21875" style="3" bestFit="1" customWidth="1"/>
    <col min="8" max="16384" width="10.77734375" style="3"/>
  </cols>
  <sheetData>
    <row r="1" spans="1:7" s="4" customFormat="1" x14ac:dyDescent="0.3">
      <c r="A1" s="8" t="s">
        <v>0</v>
      </c>
      <c r="B1" s="8" t="s">
        <v>1</v>
      </c>
      <c r="C1" s="8" t="s">
        <v>12</v>
      </c>
      <c r="D1" s="8" t="s">
        <v>13</v>
      </c>
      <c r="E1" s="1" t="s">
        <v>0</v>
      </c>
      <c r="F1" s="1" t="s">
        <v>1</v>
      </c>
      <c r="G1" s="8" t="s">
        <v>2</v>
      </c>
    </row>
    <row r="2" spans="1:7" x14ac:dyDescent="0.3">
      <c r="A2" s="5" t="s">
        <v>9</v>
      </c>
      <c r="B2" s="6" t="s">
        <v>5</v>
      </c>
      <c r="C2" s="5"/>
      <c r="D2" s="6"/>
      <c r="E2" s="5" t="s">
        <v>9</v>
      </c>
      <c r="F2" s="6" t="s">
        <v>11</v>
      </c>
      <c r="G2" s="7">
        <v>36668</v>
      </c>
    </row>
    <row r="3" spans="1:7" x14ac:dyDescent="0.3">
      <c r="A3" s="5" t="s">
        <v>9</v>
      </c>
      <c r="B3" s="6" t="s">
        <v>5</v>
      </c>
      <c r="C3" s="5"/>
      <c r="D3" s="6"/>
      <c r="E3" s="5" t="s">
        <v>9</v>
      </c>
      <c r="F3" s="6" t="s">
        <v>8</v>
      </c>
      <c r="G3" s="7">
        <v>35727</v>
      </c>
    </row>
    <row r="4" spans="1:7" x14ac:dyDescent="0.3">
      <c r="A4" s="5" t="s">
        <v>18</v>
      </c>
      <c r="B4" s="6" t="s">
        <v>3</v>
      </c>
      <c r="C4" s="5"/>
      <c r="D4" s="6"/>
      <c r="E4" s="5" t="s">
        <v>18</v>
      </c>
      <c r="F4" s="6" t="s">
        <v>14</v>
      </c>
      <c r="G4" s="7">
        <v>33919</v>
      </c>
    </row>
    <row r="5" spans="1:7" x14ac:dyDescent="0.3">
      <c r="A5" s="5" t="s">
        <v>18</v>
      </c>
      <c r="B5" s="6" t="s">
        <v>3</v>
      </c>
      <c r="C5" s="5"/>
      <c r="D5" s="6"/>
      <c r="E5" s="5" t="s">
        <v>18</v>
      </c>
      <c r="F5" s="6" t="s">
        <v>15</v>
      </c>
      <c r="G5" s="7">
        <v>35262</v>
      </c>
    </row>
    <row r="6" spans="1:7" x14ac:dyDescent="0.3">
      <c r="A6" s="5" t="s">
        <v>10</v>
      </c>
      <c r="B6" s="6" t="s">
        <v>4</v>
      </c>
      <c r="C6" s="5"/>
      <c r="D6" s="6"/>
      <c r="E6" s="5" t="s">
        <v>10</v>
      </c>
      <c r="F6" s="6" t="s">
        <v>16</v>
      </c>
      <c r="G6" s="7">
        <v>32288</v>
      </c>
    </row>
    <row r="7" spans="1:7" x14ac:dyDescent="0.3">
      <c r="A7" s="5" t="s">
        <v>10</v>
      </c>
      <c r="B7" s="6" t="s">
        <v>4</v>
      </c>
      <c r="C7" s="5"/>
      <c r="D7" s="6"/>
      <c r="E7" s="5" t="s">
        <v>10</v>
      </c>
      <c r="F7" s="6" t="s">
        <v>17</v>
      </c>
      <c r="G7" s="7">
        <v>33483</v>
      </c>
    </row>
    <row r="8" spans="1:7" x14ac:dyDescent="0.3">
      <c r="A8" s="5" t="s">
        <v>10</v>
      </c>
      <c r="B8" s="6" t="s">
        <v>4</v>
      </c>
      <c r="C8" s="5"/>
      <c r="D8" s="6"/>
      <c r="E8" s="5" t="s">
        <v>10</v>
      </c>
      <c r="F8" s="6" t="s">
        <v>7</v>
      </c>
      <c r="G8" s="7">
        <v>31292</v>
      </c>
    </row>
    <row r="9" spans="1:7" x14ac:dyDescent="0.3">
      <c r="A9" s="5" t="s">
        <v>9</v>
      </c>
      <c r="B9" s="6" t="s">
        <v>25</v>
      </c>
      <c r="C9" s="5"/>
      <c r="D9" s="6"/>
      <c r="E9" s="5" t="s">
        <v>9</v>
      </c>
      <c r="F9" s="6" t="s">
        <v>6</v>
      </c>
      <c r="G9" s="7">
        <v>44542</v>
      </c>
    </row>
  </sheetData>
  <autoFilter ref="A1:G7" xr:uid="{00000000-0009-0000-0000-000003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Effectif 03-22</vt:lpstr>
      <vt:lpstr>Enfants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Lam, Elodie</dc:creator>
  <cp:lastModifiedBy>DUGUE Dorian</cp:lastModifiedBy>
  <dcterms:created xsi:type="dcterms:W3CDTF">2015-06-05T18:19:34Z</dcterms:created>
  <dcterms:modified xsi:type="dcterms:W3CDTF">2022-04-20T15:37:01Z</dcterms:modified>
</cp:coreProperties>
</file>