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ebextensions/webextension1.xml" ContentType="application/vnd.ms-office.webextensi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427979\Downloads\"/>
    </mc:Choice>
  </mc:AlternateContent>
  <xr:revisionPtr revIDLastSave="0" documentId="13_ncr:1_{00807E5E-1DA0-4D38-8B78-C5AAFB3BEFBE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" i="1" l="1"/>
  <c r="B20" i="1"/>
  <c r="H17" i="1" l="1"/>
  <c r="E43" i="1" l="1"/>
  <c r="D43" i="1"/>
  <c r="C43" i="1"/>
  <c r="E42" i="1"/>
  <c r="D42" i="1"/>
  <c r="C42" i="1"/>
  <c r="E41" i="1"/>
  <c r="D41" i="1"/>
  <c r="C41" i="1"/>
  <c r="E40" i="1"/>
  <c r="D40" i="1"/>
  <c r="C40" i="1"/>
  <c r="E39" i="1"/>
  <c r="D39" i="1"/>
  <c r="C39" i="1"/>
  <c r="E38" i="1"/>
  <c r="D38" i="1"/>
  <c r="C38" i="1"/>
  <c r="E37" i="1"/>
  <c r="D37" i="1"/>
  <c r="C37" i="1"/>
  <c r="E36" i="1"/>
  <c r="D36" i="1"/>
  <c r="K12" i="1" s="1"/>
  <c r="C36" i="1"/>
  <c r="E35" i="1"/>
  <c r="D35" i="1"/>
  <c r="H19" i="1" s="1"/>
  <c r="C35" i="1"/>
  <c r="E34" i="1"/>
  <c r="D34" i="1"/>
  <c r="H18" i="1" s="1"/>
  <c r="C34" i="1"/>
  <c r="G33" i="1"/>
  <c r="F20" i="1" s="1"/>
  <c r="E33" i="1"/>
  <c r="D33" i="1"/>
  <c r="C33" i="1"/>
  <c r="H27" i="1"/>
  <c r="G27" i="1"/>
  <c r="F27" i="1"/>
  <c r="H26" i="1"/>
  <c r="G26" i="1"/>
  <c r="F26" i="1"/>
  <c r="H25" i="1"/>
  <c r="G25" i="1"/>
  <c r="F25" i="1"/>
  <c r="H24" i="1"/>
  <c r="G24" i="1"/>
  <c r="F24" i="1"/>
  <c r="H23" i="1"/>
  <c r="G23" i="1"/>
  <c r="F23" i="1"/>
  <c r="H22" i="1"/>
  <c r="G22" i="1"/>
  <c r="F22" i="1"/>
  <c r="H21" i="1"/>
  <c r="G21" i="1"/>
  <c r="F21" i="1"/>
  <c r="H20" i="1"/>
  <c r="G18" i="1"/>
  <c r="I17" i="1"/>
  <c r="G17" i="1"/>
  <c r="F17" i="1"/>
  <c r="K9" i="1"/>
  <c r="I5" i="1"/>
  <c r="K10" i="1" l="1"/>
  <c r="G7" i="1"/>
  <c r="G19" i="1"/>
  <c r="F19" i="1"/>
  <c r="F18" i="1"/>
  <c r="G20" i="1"/>
  <c r="I18" i="1"/>
  <c r="G8" i="1" s="1"/>
  <c r="K11" i="1" l="1"/>
  <c r="I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Alan BLAISE</author>
  </authors>
  <commentList>
    <comment ref="I1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Alan BLAISE:</t>
        </r>
        <r>
          <rPr>
            <sz val="9"/>
            <color indexed="81"/>
            <rFont val="Tahoma"/>
            <family val="2"/>
          </rPr>
          <t xml:space="preserve">
Adapter ma formule
</t>
        </r>
      </text>
    </comment>
    <comment ref="B2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Alan BLAISE:</t>
        </r>
        <r>
          <rPr>
            <sz val="9"/>
            <color indexed="81"/>
            <rFont val="Tahoma"/>
            <family val="2"/>
          </rPr>
          <t xml:space="preserve">
TROUVER SOLUTION si souplesse utlisée BC initial apparaît en fonction des dates</t>
        </r>
      </text>
    </comment>
    <comment ref="D4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Alan BLAISE:</t>
        </r>
        <r>
          <rPr>
            <sz val="9"/>
            <color indexed="81"/>
            <rFont val="Tahoma"/>
            <family val="2"/>
          </rPr>
          <t xml:space="preserve">
réinitialiser un calcul quand bc apparait
</t>
        </r>
      </text>
    </comment>
  </commentList>
</comments>
</file>

<file path=xl/sharedStrings.xml><?xml version="1.0" encoding="utf-8"?>
<sst xmlns="http://schemas.openxmlformats.org/spreadsheetml/2006/main" count="15" uniqueCount="12">
  <si>
    <t>Statut</t>
  </si>
  <si>
    <t>Début</t>
  </si>
  <si>
    <t>Fin théorique</t>
  </si>
  <si>
    <t>Date de fin réelle</t>
  </si>
  <si>
    <t>Date de souplesse negative</t>
  </si>
  <si>
    <t>Date de souplesse positive</t>
  </si>
  <si>
    <t>Periode de carence</t>
  </si>
  <si>
    <t>Nombre de renouvellements disponibles</t>
  </si>
  <si>
    <t>BC initial</t>
  </si>
  <si>
    <t>Avenant</t>
  </si>
  <si>
    <t>Période souplesse disponible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</si>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</sst>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2" fillId="0" borderId="0" xfId="0" applyNumberFormat="1" applyFont="1" applyFill="1" applyBorder="1" applyAlignment="1">
      <alignment horizontal="center"/>
    </xf>
    <xf numFmtId="0" fontId="3" fillId="0" borderId="0" xfId="0" applyFont="1" applyBorder="1"/>
    <xf numFmtId="1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0" fontId="3" fillId="0" borderId="0" xfId="0" applyFont="1"/>
    <xf numFmtId="0" fontId="2" fillId="2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14" fontId="3" fillId="0" borderId="4" xfId="0" applyNumberFormat="1" applyFont="1" applyFill="1" applyBorder="1" applyAlignment="1">
      <alignment horizontal="center"/>
    </xf>
    <xf numFmtId="14" fontId="3" fillId="0" borderId="3" xfId="0" applyNumberFormat="1" applyFont="1" applyFill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2" fillId="3" borderId="5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14" fontId="3" fillId="0" borderId="7" xfId="0" applyNumberFormat="1" applyFont="1" applyFill="1" applyBorder="1" applyAlignment="1">
      <alignment horizontal="center"/>
    </xf>
    <xf numFmtId="14" fontId="3" fillId="0" borderId="6" xfId="0" applyNumberFormat="1" applyFont="1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3" fillId="4" borderId="4" xfId="0" applyNumberFormat="1" applyFont="1" applyFill="1" applyBorder="1" applyAlignment="1">
      <alignment horizontal="center"/>
    </xf>
    <xf numFmtId="14" fontId="3" fillId="0" borderId="3" xfId="0" applyNumberFormat="1" applyFont="1" applyBorder="1" applyAlignment="1">
      <alignment horizontal="center"/>
    </xf>
    <xf numFmtId="14" fontId="2" fillId="5" borderId="5" xfId="0" applyNumberFormat="1" applyFont="1" applyFill="1" applyBorder="1" applyAlignment="1">
      <alignment horizontal="center"/>
    </xf>
    <xf numFmtId="0" fontId="0" fillId="0" borderId="0" xfId="0" applyBorder="1"/>
    <xf numFmtId="14" fontId="3" fillId="4" borderId="7" xfId="0" applyNumberFormat="1" applyFont="1" applyFill="1" applyBorder="1" applyAlignment="1">
      <alignment horizontal="center"/>
    </xf>
    <xf numFmtId="14" fontId="3" fillId="0" borderId="6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0" borderId="6" xfId="0" applyFont="1" applyBorder="1"/>
    <xf numFmtId="0" fontId="3" fillId="2" borderId="1" xfId="0" applyFont="1" applyFill="1" applyBorder="1" applyAlignment="1">
      <alignment horizontal="center"/>
    </xf>
    <xf numFmtId="0" fontId="0" fillId="0" borderId="7" xfId="0" applyNumberFormat="1" applyBorder="1"/>
    <xf numFmtId="14" fontId="0" fillId="0" borderId="6" xfId="0" applyNumberFormat="1" applyBorder="1"/>
    <xf numFmtId="1" fontId="0" fillId="0" borderId="6" xfId="0" applyNumberFormat="1" applyBorder="1" applyAlignment="1">
      <alignment horizontal="center"/>
    </xf>
    <xf numFmtId="1" fontId="0" fillId="0" borderId="0" xfId="0" applyNumberFormat="1" applyBorder="1"/>
    <xf numFmtId="0" fontId="0" fillId="0" borderId="7" xfId="0" applyBorder="1"/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3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1076324</xdr:colOff>
      <xdr:row>0</xdr:row>
      <xdr:rowOff>137583</xdr:rowOff>
    </xdr:from>
    <xdr:to>
      <xdr:col>5</xdr:col>
      <xdr:colOff>836083</xdr:colOff>
      <xdr:row>12</xdr:row>
      <xdr:rowOff>42334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2" name="Application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2" name="Application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77755</xdr:colOff>
      <xdr:row>3</xdr:row>
      <xdr:rowOff>126352</xdr:rowOff>
    </xdr:from>
    <xdr:to>
      <xdr:col>3</xdr:col>
      <xdr:colOff>1176046</xdr:colOff>
      <xdr:row>8</xdr:row>
      <xdr:rowOff>34748</xdr:rowOff>
    </xdr:to>
    <xdr:sp macro="" textlink="">
      <xdr:nvSpPr>
        <xdr:cNvPr id="3" name="Flèche droite à entail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77755" y="612127"/>
          <a:ext cx="3793866" cy="737071"/>
        </a:xfrm>
        <a:prstGeom prst="notchedRightArrow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INSERER UNE DATE DANS LES</a:t>
          </a:r>
          <a:r>
            <a:rPr lang="fr-FR" sz="1100" baseline="0"/>
            <a:t> CELLULES NON GRISEES </a:t>
          </a:r>
        </a:p>
        <a:p>
          <a:pPr algn="ctr"/>
          <a:r>
            <a:rPr lang="fr-FR" sz="1100" baseline="0"/>
            <a:t>DEPUIS LE CALENDRIER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webextension1.xml><?xml version="1.0" encoding="utf-8"?>
<we:webextension xmlns:we="http://schemas.microsoft.com/office/webextensions/webextension/2010/11" id="{00000000-0008-0000-0000-000002000000}">
  <we:reference id="wa102957665" version="1.3.0.0" store="fr-FR" storeType="OMEX"/>
  <we:alternateReferences>
    <we:reference id="WA102957665" version="1.3.0.0" store="WA102957665" storeType="OMEX"/>
  </we:alternateReferences>
  <we:properties>
    <we:property name="opt_month" value="&quot;2021-07-01&quot;"/>
  </we:properties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T93"/>
  <sheetViews>
    <sheetView tabSelected="1" topLeftCell="A16" zoomScale="80" zoomScaleNormal="80" workbookViewId="0">
      <selection activeCell="C21" sqref="C21"/>
    </sheetView>
  </sheetViews>
  <sheetFormatPr baseColWidth="10" defaultRowHeight="14.4" x14ac:dyDescent="0.3"/>
  <cols>
    <col min="1" max="1" width="7" customWidth="1"/>
    <col min="2" max="2" width="9.6640625" customWidth="1"/>
    <col min="3" max="3" width="25.109375" customWidth="1"/>
    <col min="4" max="4" width="16.109375" customWidth="1"/>
    <col min="5" max="5" width="19.109375" customWidth="1"/>
    <col min="6" max="6" width="26.109375" bestFit="1" customWidth="1"/>
    <col min="7" max="7" width="27.109375" customWidth="1"/>
    <col min="8" max="8" width="20.6640625" customWidth="1"/>
    <col min="9" max="9" width="43.5546875" customWidth="1"/>
    <col min="10" max="10" width="38.33203125" bestFit="1" customWidth="1"/>
    <col min="11" max="11" width="33.88671875" customWidth="1"/>
    <col min="12" max="12" width="20.88671875" customWidth="1"/>
    <col min="13" max="13" width="32" customWidth="1"/>
    <col min="14" max="14" width="20.88671875" customWidth="1"/>
    <col min="16" max="16" width="34.109375" customWidth="1"/>
  </cols>
  <sheetData>
    <row r="4" spans="2:16" ht="15" thickBot="1" x14ac:dyDescent="0.35"/>
    <row r="5" spans="2:16" ht="15" thickBot="1" x14ac:dyDescent="0.35">
      <c r="I5" s="1" t="str">
        <f>IF(D45&gt;548,"RENOUVELLEMENT IMPOSSIBLE","")</f>
        <v/>
      </c>
    </row>
    <row r="7" spans="2:16" x14ac:dyDescent="0.3">
      <c r="G7" t="str">
        <f>IF(OR($I17=0, $E17-10&lt;$E17&lt;$G$33+$E17),"BC initial","")</f>
        <v/>
      </c>
    </row>
    <row r="8" spans="2:16" x14ac:dyDescent="0.3">
      <c r="G8" t="str">
        <f>IF(OR($I18=0, $E18-10&lt;$E18&lt;$G$33+$E18),"BC initial","")</f>
        <v/>
      </c>
      <c r="H8" s="2"/>
    </row>
    <row r="9" spans="2:16" x14ac:dyDescent="0.3">
      <c r="K9">
        <f>IF(($B17)="BC initial",IF((C17+D33)&lt;=DATE(YEAR(E17),MONTH(C17)+1,DAY(C17)),2,4),I17-1)</f>
        <v>2</v>
      </c>
    </row>
    <row r="10" spans="2:16" x14ac:dyDescent="0.3">
      <c r="K10">
        <f>IF(($B18)="BC initial",IF((C18+D34)&lt;=DATE(YEAR(E18),MONTH(C18)+1,DAY(C18)),2,4),I17-1)</f>
        <v>1</v>
      </c>
    </row>
    <row r="11" spans="2:16" x14ac:dyDescent="0.3">
      <c r="K11">
        <f>IF(($B19)="BC initial",IF((C19+D35)&lt;=DATE(YEAR(E19),MONTH(C19)+1,DAY(C19)),2,4),I18-1)</f>
        <v>0</v>
      </c>
    </row>
    <row r="12" spans="2:16" x14ac:dyDescent="0.3">
      <c r="K12">
        <f>IF(($B20)="BC initial",IF((C20+D36)&lt;=DATE(YEAR(E20),MONTH(C20)+1,DAY(C20)),2,4),I19-1)</f>
        <v>2</v>
      </c>
    </row>
    <row r="13" spans="2:16" x14ac:dyDescent="0.3">
      <c r="E13" s="3"/>
      <c r="F13" s="3"/>
      <c r="H13" s="3"/>
      <c r="I13" s="4"/>
      <c r="J13" s="4"/>
    </row>
    <row r="14" spans="2:16" x14ac:dyDescent="0.3">
      <c r="C14" s="5"/>
      <c r="D14" s="5"/>
      <c r="I14" s="6"/>
      <c r="J14" s="6"/>
      <c r="K14" s="3"/>
      <c r="L14" s="3"/>
      <c r="M14" s="3"/>
      <c r="O14" s="7"/>
    </row>
    <row r="15" spans="2:16" ht="15" thickBot="1" x14ac:dyDescent="0.35">
      <c r="C15" s="5"/>
      <c r="D15" s="5"/>
      <c r="H15" s="6"/>
      <c r="I15" s="6"/>
      <c r="J15" s="6"/>
      <c r="K15" s="6"/>
      <c r="L15" s="3"/>
      <c r="M15" s="3"/>
      <c r="N15" s="3"/>
      <c r="P15" s="7"/>
    </row>
    <row r="16" spans="2:16" ht="15" thickBot="1" x14ac:dyDescent="0.35">
      <c r="B16" s="8" t="s">
        <v>0</v>
      </c>
      <c r="C16" s="9" t="s">
        <v>1</v>
      </c>
      <c r="D16" s="8" t="s">
        <v>2</v>
      </c>
      <c r="E16" s="10" t="s">
        <v>3</v>
      </c>
      <c r="F16" s="11" t="s">
        <v>4</v>
      </c>
      <c r="G16" s="11" t="s">
        <v>5</v>
      </c>
      <c r="H16" s="12" t="s">
        <v>6</v>
      </c>
      <c r="I16" s="12" t="s">
        <v>7</v>
      </c>
      <c r="K16" s="13"/>
    </row>
    <row r="17" spans="1:20" ht="15" thickBot="1" x14ac:dyDescent="0.35">
      <c r="A17" s="14">
        <v>1</v>
      </c>
      <c r="B17" s="15" t="s">
        <v>8</v>
      </c>
      <c r="C17" s="16">
        <v>44249</v>
      </c>
      <c r="D17" s="17">
        <v>44277</v>
      </c>
      <c r="E17" s="18">
        <v>44277</v>
      </c>
      <c r="F17" s="19">
        <f>IF(C17&gt;1,E17-G33,"")</f>
        <v>44275</v>
      </c>
      <c r="G17" s="19">
        <f>IF(C17&gt;1,E17+G33,"")</f>
        <v>44279</v>
      </c>
      <c r="H17" s="20">
        <f>ROUNDUP(IF(E17&gt;EDATE(C17,1),D33/5,$D$45/3),0)</f>
        <v>0</v>
      </c>
      <c r="I17" s="20">
        <f>IF(($B17)="BC initial",IF((C17+D33)&lt;=DATE(YEAR(E17),MONTH(C17)+1,DAY(C17)),2,4),I17-1)</f>
        <v>2</v>
      </c>
      <c r="J17" s="13"/>
    </row>
    <row r="18" spans="1:20" ht="15" thickBot="1" x14ac:dyDescent="0.35">
      <c r="A18" s="14">
        <v>2</v>
      </c>
      <c r="B18" s="21" t="s">
        <v>9</v>
      </c>
      <c r="C18" s="22">
        <v>44280</v>
      </c>
      <c r="D18" s="23">
        <v>44314</v>
      </c>
      <c r="E18" s="24">
        <v>44314</v>
      </c>
      <c r="F18" s="19">
        <f t="shared" ref="F18:F27" si="0">IF(C18&gt;1,E18-$G$33,"")</f>
        <v>44312</v>
      </c>
      <c r="G18" s="19">
        <f t="shared" ref="G18:G27" si="1">IF(C18&gt;1,E18+$G$33,"")</f>
        <v>44316</v>
      </c>
      <c r="H18" s="20">
        <f>IF(C18&lt;1,"",ROUNDUP(IF(E18&gt;EDATE(C18,1),D34/5,$D$45/3),0))</f>
        <v>7</v>
      </c>
      <c r="I18" s="20">
        <f>IF(($B18)="BC initial",IF((C18+D34)&lt;=DATE(YEAR(E18),MONTH(C18)+1,DAY(C18)),2,4),I17-1)</f>
        <v>1</v>
      </c>
      <c r="J18" s="13"/>
    </row>
    <row r="19" spans="1:20" ht="15" thickBot="1" x14ac:dyDescent="0.35">
      <c r="A19" s="14">
        <v>3</v>
      </c>
      <c r="B19" s="21" t="s">
        <v>9</v>
      </c>
      <c r="C19" s="25">
        <v>44315</v>
      </c>
      <c r="D19" s="26">
        <v>44376</v>
      </c>
      <c r="E19" s="24">
        <v>44376</v>
      </c>
      <c r="F19" s="27">
        <f t="shared" si="0"/>
        <v>44374</v>
      </c>
      <c r="G19" s="27">
        <f t="shared" si="1"/>
        <v>44378</v>
      </c>
      <c r="H19" s="20">
        <f>IF(C19&lt;1,"",ROUNDUP(IF(E19&gt;EDATE(C19,1),D35/5,$D$45/3),0))</f>
        <v>13</v>
      </c>
      <c r="I19" s="20">
        <f>IF(($B19)="BC initial",IF((C19+D35)&lt;=DATE(YEAR(E19),MONTH(C19)+1,DAY(C19)),2,4),I18-1)</f>
        <v>0</v>
      </c>
      <c r="J19" s="7"/>
      <c r="K19" s="28"/>
      <c r="L19" s="28"/>
      <c r="M19" s="28"/>
      <c r="N19" s="28"/>
    </row>
    <row r="20" spans="1:20" ht="15" thickBot="1" x14ac:dyDescent="0.35">
      <c r="A20" s="14">
        <v>4</v>
      </c>
      <c r="B20" s="21" t="str">
        <f>IF(OR(I19=0,E19&lt;&gt;D19),"BC initial", "Avenant")</f>
        <v>BC initial</v>
      </c>
      <c r="C20" s="29">
        <f>EDATE(E19,H19)</f>
        <v>44771</v>
      </c>
      <c r="D20" s="30">
        <v>44407</v>
      </c>
      <c r="E20" s="24">
        <v>44407</v>
      </c>
      <c r="F20" s="19">
        <f t="shared" si="0"/>
        <v>44405</v>
      </c>
      <c r="G20" s="19">
        <f t="shared" si="1"/>
        <v>44409</v>
      </c>
      <c r="H20" s="20">
        <f t="shared" ref="H20:H27" si="2">IF(C20&lt;1,"",ROUNDUP(IF(E20&gt;EDATE(C20,1),D36/5,$D$45/3),0))</f>
        <v>0</v>
      </c>
      <c r="I20" s="20"/>
      <c r="J20" s="7"/>
      <c r="K20" s="28"/>
      <c r="L20" s="28"/>
      <c r="M20" s="28"/>
      <c r="N20" s="28"/>
    </row>
    <row r="21" spans="1:20" ht="15" thickBot="1" x14ac:dyDescent="0.35">
      <c r="A21" s="14">
        <v>5</v>
      </c>
      <c r="B21" s="21"/>
      <c r="C21" s="29"/>
      <c r="D21" s="30"/>
      <c r="E21" s="31"/>
      <c r="F21" s="19" t="str">
        <f t="shared" si="0"/>
        <v/>
      </c>
      <c r="G21" s="19" t="str">
        <f t="shared" si="1"/>
        <v/>
      </c>
      <c r="H21" s="20" t="str">
        <f t="shared" si="2"/>
        <v/>
      </c>
      <c r="I21" s="20"/>
      <c r="J21" s="7"/>
      <c r="K21" s="28"/>
      <c r="L21" s="28"/>
      <c r="M21" s="28"/>
      <c r="N21" s="28"/>
    </row>
    <row r="22" spans="1:20" ht="15" thickBot="1" x14ac:dyDescent="0.35">
      <c r="A22" s="14">
        <v>6</v>
      </c>
      <c r="B22" s="21"/>
      <c r="C22" s="32"/>
      <c r="D22" s="30"/>
      <c r="E22" s="31"/>
      <c r="F22" s="19" t="str">
        <f t="shared" si="0"/>
        <v/>
      </c>
      <c r="G22" s="19" t="str">
        <f t="shared" si="1"/>
        <v/>
      </c>
      <c r="H22" s="20" t="str">
        <f t="shared" si="2"/>
        <v/>
      </c>
      <c r="I22" s="20"/>
      <c r="J22" s="5"/>
      <c r="K22" s="28"/>
      <c r="L22" s="28"/>
      <c r="M22" s="28"/>
      <c r="N22" s="28"/>
    </row>
    <row r="23" spans="1:20" ht="15" thickBot="1" x14ac:dyDescent="0.35">
      <c r="A23" s="14">
        <v>7</v>
      </c>
      <c r="B23" s="21"/>
      <c r="C23" s="32"/>
      <c r="D23" s="30"/>
      <c r="E23" s="31"/>
      <c r="F23" s="19" t="str">
        <f t="shared" si="0"/>
        <v/>
      </c>
      <c r="G23" s="19" t="str">
        <f t="shared" si="1"/>
        <v/>
      </c>
      <c r="H23" s="20" t="str">
        <f t="shared" si="2"/>
        <v/>
      </c>
      <c r="I23" s="20"/>
      <c r="J23" s="28"/>
      <c r="K23" s="28"/>
      <c r="L23" s="28"/>
      <c r="M23" s="28"/>
      <c r="N23" s="28"/>
    </row>
    <row r="24" spans="1:20" ht="15" thickBot="1" x14ac:dyDescent="0.35">
      <c r="A24" s="14">
        <v>8</v>
      </c>
      <c r="B24" s="21"/>
      <c r="C24" s="32"/>
      <c r="D24" s="30"/>
      <c r="E24" s="31"/>
      <c r="F24" s="19" t="str">
        <f t="shared" si="0"/>
        <v/>
      </c>
      <c r="G24" s="19" t="str">
        <f t="shared" si="1"/>
        <v/>
      </c>
      <c r="H24" s="20" t="str">
        <f t="shared" si="2"/>
        <v/>
      </c>
      <c r="I24" s="20"/>
      <c r="J24" s="28"/>
      <c r="K24" s="28"/>
      <c r="L24" s="28"/>
      <c r="M24" s="28"/>
      <c r="N24" s="28"/>
    </row>
    <row r="25" spans="1:20" ht="15" thickBot="1" x14ac:dyDescent="0.35">
      <c r="A25" s="14">
        <v>9</v>
      </c>
      <c r="B25" s="21"/>
      <c r="C25" s="32"/>
      <c r="D25" s="30"/>
      <c r="E25" s="31"/>
      <c r="F25" s="19" t="str">
        <f t="shared" si="0"/>
        <v/>
      </c>
      <c r="G25" s="19" t="str">
        <f t="shared" si="1"/>
        <v/>
      </c>
      <c r="H25" s="20" t="str">
        <f t="shared" si="2"/>
        <v/>
      </c>
      <c r="I25" s="20"/>
      <c r="J25" s="28"/>
      <c r="K25" s="28"/>
      <c r="L25" s="28"/>
      <c r="M25" s="28"/>
      <c r="N25" s="28"/>
    </row>
    <row r="26" spans="1:20" ht="15" thickBot="1" x14ac:dyDescent="0.35">
      <c r="A26" s="14">
        <v>10</v>
      </c>
      <c r="B26" s="21"/>
      <c r="C26" s="32"/>
      <c r="D26" s="30"/>
      <c r="E26" s="31"/>
      <c r="F26" s="19" t="str">
        <f t="shared" si="0"/>
        <v/>
      </c>
      <c r="G26" s="19" t="str">
        <f t="shared" si="1"/>
        <v/>
      </c>
      <c r="H26" s="20" t="str">
        <f t="shared" si="2"/>
        <v/>
      </c>
      <c r="I26" s="20"/>
      <c r="J26" s="28"/>
      <c r="K26" s="28"/>
      <c r="L26" s="28"/>
      <c r="M26" s="28"/>
      <c r="N26" s="28"/>
    </row>
    <row r="27" spans="1:20" ht="15" thickBot="1" x14ac:dyDescent="0.35">
      <c r="A27" s="14">
        <v>11</v>
      </c>
      <c r="B27" s="21"/>
      <c r="C27" s="32"/>
      <c r="D27" s="30"/>
      <c r="E27" s="31"/>
      <c r="F27" s="19" t="str">
        <f t="shared" si="0"/>
        <v/>
      </c>
      <c r="G27" s="19" t="str">
        <f t="shared" si="1"/>
        <v/>
      </c>
      <c r="H27" s="20" t="str">
        <f t="shared" si="2"/>
        <v/>
      </c>
      <c r="I27" s="20"/>
      <c r="J27" s="28"/>
      <c r="K27" s="28"/>
      <c r="L27" s="28"/>
      <c r="M27" s="28"/>
      <c r="N27" s="28"/>
    </row>
    <row r="28" spans="1:20" x14ac:dyDescent="0.3">
      <c r="C28" s="13"/>
      <c r="D28" s="13"/>
      <c r="E28" s="2"/>
      <c r="F28" s="2"/>
      <c r="G28" s="2"/>
      <c r="H28" s="2"/>
      <c r="I28" s="2"/>
      <c r="J28" s="2"/>
      <c r="K28" s="2"/>
      <c r="L28" s="2"/>
      <c r="M28" s="2"/>
      <c r="N28" s="2"/>
      <c r="O28" s="28"/>
      <c r="P28" s="28"/>
      <c r="Q28" s="28"/>
      <c r="R28" s="28"/>
      <c r="S28" s="28"/>
      <c r="T28" s="28"/>
    </row>
    <row r="29" spans="1:20" x14ac:dyDescent="0.3">
      <c r="C29" s="13"/>
      <c r="D29" s="13"/>
      <c r="E29" s="2"/>
      <c r="F29" s="2"/>
      <c r="G29" s="2"/>
      <c r="H29" s="2"/>
      <c r="I29" s="2"/>
      <c r="J29" s="2"/>
      <c r="K29" s="2"/>
      <c r="L29" s="2"/>
      <c r="M29" s="2"/>
      <c r="N29" s="2"/>
      <c r="O29" s="28"/>
      <c r="P29" s="28"/>
      <c r="Q29" s="28"/>
      <c r="R29" s="28"/>
      <c r="S29" s="28"/>
      <c r="T29" s="28"/>
    </row>
    <row r="30" spans="1:20" x14ac:dyDescent="0.3">
      <c r="C30" s="13"/>
      <c r="D30" s="13"/>
      <c r="E30" s="2"/>
      <c r="F30" s="2"/>
      <c r="G30" s="2"/>
      <c r="H30" s="2"/>
      <c r="I30" s="2"/>
      <c r="J30" s="2"/>
      <c r="K30" s="2"/>
      <c r="L30" s="2"/>
      <c r="M30" s="2"/>
      <c r="N30" s="2"/>
      <c r="O30" s="28"/>
      <c r="P30" s="28"/>
      <c r="Q30" s="28"/>
      <c r="R30" s="28"/>
      <c r="S30" s="28"/>
      <c r="T30" s="28"/>
    </row>
    <row r="31" spans="1:20" x14ac:dyDescent="0.3">
      <c r="C31" s="13"/>
      <c r="D31" s="13"/>
      <c r="E31" s="2"/>
      <c r="F31" s="2"/>
      <c r="G31" s="2"/>
      <c r="H31" s="2"/>
      <c r="I31" s="2"/>
      <c r="J31" s="2"/>
      <c r="K31" s="2"/>
      <c r="L31" s="2"/>
      <c r="M31" s="2"/>
      <c r="N31" s="2"/>
      <c r="O31" s="28"/>
      <c r="P31" s="28"/>
      <c r="Q31" s="28"/>
      <c r="R31" s="28"/>
      <c r="S31" s="28"/>
      <c r="T31" s="28"/>
    </row>
    <row r="32" spans="1:20" ht="15" thickBot="1" x14ac:dyDescent="0.35">
      <c r="G32" s="33" t="s">
        <v>10</v>
      </c>
      <c r="H32" s="13"/>
      <c r="I32" s="13"/>
    </row>
    <row r="33" spans="3:16" ht="15" thickBot="1" x14ac:dyDescent="0.35">
      <c r="C33" s="34" t="str">
        <f>B17</f>
        <v>BC initial</v>
      </c>
      <c r="D33" s="35">
        <f>E17-C17</f>
        <v>28</v>
      </c>
      <c r="E33" s="36" t="str">
        <f>DATEDIF(C17,E17,"m")&amp;" mois et "&amp;DATEDIF(C17,E17,"md")&amp;" jours"</f>
        <v>1 mois et 0 jours</v>
      </c>
      <c r="F33" s="3"/>
      <c r="G33" s="37">
        <f>ROUNDDOWN(IF(D45&gt;10,D45/5,"2"),"2")</f>
        <v>2</v>
      </c>
      <c r="H33" s="38"/>
      <c r="I33" s="38"/>
      <c r="J33" s="28"/>
      <c r="K33" s="28"/>
      <c r="L33" s="28"/>
    </row>
    <row r="34" spans="3:16" ht="15" thickBot="1" x14ac:dyDescent="0.35">
      <c r="C34" s="34" t="str">
        <f t="shared" ref="C34:C43" si="3">B18</f>
        <v>Avenant</v>
      </c>
      <c r="D34" s="39">
        <f t="shared" ref="D34:D43" si="4">E18-C18</f>
        <v>34</v>
      </c>
      <c r="E34" s="36" t="str">
        <f t="shared" ref="E34:E43" si="5">DATEDIF(C18,E18,"m")&amp;" mois et "&amp;DATEDIF(C18,E18,"md")&amp;" jours"</f>
        <v>1 mois et 3 jours</v>
      </c>
      <c r="F34" s="40"/>
      <c r="G34" s="40"/>
      <c r="H34" s="40"/>
      <c r="I34" s="40"/>
      <c r="J34" s="40"/>
      <c r="K34" s="40"/>
      <c r="L34" s="40"/>
    </row>
    <row r="35" spans="3:16" ht="15" thickBot="1" x14ac:dyDescent="0.35">
      <c r="C35" s="34" t="str">
        <f t="shared" si="3"/>
        <v>Avenant</v>
      </c>
      <c r="D35" s="39">
        <f t="shared" si="4"/>
        <v>61</v>
      </c>
      <c r="E35" s="36" t="str">
        <f t="shared" si="5"/>
        <v>2 mois et 0 jours</v>
      </c>
      <c r="F35" s="40"/>
      <c r="G35" s="41"/>
      <c r="H35" s="40"/>
      <c r="I35" s="40"/>
      <c r="J35" s="40"/>
      <c r="K35" s="40"/>
      <c r="L35" s="40"/>
    </row>
    <row r="36" spans="3:16" ht="15" thickBot="1" x14ac:dyDescent="0.35">
      <c r="C36" s="34" t="str">
        <f t="shared" si="3"/>
        <v>BC initial</v>
      </c>
      <c r="D36" s="39">
        <f t="shared" si="4"/>
        <v>-364</v>
      </c>
      <c r="E36" s="36" t="e">
        <f t="shared" si="5"/>
        <v>#NUM!</v>
      </c>
      <c r="F36" s="40"/>
      <c r="G36" s="41"/>
      <c r="H36" s="40"/>
      <c r="I36" s="40"/>
      <c r="J36" s="40"/>
      <c r="K36" s="40"/>
      <c r="L36" s="40"/>
    </row>
    <row r="37" spans="3:16" ht="15" thickBot="1" x14ac:dyDescent="0.35">
      <c r="C37" s="34">
        <f t="shared" si="3"/>
        <v>0</v>
      </c>
      <c r="D37" s="39">
        <f t="shared" si="4"/>
        <v>0</v>
      </c>
      <c r="E37" s="36" t="str">
        <f t="shared" si="5"/>
        <v>0 mois et 0 jours</v>
      </c>
      <c r="F37" s="40"/>
      <c r="G37" s="42"/>
      <c r="H37" s="40"/>
      <c r="I37" s="40"/>
      <c r="J37" s="40"/>
      <c r="K37" s="40"/>
      <c r="L37" s="40"/>
    </row>
    <row r="38" spans="3:16" ht="15" thickBot="1" x14ac:dyDescent="0.35">
      <c r="C38" s="34">
        <f t="shared" si="3"/>
        <v>0</v>
      </c>
      <c r="D38" s="39">
        <f t="shared" si="4"/>
        <v>0</v>
      </c>
      <c r="E38" s="36" t="str">
        <f t="shared" si="5"/>
        <v>0 mois et 0 jours</v>
      </c>
      <c r="F38" s="40"/>
      <c r="G38" s="43"/>
      <c r="H38" s="40"/>
      <c r="I38" s="40"/>
      <c r="J38" s="40"/>
      <c r="K38" s="40"/>
      <c r="L38" s="40"/>
    </row>
    <row r="39" spans="3:16" ht="15" thickBot="1" x14ac:dyDescent="0.35">
      <c r="C39" s="34">
        <f t="shared" si="3"/>
        <v>0</v>
      </c>
      <c r="D39" s="39">
        <f t="shared" si="4"/>
        <v>0</v>
      </c>
      <c r="E39" s="36" t="str">
        <f t="shared" si="5"/>
        <v>0 mois et 0 jours</v>
      </c>
      <c r="F39" s="44"/>
      <c r="G39" s="42"/>
      <c r="H39" s="40"/>
      <c r="I39" s="40"/>
      <c r="J39" s="40"/>
      <c r="K39" s="40"/>
      <c r="L39" s="40"/>
    </row>
    <row r="40" spans="3:16" ht="15" thickBot="1" x14ac:dyDescent="0.35">
      <c r="C40" s="34">
        <f t="shared" si="3"/>
        <v>0</v>
      </c>
      <c r="D40" s="39">
        <f t="shared" si="4"/>
        <v>0</v>
      </c>
      <c r="E40" s="36" t="str">
        <f t="shared" si="5"/>
        <v>0 mois et 0 jours</v>
      </c>
      <c r="F40" s="40"/>
      <c r="G40" s="41"/>
      <c r="H40" s="40"/>
      <c r="I40" s="40"/>
      <c r="J40" s="40"/>
      <c r="K40" s="40"/>
      <c r="L40" s="40"/>
    </row>
    <row r="41" spans="3:16" ht="15" thickBot="1" x14ac:dyDescent="0.35">
      <c r="C41" s="34">
        <f t="shared" si="3"/>
        <v>0</v>
      </c>
      <c r="D41" s="39">
        <f t="shared" si="4"/>
        <v>0</v>
      </c>
      <c r="E41" s="36" t="str">
        <f t="shared" si="5"/>
        <v>0 mois et 0 jours</v>
      </c>
      <c r="F41" s="40"/>
      <c r="G41" s="40"/>
      <c r="H41" s="40"/>
      <c r="I41" s="40"/>
      <c r="J41" s="40"/>
      <c r="K41" s="40"/>
      <c r="L41" s="40"/>
    </row>
    <row r="42" spans="3:16" ht="15" thickBot="1" x14ac:dyDescent="0.35">
      <c r="C42" s="34">
        <f t="shared" si="3"/>
        <v>0</v>
      </c>
      <c r="D42" s="39">
        <f t="shared" si="4"/>
        <v>0</v>
      </c>
      <c r="E42" s="36" t="str">
        <f t="shared" si="5"/>
        <v>0 mois et 0 jours</v>
      </c>
      <c r="F42" s="40"/>
      <c r="G42" s="40"/>
      <c r="H42" s="40"/>
      <c r="I42" s="40"/>
      <c r="J42" s="40"/>
      <c r="K42" s="40"/>
      <c r="L42" s="40"/>
    </row>
    <row r="43" spans="3:16" ht="15" thickBot="1" x14ac:dyDescent="0.35">
      <c r="C43" s="34">
        <f t="shared" si="3"/>
        <v>0</v>
      </c>
      <c r="D43" s="39">
        <f t="shared" si="4"/>
        <v>0</v>
      </c>
      <c r="E43" s="36" t="str">
        <f t="shared" si="5"/>
        <v>0 mois et 0 jours</v>
      </c>
      <c r="F43" s="40"/>
      <c r="G43" s="40"/>
      <c r="H43" s="40"/>
      <c r="I43" s="40"/>
      <c r="J43" s="40"/>
      <c r="K43" s="40"/>
      <c r="L43" s="40"/>
    </row>
    <row r="44" spans="3:16" ht="15" thickBot="1" x14ac:dyDescent="0.35">
      <c r="P44" s="45"/>
    </row>
    <row r="45" spans="3:16" ht="15" thickBot="1" x14ac:dyDescent="0.35">
      <c r="C45" s="34" t="s">
        <v>11</v>
      </c>
      <c r="D45" s="39"/>
      <c r="E45" s="28"/>
      <c r="F45" s="28"/>
    </row>
    <row r="49" spans="2:5" x14ac:dyDescent="0.3">
      <c r="E49" s="46"/>
    </row>
    <row r="52" spans="2:5" x14ac:dyDescent="0.3">
      <c r="B52" s="13"/>
    </row>
    <row r="53" spans="2:5" x14ac:dyDescent="0.3">
      <c r="B53" s="13"/>
    </row>
    <row r="57" spans="2:5" x14ac:dyDescent="0.3">
      <c r="C57" s="13"/>
      <c r="D57" s="13"/>
    </row>
    <row r="58" spans="2:5" x14ac:dyDescent="0.3">
      <c r="C58" s="13"/>
    </row>
    <row r="92" spans="4:4" x14ac:dyDescent="0.3">
      <c r="D92" s="13" t="s">
        <v>8</v>
      </c>
    </row>
    <row r="93" spans="4:4" x14ac:dyDescent="0.3">
      <c r="D93" s="13" t="s">
        <v>9</v>
      </c>
    </row>
  </sheetData>
  <conditionalFormatting sqref="B17:I27">
    <cfRule type="expression" dxfId="0" priority="1">
      <formula>IF(AND($I17=0, $B17="Avenant"), "VRAI", "FAUX")</formula>
    </cfRule>
  </conditionalFormatting>
  <dataValidations count="1">
    <dataValidation type="list" allowBlank="1" showInputMessage="1" showErrorMessage="1" sqref="B17:B27" xr:uid="{00000000-0002-0000-0000-000000000000}">
      <formula1>$D$92:$D$93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BLAISE</dc:creator>
  <cp:lastModifiedBy>DUGUE Dorian</cp:lastModifiedBy>
  <dcterms:created xsi:type="dcterms:W3CDTF">2021-02-11T08:10:03Z</dcterms:created>
  <dcterms:modified xsi:type="dcterms:W3CDTF">2021-02-12T11:13:45Z</dcterms:modified>
</cp:coreProperties>
</file>