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codeName="{B6124F1A-AFFB-F854-7757-9A1D4C6FC43C}"/>
  <workbookPr codeName="ThisWorkbook"/>
  <mc:AlternateContent xmlns:mc="http://schemas.openxmlformats.org/markup-compatibility/2006">
    <mc:Choice Requires="x15">
      <x15ac:absPath xmlns:x15ac="http://schemas.microsoft.com/office/spreadsheetml/2010/11/ac" url="https://ratpdevgroup-my.sharepoint.com/personal/youssef_ouabbou_ratpdev_com1/Documents/Bureau/"/>
    </mc:Choice>
  </mc:AlternateContent>
  <xr:revisionPtr revIDLastSave="1315" documentId="8_{3BB92E16-D8BA-45DA-97EA-364D7B22DB16}" xr6:coauthVersionLast="47" xr6:coauthVersionMax="47" xr10:uidLastSave="{C8826C2D-B926-4543-A1B6-64D9FEF344AF}"/>
  <bookViews>
    <workbookView xWindow="-33017" yWindow="-103" windowWidth="33120" windowHeight="18120" activeTab="1" xr2:uid="{00000000-000D-0000-FFFF-FFFF00000000}"/>
  </bookViews>
  <sheets>
    <sheet name="Decision_Matrix" sheetId="1" r:id="rId1"/>
    <sheet name="PTW Summary" sheetId="2" r:id="rId2"/>
    <sheet name="List" sheetId="5" r:id="rId3"/>
  </sheets>
  <definedNames>
    <definedName name="Location">Table2[Location]</definedName>
    <definedName name="Number">Table1[No]</definedName>
    <definedName name="_xlnm.Print_Area" localSheetId="1">OFFSET('PTW Summary'!$A$1,,,30+COUNTIF('PTW Summary'!$B$31:$B$78,"&lt;&gt;"&amp;""),7)</definedName>
    <definedName name="_xlnm.Print_Titles" localSheetId="1">'PTW Summary'!$28:$30</definedName>
    <definedName name="Work">Table1[Type of work]</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5" i="2" l="1"/>
  <c r="F12" i="2"/>
  <c r="C20" i="2"/>
  <c r="C7" i="2"/>
  <c r="C26" i="2"/>
  <c r="C24" i="2"/>
  <c r="F7" i="2"/>
  <c r="C14" i="2" s="1"/>
  <c r="C16" i="2" l="1"/>
  <c r="F17" i="2"/>
  <c r="F18" i="2"/>
  <c r="C15" i="2"/>
  <c r="F14" i="2"/>
  <c r="F15" i="2"/>
  <c r="F16" i="2"/>
  <c r="C17" i="2"/>
  <c r="C18" i="2"/>
  <c r="C12" i="2"/>
  <c r="C13" i="2"/>
  <c r="F13"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Youssef Ouabbou</author>
  </authors>
  <commentList>
    <comment ref="C3" authorId="0" shapeId="0" xr:uid="{7DF155DF-48E3-431D-8970-6979014138B1}">
      <text>
        <r>
          <rPr>
            <sz val="9"/>
            <color indexed="81"/>
            <rFont val="Tahoma"/>
            <family val="2"/>
          </rPr>
          <t>Select the N°</t>
        </r>
      </text>
    </comment>
  </commentList>
</comments>
</file>

<file path=xl/sharedStrings.xml><?xml version="1.0" encoding="utf-8"?>
<sst xmlns="http://schemas.openxmlformats.org/spreadsheetml/2006/main" count="222" uniqueCount="136">
  <si>
    <t>Decision Matrix for the PTW</t>
  </si>
  <si>
    <t>No</t>
  </si>
  <si>
    <t>Type of work</t>
  </si>
  <si>
    <t>Driving Management</t>
  </si>
  <si>
    <t>CCP</t>
  </si>
  <si>
    <t>Station Mgt</t>
  </si>
  <si>
    <t>Signaling</t>
  </si>
  <si>
    <t>PCP</t>
  </si>
  <si>
    <t>Power Supply</t>
  </si>
  <si>
    <t>Track</t>
  </si>
  <si>
    <t>Rolling Stock</t>
  </si>
  <si>
    <t>Telecom</t>
  </si>
  <si>
    <t>Ticketing</t>
  </si>
  <si>
    <t>Centralized control</t>
  </si>
  <si>
    <t>Building and Facility Mgt</t>
  </si>
  <si>
    <t>HSE</t>
  </si>
  <si>
    <t>V</t>
  </si>
  <si>
    <t>VA</t>
  </si>
  <si>
    <t>Prerequesites</t>
  </si>
  <si>
    <t>Before the work</t>
  </si>
  <si>
    <t>Before resuming operation</t>
  </si>
  <si>
    <t>Yes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</si>
  <si>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</si>
  <si>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</si>
  <si>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</si>
  <si>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</si>
  <si>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</si>
  <si>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</si>
  <si>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</si>
  <si>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</si>
  <si>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</si>
  <si>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</si>
  <si>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</si>
  <si>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</si>
  <si>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</si>
  <si>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</si>
  <si>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</si>
  <si>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</si>
  <si>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</si>
  <si>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</si>
  <si>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</si>
  <si>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</si>
  <si>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</si>
  <si>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</si>
  <si>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</si>
  <si>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</si>
  <si>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</si>
  <si>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</si>
  <si>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</si>
  <si>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</si>
  <si>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</si>
  <si>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</si>
  <si>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</si>
  <si>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</si>
  <si>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</si>
  <si>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</si>
  <si>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</si>
  <si>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</si>
  <si>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</si>
  <si>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</si>
  <si>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</si>
  <si>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</si>
  <si>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</si>
  <si>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</si>
  <si>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</si>
  <si>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</si>
  <si>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</si>
  <si>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</si>
  <si>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</si>
  <si>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</si>
  <si>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</si>
  <si>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</si>
  <si>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PTW requested</t>
  </si>
  <si>
    <t>Type of work:</t>
  </si>
  <si>
    <t>Validation and Activation of the PTW</t>
  </si>
  <si>
    <t>Station Management</t>
  </si>
  <si>
    <t>Building and Facility Management</t>
  </si>
  <si>
    <t>PTW requested:</t>
  </si>
  <si>
    <t>Role</t>
  </si>
  <si>
    <t>Team</t>
  </si>
  <si>
    <t>Possible coactivities?</t>
  </si>
  <si>
    <t>Location:</t>
  </si>
  <si>
    <t>Location</t>
  </si>
  <si>
    <t>Station</t>
  </si>
  <si>
    <t>Driving Mgt</t>
  </si>
  <si>
    <t>OFFSET('PTW Summary'!$A$1,,,28+COUNTIF('PTW Summary'!$B$29:$B$79,"&lt;&gt;"&amp;""),7)</t>
  </si>
  <si>
    <t>Formula for automatic printing area in case it is removed in "Name Manager":</t>
  </si>
  <si>
    <t>Sheet "PTW summary"</t>
  </si>
  <si>
    <t>Test and commissioning of a Hyundai Rotem train</t>
  </si>
  <si>
    <t>Test of a depot equipment necessitating the use of a train or part of a train</t>
  </si>
  <si>
    <t>Preventive or Corrective maintenance on assets inside administrative buildings of the workshop</t>
  </si>
  <si>
    <t>Main line</t>
  </si>
  <si>
    <t>Workshop</t>
  </si>
  <si>
    <t>Dynamic training of new drivers</t>
  </si>
  <si>
    <t>CCP/WLSB</t>
  </si>
  <si>
    <r>
      <t xml:space="preserve">Test with a handed over train </t>
    </r>
    <r>
      <rPr>
        <b/>
        <u/>
        <sz val="11"/>
        <color theme="1"/>
        <rFont val="Calibri"/>
        <family val="2"/>
        <scheme val="minor"/>
      </rPr>
      <t>with ATC change(s) applied</t>
    </r>
    <r>
      <rPr>
        <sz val="11"/>
        <color theme="1"/>
        <rFont val="Calibri"/>
        <family val="2"/>
        <scheme val="minor"/>
      </rPr>
      <t xml:space="preserve"> on the train</t>
    </r>
  </si>
  <si>
    <t>Transfer of a handed over train not valid for operation between the two workshops.</t>
  </si>
  <si>
    <t>Transfer of a not handed over train (Hyundai Rotem) between the two workshops.</t>
  </si>
  <si>
    <r>
      <t xml:space="preserve">Test with a handed over train </t>
    </r>
    <r>
      <rPr>
        <b/>
        <u/>
        <sz val="11"/>
        <color theme="1"/>
        <rFont val="Calibri"/>
        <family val="2"/>
        <scheme val="minor"/>
      </rPr>
      <t>with Telecom change(s) applied</t>
    </r>
    <r>
      <rPr>
        <sz val="11"/>
        <color theme="1"/>
        <rFont val="Calibri"/>
        <family val="2"/>
        <scheme val="minor"/>
      </rPr>
      <t xml:space="preserve"> on the train</t>
    </r>
  </si>
  <si>
    <r>
      <t xml:space="preserve">Test with a handed over train </t>
    </r>
    <r>
      <rPr>
        <b/>
        <u/>
        <sz val="11"/>
        <color theme="1"/>
        <rFont val="Calibri"/>
        <family val="2"/>
        <scheme val="minor"/>
      </rPr>
      <t>without any change applied</t>
    </r>
    <r>
      <rPr>
        <sz val="11"/>
        <color theme="1"/>
        <rFont val="Calibri"/>
        <family val="2"/>
        <scheme val="minor"/>
      </rPr>
      <t xml:space="preserve"> on the train</t>
    </r>
  </si>
  <si>
    <r>
      <t xml:space="preserve">Test with a handed over train </t>
    </r>
    <r>
      <rPr>
        <b/>
        <u/>
        <sz val="11"/>
        <color theme="1"/>
        <rFont val="Calibri"/>
        <family val="2"/>
        <scheme val="minor"/>
      </rPr>
      <t>with change(s) applied</t>
    </r>
    <r>
      <rPr>
        <sz val="11"/>
        <color theme="1"/>
        <rFont val="Calibri"/>
        <family val="2"/>
        <scheme val="minor"/>
      </rPr>
      <t xml:space="preserve"> on the train except ATC and Telecom</t>
    </r>
  </si>
  <si>
    <t>PIC</t>
  </si>
  <si>
    <t>Validation (V) or Activation (A) or Validation/Activation (VA)</t>
  </si>
  <si>
    <t>A</t>
  </si>
  <si>
    <t>Comments</t>
  </si>
  <si>
    <t>This work can be conducted in coactivity with the following works:</t>
  </si>
  <si>
    <t>Modification on a train by another company than Mitsubishi or Hyundai Rotem or Alstom</t>
  </si>
  <si>
    <t>Preventive or Corrective maintenance on assets with presence on the track (train washing machine, wheel monitoring equipment…)</t>
  </si>
  <si>
    <t>1) Rolling Stock may attend the T&amp;C but as a witness only.</t>
  </si>
  <si>
    <t>1) Specify the train number in the PTW
2) Specify the type of test in the PTW</t>
  </si>
  <si>
    <t>/</t>
  </si>
  <si>
    <t>1) Specify the train number in the PTW
2) Specify the type of test in the PTW
3) Final inspection on the train</t>
  </si>
  <si>
    <t>1) Statement from the PIC that the train is ready for revenue service for every system/function under his responsibility.</t>
  </si>
  <si>
    <t>1) Statement from the PIC that the train is ready for revenue service for every system/function under his responsibility.
2) Final inspection on the train before allowing it for revenue service</t>
  </si>
  <si>
    <t>1) Specify the train number in the PTW</t>
  </si>
  <si>
    <t>1) Operations department have to put the train in its orignal condition (for instance: to clear the faults generated by the trainer for the training of the drivers).</t>
  </si>
  <si>
    <t>1) Coordination with Rolling Stock team is mandatory.
2) Trains not valid for operation will not be used on the main line for training purposes.</t>
  </si>
  <si>
    <t>Static or dynamic training of new drivers</t>
  </si>
  <si>
    <t>1) Operations department have to put the train in its orignal condition (for instance: to clear the faults generated by the trainer for the training of the drivers).
2) Statement from the PIC that the train is ready for revenue service.</t>
  </si>
  <si>
    <t>1) The activation from the Rolling Stock Unit will depend on the reason why the train is out of operation.</t>
  </si>
  <si>
    <t>1) Specify the train number in the PTW
2) Specify the conditions of transfer (speed limit, driving mode…)</t>
  </si>
  <si>
    <t>1) Specify the train number in the PTW
2) Statement from the PIC that the train is ready for transfer without affecting the infrastructure and/or the operation.</t>
  </si>
  <si>
    <t>1) The use of locomotives and Mitsubishi trains is no longer allowed. The train will have to move by itself after installing the current collector devices.</t>
  </si>
  <si>
    <t>1) Priority should be given to the accidented train and then the trains not valid for operation.</t>
  </si>
  <si>
    <t>1) Specify the train number in the PTW
2) Statement from the PIC that the depot equipment is ready for use without affecting or damaging the train and/or the infrastructure.</t>
  </si>
  <si>
    <t>1) Check the train condition after use.</t>
  </si>
  <si>
    <t>1) Coordination with the site manager and the occupant of the building.</t>
  </si>
  <si>
    <t>1) If the work is not related to depot equipment: statement from the PIC that this work will not affect the maintenance activity or damage the depot equipment.</t>
  </si>
  <si>
    <t>Preventive or Corrective maintenance on assets inside Rolling Stock maintenance buildings (LRW, GOW, Lathe on pit,…)</t>
  </si>
  <si>
    <t>1) Check that nothing (tools…) has been forgotten on the track.</t>
  </si>
  <si>
    <r>
      <t xml:space="preserve">1) Priority should be given to a train with maintenance scheduled the following day. Coordination with Rolling Stock team is mandatory </t>
    </r>
    <r>
      <rPr>
        <b/>
        <u/>
        <sz val="11"/>
        <color theme="1"/>
        <rFont val="Calibri"/>
        <family val="2"/>
        <scheme val="minor"/>
      </rPr>
      <t>before submitting the PTW</t>
    </r>
    <r>
      <rPr>
        <sz val="11"/>
        <color theme="1"/>
        <rFont val="Calibri"/>
        <family val="2"/>
        <scheme val="minor"/>
      </rPr>
      <t>.</t>
    </r>
  </si>
  <si>
    <r>
      <t xml:space="preserve">1) Priority should be given to a train not valid for operation. Coordination with Rolling Stock team is mandatory </t>
    </r>
    <r>
      <rPr>
        <b/>
        <u/>
        <sz val="11"/>
        <color theme="1"/>
        <rFont val="Calibri"/>
        <family val="2"/>
        <scheme val="minor"/>
      </rPr>
      <t>before submitting the PTW</t>
    </r>
    <r>
      <rPr>
        <sz val="11"/>
        <color theme="1"/>
        <rFont val="Calibri"/>
        <family val="2"/>
        <scheme val="minor"/>
      </rPr>
      <t>.</t>
    </r>
  </si>
  <si>
    <r>
      <t xml:space="preserve">1) Coordination with Rolling Stock team is mandatory </t>
    </r>
    <r>
      <rPr>
        <b/>
        <u/>
        <sz val="11"/>
        <color theme="1"/>
        <rFont val="Calibri"/>
        <family val="2"/>
        <scheme val="minor"/>
      </rPr>
      <t>before submitting the PTW</t>
    </r>
    <r>
      <rPr>
        <sz val="11"/>
        <color theme="1"/>
        <rFont val="Calibri"/>
        <family val="2"/>
        <scheme val="minor"/>
      </rPr>
      <t>.</t>
    </r>
  </si>
  <si>
    <t>1) Specify the train number in the PTW
2) Specify the type of modification in the PTW</t>
  </si>
  <si>
    <t>1) Statement from the PIC that the work carried out did not affect the readiness of the train for revenue service.
2) Final inspection on the train before allowing it for revenue service</t>
  </si>
  <si>
    <t>PTW type 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</si>
</sst>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b/>
      <sz val="11"/>
      <color theme="1"/>
      <name val="Parisine Office"/>
      <family val="2"/>
    </font>
    <font>
      <sz val="11"/>
      <color theme="1"/>
      <name val="Parisine Office"/>
      <family val="2"/>
    </font>
    <font>
      <b/>
      <sz val="20"/>
      <color theme="1"/>
      <name val="Parisine Office"/>
      <family val="2"/>
    </font>
    <font>
      <b/>
      <sz val="11"/>
      <color theme="0"/>
      <name val="Calibri"/>
      <family val="2"/>
      <scheme val="minor"/>
    </font>
    <font>
      <b/>
      <sz val="11"/>
      <color theme="1"/>
      <name val="Calibri"/>
      <family val="2"/>
      <scheme val="minor"/>
    </font>
    <font>
      <sz val="14"/>
      <color theme="1"/>
      <name val="Calibri"/>
      <family val="2"/>
      <scheme val="minor"/>
    </font>
    <font>
      <b/>
      <sz val="16"/>
      <color theme="1"/>
      <name val="Calibri"/>
      <family val="2"/>
      <scheme val="minor"/>
    </font>
    <font>
      <b/>
      <sz val="16"/>
      <color theme="0"/>
      <name val="Calibri"/>
      <family val="2"/>
      <scheme val="minor"/>
    </font>
    <font>
      <b/>
      <sz val="11"/>
      <color rgb="FF002060"/>
      <name val="Calibri"/>
      <family val="2"/>
      <scheme val="minor"/>
    </font>
    <font>
      <b/>
      <sz val="11"/>
      <color theme="9" tint="-0.499984740745262"/>
      <name val="Calibri"/>
      <family val="2"/>
      <scheme val="minor"/>
    </font>
    <font>
      <i/>
      <sz val="14"/>
      <color theme="1"/>
      <name val="Calibri"/>
      <family val="2"/>
      <scheme val="minor"/>
    </font>
    <font>
      <b/>
      <sz val="11"/>
      <color rgb="FFA50021"/>
      <name val="Calibri"/>
      <family val="2"/>
      <scheme val="minor"/>
    </font>
    <font>
      <b/>
      <sz val="11"/>
      <color rgb="FFC00000"/>
      <name val="Calibri"/>
      <family val="2"/>
      <scheme val="minor"/>
    </font>
    <font>
      <b/>
      <u/>
      <sz val="11"/>
      <color theme="1"/>
      <name val="Calibri"/>
      <family val="2"/>
      <scheme val="minor"/>
    </font>
    <font>
      <b/>
      <sz val="20"/>
      <color theme="1"/>
      <name val="Calibri"/>
      <family val="2"/>
      <scheme val="minor"/>
    </font>
    <font>
      <sz val="9"/>
      <color indexed="81"/>
      <name val="Tahoma"/>
      <family val="2"/>
    </font>
  </fonts>
  <fills count="15">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rgb="FF00AA91"/>
        <bgColor indexed="64"/>
      </patternFill>
    </fill>
    <fill>
      <patternFill patternType="solid">
        <fgColor rgb="FFFFCCCC"/>
        <bgColor indexed="64"/>
      </patternFill>
    </fill>
    <fill>
      <patternFill patternType="solid">
        <fgColor rgb="FFFF9999"/>
        <bgColor indexed="64"/>
      </patternFill>
    </fill>
    <fill>
      <patternFill patternType="solid">
        <fgColor theme="9" tint="-0.499984740745262"/>
        <bgColor indexed="64"/>
      </patternFill>
    </fill>
    <fill>
      <patternFill patternType="solid">
        <fgColor rgb="FFA50021"/>
        <bgColor indexed="64"/>
      </patternFill>
    </fill>
    <fill>
      <patternFill patternType="solid">
        <fgColor theme="5" tint="-0.249977111117893"/>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8" tint="0.59999389629810485"/>
        <bgColor indexed="64"/>
      </patternFill>
    </fill>
    <fill>
      <patternFill patternType="solid">
        <fgColor theme="9" tint="0.79998168889431442"/>
        <bgColor indexed="64"/>
      </patternFill>
    </fill>
  </fills>
  <borders count="16">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bottom/>
      <diagonal/>
    </border>
    <border>
      <left style="thin">
        <color indexed="64"/>
      </left>
      <right style="thick">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theme="0"/>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88">
    <xf numFmtId="0" fontId="0" fillId="0" borderId="0" xfId="0"/>
    <xf numFmtId="0" fontId="0" fillId="2" borderId="0" xfId="0" applyFill="1" applyAlignment="1">
      <alignment horizontal="center" vertical="center"/>
    </xf>
    <xf numFmtId="0" fontId="0" fillId="2" borderId="0" xfId="0" applyFill="1" applyAlignment="1">
      <alignment horizontal="left" vertical="center"/>
    </xf>
    <xf numFmtId="0" fontId="1" fillId="2" borderId="0" xfId="0" applyFont="1" applyFill="1" applyAlignment="1">
      <alignment horizontal="left"/>
    </xf>
    <xf numFmtId="0" fontId="2" fillId="2" borderId="0" xfId="0" applyFont="1" applyFill="1" applyAlignment="1">
      <alignment horizontal="left" vertical="top"/>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7" fillId="2" borderId="0" xfId="0" applyFont="1" applyFill="1" applyAlignment="1">
      <alignment horizontal="right" vertical="center"/>
    </xf>
    <xf numFmtId="0" fontId="5" fillId="2" borderId="2" xfId="0" applyFont="1" applyFill="1" applyBorder="1" applyAlignment="1">
      <alignment horizontal="center" vertical="center"/>
    </xf>
    <xf numFmtId="0" fontId="0" fillId="2" borderId="2" xfId="0" applyFill="1" applyBorder="1" applyAlignment="1">
      <alignment horizontal="center" vertical="center" wrapText="1"/>
    </xf>
    <xf numFmtId="0" fontId="9" fillId="13" borderId="3" xfId="0" applyFont="1" applyFill="1" applyBorder="1" applyAlignment="1">
      <alignment horizontal="center" vertical="center"/>
    </xf>
    <xf numFmtId="0" fontId="9" fillId="13" borderId="14" xfId="0" applyFont="1" applyFill="1" applyBorder="1" applyAlignment="1">
      <alignment horizontal="center" vertical="center"/>
    </xf>
    <xf numFmtId="0" fontId="10" fillId="14" borderId="2" xfId="0" applyFont="1" applyFill="1" applyBorder="1" applyAlignment="1">
      <alignment horizontal="center" vertical="center"/>
    </xf>
    <xf numFmtId="0" fontId="10" fillId="14" borderId="2" xfId="0" applyFont="1" applyFill="1" applyBorder="1" applyAlignment="1">
      <alignment horizontal="center" vertical="center" wrapText="1"/>
    </xf>
    <xf numFmtId="0" fontId="6" fillId="2" borderId="0" xfId="0" applyFont="1" applyFill="1" applyAlignment="1">
      <alignment horizontal="left" vertical="center"/>
    </xf>
    <xf numFmtId="0" fontId="0" fillId="0" borderId="0" xfId="0" applyAlignment="1">
      <alignment horizontal="center" vertical="center"/>
    </xf>
    <xf numFmtId="0" fontId="0" fillId="2" borderId="0" xfId="0" applyFill="1" applyAlignment="1" applyProtection="1">
      <alignment horizontal="center" vertical="center"/>
      <protection locked="0"/>
    </xf>
    <xf numFmtId="0" fontId="3" fillId="2" borderId="1" xfId="0" applyFont="1" applyFill="1" applyBorder="1" applyAlignment="1" applyProtection="1">
      <alignment horizontal="left" vertical="center"/>
      <protection locked="0"/>
    </xf>
    <xf numFmtId="0" fontId="0" fillId="2" borderId="1" xfId="0" applyFill="1" applyBorder="1" applyAlignment="1" applyProtection="1">
      <alignment horizontal="center" vertical="center"/>
      <protection locked="0"/>
    </xf>
    <xf numFmtId="0" fontId="0" fillId="2" borderId="4" xfId="0" applyFont="1" applyFill="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0" fontId="0" fillId="2" borderId="9" xfId="0" applyFill="1" applyBorder="1" applyAlignment="1" applyProtection="1">
      <alignment horizontal="center" vertical="center"/>
      <protection locked="0"/>
    </xf>
    <xf numFmtId="0" fontId="0" fillId="2" borderId="8" xfId="0" applyFill="1" applyBorder="1" applyAlignment="1" applyProtection="1">
      <alignment horizontal="center" vertical="center"/>
      <protection locked="0"/>
    </xf>
    <xf numFmtId="0" fontId="0" fillId="2" borderId="2" xfId="0" applyFill="1" applyBorder="1" applyAlignment="1" applyProtection="1">
      <alignment horizontal="center" vertical="center"/>
      <protection locked="0"/>
    </xf>
    <xf numFmtId="0" fontId="0" fillId="12" borderId="4" xfId="0" applyFill="1" applyBorder="1" applyAlignment="1" applyProtection="1">
      <alignment horizontal="center" vertical="center"/>
      <protection locked="0"/>
    </xf>
    <xf numFmtId="0" fontId="0" fillId="12" borderId="2" xfId="0" applyFill="1" applyBorder="1" applyAlignment="1" applyProtection="1">
      <alignment horizontal="center" vertical="center"/>
      <protection locked="0"/>
    </xf>
    <xf numFmtId="0" fontId="0" fillId="2" borderId="12" xfId="0" applyFont="1" applyFill="1" applyBorder="1" applyAlignment="1" applyProtection="1">
      <alignment horizontal="center" vertical="center"/>
      <protection locked="0"/>
    </xf>
    <xf numFmtId="0" fontId="0" fillId="2" borderId="13" xfId="0" applyFill="1" applyBorder="1" applyAlignment="1" applyProtection="1">
      <alignment horizontal="center" vertical="center"/>
      <protection locked="0"/>
    </xf>
    <xf numFmtId="0" fontId="0" fillId="2" borderId="7" xfId="0" applyFill="1" applyBorder="1" applyAlignment="1" applyProtection="1">
      <alignment horizontal="center" vertical="center"/>
      <protection locked="0"/>
    </xf>
    <xf numFmtId="0" fontId="0" fillId="2" borderId="6" xfId="0" applyFill="1" applyBorder="1" applyAlignment="1" applyProtection="1">
      <alignment horizontal="center" vertical="center"/>
      <protection locked="0"/>
    </xf>
    <xf numFmtId="0" fontId="0" fillId="2" borderId="5" xfId="0" applyFill="1" applyBorder="1" applyAlignment="1" applyProtection="1">
      <alignment horizontal="center" vertical="center"/>
      <protection locked="0"/>
    </xf>
    <xf numFmtId="0" fontId="0" fillId="12" borderId="12" xfId="0" applyFill="1" applyBorder="1" applyAlignment="1" applyProtection="1">
      <alignment horizontal="center" vertical="center"/>
      <protection locked="0"/>
    </xf>
    <xf numFmtId="0" fontId="0" fillId="12" borderId="5" xfId="0" applyFill="1" applyBorder="1" applyAlignment="1" applyProtection="1">
      <alignment horizontal="center" vertical="center"/>
      <protection locked="0"/>
    </xf>
    <xf numFmtId="0" fontId="0" fillId="12" borderId="13" xfId="0" applyFill="1" applyBorder="1" applyAlignment="1" applyProtection="1">
      <alignment horizontal="center" vertical="center"/>
      <protection locked="0"/>
    </xf>
    <xf numFmtId="0" fontId="4" fillId="3" borderId="4" xfId="0" applyFont="1" applyFill="1" applyBorder="1" applyAlignment="1" applyProtection="1">
      <alignment horizontal="center" vertical="center"/>
    </xf>
    <xf numFmtId="0" fontId="4" fillId="3" borderId="3" xfId="0" applyFont="1" applyFill="1" applyBorder="1" applyAlignment="1" applyProtection="1">
      <alignment horizontal="center" vertical="center"/>
    </xf>
    <xf numFmtId="0" fontId="4" fillId="3" borderId="9" xfId="0" applyFont="1" applyFill="1" applyBorder="1" applyAlignment="1" applyProtection="1">
      <alignment horizontal="center" vertical="center" wrapText="1"/>
    </xf>
    <xf numFmtId="0" fontId="0" fillId="6" borderId="8" xfId="0" applyFont="1" applyFill="1" applyBorder="1" applyAlignment="1" applyProtection="1">
      <alignment horizontal="center" vertical="center" wrapText="1"/>
    </xf>
    <xf numFmtId="0" fontId="0" fillId="6" borderId="2" xfId="0" applyFont="1" applyFill="1" applyBorder="1" applyAlignment="1" applyProtection="1">
      <alignment horizontal="center" vertical="center" wrapText="1"/>
    </xf>
    <xf numFmtId="0" fontId="0" fillId="6" borderId="9" xfId="0" applyFont="1" applyFill="1" applyBorder="1" applyAlignment="1" applyProtection="1">
      <alignment horizontal="center" vertical="center" wrapText="1"/>
    </xf>
    <xf numFmtId="0" fontId="0" fillId="10" borderId="4" xfId="0" applyFont="1" applyFill="1" applyBorder="1" applyAlignment="1" applyProtection="1">
      <alignment horizontal="center" vertical="center"/>
    </xf>
    <xf numFmtId="0" fontId="0" fillId="10" borderId="2" xfId="0" applyFont="1" applyFill="1" applyBorder="1" applyAlignment="1" applyProtection="1">
      <alignment horizontal="center" vertical="center"/>
    </xf>
    <xf numFmtId="0" fontId="0" fillId="10" borderId="3" xfId="0" applyFont="1" applyFill="1" applyBorder="1" applyAlignment="1" applyProtection="1">
      <alignment horizontal="center" vertical="center"/>
    </xf>
    <xf numFmtId="0" fontId="12" fillId="5" borderId="3" xfId="0" applyFont="1" applyFill="1" applyBorder="1" applyAlignment="1">
      <alignment vertical="center"/>
    </xf>
    <xf numFmtId="0" fontId="12" fillId="5" borderId="1" xfId="0" applyFont="1" applyFill="1" applyBorder="1" applyAlignment="1">
      <alignment vertical="center"/>
    </xf>
    <xf numFmtId="0" fontId="12" fillId="5" borderId="4" xfId="0" applyFont="1" applyFill="1" applyBorder="1" applyAlignment="1">
      <alignment vertical="center"/>
    </xf>
    <xf numFmtId="0" fontId="5" fillId="0" borderId="0" xfId="0" applyFont="1"/>
    <xf numFmtId="0" fontId="0" fillId="2" borderId="0" xfId="0" applyFill="1" applyBorder="1" applyAlignment="1" applyProtection="1">
      <alignment horizontal="centerContinuous" vertical="center"/>
      <protection locked="0"/>
    </xf>
    <xf numFmtId="0" fontId="0" fillId="2" borderId="0" xfId="0" applyFill="1" applyBorder="1" applyAlignment="1" applyProtection="1">
      <alignment vertical="center"/>
      <protection locked="0"/>
    </xf>
    <xf numFmtId="0" fontId="13" fillId="0" borderId="0" xfId="0" applyFont="1"/>
    <xf numFmtId="0" fontId="0" fillId="2" borderId="3" xfId="0" applyFill="1" applyBorder="1" applyAlignment="1" applyProtection="1">
      <alignment horizontal="left" vertical="center" wrapText="1"/>
      <protection locked="0"/>
    </xf>
    <xf numFmtId="0" fontId="0" fillId="6" borderId="4" xfId="0" applyFont="1" applyFill="1" applyBorder="1" applyAlignment="1" applyProtection="1">
      <alignment horizontal="center" vertical="center" wrapText="1"/>
    </xf>
    <xf numFmtId="0" fontId="0" fillId="2" borderId="4" xfId="0" applyFill="1" applyBorder="1" applyAlignment="1" applyProtection="1">
      <alignment horizontal="center" vertical="center"/>
      <protection locked="0"/>
    </xf>
    <xf numFmtId="0" fontId="0" fillId="2" borderId="12" xfId="0" applyFill="1" applyBorder="1" applyAlignment="1" applyProtection="1">
      <alignment horizontal="center" vertical="center"/>
      <protection locked="0"/>
    </xf>
    <xf numFmtId="0" fontId="0" fillId="2" borderId="1" xfId="0" applyFill="1" applyBorder="1" applyAlignment="1" applyProtection="1">
      <alignment horizontal="left" vertical="center" wrapText="1"/>
      <protection locked="0"/>
    </xf>
    <xf numFmtId="0" fontId="0" fillId="2" borderId="1" xfId="0" quotePrefix="1" applyFill="1" applyBorder="1" applyAlignment="1" applyProtection="1">
      <alignment horizontal="left" vertical="center" wrapText="1"/>
      <protection locked="0"/>
    </xf>
    <xf numFmtId="0" fontId="0" fillId="2" borderId="3" xfId="0" applyFill="1" applyBorder="1" applyAlignment="1">
      <alignment horizontal="centerContinuous" vertical="center" wrapText="1"/>
    </xf>
    <xf numFmtId="0" fontId="0" fillId="2" borderId="1" xfId="0" applyFill="1" applyBorder="1" applyAlignment="1">
      <alignment horizontal="centerContinuous" vertical="center" wrapText="1"/>
    </xf>
    <xf numFmtId="0" fontId="0" fillId="2" borderId="4" xfId="0" applyFill="1" applyBorder="1" applyAlignment="1">
      <alignment horizontal="centerContinuous" vertical="center" wrapText="1"/>
    </xf>
    <xf numFmtId="0" fontId="0" fillId="2" borderId="9" xfId="0" applyFill="1" applyBorder="1" applyAlignment="1" applyProtection="1">
      <alignment horizontal="left" vertical="center" wrapText="1"/>
      <protection locked="0"/>
    </xf>
    <xf numFmtId="0" fontId="0" fillId="2" borderId="8" xfId="0" applyFill="1" applyBorder="1" applyAlignment="1" applyProtection="1">
      <alignment horizontal="left" vertical="center" wrapText="1"/>
      <protection locked="0"/>
    </xf>
    <xf numFmtId="0" fontId="0" fillId="2" borderId="2" xfId="0" applyFill="1" applyBorder="1" applyAlignment="1" applyProtection="1">
      <alignment horizontal="center" vertical="center" wrapText="1"/>
      <protection locked="0"/>
    </xf>
    <xf numFmtId="0" fontId="0" fillId="2" borderId="1" xfId="0" applyFill="1" applyBorder="1" applyAlignment="1">
      <alignment horizontal="centerContinuous" vertical="center"/>
    </xf>
    <xf numFmtId="0" fontId="0" fillId="2" borderId="4" xfId="0" applyFill="1" applyBorder="1" applyAlignment="1">
      <alignment horizontal="centerContinuous" vertical="center"/>
    </xf>
    <xf numFmtId="0" fontId="0" fillId="2" borderId="0" xfId="0" applyFill="1" applyAlignment="1" applyProtection="1">
      <alignment horizontal="left" vertical="center" wrapText="1"/>
      <protection locked="0"/>
    </xf>
    <xf numFmtId="0" fontId="4" fillId="3" borderId="3" xfId="0" applyFont="1" applyFill="1" applyBorder="1" applyAlignment="1" applyProtection="1">
      <alignment horizontal="center" vertical="center" wrapText="1"/>
    </xf>
    <xf numFmtId="0" fontId="0" fillId="2" borderId="13" xfId="0" applyFill="1" applyBorder="1" applyAlignment="1" applyProtection="1">
      <alignment horizontal="left" vertical="center" wrapText="1"/>
      <protection locked="0"/>
    </xf>
    <xf numFmtId="0" fontId="0" fillId="3" borderId="0" xfId="0" applyFont="1" applyFill="1" applyBorder="1" applyAlignment="1" applyProtection="1">
      <alignment horizontal="center" vertical="center" wrapText="1"/>
    </xf>
    <xf numFmtId="0" fontId="0" fillId="2" borderId="15" xfId="0" applyFill="1" applyBorder="1" applyAlignment="1" applyProtection="1">
      <alignment horizontal="left" vertical="center" wrapText="1"/>
      <protection locked="0"/>
    </xf>
    <xf numFmtId="0" fontId="0" fillId="11" borderId="11" xfId="0" applyFont="1" applyFill="1" applyBorder="1" applyAlignment="1" applyProtection="1">
      <alignment horizontal="left" vertical="center" wrapText="1"/>
    </xf>
    <xf numFmtId="0" fontId="0" fillId="2" borderId="7" xfId="0" applyFill="1" applyBorder="1" applyAlignment="1" applyProtection="1">
      <alignment horizontal="left" vertical="center" wrapText="1"/>
      <protection locked="0"/>
    </xf>
    <xf numFmtId="0" fontId="0" fillId="11" borderId="10" xfId="0" applyFont="1" applyFill="1" applyBorder="1" applyAlignment="1" applyProtection="1">
      <alignment horizontal="left" vertical="center" wrapText="1"/>
    </xf>
    <xf numFmtId="0" fontId="0" fillId="2" borderId="6" xfId="0" applyFill="1" applyBorder="1" applyAlignment="1" applyProtection="1">
      <alignment horizontal="left" vertical="center" wrapText="1"/>
      <protection locked="0"/>
    </xf>
    <xf numFmtId="0" fontId="15" fillId="2" borderId="1" xfId="0" applyFont="1" applyFill="1" applyBorder="1" applyAlignment="1">
      <alignment horizontal="left" vertical="center"/>
    </xf>
    <xf numFmtId="0" fontId="4" fillId="8" borderId="6" xfId="0" applyFont="1" applyFill="1" applyBorder="1" applyAlignment="1" applyProtection="1">
      <alignment horizontal="center" vertical="center"/>
      <protection locked="0"/>
    </xf>
    <xf numFmtId="0" fontId="4" fillId="8" borderId="12" xfId="0" applyFont="1" applyFill="1" applyBorder="1" applyAlignment="1" applyProtection="1">
      <alignment horizontal="center" vertical="center"/>
      <protection locked="0"/>
    </xf>
    <xf numFmtId="0" fontId="4" fillId="8" borderId="5" xfId="0" applyFont="1" applyFill="1" applyBorder="1" applyAlignment="1" applyProtection="1">
      <alignment horizontal="center" vertical="center"/>
      <protection locked="0"/>
    </xf>
    <xf numFmtId="0" fontId="4" fillId="8" borderId="7" xfId="0" applyFont="1" applyFill="1" applyBorder="1" applyAlignment="1" applyProtection="1">
      <alignment horizontal="center" vertical="center"/>
      <protection locked="0"/>
    </xf>
    <xf numFmtId="0" fontId="4" fillId="7" borderId="8" xfId="0" applyFont="1" applyFill="1" applyBorder="1" applyAlignment="1" applyProtection="1">
      <alignment horizontal="center" vertical="center"/>
      <protection locked="0"/>
    </xf>
    <xf numFmtId="0" fontId="4" fillId="7" borderId="9" xfId="0" applyFont="1" applyFill="1" applyBorder="1" applyAlignment="1" applyProtection="1">
      <alignment horizontal="center" vertical="center"/>
      <protection locked="0"/>
    </xf>
    <xf numFmtId="0" fontId="4" fillId="9" borderId="4" xfId="0" applyFont="1" applyFill="1" applyBorder="1" applyAlignment="1" applyProtection="1">
      <alignment horizontal="left" vertical="center"/>
      <protection locked="0"/>
    </xf>
    <xf numFmtId="0" fontId="4" fillId="9" borderId="2" xfId="0" applyFont="1" applyFill="1" applyBorder="1" applyAlignment="1" applyProtection="1">
      <alignment horizontal="left" vertical="center"/>
      <protection locked="0"/>
    </xf>
    <xf numFmtId="0" fontId="3" fillId="2" borderId="1" xfId="0" applyFont="1" applyFill="1" applyBorder="1" applyAlignment="1">
      <alignment horizontal="center" vertical="center"/>
    </xf>
    <xf numFmtId="0" fontId="8" fillId="8" borderId="1" xfId="0" applyFont="1" applyFill="1" applyBorder="1" applyAlignment="1">
      <alignment horizontal="center" vertical="center"/>
    </xf>
    <xf numFmtId="0" fontId="11" fillId="2" borderId="0" xfId="0" applyFont="1" applyFill="1" applyAlignment="1" applyProtection="1">
      <alignment horizontal="center" vertical="center" wrapText="1"/>
      <protection locked="0"/>
    </xf>
    <xf numFmtId="0" fontId="6" fillId="2" borderId="0" xfId="0" applyFont="1" applyFill="1" applyAlignment="1">
      <alignment horizontal="center" vertical="center"/>
    </xf>
    <xf numFmtId="0" fontId="8" fillId="3" borderId="1" xfId="0" applyFont="1" applyFill="1" applyBorder="1" applyAlignment="1">
      <alignment horizontal="center" vertical="center"/>
    </xf>
    <xf numFmtId="0" fontId="8" fillId="4" borderId="1" xfId="0" applyFont="1" applyFill="1" applyBorder="1" applyAlignment="1">
      <alignment horizontal="center" vertical="center"/>
    </xf>
  </cellXfs>
  <cellStyles count="1">
    <cellStyle name="Normal" xfId="0" builtinId="0"/>
  </cellStyles>
  <dxfs count="93">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border>
        <left style="thin">
          <color auto="1"/>
        </left>
        <right style="thin">
          <color auto="1"/>
        </right>
        <top style="thin">
          <color auto="1"/>
        </top>
        <bottom style="thin">
          <color auto="1"/>
        </bottom>
        <vertical/>
        <horizontal/>
      </border>
    </dxf>
    <dxf>
      <font>
        <b/>
        <i val="0"/>
        <color rgb="FF0070C0"/>
      </font>
    </dxf>
    <dxf>
      <font>
        <b/>
        <i val="0"/>
        <color rgb="FFC00000"/>
      </font>
    </dxf>
    <dxf>
      <font>
        <b/>
        <i val="0"/>
        <color theme="5"/>
      </font>
      <fill>
        <patternFill patternType="none">
          <bgColor auto="1"/>
        </patternFill>
      </fill>
    </dxf>
    <dxf>
      <font>
        <b/>
        <i val="0"/>
        <color theme="9" tint="-0.24994659260841701"/>
      </font>
    </dxf>
    <dxf>
      <font>
        <b/>
        <i val="0"/>
        <color rgb="FFC00000"/>
      </font>
      <fill>
        <patternFill patternType="none">
          <bgColor auto="1"/>
        </patternFill>
      </fill>
    </dxf>
    <dxf>
      <font>
        <b/>
        <i val="0"/>
        <color theme="9" tint="-0.24994659260841701"/>
      </font>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tint="-0.249977111117893"/>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left" vertical="center" textRotation="0" wrapText="1" indent="0" justifyLastLine="0" shrinkToFit="0" readingOrder="0"/>
      <border diagonalUp="0" diagonalDown="0" outline="0">
        <left style="thin">
          <color indexed="64"/>
        </left>
        <right style="thick">
          <color indexed="64"/>
        </right>
        <top style="thin">
          <color indexed="64"/>
        </top>
        <bottom style="thin">
          <color indexed="64"/>
        </bottom>
      </border>
      <protection locked="0" hidden="0"/>
    </dxf>
    <dxf>
      <fill>
        <patternFill patternType="solid">
          <fgColor indexed="64"/>
          <bgColor theme="0"/>
        </patternFill>
      </fill>
      <alignment horizontal="left"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fill>
        <patternFill patternType="solid">
          <fgColor indexed="64"/>
          <bgColor theme="0"/>
        </patternFill>
      </fill>
      <alignment horizontal="left" vertical="center" textRotation="0" wrapText="1" indent="0" justifyLastLine="0" shrinkToFit="0" readingOrder="0"/>
      <border diagonalUp="0" diagonalDown="0" outline="0">
        <left/>
        <right/>
        <top style="thin">
          <color indexed="64"/>
        </top>
        <bottom style="thin">
          <color indexed="64"/>
        </bottom>
      </border>
      <protection locked="0" hidden="0"/>
    </dxf>
    <dxf>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ck">
          <color indexed="64"/>
        </left>
        <right style="thin">
          <color indexed="64"/>
        </right>
        <top style="thin">
          <color indexed="64"/>
        </top>
        <bottom style="thin">
          <color indexed="64"/>
        </bottom>
        <vertical/>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ck">
          <color indexed="64"/>
        </right>
        <top style="thin">
          <color indexed="64"/>
        </top>
        <bottom style="thin">
          <color indexed="64"/>
        </bottom>
        <vertical/>
        <horizontal style="thin">
          <color indexed="64"/>
        </horizontal>
      </border>
      <protection locked="0" hidden="0"/>
    </dxf>
    <dxf>
      <fill>
        <patternFill patternType="solid">
          <fgColor indexed="64"/>
          <bgColor theme="0"/>
        </patternFill>
      </fill>
      <alignment horizontal="center" vertical="center" textRotation="0" wrapText="0" indent="0" justifyLastLine="0" shrinkToFit="0" readingOrder="0"/>
      <border diagonalUp="0" diagonalDown="0" outline="0">
        <left/>
        <right/>
        <top style="thin">
          <color indexed="64"/>
        </top>
        <bottom style="thin">
          <color indexed="64"/>
        </bottom>
      </border>
      <protection locked="0" hidden="0"/>
    </dxf>
    <dxf>
      <fill>
        <patternFill patternType="solid">
          <fgColor indexed="64"/>
          <bgColor theme="0"/>
        </patternFill>
      </fill>
      <alignment horizontal="left"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indexed="64"/>
        </left>
        <right style="thin">
          <color indexed="64"/>
        </right>
        <bottom style="thin">
          <color indexed="64"/>
        </bottom>
      </border>
    </dxf>
    <dxf>
      <fill>
        <patternFill patternType="solid">
          <fgColor indexed="64"/>
          <bgColor theme="0" tint="-0.249977111117893"/>
        </patternFill>
      </fill>
      <alignment horizontal="center" vertical="center" textRotation="0" wrapText="0" indent="0" justifyLastLine="0" shrinkToFit="0" readingOrder="0"/>
      <protection locked="0" hidden="0"/>
    </dxf>
    <dxf>
      <fill>
        <patternFill patternType="solid">
          <fgColor indexed="64"/>
          <bgColor theme="5" tint="0.39997558519241921"/>
        </patternFill>
      </fill>
      <alignment horizontal="center" vertical="center" textRotation="0" wrapText="0" indent="0" justifyLastLine="0" shrinkToFit="0" readingOrder="0"/>
      <border diagonalUp="0" diagonalDown="0">
        <left style="thin">
          <color indexed="64"/>
        </left>
        <right style="thin">
          <color indexed="64"/>
        </right>
        <top/>
        <bottom/>
      </border>
      <protection locked="1" hidden="0"/>
    </dxf>
    <dxf>
      <fill>
        <patternFill>
          <bgColor rgb="FFCCECFF"/>
        </patternFill>
      </fill>
    </dxf>
    <dxf>
      <fill>
        <patternFill>
          <bgColor rgb="FFFFCCCC"/>
        </patternFill>
      </fill>
    </dxf>
    <dxf>
      <fill>
        <patternFill>
          <bgColor theme="1"/>
        </patternFill>
      </fill>
    </dxf>
    <dxf>
      <fill>
        <patternFill>
          <bgColor theme="7" tint="0.59996337778862885"/>
        </patternFill>
      </fill>
    </dxf>
    <dxf>
      <font>
        <b/>
        <i val="0"/>
        <color rgb="FFC00000"/>
      </font>
    </dxf>
    <dxf>
      <font>
        <b/>
        <i val="0"/>
        <color theme="9" tint="-0.24994659260841701"/>
      </font>
    </dxf>
    <dxf>
      <font>
        <b/>
        <i val="0"/>
        <color rgb="FFC00000"/>
      </font>
    </dxf>
    <dxf>
      <font>
        <b/>
        <i val="0"/>
        <color theme="9" tint="-0.24994659260841701"/>
      </font>
    </dxf>
    <dxf>
      <fill>
        <patternFill>
          <bgColor theme="5" tint="0.79998168889431442"/>
        </patternFill>
      </fill>
    </dxf>
  </dxfs>
  <tableStyles count="0" defaultTableStyle="TableStyleMedium2" defaultPivotStyle="PivotStyleLight16"/>
  <colors>
    <mruColors>
      <color rgb="FF660066"/>
      <color rgb="FF660033"/>
      <color rgb="FFA50021"/>
      <color rgb="FFFFCCCC"/>
      <color rgb="FFFF9999"/>
      <color rgb="FF00AA91"/>
      <color rgb="FFFF7C80"/>
      <color rgb="FFCCEC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6:BS56" totalsRowShown="0" headerRowDxfId="83" dataDxfId="82" tableBorderDxfId="81">
  <autoFilter ref="A6:BS56" xr:uid="{00000000-0009-0000-0100-000001000000}"/>
  <sortState xmlns:xlrd2="http://schemas.microsoft.com/office/spreadsheetml/2017/richdata2" ref="A7:BS56">
    <sortCondition ref="A6:A56"/>
  </sortState>
  <tableColumns count="71">
    <tableColumn id="1" xr3:uid="{00000000-0010-0000-0000-000001000000}" name="No" dataDxfId="80"/>
    <tableColumn id="2" xr3:uid="{00000000-0010-0000-0000-000002000000}" name="Type of work" dataDxfId="79"/>
    <tableColumn id="70" xr3:uid="{00000000-0010-0000-0000-000046000000}" name="Location" dataDxfId="78"/>
    <tableColumn id="69" xr3:uid="{00000000-0010-0000-0000-000045000000}" name="PTW requested" dataDxfId="77"/>
    <tableColumn id="3" xr3:uid="{00000000-0010-0000-0000-000003000000}" name="PIC" dataDxfId="76"/>
    <tableColumn id="6" xr3:uid="{3C08957A-76B1-4AF6-82BB-6AC5BE0CA37C}" name="Driving Mgt" dataDxfId="75"/>
    <tableColumn id="4" xr3:uid="{00000000-0010-0000-0000-000004000000}" name="CCP" dataDxfId="74"/>
    <tableColumn id="5" xr3:uid="{00000000-0010-0000-0000-000005000000}" name="Station Mgt" dataDxfId="73"/>
    <tableColumn id="7" xr3:uid="{00000000-0010-0000-0000-000007000000}" name="Signaling" dataDxfId="72"/>
    <tableColumn id="8" xr3:uid="{00000000-0010-0000-0000-000008000000}" name="PCP" dataDxfId="71"/>
    <tableColumn id="9" xr3:uid="{00000000-0010-0000-0000-000009000000}" name="Power Supply" dataDxfId="70"/>
    <tableColumn id="10" xr3:uid="{00000000-0010-0000-0000-00000A000000}" name="Track" dataDxfId="69"/>
    <tableColumn id="11" xr3:uid="{00000000-0010-0000-0000-00000B000000}" name="Rolling Stock" dataDxfId="68"/>
    <tableColumn id="12" xr3:uid="{00000000-0010-0000-0000-00000C000000}" name="Telecom" dataDxfId="67"/>
    <tableColumn id="13" xr3:uid="{00000000-0010-0000-0000-00000D000000}" name="Ticketing" dataDxfId="66"/>
    <tableColumn id="14" xr3:uid="{00000000-0010-0000-0000-00000E000000}" name="Centralized control" dataDxfId="65"/>
    <tableColumn id="15" xr3:uid="{00000000-0010-0000-0000-00000F000000}" name="Building and Facility Mgt" dataDxfId="64"/>
    <tableColumn id="16" xr3:uid="{00000000-0010-0000-0000-000010000000}" name="HSE" dataDxfId="63"/>
    <tableColumn id="71" xr3:uid="{B6A093E4-ADF8-4E8D-AA1F-CA3BEB300C8F}" name="Comments" dataDxfId="62"/>
    <tableColumn id="17" xr3:uid="{00000000-0010-0000-0000-000011000000}" name="Before the work" dataDxfId="61"/>
    <tableColumn id="18" xr3:uid="{00000000-0010-0000-0000-000012000000}" name="Before resuming operation" dataDxfId="60"/>
    <tableColumn id="19" xr3:uid="{00000000-0010-0000-0000-000013000000}" name="1" dataDxfId="59"/>
    <tableColumn id="20" xr3:uid="{00000000-0010-0000-0000-000014000000}" name="2" dataDxfId="58"/>
    <tableColumn id="21" xr3:uid="{00000000-0010-0000-0000-000015000000}" name="3" dataDxfId="57"/>
    <tableColumn id="22" xr3:uid="{00000000-0010-0000-0000-000016000000}" name="4" dataDxfId="56"/>
    <tableColumn id="23" xr3:uid="{00000000-0010-0000-0000-000017000000}" name="5" dataDxfId="55"/>
    <tableColumn id="24" xr3:uid="{00000000-0010-0000-0000-000018000000}" name="6" dataDxfId="54"/>
    <tableColumn id="25" xr3:uid="{00000000-0010-0000-0000-000019000000}" name="7" dataDxfId="53"/>
    <tableColumn id="26" xr3:uid="{00000000-0010-0000-0000-00001A000000}" name="8" dataDxfId="52"/>
    <tableColumn id="27" xr3:uid="{00000000-0010-0000-0000-00001B000000}" name="9" dataDxfId="51"/>
    <tableColumn id="28" xr3:uid="{00000000-0010-0000-0000-00001C000000}" name="10" dataDxfId="50"/>
    <tableColumn id="29" xr3:uid="{00000000-0010-0000-0000-00001D000000}" name="11" dataDxfId="49"/>
    <tableColumn id="30" xr3:uid="{00000000-0010-0000-0000-00001E000000}" name="12" dataDxfId="48"/>
    <tableColumn id="31" xr3:uid="{00000000-0010-0000-0000-00001F000000}" name="13" dataDxfId="47"/>
    <tableColumn id="32" xr3:uid="{00000000-0010-0000-0000-000020000000}" name="14" dataDxfId="46"/>
    <tableColumn id="33" xr3:uid="{00000000-0010-0000-0000-000021000000}" name="15" dataDxfId="45"/>
    <tableColumn id="34" xr3:uid="{00000000-0010-0000-0000-000022000000}" name="16" dataDxfId="44"/>
    <tableColumn id="35" xr3:uid="{00000000-0010-0000-0000-000023000000}" name="17" dataDxfId="43"/>
    <tableColumn id="36" xr3:uid="{00000000-0010-0000-0000-000024000000}" name="18" dataDxfId="42"/>
    <tableColumn id="37" xr3:uid="{00000000-0010-0000-0000-000025000000}" name="19" dataDxfId="41"/>
    <tableColumn id="38" xr3:uid="{00000000-0010-0000-0000-000026000000}" name="20" dataDxfId="40"/>
    <tableColumn id="39" xr3:uid="{00000000-0010-0000-0000-000027000000}" name="21" dataDxfId="39"/>
    <tableColumn id="40" xr3:uid="{00000000-0010-0000-0000-000028000000}" name="22" dataDxfId="38"/>
    <tableColumn id="41" xr3:uid="{00000000-0010-0000-0000-000029000000}" name="23" dataDxfId="37"/>
    <tableColumn id="42" xr3:uid="{00000000-0010-0000-0000-00002A000000}" name="24" dataDxfId="36"/>
    <tableColumn id="43" xr3:uid="{00000000-0010-0000-0000-00002B000000}" name="25" dataDxfId="35"/>
    <tableColumn id="44" xr3:uid="{00000000-0010-0000-0000-00002C000000}" name="26" dataDxfId="34"/>
    <tableColumn id="45" xr3:uid="{00000000-0010-0000-0000-00002D000000}" name="27" dataDxfId="33"/>
    <tableColumn id="46" xr3:uid="{00000000-0010-0000-0000-00002E000000}" name="28" dataDxfId="32"/>
    <tableColumn id="47" xr3:uid="{00000000-0010-0000-0000-00002F000000}" name="29" dataDxfId="31"/>
    <tableColumn id="48" xr3:uid="{00000000-0010-0000-0000-000030000000}" name="30" dataDxfId="30"/>
    <tableColumn id="49" xr3:uid="{00000000-0010-0000-0000-000031000000}" name="31" dataDxfId="29"/>
    <tableColumn id="50" xr3:uid="{00000000-0010-0000-0000-000032000000}" name="32" dataDxfId="28"/>
    <tableColumn id="51" xr3:uid="{00000000-0010-0000-0000-000033000000}" name="33" dataDxfId="27"/>
    <tableColumn id="52" xr3:uid="{00000000-0010-0000-0000-000034000000}" name="34" dataDxfId="26"/>
    <tableColumn id="53" xr3:uid="{00000000-0010-0000-0000-000035000000}" name="35" dataDxfId="25"/>
    <tableColumn id="54" xr3:uid="{00000000-0010-0000-0000-000036000000}" name="36" dataDxfId="24"/>
    <tableColumn id="55" xr3:uid="{00000000-0010-0000-0000-000037000000}" name="37" dataDxfId="23"/>
    <tableColumn id="56" xr3:uid="{00000000-0010-0000-0000-000038000000}" name="38" dataDxfId="22"/>
    <tableColumn id="57" xr3:uid="{00000000-0010-0000-0000-000039000000}" name="39" dataDxfId="21"/>
    <tableColumn id="58" xr3:uid="{00000000-0010-0000-0000-00003A000000}" name="40" dataDxfId="20"/>
    <tableColumn id="59" xr3:uid="{00000000-0010-0000-0000-00003B000000}" name="41" dataDxfId="19"/>
    <tableColumn id="60" xr3:uid="{00000000-0010-0000-0000-00003C000000}" name="42" dataDxfId="18"/>
    <tableColumn id="61" xr3:uid="{00000000-0010-0000-0000-00003D000000}" name="43" dataDxfId="17"/>
    <tableColumn id="62" xr3:uid="{00000000-0010-0000-0000-00003E000000}" name="44" dataDxfId="16"/>
    <tableColumn id="63" xr3:uid="{00000000-0010-0000-0000-00003F000000}" name="45" dataDxfId="15"/>
    <tableColumn id="64" xr3:uid="{00000000-0010-0000-0000-000040000000}" name="46" dataDxfId="14"/>
    <tableColumn id="65" xr3:uid="{00000000-0010-0000-0000-000041000000}" name="47" dataDxfId="13"/>
    <tableColumn id="66" xr3:uid="{00000000-0010-0000-0000-000042000000}" name="48" dataDxfId="12"/>
    <tableColumn id="67" xr3:uid="{00000000-0010-0000-0000-000043000000}" name="49" dataDxfId="11"/>
    <tableColumn id="68" xr3:uid="{00000000-0010-0000-0000-000044000000}" name="50" dataDxfId="1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2" displayName="Table2" ref="A3:A7" totalsRowShown="0" headerRowDxfId="2" dataDxfId="1">
  <autoFilter ref="A3:A7" xr:uid="{00000000-0009-0000-0100-000002000000}"/>
  <tableColumns count="1">
    <tableColumn id="1" xr3:uid="{00000000-0010-0000-0100-000001000000}" name="Location"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002060"/>
  </sheetPr>
  <dimension ref="A1:BS56"/>
  <sheetViews>
    <sheetView zoomScale="80" zoomScaleNormal="80" workbookViewId="0">
      <pane xSplit="4" ySplit="6" topLeftCell="E7" activePane="bottomRight" state="frozen"/>
      <selection pane="topRight" activeCell="E1" sqref="E1"/>
      <selection pane="bottomLeft" activeCell="A7" sqref="A7"/>
      <selection pane="bottomRight" activeCell="B15" sqref="B15"/>
    </sheetView>
  </sheetViews>
  <sheetFormatPr defaultColWidth="8.88671875" defaultRowHeight="14.4" outlineLevelCol="1"/>
  <cols>
    <col min="1" max="1" width="6.6640625" style="16" customWidth="1"/>
    <col min="2" max="2" width="46.21875" style="64" customWidth="1"/>
    <col min="3" max="3" width="21.33203125" style="16" customWidth="1"/>
    <col min="4" max="4" width="12.88671875" style="16" customWidth="1"/>
    <col min="5" max="6" width="10.109375" style="16" customWidth="1" outlineLevel="1"/>
    <col min="7" max="7" width="6.6640625" style="16" customWidth="1" outlineLevel="1"/>
    <col min="8" max="8" width="8.33203125" style="16" customWidth="1" outlineLevel="1"/>
    <col min="9" max="9" width="10.44140625" style="16" customWidth="1" outlineLevel="1"/>
    <col min="10" max="10" width="6.33203125" style="16" customWidth="1" outlineLevel="1"/>
    <col min="11" max="11" width="9.6640625" style="16" customWidth="1" outlineLevel="1"/>
    <col min="12" max="12" width="7.5546875" style="16" customWidth="1" outlineLevel="1"/>
    <col min="13" max="13" width="8.44140625" style="16" customWidth="1" outlineLevel="1"/>
    <col min="14" max="14" width="10.109375" style="16" customWidth="1" outlineLevel="1"/>
    <col min="15" max="15" width="10.5546875" style="16" customWidth="1" outlineLevel="1"/>
    <col min="16" max="16" width="11.33203125" style="16" customWidth="1" outlineLevel="1"/>
    <col min="17" max="17" width="15.109375" style="16" customWidth="1" outlineLevel="1"/>
    <col min="18" max="18" width="8.88671875" style="16" customWidth="1" outlineLevel="1"/>
    <col min="19" max="19" width="46.109375" style="64" customWidth="1"/>
    <col min="20" max="20" width="52" style="64" customWidth="1" outlineLevel="1"/>
    <col min="21" max="21" width="53.88671875" style="64" customWidth="1" outlineLevel="1"/>
    <col min="22" max="30" width="4.6640625" style="16" customWidth="1"/>
    <col min="31" max="71" width="4.88671875" style="16" customWidth="1"/>
    <col min="72" max="16384" width="8.88671875" style="16"/>
  </cols>
  <sheetData>
    <row r="1" spans="1:71" ht="22.2" customHeight="1">
      <c r="A1" s="3"/>
    </row>
    <row r="2" spans="1:71" ht="19.2" customHeight="1">
      <c r="A2" s="4"/>
    </row>
    <row r="3" spans="1:71" ht="24.6">
      <c r="A3" s="17" t="s">
        <v>0</v>
      </c>
      <c r="B3" s="54"/>
      <c r="C3" s="18"/>
      <c r="D3" s="18"/>
      <c r="E3" s="18"/>
      <c r="F3" s="18"/>
      <c r="G3" s="18"/>
      <c r="H3" s="18"/>
      <c r="I3" s="18"/>
      <c r="J3" s="18"/>
      <c r="K3" s="18"/>
      <c r="L3" s="18"/>
      <c r="M3" s="18"/>
      <c r="N3" s="18"/>
      <c r="O3" s="18"/>
      <c r="P3" s="18"/>
      <c r="Q3" s="18"/>
      <c r="R3" s="18"/>
      <c r="S3" s="54"/>
      <c r="T3" s="54"/>
      <c r="U3" s="54"/>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row>
    <row r="5" spans="1:71" ht="18" customHeight="1">
      <c r="E5" s="74" t="s">
        <v>102</v>
      </c>
      <c r="F5" s="75"/>
      <c r="G5" s="76"/>
      <c r="H5" s="76"/>
      <c r="I5" s="76"/>
      <c r="J5" s="76"/>
      <c r="K5" s="76"/>
      <c r="L5" s="76"/>
      <c r="M5" s="76"/>
      <c r="N5" s="76"/>
      <c r="O5" s="76"/>
      <c r="P5" s="76"/>
      <c r="Q5" s="76"/>
      <c r="R5" s="77"/>
      <c r="T5" s="78" t="s">
        <v>18</v>
      </c>
      <c r="U5" s="79"/>
      <c r="V5" s="80" t="s">
        <v>80</v>
      </c>
      <c r="W5" s="81"/>
      <c r="X5" s="81"/>
      <c r="Y5" s="81"/>
      <c r="Z5" s="81"/>
      <c r="AA5" s="81"/>
      <c r="AB5" s="81"/>
      <c r="AC5" s="81"/>
      <c r="AD5" s="81"/>
      <c r="AE5" s="81"/>
      <c r="AF5" s="81"/>
      <c r="AG5" s="81"/>
      <c r="AH5" s="81"/>
      <c r="AI5" s="81"/>
      <c r="AJ5" s="81"/>
      <c r="AK5" s="81"/>
      <c r="AL5" s="81"/>
      <c r="AM5" s="81"/>
      <c r="AN5" s="81"/>
      <c r="AO5" s="81"/>
      <c r="AP5" s="81"/>
      <c r="AQ5" s="81"/>
      <c r="AR5" s="81"/>
      <c r="AS5" s="81"/>
      <c r="AT5" s="81"/>
      <c r="AU5" s="81"/>
      <c r="AV5" s="81"/>
      <c r="AW5" s="81"/>
      <c r="AX5" s="81"/>
      <c r="AY5" s="81"/>
      <c r="AZ5" s="81"/>
      <c r="BA5" s="81"/>
      <c r="BB5" s="81"/>
      <c r="BC5" s="81"/>
      <c r="BD5" s="81"/>
      <c r="BE5" s="81"/>
      <c r="BF5" s="81"/>
      <c r="BG5" s="81"/>
      <c r="BH5" s="81"/>
      <c r="BI5" s="81"/>
      <c r="BJ5" s="81"/>
      <c r="BK5" s="81"/>
      <c r="BL5" s="81"/>
      <c r="BM5" s="81"/>
      <c r="BN5" s="81"/>
      <c r="BO5" s="81"/>
      <c r="BP5" s="81"/>
      <c r="BQ5" s="81"/>
      <c r="BR5" s="81"/>
      <c r="BS5" s="81"/>
    </row>
    <row r="6" spans="1:71" ht="35.4" customHeight="1">
      <c r="A6" s="34" t="s">
        <v>1</v>
      </c>
      <c r="B6" s="65" t="s">
        <v>2</v>
      </c>
      <c r="C6" s="35" t="s">
        <v>82</v>
      </c>
      <c r="D6" s="36" t="s">
        <v>72</v>
      </c>
      <c r="E6" s="37" t="s">
        <v>101</v>
      </c>
      <c r="F6" s="51" t="s">
        <v>84</v>
      </c>
      <c r="G6" s="38" t="s">
        <v>4</v>
      </c>
      <c r="H6" s="38" t="s">
        <v>5</v>
      </c>
      <c r="I6" s="38" t="s">
        <v>6</v>
      </c>
      <c r="J6" s="38" t="s">
        <v>7</v>
      </c>
      <c r="K6" s="38" t="s">
        <v>8</v>
      </c>
      <c r="L6" s="38" t="s">
        <v>9</v>
      </c>
      <c r="M6" s="38" t="s">
        <v>10</v>
      </c>
      <c r="N6" s="38" t="s">
        <v>11</v>
      </c>
      <c r="O6" s="38" t="s">
        <v>12</v>
      </c>
      <c r="P6" s="38" t="s">
        <v>13</v>
      </c>
      <c r="Q6" s="38" t="s">
        <v>14</v>
      </c>
      <c r="R6" s="39" t="s">
        <v>15</v>
      </c>
      <c r="S6" s="67" t="s">
        <v>104</v>
      </c>
      <c r="T6" s="71" t="s">
        <v>19</v>
      </c>
      <c r="U6" s="69" t="s">
        <v>20</v>
      </c>
      <c r="V6" s="40" t="s">
        <v>22</v>
      </c>
      <c r="W6" s="41" t="s">
        <v>23</v>
      </c>
      <c r="X6" s="41" t="s">
        <v>24</v>
      </c>
      <c r="Y6" s="41" t="s">
        <v>25</v>
      </c>
      <c r="Z6" s="41" t="s">
        <v>26</v>
      </c>
      <c r="AA6" s="41" t="s">
        <v>27</v>
      </c>
      <c r="AB6" s="41" t="s">
        <v>28</v>
      </c>
      <c r="AC6" s="41" t="s">
        <v>29</v>
      </c>
      <c r="AD6" s="41" t="s">
        <v>30</v>
      </c>
      <c r="AE6" s="41" t="s">
        <v>31</v>
      </c>
      <c r="AF6" s="41" t="s">
        <v>32</v>
      </c>
      <c r="AG6" s="41" t="s">
        <v>33</v>
      </c>
      <c r="AH6" s="41" t="s">
        <v>34</v>
      </c>
      <c r="AI6" s="41" t="s">
        <v>35</v>
      </c>
      <c r="AJ6" s="41" t="s">
        <v>36</v>
      </c>
      <c r="AK6" s="41" t="s">
        <v>37</v>
      </c>
      <c r="AL6" s="41" t="s">
        <v>38</v>
      </c>
      <c r="AM6" s="41" t="s">
        <v>39</v>
      </c>
      <c r="AN6" s="41" t="s">
        <v>40</v>
      </c>
      <c r="AO6" s="41" t="s">
        <v>41</v>
      </c>
      <c r="AP6" s="41" t="s">
        <v>42</v>
      </c>
      <c r="AQ6" s="41" t="s">
        <v>43</v>
      </c>
      <c r="AR6" s="41" t="s">
        <v>44</v>
      </c>
      <c r="AS6" s="41" t="s">
        <v>45</v>
      </c>
      <c r="AT6" s="41" t="s">
        <v>46</v>
      </c>
      <c r="AU6" s="41" t="s">
        <v>47</v>
      </c>
      <c r="AV6" s="41" t="s">
        <v>48</v>
      </c>
      <c r="AW6" s="41" t="s">
        <v>49</v>
      </c>
      <c r="AX6" s="41" t="s">
        <v>50</v>
      </c>
      <c r="AY6" s="41" t="s">
        <v>51</v>
      </c>
      <c r="AZ6" s="41" t="s">
        <v>52</v>
      </c>
      <c r="BA6" s="41" t="s">
        <v>53</v>
      </c>
      <c r="BB6" s="41" t="s">
        <v>54</v>
      </c>
      <c r="BC6" s="41" t="s">
        <v>55</v>
      </c>
      <c r="BD6" s="41" t="s">
        <v>56</v>
      </c>
      <c r="BE6" s="41" t="s">
        <v>57</v>
      </c>
      <c r="BF6" s="41" t="s">
        <v>58</v>
      </c>
      <c r="BG6" s="41" t="s">
        <v>59</v>
      </c>
      <c r="BH6" s="41" t="s">
        <v>60</v>
      </c>
      <c r="BI6" s="41" t="s">
        <v>61</v>
      </c>
      <c r="BJ6" s="41" t="s">
        <v>62</v>
      </c>
      <c r="BK6" s="41" t="s">
        <v>63</v>
      </c>
      <c r="BL6" s="41" t="s">
        <v>64</v>
      </c>
      <c r="BM6" s="41" t="s">
        <v>65</v>
      </c>
      <c r="BN6" s="41" t="s">
        <v>66</v>
      </c>
      <c r="BO6" s="41" t="s">
        <v>67</v>
      </c>
      <c r="BP6" s="41" t="s">
        <v>68</v>
      </c>
      <c r="BQ6" s="41" t="s">
        <v>69</v>
      </c>
      <c r="BR6" s="41" t="s">
        <v>70</v>
      </c>
      <c r="BS6" s="42" t="s">
        <v>71</v>
      </c>
    </row>
    <row r="7" spans="1:71" ht="28.8">
      <c r="A7" s="19">
        <v>1</v>
      </c>
      <c r="B7" s="50" t="s">
        <v>88</v>
      </c>
      <c r="C7" s="20" t="s">
        <v>91</v>
      </c>
      <c r="D7" s="21" t="s">
        <v>21</v>
      </c>
      <c r="E7" s="22" t="s">
        <v>103</v>
      </c>
      <c r="F7" s="52"/>
      <c r="G7" s="23"/>
      <c r="H7" s="23"/>
      <c r="I7" s="23"/>
      <c r="J7" s="23"/>
      <c r="K7" s="23"/>
      <c r="L7" s="23"/>
      <c r="M7" s="23" t="s">
        <v>16</v>
      </c>
      <c r="N7" s="23"/>
      <c r="O7" s="23"/>
      <c r="P7" s="23"/>
      <c r="Q7" s="23"/>
      <c r="R7" s="21"/>
      <c r="S7" s="54" t="s">
        <v>108</v>
      </c>
      <c r="T7" s="60" t="s">
        <v>109</v>
      </c>
      <c r="U7" s="59" t="s">
        <v>110</v>
      </c>
      <c r="V7" s="24"/>
      <c r="W7" s="23" t="s">
        <v>21</v>
      </c>
      <c r="X7" s="23" t="s">
        <v>21</v>
      </c>
      <c r="Y7" s="23"/>
      <c r="Z7" s="23"/>
      <c r="AA7" s="23"/>
      <c r="AB7" s="61"/>
      <c r="AC7" s="23"/>
      <c r="AD7" s="23"/>
      <c r="AE7" s="23"/>
      <c r="AF7" s="23"/>
      <c r="AG7" s="23"/>
      <c r="AH7" s="23"/>
      <c r="AI7" s="23"/>
      <c r="AJ7" s="23"/>
      <c r="AK7" s="23"/>
      <c r="AL7" s="23"/>
      <c r="AM7" s="23"/>
      <c r="AN7" s="23"/>
      <c r="AO7" s="23"/>
      <c r="AP7" s="23"/>
      <c r="AQ7" s="23"/>
      <c r="AR7" s="23"/>
      <c r="AS7" s="23"/>
      <c r="AT7" s="23"/>
      <c r="AU7" s="23"/>
      <c r="AV7" s="23"/>
      <c r="AW7" s="23"/>
      <c r="AX7" s="23"/>
      <c r="AY7" s="23"/>
      <c r="AZ7" s="23"/>
      <c r="BA7" s="23"/>
      <c r="BB7" s="23"/>
      <c r="BC7" s="23"/>
      <c r="BD7" s="23"/>
      <c r="BE7" s="23"/>
      <c r="BF7" s="23"/>
      <c r="BG7" s="23"/>
      <c r="BH7" s="23"/>
      <c r="BI7" s="23"/>
      <c r="BJ7" s="23"/>
      <c r="BK7" s="23"/>
      <c r="BL7" s="23"/>
      <c r="BM7" s="23"/>
      <c r="BN7" s="23"/>
      <c r="BO7" s="23"/>
      <c r="BP7" s="23"/>
      <c r="BQ7" s="23"/>
      <c r="BR7" s="23"/>
      <c r="BS7" s="20"/>
    </row>
    <row r="8" spans="1:71" ht="57.6">
      <c r="A8" s="19">
        <v>2</v>
      </c>
      <c r="B8" s="50" t="s">
        <v>100</v>
      </c>
      <c r="C8" s="20" t="s">
        <v>91</v>
      </c>
      <c r="D8" s="21" t="s">
        <v>21</v>
      </c>
      <c r="E8" s="22"/>
      <c r="F8" s="52"/>
      <c r="G8" s="23"/>
      <c r="H8" s="23"/>
      <c r="I8" s="23"/>
      <c r="J8" s="23"/>
      <c r="K8" s="23"/>
      <c r="L8" s="23"/>
      <c r="M8" s="23" t="s">
        <v>17</v>
      </c>
      <c r="N8" s="23"/>
      <c r="O8" s="23"/>
      <c r="P8" s="23"/>
      <c r="Q8" s="23"/>
      <c r="R8" s="21"/>
      <c r="S8" s="54" t="s">
        <v>110</v>
      </c>
      <c r="T8" s="60" t="s">
        <v>111</v>
      </c>
      <c r="U8" s="59" t="s">
        <v>113</v>
      </c>
      <c r="V8" s="24" t="s">
        <v>21</v>
      </c>
      <c r="W8" s="25"/>
      <c r="X8" s="23" t="s">
        <v>21</v>
      </c>
      <c r="Y8" s="23" t="s">
        <v>21</v>
      </c>
      <c r="Z8" s="23"/>
      <c r="AA8" s="61"/>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0"/>
    </row>
    <row r="9" spans="1:71" ht="57.6">
      <c r="A9" s="19">
        <v>3</v>
      </c>
      <c r="B9" s="50" t="s">
        <v>95</v>
      </c>
      <c r="C9" s="20" t="s">
        <v>91</v>
      </c>
      <c r="D9" s="21" t="s">
        <v>21</v>
      </c>
      <c r="E9" s="22"/>
      <c r="F9" s="52"/>
      <c r="G9" s="23"/>
      <c r="H9" s="23"/>
      <c r="I9" s="23" t="s">
        <v>17</v>
      </c>
      <c r="J9" s="23"/>
      <c r="K9" s="23"/>
      <c r="L9" s="23"/>
      <c r="M9" s="23" t="s">
        <v>16</v>
      </c>
      <c r="N9" s="23"/>
      <c r="O9" s="23"/>
      <c r="P9" s="23"/>
      <c r="Q9" s="23"/>
      <c r="R9" s="21"/>
      <c r="S9" s="54" t="s">
        <v>130</v>
      </c>
      <c r="T9" s="60" t="s">
        <v>109</v>
      </c>
      <c r="U9" s="59" t="s">
        <v>113</v>
      </c>
      <c r="V9" s="24" t="s">
        <v>21</v>
      </c>
      <c r="W9" s="25" t="s">
        <v>21</v>
      </c>
      <c r="X9" s="25"/>
      <c r="Y9" s="23"/>
      <c r="Z9" s="23" t="s">
        <v>21</v>
      </c>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0"/>
    </row>
    <row r="10" spans="1:71" ht="57.6">
      <c r="A10" s="19">
        <v>4</v>
      </c>
      <c r="B10" s="50" t="s">
        <v>98</v>
      </c>
      <c r="C10" s="20" t="s">
        <v>91</v>
      </c>
      <c r="D10" s="21" t="s">
        <v>21</v>
      </c>
      <c r="E10" s="22"/>
      <c r="F10" s="52"/>
      <c r="G10" s="23"/>
      <c r="H10" s="23"/>
      <c r="I10" s="23"/>
      <c r="J10" s="23"/>
      <c r="K10" s="23"/>
      <c r="L10" s="23"/>
      <c r="M10" s="23" t="s">
        <v>16</v>
      </c>
      <c r="N10" s="23" t="s">
        <v>17</v>
      </c>
      <c r="O10" s="23"/>
      <c r="P10" s="23"/>
      <c r="Q10" s="23"/>
      <c r="R10" s="21"/>
      <c r="S10" s="54" t="s">
        <v>130</v>
      </c>
      <c r="T10" s="60" t="s">
        <v>109</v>
      </c>
      <c r="U10" s="59" t="s">
        <v>113</v>
      </c>
      <c r="V10" s="24"/>
      <c r="W10" s="25" t="s">
        <v>21</v>
      </c>
      <c r="X10" s="25"/>
      <c r="Y10" s="25"/>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0"/>
    </row>
    <row r="11" spans="1:71" ht="57" customHeight="1">
      <c r="A11" s="19">
        <v>5</v>
      </c>
      <c r="B11" s="50" t="s">
        <v>99</v>
      </c>
      <c r="C11" s="20" t="s">
        <v>91</v>
      </c>
      <c r="D11" s="21" t="s">
        <v>21</v>
      </c>
      <c r="E11" s="22" t="s">
        <v>103</v>
      </c>
      <c r="F11" s="52"/>
      <c r="G11" s="23"/>
      <c r="H11" s="23"/>
      <c r="I11" s="23"/>
      <c r="J11" s="23"/>
      <c r="K11" s="23"/>
      <c r="L11" s="23"/>
      <c r="M11" s="23" t="s">
        <v>16</v>
      </c>
      <c r="N11" s="23"/>
      <c r="O11" s="23"/>
      <c r="P11" s="23"/>
      <c r="Q11" s="23"/>
      <c r="R11" s="21"/>
      <c r="S11" s="54" t="s">
        <v>130</v>
      </c>
      <c r="T11" s="60" t="s">
        <v>109</v>
      </c>
      <c r="U11" s="59" t="s">
        <v>112</v>
      </c>
      <c r="V11" s="24"/>
      <c r="W11" s="25"/>
      <c r="X11" s="25" t="s">
        <v>21</v>
      </c>
      <c r="Y11" s="25"/>
      <c r="Z11" s="25"/>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0"/>
    </row>
    <row r="12" spans="1:71" ht="54.6" customHeight="1">
      <c r="A12" s="19">
        <v>6</v>
      </c>
      <c r="B12" s="50" t="s">
        <v>117</v>
      </c>
      <c r="C12" s="20" t="s">
        <v>92</v>
      </c>
      <c r="D12" s="21" t="s">
        <v>21</v>
      </c>
      <c r="E12" s="22"/>
      <c r="F12" s="52"/>
      <c r="G12" s="23"/>
      <c r="H12" s="23"/>
      <c r="I12" s="23"/>
      <c r="J12" s="23"/>
      <c r="K12" s="23"/>
      <c r="L12" s="23"/>
      <c r="M12" s="23" t="s">
        <v>16</v>
      </c>
      <c r="N12" s="23"/>
      <c r="O12" s="23"/>
      <c r="P12" s="23"/>
      <c r="Q12" s="23"/>
      <c r="R12" s="21"/>
      <c r="S12" s="54" t="s">
        <v>131</v>
      </c>
      <c r="T12" s="60" t="s">
        <v>114</v>
      </c>
      <c r="U12" s="59" t="s">
        <v>115</v>
      </c>
      <c r="V12" s="24"/>
      <c r="W12" s="25"/>
      <c r="X12" s="25"/>
      <c r="Y12" s="25"/>
      <c r="Z12" s="25"/>
      <c r="AA12" s="25"/>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0"/>
    </row>
    <row r="13" spans="1:71" ht="72">
      <c r="A13" s="19">
        <v>7</v>
      </c>
      <c r="B13" s="50" t="s">
        <v>93</v>
      </c>
      <c r="C13" s="20" t="s">
        <v>91</v>
      </c>
      <c r="D13" s="21" t="s">
        <v>21</v>
      </c>
      <c r="E13" s="22" t="s">
        <v>103</v>
      </c>
      <c r="F13" s="52"/>
      <c r="G13" s="23"/>
      <c r="H13" s="23"/>
      <c r="I13" s="23"/>
      <c r="J13" s="23"/>
      <c r="K13" s="23"/>
      <c r="L13" s="23"/>
      <c r="M13" s="23" t="s">
        <v>16</v>
      </c>
      <c r="N13" s="23"/>
      <c r="O13" s="23"/>
      <c r="P13" s="23"/>
      <c r="Q13" s="23"/>
      <c r="R13" s="21"/>
      <c r="S13" s="54" t="s">
        <v>116</v>
      </c>
      <c r="T13" s="60" t="s">
        <v>114</v>
      </c>
      <c r="U13" s="59" t="s">
        <v>118</v>
      </c>
      <c r="V13" s="24"/>
      <c r="W13" s="25"/>
      <c r="X13" s="25"/>
      <c r="Y13" s="25"/>
      <c r="Z13" s="25"/>
      <c r="AA13" s="25"/>
      <c r="AB13" s="25"/>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0"/>
    </row>
    <row r="14" spans="1:71" ht="76.2" customHeight="1">
      <c r="A14" s="19">
        <v>8</v>
      </c>
      <c r="B14" s="50" t="s">
        <v>96</v>
      </c>
      <c r="C14" s="20" t="s">
        <v>91</v>
      </c>
      <c r="D14" s="21" t="s">
        <v>21</v>
      </c>
      <c r="E14" s="22"/>
      <c r="F14" s="52"/>
      <c r="G14" s="23"/>
      <c r="H14" s="23"/>
      <c r="I14" s="23"/>
      <c r="J14" s="23"/>
      <c r="K14" s="23"/>
      <c r="L14" s="23"/>
      <c r="M14" s="23" t="s">
        <v>17</v>
      </c>
      <c r="N14" s="23"/>
      <c r="O14" s="23"/>
      <c r="P14" s="23"/>
      <c r="Q14" s="23"/>
      <c r="R14" s="21"/>
      <c r="S14" s="55" t="s">
        <v>119</v>
      </c>
      <c r="T14" s="60" t="s">
        <v>120</v>
      </c>
      <c r="U14" s="59" t="s">
        <v>110</v>
      </c>
      <c r="V14" s="24"/>
      <c r="W14" s="25"/>
      <c r="X14" s="25"/>
      <c r="Y14" s="25"/>
      <c r="Z14" s="25"/>
      <c r="AA14" s="25"/>
      <c r="AB14" s="25"/>
      <c r="AC14" s="25"/>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0"/>
    </row>
    <row r="15" spans="1:71" ht="43.2">
      <c r="A15" s="19">
        <v>9</v>
      </c>
      <c r="B15" s="50" t="s">
        <v>97</v>
      </c>
      <c r="C15" s="20" t="s">
        <v>91</v>
      </c>
      <c r="D15" s="21" t="s">
        <v>21</v>
      </c>
      <c r="E15" s="22" t="s">
        <v>103</v>
      </c>
      <c r="F15" s="52"/>
      <c r="G15" s="23"/>
      <c r="H15" s="23"/>
      <c r="I15" s="23"/>
      <c r="J15" s="23"/>
      <c r="K15" s="23"/>
      <c r="L15" s="23"/>
      <c r="M15" s="23" t="s">
        <v>16</v>
      </c>
      <c r="N15" s="23"/>
      <c r="O15" s="23"/>
      <c r="P15" s="23"/>
      <c r="Q15" s="23"/>
      <c r="R15" s="21"/>
      <c r="S15" s="54" t="s">
        <v>122</v>
      </c>
      <c r="T15" s="60" t="s">
        <v>121</v>
      </c>
      <c r="U15" s="59" t="s">
        <v>110</v>
      </c>
      <c r="V15" s="24"/>
      <c r="W15" s="25"/>
      <c r="X15" s="25"/>
      <c r="Y15" s="25"/>
      <c r="Z15" s="25"/>
      <c r="AA15" s="25"/>
      <c r="AB15" s="25"/>
      <c r="AC15" s="25"/>
      <c r="AD15" s="25"/>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0"/>
    </row>
    <row r="16" spans="1:71" ht="57.6">
      <c r="A16" s="19">
        <v>10</v>
      </c>
      <c r="B16" s="50" t="s">
        <v>89</v>
      </c>
      <c r="C16" s="20" t="s">
        <v>92</v>
      </c>
      <c r="D16" s="21" t="s">
        <v>21</v>
      </c>
      <c r="E16" s="22"/>
      <c r="F16" s="52"/>
      <c r="G16" s="23"/>
      <c r="H16" s="23"/>
      <c r="I16" s="23"/>
      <c r="J16" s="23"/>
      <c r="K16" s="23"/>
      <c r="L16" s="23"/>
      <c r="M16" s="23" t="s">
        <v>17</v>
      </c>
      <c r="N16" s="23"/>
      <c r="O16" s="23"/>
      <c r="P16" s="23"/>
      <c r="Q16" s="23"/>
      <c r="R16" s="21"/>
      <c r="S16" s="54" t="s">
        <v>123</v>
      </c>
      <c r="T16" s="60" t="s">
        <v>124</v>
      </c>
      <c r="U16" s="59" t="s">
        <v>125</v>
      </c>
      <c r="V16" s="24"/>
      <c r="W16" s="25"/>
      <c r="X16" s="25"/>
      <c r="Y16" s="25"/>
      <c r="Z16" s="25"/>
      <c r="AA16" s="25"/>
      <c r="AB16" s="25"/>
      <c r="AC16" s="25"/>
      <c r="AD16" s="25"/>
      <c r="AE16" s="25"/>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0"/>
    </row>
    <row r="17" spans="1:71" ht="28.8">
      <c r="A17" s="19">
        <v>11</v>
      </c>
      <c r="B17" s="50" t="s">
        <v>90</v>
      </c>
      <c r="C17" s="20" t="s">
        <v>92</v>
      </c>
      <c r="D17" s="21"/>
      <c r="E17" s="22"/>
      <c r="F17" s="52"/>
      <c r="G17" s="23"/>
      <c r="H17" s="23"/>
      <c r="I17" s="23"/>
      <c r="J17" s="23"/>
      <c r="K17" s="23"/>
      <c r="L17" s="23"/>
      <c r="M17" s="23"/>
      <c r="N17" s="23"/>
      <c r="O17" s="23"/>
      <c r="P17" s="23"/>
      <c r="Q17" s="23"/>
      <c r="R17" s="21"/>
      <c r="S17" s="54" t="s">
        <v>110</v>
      </c>
      <c r="T17" s="60" t="s">
        <v>126</v>
      </c>
      <c r="U17" s="59" t="s">
        <v>110</v>
      </c>
      <c r="V17" s="24"/>
      <c r="W17" s="25"/>
      <c r="X17" s="25"/>
      <c r="Y17" s="25"/>
      <c r="Z17" s="25"/>
      <c r="AA17" s="25"/>
      <c r="AB17" s="25"/>
      <c r="AC17" s="25"/>
      <c r="AD17" s="25"/>
      <c r="AE17" s="25"/>
      <c r="AF17" s="25"/>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0"/>
    </row>
    <row r="18" spans="1:71" ht="43.8" customHeight="1">
      <c r="A18" s="19">
        <v>12</v>
      </c>
      <c r="B18" s="50" t="s">
        <v>128</v>
      </c>
      <c r="C18" s="20" t="s">
        <v>92</v>
      </c>
      <c r="D18" s="21" t="s">
        <v>1</v>
      </c>
      <c r="E18" s="22"/>
      <c r="F18" s="52"/>
      <c r="G18" s="23"/>
      <c r="H18" s="23"/>
      <c r="I18" s="23"/>
      <c r="J18" s="23"/>
      <c r="K18" s="23"/>
      <c r="L18" s="23"/>
      <c r="M18" s="23" t="s">
        <v>17</v>
      </c>
      <c r="N18" s="23"/>
      <c r="O18" s="23"/>
      <c r="P18" s="23"/>
      <c r="Q18" s="23"/>
      <c r="R18" s="21"/>
      <c r="S18" s="54" t="s">
        <v>110</v>
      </c>
      <c r="T18" s="60" t="s">
        <v>127</v>
      </c>
      <c r="U18" s="59" t="s">
        <v>110</v>
      </c>
      <c r="V18" s="24"/>
      <c r="W18" s="25"/>
      <c r="X18" s="25"/>
      <c r="Y18" s="25"/>
      <c r="Z18" s="25"/>
      <c r="AA18" s="25"/>
      <c r="AB18" s="25"/>
      <c r="AC18" s="25"/>
      <c r="AD18" s="25"/>
      <c r="AE18" s="25"/>
      <c r="AF18" s="25"/>
      <c r="AG18" s="25"/>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0"/>
    </row>
    <row r="19" spans="1:71" ht="42.6" customHeight="1">
      <c r="A19" s="19">
        <v>13</v>
      </c>
      <c r="B19" s="50" t="s">
        <v>107</v>
      </c>
      <c r="C19" s="20" t="s">
        <v>92</v>
      </c>
      <c r="D19" s="21" t="s">
        <v>21</v>
      </c>
      <c r="E19" s="22"/>
      <c r="F19" s="52"/>
      <c r="G19" s="23"/>
      <c r="H19" s="23"/>
      <c r="I19" s="23"/>
      <c r="J19" s="23"/>
      <c r="K19" s="23"/>
      <c r="L19" s="23"/>
      <c r="M19" s="23" t="s">
        <v>17</v>
      </c>
      <c r="N19" s="23"/>
      <c r="O19" s="23"/>
      <c r="P19" s="23"/>
      <c r="Q19" s="23"/>
      <c r="R19" s="21"/>
      <c r="S19" s="54"/>
      <c r="T19" s="60" t="s">
        <v>110</v>
      </c>
      <c r="U19" s="59" t="s">
        <v>129</v>
      </c>
      <c r="V19" s="24"/>
      <c r="W19" s="25"/>
      <c r="X19" s="25"/>
      <c r="Y19" s="25"/>
      <c r="Z19" s="25"/>
      <c r="AA19" s="25"/>
      <c r="AB19" s="25"/>
      <c r="AC19" s="25"/>
      <c r="AD19" s="25"/>
      <c r="AE19" s="25"/>
      <c r="AF19" s="25"/>
      <c r="AG19" s="25"/>
      <c r="AH19" s="25"/>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0"/>
    </row>
    <row r="20" spans="1:71" ht="63" customHeight="1">
      <c r="A20" s="19">
        <v>14</v>
      </c>
      <c r="B20" s="50" t="s">
        <v>106</v>
      </c>
      <c r="C20" s="20" t="s">
        <v>92</v>
      </c>
      <c r="D20" s="21" t="s">
        <v>21</v>
      </c>
      <c r="E20" s="22"/>
      <c r="F20" s="52"/>
      <c r="G20" s="23"/>
      <c r="H20" s="23"/>
      <c r="I20" s="23"/>
      <c r="J20" s="23"/>
      <c r="K20" s="23"/>
      <c r="L20" s="23"/>
      <c r="M20" s="23"/>
      <c r="N20" s="23"/>
      <c r="O20" s="23"/>
      <c r="P20" s="23"/>
      <c r="Q20" s="23"/>
      <c r="R20" s="21"/>
      <c r="S20" s="54" t="s">
        <v>132</v>
      </c>
      <c r="T20" s="60" t="s">
        <v>133</v>
      </c>
      <c r="U20" s="59" t="s">
        <v>134</v>
      </c>
      <c r="V20" s="24"/>
      <c r="W20" s="25"/>
      <c r="X20" s="25"/>
      <c r="Y20" s="25"/>
      <c r="Z20" s="25"/>
      <c r="AA20" s="25"/>
      <c r="AB20" s="25"/>
      <c r="AC20" s="25"/>
      <c r="AD20" s="25"/>
      <c r="AE20" s="25"/>
      <c r="AF20" s="25"/>
      <c r="AG20" s="25"/>
      <c r="AH20" s="25"/>
      <c r="AI20" s="25"/>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0"/>
    </row>
    <row r="21" spans="1:71">
      <c r="A21" s="19">
        <v>15</v>
      </c>
      <c r="B21" s="50"/>
      <c r="C21" s="20"/>
      <c r="D21" s="21"/>
      <c r="E21" s="22"/>
      <c r="F21" s="52"/>
      <c r="G21" s="23"/>
      <c r="H21" s="23"/>
      <c r="I21" s="23"/>
      <c r="J21" s="23"/>
      <c r="K21" s="23"/>
      <c r="L21" s="23"/>
      <c r="M21" s="23"/>
      <c r="N21" s="23"/>
      <c r="O21" s="23"/>
      <c r="P21" s="23"/>
      <c r="Q21" s="23"/>
      <c r="R21" s="21"/>
      <c r="S21" s="54"/>
      <c r="T21" s="60"/>
      <c r="U21" s="59"/>
      <c r="V21" s="24"/>
      <c r="W21" s="25"/>
      <c r="X21" s="25"/>
      <c r="Y21" s="25"/>
      <c r="Z21" s="25"/>
      <c r="AA21" s="25"/>
      <c r="AB21" s="25"/>
      <c r="AC21" s="25"/>
      <c r="AD21" s="25"/>
      <c r="AE21" s="25"/>
      <c r="AF21" s="25"/>
      <c r="AG21" s="25"/>
      <c r="AH21" s="25"/>
      <c r="AI21" s="25"/>
      <c r="AJ21" s="25"/>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0"/>
    </row>
    <row r="22" spans="1:71">
      <c r="A22" s="19">
        <v>16</v>
      </c>
      <c r="B22" s="50"/>
      <c r="C22" s="20"/>
      <c r="D22" s="21"/>
      <c r="E22" s="22"/>
      <c r="F22" s="52"/>
      <c r="G22" s="23"/>
      <c r="H22" s="23"/>
      <c r="I22" s="23"/>
      <c r="J22" s="23"/>
      <c r="K22" s="23"/>
      <c r="L22" s="23"/>
      <c r="M22" s="23"/>
      <c r="N22" s="23"/>
      <c r="O22" s="23"/>
      <c r="P22" s="23"/>
      <c r="Q22" s="23"/>
      <c r="R22" s="21"/>
      <c r="S22" s="54"/>
      <c r="T22" s="60"/>
      <c r="U22" s="59"/>
      <c r="V22" s="24"/>
      <c r="W22" s="25"/>
      <c r="X22" s="25"/>
      <c r="Y22" s="25"/>
      <c r="Z22" s="25"/>
      <c r="AA22" s="25"/>
      <c r="AB22" s="25"/>
      <c r="AC22" s="25"/>
      <c r="AD22" s="25"/>
      <c r="AE22" s="25"/>
      <c r="AF22" s="25"/>
      <c r="AG22" s="25"/>
      <c r="AH22" s="25"/>
      <c r="AI22" s="25"/>
      <c r="AJ22" s="25"/>
      <c r="AK22" s="25"/>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0"/>
    </row>
    <row r="23" spans="1:71">
      <c r="A23" s="19">
        <v>17</v>
      </c>
      <c r="B23" s="50"/>
      <c r="C23" s="20"/>
      <c r="D23" s="21"/>
      <c r="E23" s="22"/>
      <c r="F23" s="52"/>
      <c r="G23" s="23"/>
      <c r="H23" s="23"/>
      <c r="I23" s="23"/>
      <c r="J23" s="23"/>
      <c r="K23" s="23"/>
      <c r="L23" s="23"/>
      <c r="M23" s="23"/>
      <c r="N23" s="23"/>
      <c r="O23" s="23"/>
      <c r="P23" s="23"/>
      <c r="Q23" s="23"/>
      <c r="R23" s="21"/>
      <c r="S23" s="54"/>
      <c r="T23" s="60"/>
      <c r="U23" s="59"/>
      <c r="V23" s="24"/>
      <c r="W23" s="25"/>
      <c r="X23" s="25"/>
      <c r="Y23" s="25"/>
      <c r="Z23" s="25"/>
      <c r="AA23" s="25"/>
      <c r="AB23" s="25"/>
      <c r="AC23" s="25"/>
      <c r="AD23" s="25"/>
      <c r="AE23" s="25"/>
      <c r="AF23" s="25"/>
      <c r="AG23" s="25"/>
      <c r="AH23" s="25"/>
      <c r="AI23" s="25"/>
      <c r="AJ23" s="25"/>
      <c r="AK23" s="25"/>
      <c r="AL23" s="25"/>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0"/>
    </row>
    <row r="24" spans="1:71">
      <c r="A24" s="19">
        <v>18</v>
      </c>
      <c r="B24" s="50"/>
      <c r="C24" s="20"/>
      <c r="D24" s="21"/>
      <c r="E24" s="22"/>
      <c r="F24" s="52"/>
      <c r="G24" s="23"/>
      <c r="H24" s="23"/>
      <c r="I24" s="23"/>
      <c r="J24" s="23"/>
      <c r="K24" s="23"/>
      <c r="L24" s="23"/>
      <c r="M24" s="23"/>
      <c r="N24" s="23"/>
      <c r="O24" s="23"/>
      <c r="P24" s="23"/>
      <c r="Q24" s="23"/>
      <c r="R24" s="21"/>
      <c r="S24" s="54"/>
      <c r="T24" s="60"/>
      <c r="U24" s="59"/>
      <c r="V24" s="24"/>
      <c r="W24" s="25"/>
      <c r="X24" s="25"/>
      <c r="Y24" s="25"/>
      <c r="Z24" s="25"/>
      <c r="AA24" s="25"/>
      <c r="AB24" s="25"/>
      <c r="AC24" s="25"/>
      <c r="AD24" s="25"/>
      <c r="AE24" s="25"/>
      <c r="AF24" s="25"/>
      <c r="AG24" s="25"/>
      <c r="AH24" s="25"/>
      <c r="AI24" s="25"/>
      <c r="AJ24" s="25"/>
      <c r="AK24" s="25"/>
      <c r="AL24" s="25"/>
      <c r="AM24" s="25"/>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0"/>
    </row>
    <row r="25" spans="1:71">
      <c r="A25" s="19">
        <v>19</v>
      </c>
      <c r="B25" s="50"/>
      <c r="C25" s="20"/>
      <c r="D25" s="21"/>
      <c r="E25" s="22"/>
      <c r="F25" s="52"/>
      <c r="G25" s="23"/>
      <c r="H25" s="23"/>
      <c r="I25" s="23"/>
      <c r="J25" s="23"/>
      <c r="K25" s="23"/>
      <c r="L25" s="23"/>
      <c r="M25" s="23"/>
      <c r="N25" s="23"/>
      <c r="O25" s="23"/>
      <c r="P25" s="23"/>
      <c r="Q25" s="23"/>
      <c r="R25" s="21"/>
      <c r="S25" s="54"/>
      <c r="T25" s="60"/>
      <c r="U25" s="59"/>
      <c r="V25" s="24"/>
      <c r="W25" s="25"/>
      <c r="X25" s="25"/>
      <c r="Y25" s="25"/>
      <c r="Z25" s="25"/>
      <c r="AA25" s="25"/>
      <c r="AB25" s="25"/>
      <c r="AC25" s="25"/>
      <c r="AD25" s="25"/>
      <c r="AE25" s="25"/>
      <c r="AF25" s="25"/>
      <c r="AG25" s="25"/>
      <c r="AH25" s="25"/>
      <c r="AI25" s="25"/>
      <c r="AJ25" s="25"/>
      <c r="AK25" s="25"/>
      <c r="AL25" s="25"/>
      <c r="AM25" s="25"/>
      <c r="AN25" s="25"/>
      <c r="AO25" s="23"/>
      <c r="AP25" s="23"/>
      <c r="AQ25" s="23"/>
      <c r="AR25" s="23"/>
      <c r="AS25" s="23"/>
      <c r="AT25" s="23"/>
      <c r="AU25" s="23"/>
      <c r="AV25" s="23"/>
      <c r="AW25" s="23"/>
      <c r="AX25" s="23"/>
      <c r="AY25" s="23"/>
      <c r="AZ25" s="23"/>
      <c r="BA25" s="23"/>
      <c r="BB25" s="23"/>
      <c r="BC25" s="23"/>
      <c r="BD25" s="23"/>
      <c r="BE25" s="23"/>
      <c r="BF25" s="23"/>
      <c r="BG25" s="23"/>
      <c r="BH25" s="23"/>
      <c r="BI25" s="23"/>
      <c r="BJ25" s="23"/>
      <c r="BK25" s="23"/>
      <c r="BL25" s="23"/>
      <c r="BM25" s="23"/>
      <c r="BN25" s="23"/>
      <c r="BO25" s="23"/>
      <c r="BP25" s="23"/>
      <c r="BQ25" s="23"/>
      <c r="BR25" s="23"/>
      <c r="BS25" s="20"/>
    </row>
    <row r="26" spans="1:71">
      <c r="A26" s="19">
        <v>20</v>
      </c>
      <c r="B26" s="50"/>
      <c r="C26" s="20"/>
      <c r="D26" s="21"/>
      <c r="E26" s="22"/>
      <c r="F26" s="52"/>
      <c r="G26" s="23"/>
      <c r="H26" s="23"/>
      <c r="I26" s="23"/>
      <c r="J26" s="23"/>
      <c r="K26" s="23"/>
      <c r="L26" s="23"/>
      <c r="M26" s="23"/>
      <c r="N26" s="23"/>
      <c r="O26" s="23"/>
      <c r="P26" s="23"/>
      <c r="Q26" s="23"/>
      <c r="R26" s="21"/>
      <c r="S26" s="54"/>
      <c r="T26" s="60"/>
      <c r="U26" s="59"/>
      <c r="V26" s="24"/>
      <c r="W26" s="25"/>
      <c r="X26" s="25"/>
      <c r="Y26" s="25"/>
      <c r="Z26" s="25"/>
      <c r="AA26" s="25"/>
      <c r="AB26" s="25"/>
      <c r="AC26" s="25"/>
      <c r="AD26" s="25"/>
      <c r="AE26" s="25"/>
      <c r="AF26" s="25"/>
      <c r="AG26" s="25"/>
      <c r="AH26" s="25"/>
      <c r="AI26" s="25"/>
      <c r="AJ26" s="25"/>
      <c r="AK26" s="25"/>
      <c r="AL26" s="25"/>
      <c r="AM26" s="25"/>
      <c r="AN26" s="25"/>
      <c r="AO26" s="25"/>
      <c r="AP26" s="23"/>
      <c r="AQ26" s="23"/>
      <c r="AR26" s="23"/>
      <c r="AS26" s="23"/>
      <c r="AT26" s="23"/>
      <c r="AU26" s="23"/>
      <c r="AV26" s="23"/>
      <c r="AW26" s="23"/>
      <c r="AX26" s="23"/>
      <c r="AY26" s="23"/>
      <c r="AZ26" s="23"/>
      <c r="BA26" s="23"/>
      <c r="BB26" s="23"/>
      <c r="BC26" s="23"/>
      <c r="BD26" s="23"/>
      <c r="BE26" s="23"/>
      <c r="BF26" s="23"/>
      <c r="BG26" s="23"/>
      <c r="BH26" s="23"/>
      <c r="BI26" s="23"/>
      <c r="BJ26" s="23"/>
      <c r="BK26" s="23"/>
      <c r="BL26" s="23"/>
      <c r="BM26" s="23"/>
      <c r="BN26" s="23"/>
      <c r="BO26" s="23"/>
      <c r="BP26" s="23"/>
      <c r="BQ26" s="23"/>
      <c r="BR26" s="23"/>
      <c r="BS26" s="20"/>
    </row>
    <row r="27" spans="1:71">
      <c r="A27" s="19">
        <v>21</v>
      </c>
      <c r="B27" s="50"/>
      <c r="C27" s="20"/>
      <c r="D27" s="21"/>
      <c r="E27" s="22"/>
      <c r="F27" s="52"/>
      <c r="G27" s="23"/>
      <c r="H27" s="23"/>
      <c r="I27" s="23"/>
      <c r="J27" s="23"/>
      <c r="K27" s="23"/>
      <c r="L27" s="23"/>
      <c r="M27" s="23"/>
      <c r="N27" s="23"/>
      <c r="O27" s="23"/>
      <c r="P27" s="23"/>
      <c r="Q27" s="23"/>
      <c r="R27" s="21"/>
      <c r="S27" s="54"/>
      <c r="T27" s="60"/>
      <c r="U27" s="59"/>
      <c r="V27" s="24"/>
      <c r="W27" s="25"/>
      <c r="X27" s="25"/>
      <c r="Y27" s="25"/>
      <c r="Z27" s="25"/>
      <c r="AA27" s="25"/>
      <c r="AB27" s="25"/>
      <c r="AC27" s="25"/>
      <c r="AD27" s="25"/>
      <c r="AE27" s="25"/>
      <c r="AF27" s="25"/>
      <c r="AG27" s="25"/>
      <c r="AH27" s="25"/>
      <c r="AI27" s="25"/>
      <c r="AJ27" s="25"/>
      <c r="AK27" s="25"/>
      <c r="AL27" s="25"/>
      <c r="AM27" s="25"/>
      <c r="AN27" s="25"/>
      <c r="AO27" s="25"/>
      <c r="AP27" s="25"/>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0"/>
    </row>
    <row r="28" spans="1:71">
      <c r="A28" s="19">
        <v>22</v>
      </c>
      <c r="B28" s="50"/>
      <c r="C28" s="20"/>
      <c r="D28" s="21"/>
      <c r="E28" s="22"/>
      <c r="F28" s="52"/>
      <c r="G28" s="23"/>
      <c r="H28" s="23"/>
      <c r="I28" s="23"/>
      <c r="J28" s="23"/>
      <c r="K28" s="23"/>
      <c r="L28" s="23"/>
      <c r="M28" s="23"/>
      <c r="N28" s="23"/>
      <c r="O28" s="23"/>
      <c r="P28" s="23"/>
      <c r="Q28" s="23"/>
      <c r="R28" s="21"/>
      <c r="S28" s="54"/>
      <c r="T28" s="60"/>
      <c r="U28" s="59"/>
      <c r="V28" s="24"/>
      <c r="W28" s="25"/>
      <c r="X28" s="25"/>
      <c r="Y28" s="25"/>
      <c r="Z28" s="25"/>
      <c r="AA28" s="25"/>
      <c r="AB28" s="25"/>
      <c r="AC28" s="25"/>
      <c r="AD28" s="25"/>
      <c r="AE28" s="25"/>
      <c r="AF28" s="25"/>
      <c r="AG28" s="25"/>
      <c r="AH28" s="25"/>
      <c r="AI28" s="25"/>
      <c r="AJ28" s="25"/>
      <c r="AK28" s="25"/>
      <c r="AL28" s="25"/>
      <c r="AM28" s="25"/>
      <c r="AN28" s="25"/>
      <c r="AO28" s="25"/>
      <c r="AP28" s="25"/>
      <c r="AQ28" s="25"/>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0"/>
    </row>
    <row r="29" spans="1:71">
      <c r="A29" s="19">
        <v>23</v>
      </c>
      <c r="B29" s="50"/>
      <c r="C29" s="20"/>
      <c r="D29" s="21"/>
      <c r="E29" s="22"/>
      <c r="F29" s="52"/>
      <c r="G29" s="23"/>
      <c r="H29" s="23"/>
      <c r="I29" s="23"/>
      <c r="J29" s="23"/>
      <c r="K29" s="23"/>
      <c r="L29" s="23"/>
      <c r="M29" s="23"/>
      <c r="N29" s="23"/>
      <c r="O29" s="23"/>
      <c r="P29" s="23"/>
      <c r="Q29" s="23"/>
      <c r="R29" s="21"/>
      <c r="S29" s="54"/>
      <c r="T29" s="60"/>
      <c r="U29" s="59"/>
      <c r="V29" s="24"/>
      <c r="W29" s="25"/>
      <c r="X29" s="25"/>
      <c r="Y29" s="25"/>
      <c r="Z29" s="25"/>
      <c r="AA29" s="25"/>
      <c r="AB29" s="25"/>
      <c r="AC29" s="25"/>
      <c r="AD29" s="25"/>
      <c r="AE29" s="25"/>
      <c r="AF29" s="25"/>
      <c r="AG29" s="25"/>
      <c r="AH29" s="25"/>
      <c r="AI29" s="25"/>
      <c r="AJ29" s="25"/>
      <c r="AK29" s="25"/>
      <c r="AL29" s="25"/>
      <c r="AM29" s="25"/>
      <c r="AN29" s="25"/>
      <c r="AO29" s="25"/>
      <c r="AP29" s="25"/>
      <c r="AQ29" s="25"/>
      <c r="AR29" s="25"/>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0"/>
    </row>
    <row r="30" spans="1:71">
      <c r="A30" s="19">
        <v>24</v>
      </c>
      <c r="B30" s="50"/>
      <c r="C30" s="20"/>
      <c r="D30" s="21"/>
      <c r="E30" s="22"/>
      <c r="F30" s="52"/>
      <c r="G30" s="23"/>
      <c r="H30" s="23"/>
      <c r="I30" s="23"/>
      <c r="J30" s="23"/>
      <c r="K30" s="23"/>
      <c r="L30" s="23"/>
      <c r="M30" s="23"/>
      <c r="N30" s="23"/>
      <c r="O30" s="23"/>
      <c r="P30" s="23"/>
      <c r="Q30" s="23"/>
      <c r="R30" s="21"/>
      <c r="S30" s="54"/>
      <c r="T30" s="60"/>
      <c r="U30" s="59"/>
      <c r="V30" s="24"/>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0"/>
    </row>
    <row r="31" spans="1:71">
      <c r="A31" s="19">
        <v>25</v>
      </c>
      <c r="B31" s="50"/>
      <c r="C31" s="20"/>
      <c r="D31" s="21"/>
      <c r="E31" s="22"/>
      <c r="F31" s="52"/>
      <c r="G31" s="23"/>
      <c r="H31" s="23"/>
      <c r="I31" s="23"/>
      <c r="J31" s="23"/>
      <c r="K31" s="23"/>
      <c r="L31" s="23"/>
      <c r="M31" s="23"/>
      <c r="N31" s="23"/>
      <c r="O31" s="23"/>
      <c r="P31" s="23"/>
      <c r="Q31" s="23"/>
      <c r="R31" s="21"/>
      <c r="S31" s="54"/>
      <c r="T31" s="60"/>
      <c r="U31" s="59"/>
      <c r="V31" s="24"/>
      <c r="W31" s="25"/>
      <c r="X31" s="25"/>
      <c r="Y31" s="25"/>
      <c r="Z31" s="25"/>
      <c r="AA31" s="25"/>
      <c r="AB31" s="25"/>
      <c r="AC31" s="25"/>
      <c r="AD31" s="25"/>
      <c r="AE31" s="25"/>
      <c r="AF31" s="25"/>
      <c r="AG31" s="25"/>
      <c r="AH31" s="25"/>
      <c r="AI31" s="25"/>
      <c r="AJ31" s="25"/>
      <c r="AK31" s="25"/>
      <c r="AL31" s="25"/>
      <c r="AM31" s="25"/>
      <c r="AN31" s="25"/>
      <c r="AO31" s="25"/>
      <c r="AP31" s="25"/>
      <c r="AQ31" s="25"/>
      <c r="AR31" s="25"/>
      <c r="AS31" s="25"/>
      <c r="AT31" s="25"/>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0"/>
    </row>
    <row r="32" spans="1:71">
      <c r="A32" s="19">
        <v>26</v>
      </c>
      <c r="B32" s="50"/>
      <c r="C32" s="20"/>
      <c r="D32" s="21"/>
      <c r="E32" s="22"/>
      <c r="F32" s="52"/>
      <c r="G32" s="23"/>
      <c r="H32" s="23"/>
      <c r="I32" s="23"/>
      <c r="J32" s="23"/>
      <c r="K32" s="23"/>
      <c r="L32" s="23"/>
      <c r="M32" s="23"/>
      <c r="N32" s="23"/>
      <c r="O32" s="23"/>
      <c r="P32" s="23"/>
      <c r="Q32" s="23"/>
      <c r="R32" s="21"/>
      <c r="S32" s="54"/>
      <c r="T32" s="60"/>
      <c r="U32" s="59"/>
      <c r="V32" s="24"/>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0"/>
    </row>
    <row r="33" spans="1:71">
      <c r="A33" s="19">
        <v>27</v>
      </c>
      <c r="B33" s="50"/>
      <c r="C33" s="20"/>
      <c r="D33" s="21"/>
      <c r="E33" s="22"/>
      <c r="F33" s="52"/>
      <c r="G33" s="23"/>
      <c r="H33" s="23"/>
      <c r="I33" s="23"/>
      <c r="J33" s="23"/>
      <c r="K33" s="23"/>
      <c r="L33" s="23"/>
      <c r="M33" s="23"/>
      <c r="N33" s="23"/>
      <c r="O33" s="23"/>
      <c r="P33" s="23"/>
      <c r="Q33" s="23"/>
      <c r="R33" s="21"/>
      <c r="S33" s="54"/>
      <c r="T33" s="60"/>
      <c r="U33" s="59"/>
      <c r="V33" s="24"/>
      <c r="W33" s="25"/>
      <c r="X33" s="25"/>
      <c r="Y33" s="25"/>
      <c r="Z33" s="25"/>
      <c r="AA33" s="25"/>
      <c r="AB33" s="25"/>
      <c r="AC33" s="25"/>
      <c r="AD33" s="25"/>
      <c r="AE33" s="25"/>
      <c r="AF33" s="25"/>
      <c r="AG33" s="25"/>
      <c r="AH33" s="25"/>
      <c r="AI33" s="25"/>
      <c r="AJ33" s="25"/>
      <c r="AK33" s="25"/>
      <c r="AL33" s="25"/>
      <c r="AM33" s="25"/>
      <c r="AN33" s="25"/>
      <c r="AO33" s="25"/>
      <c r="AP33" s="25"/>
      <c r="AQ33" s="25"/>
      <c r="AR33" s="25"/>
      <c r="AS33" s="25"/>
      <c r="AT33" s="25"/>
      <c r="AU33" s="25"/>
      <c r="AV33" s="25"/>
      <c r="AW33" s="23"/>
      <c r="AX33" s="23"/>
      <c r="AY33" s="23"/>
      <c r="AZ33" s="23"/>
      <c r="BA33" s="23"/>
      <c r="BB33" s="23"/>
      <c r="BC33" s="23"/>
      <c r="BD33" s="23"/>
      <c r="BE33" s="23"/>
      <c r="BF33" s="23"/>
      <c r="BG33" s="23"/>
      <c r="BH33" s="23"/>
      <c r="BI33" s="23"/>
      <c r="BJ33" s="23"/>
      <c r="BK33" s="23"/>
      <c r="BL33" s="23"/>
      <c r="BM33" s="23"/>
      <c r="BN33" s="23"/>
      <c r="BO33" s="23"/>
      <c r="BP33" s="23"/>
      <c r="BQ33" s="23"/>
      <c r="BR33" s="23"/>
      <c r="BS33" s="20"/>
    </row>
    <row r="34" spans="1:71">
      <c r="A34" s="19">
        <v>28</v>
      </c>
      <c r="B34" s="50"/>
      <c r="C34" s="20"/>
      <c r="D34" s="21"/>
      <c r="E34" s="22"/>
      <c r="F34" s="52"/>
      <c r="G34" s="23"/>
      <c r="H34" s="23"/>
      <c r="I34" s="23"/>
      <c r="J34" s="23"/>
      <c r="K34" s="23"/>
      <c r="L34" s="23"/>
      <c r="M34" s="23"/>
      <c r="N34" s="23"/>
      <c r="O34" s="23"/>
      <c r="P34" s="23"/>
      <c r="Q34" s="23"/>
      <c r="R34" s="21"/>
      <c r="S34" s="54"/>
      <c r="T34" s="60"/>
      <c r="U34" s="59"/>
      <c r="V34" s="24"/>
      <c r="W34" s="25"/>
      <c r="X34" s="25"/>
      <c r="Y34" s="25"/>
      <c r="Z34" s="25"/>
      <c r="AA34" s="25"/>
      <c r="AB34" s="25"/>
      <c r="AC34" s="25"/>
      <c r="AD34" s="25"/>
      <c r="AE34" s="25"/>
      <c r="AF34" s="25"/>
      <c r="AG34" s="25"/>
      <c r="AH34" s="25"/>
      <c r="AI34" s="25"/>
      <c r="AJ34" s="25"/>
      <c r="AK34" s="25"/>
      <c r="AL34" s="25"/>
      <c r="AM34" s="25"/>
      <c r="AN34" s="25"/>
      <c r="AO34" s="25"/>
      <c r="AP34" s="25"/>
      <c r="AQ34" s="25"/>
      <c r="AR34" s="25"/>
      <c r="AS34" s="25"/>
      <c r="AT34" s="25"/>
      <c r="AU34" s="25"/>
      <c r="AV34" s="25"/>
      <c r="AW34" s="25"/>
      <c r="AX34" s="23"/>
      <c r="AY34" s="23"/>
      <c r="AZ34" s="23"/>
      <c r="BA34" s="23"/>
      <c r="BB34" s="23"/>
      <c r="BC34" s="23"/>
      <c r="BD34" s="23"/>
      <c r="BE34" s="23"/>
      <c r="BF34" s="23"/>
      <c r="BG34" s="23"/>
      <c r="BH34" s="23"/>
      <c r="BI34" s="23"/>
      <c r="BJ34" s="23"/>
      <c r="BK34" s="23"/>
      <c r="BL34" s="23"/>
      <c r="BM34" s="23"/>
      <c r="BN34" s="23"/>
      <c r="BO34" s="23"/>
      <c r="BP34" s="23"/>
      <c r="BQ34" s="23"/>
      <c r="BR34" s="23"/>
      <c r="BS34" s="20"/>
    </row>
    <row r="35" spans="1:71">
      <c r="A35" s="19">
        <v>29</v>
      </c>
      <c r="B35" s="50"/>
      <c r="C35" s="20"/>
      <c r="D35" s="21"/>
      <c r="E35" s="22"/>
      <c r="F35" s="52"/>
      <c r="G35" s="23"/>
      <c r="H35" s="23"/>
      <c r="I35" s="23"/>
      <c r="J35" s="23"/>
      <c r="K35" s="23"/>
      <c r="L35" s="23"/>
      <c r="M35" s="23"/>
      <c r="N35" s="23"/>
      <c r="O35" s="23"/>
      <c r="P35" s="23"/>
      <c r="Q35" s="23"/>
      <c r="R35" s="21"/>
      <c r="S35" s="54"/>
      <c r="T35" s="60"/>
      <c r="U35" s="59"/>
      <c r="V35" s="24"/>
      <c r="W35" s="25"/>
      <c r="X35" s="25"/>
      <c r="Y35" s="25"/>
      <c r="Z35" s="25"/>
      <c r="AA35" s="25"/>
      <c r="AB35" s="25"/>
      <c r="AC35" s="25"/>
      <c r="AD35" s="25"/>
      <c r="AE35" s="25"/>
      <c r="AF35" s="25"/>
      <c r="AG35" s="25"/>
      <c r="AH35" s="25"/>
      <c r="AI35" s="25"/>
      <c r="AJ35" s="25"/>
      <c r="AK35" s="25"/>
      <c r="AL35" s="25"/>
      <c r="AM35" s="25"/>
      <c r="AN35" s="25"/>
      <c r="AO35" s="25"/>
      <c r="AP35" s="25"/>
      <c r="AQ35" s="25"/>
      <c r="AR35" s="25"/>
      <c r="AS35" s="25"/>
      <c r="AT35" s="25"/>
      <c r="AU35" s="25"/>
      <c r="AV35" s="25"/>
      <c r="AW35" s="25"/>
      <c r="AX35" s="25"/>
      <c r="AY35" s="23"/>
      <c r="AZ35" s="23"/>
      <c r="BA35" s="23"/>
      <c r="BB35" s="23"/>
      <c r="BC35" s="23"/>
      <c r="BD35" s="23"/>
      <c r="BE35" s="23"/>
      <c r="BF35" s="23"/>
      <c r="BG35" s="23"/>
      <c r="BH35" s="23"/>
      <c r="BI35" s="23"/>
      <c r="BJ35" s="23"/>
      <c r="BK35" s="23"/>
      <c r="BL35" s="23"/>
      <c r="BM35" s="23"/>
      <c r="BN35" s="23"/>
      <c r="BO35" s="23"/>
      <c r="BP35" s="23"/>
      <c r="BQ35" s="23"/>
      <c r="BR35" s="23"/>
      <c r="BS35" s="20"/>
    </row>
    <row r="36" spans="1:71">
      <c r="A36" s="19">
        <v>30</v>
      </c>
      <c r="B36" s="50"/>
      <c r="C36" s="20"/>
      <c r="D36" s="21"/>
      <c r="E36" s="22"/>
      <c r="F36" s="52"/>
      <c r="G36" s="23"/>
      <c r="H36" s="23"/>
      <c r="I36" s="23"/>
      <c r="J36" s="23"/>
      <c r="K36" s="23"/>
      <c r="L36" s="23"/>
      <c r="M36" s="23"/>
      <c r="N36" s="23"/>
      <c r="O36" s="23"/>
      <c r="P36" s="23"/>
      <c r="Q36" s="23"/>
      <c r="R36" s="21"/>
      <c r="S36" s="54"/>
      <c r="T36" s="60"/>
      <c r="U36" s="59"/>
      <c r="V36" s="24"/>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3"/>
      <c r="BA36" s="23"/>
      <c r="BB36" s="23"/>
      <c r="BC36" s="23"/>
      <c r="BD36" s="23"/>
      <c r="BE36" s="23"/>
      <c r="BF36" s="23"/>
      <c r="BG36" s="23"/>
      <c r="BH36" s="23"/>
      <c r="BI36" s="23"/>
      <c r="BJ36" s="23"/>
      <c r="BK36" s="23"/>
      <c r="BL36" s="23"/>
      <c r="BM36" s="23"/>
      <c r="BN36" s="23"/>
      <c r="BO36" s="23"/>
      <c r="BP36" s="23"/>
      <c r="BQ36" s="23"/>
      <c r="BR36" s="23"/>
      <c r="BS36" s="20"/>
    </row>
    <row r="37" spans="1:71">
      <c r="A37" s="19">
        <v>31</v>
      </c>
      <c r="B37" s="50"/>
      <c r="C37" s="20"/>
      <c r="D37" s="21"/>
      <c r="E37" s="22"/>
      <c r="F37" s="52"/>
      <c r="G37" s="23"/>
      <c r="H37" s="23"/>
      <c r="I37" s="23"/>
      <c r="J37" s="23"/>
      <c r="K37" s="23"/>
      <c r="L37" s="23"/>
      <c r="M37" s="23"/>
      <c r="N37" s="23"/>
      <c r="O37" s="23"/>
      <c r="P37" s="23"/>
      <c r="Q37" s="23"/>
      <c r="R37" s="21"/>
      <c r="S37" s="54"/>
      <c r="T37" s="60"/>
      <c r="U37" s="59"/>
      <c r="V37" s="24"/>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3"/>
      <c r="BB37" s="23"/>
      <c r="BC37" s="23"/>
      <c r="BD37" s="23"/>
      <c r="BE37" s="23"/>
      <c r="BF37" s="23"/>
      <c r="BG37" s="23"/>
      <c r="BH37" s="23"/>
      <c r="BI37" s="23"/>
      <c r="BJ37" s="23"/>
      <c r="BK37" s="23"/>
      <c r="BL37" s="23"/>
      <c r="BM37" s="23"/>
      <c r="BN37" s="23"/>
      <c r="BO37" s="23"/>
      <c r="BP37" s="23"/>
      <c r="BQ37" s="23"/>
      <c r="BR37" s="23"/>
      <c r="BS37" s="20"/>
    </row>
    <row r="38" spans="1:71">
      <c r="A38" s="19">
        <v>32</v>
      </c>
      <c r="B38" s="50"/>
      <c r="C38" s="20"/>
      <c r="D38" s="21"/>
      <c r="E38" s="22"/>
      <c r="F38" s="52"/>
      <c r="G38" s="23"/>
      <c r="H38" s="23"/>
      <c r="I38" s="23"/>
      <c r="J38" s="23"/>
      <c r="K38" s="23"/>
      <c r="L38" s="23"/>
      <c r="M38" s="23"/>
      <c r="N38" s="23"/>
      <c r="O38" s="23"/>
      <c r="P38" s="23"/>
      <c r="Q38" s="23"/>
      <c r="R38" s="21"/>
      <c r="S38" s="54"/>
      <c r="T38" s="60"/>
      <c r="U38" s="59"/>
      <c r="V38" s="24"/>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3"/>
      <c r="BC38" s="23"/>
      <c r="BD38" s="23"/>
      <c r="BE38" s="23"/>
      <c r="BF38" s="23"/>
      <c r="BG38" s="23"/>
      <c r="BH38" s="23"/>
      <c r="BI38" s="23"/>
      <c r="BJ38" s="23"/>
      <c r="BK38" s="23"/>
      <c r="BL38" s="23"/>
      <c r="BM38" s="23"/>
      <c r="BN38" s="23"/>
      <c r="BO38" s="23"/>
      <c r="BP38" s="23"/>
      <c r="BQ38" s="23"/>
      <c r="BR38" s="23"/>
      <c r="BS38" s="20"/>
    </row>
    <row r="39" spans="1:71">
      <c r="A39" s="19">
        <v>33</v>
      </c>
      <c r="B39" s="50"/>
      <c r="C39" s="20"/>
      <c r="D39" s="21"/>
      <c r="E39" s="22"/>
      <c r="F39" s="52"/>
      <c r="G39" s="23"/>
      <c r="H39" s="23"/>
      <c r="I39" s="23"/>
      <c r="J39" s="23"/>
      <c r="K39" s="23"/>
      <c r="L39" s="23"/>
      <c r="M39" s="23"/>
      <c r="N39" s="23"/>
      <c r="O39" s="23"/>
      <c r="P39" s="23"/>
      <c r="Q39" s="23"/>
      <c r="R39" s="21"/>
      <c r="S39" s="54"/>
      <c r="T39" s="60"/>
      <c r="U39" s="59"/>
      <c r="V39" s="24"/>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3"/>
      <c r="BD39" s="23"/>
      <c r="BE39" s="23"/>
      <c r="BF39" s="23"/>
      <c r="BG39" s="23"/>
      <c r="BH39" s="23"/>
      <c r="BI39" s="23"/>
      <c r="BJ39" s="23"/>
      <c r="BK39" s="23"/>
      <c r="BL39" s="23"/>
      <c r="BM39" s="23"/>
      <c r="BN39" s="23"/>
      <c r="BO39" s="23"/>
      <c r="BP39" s="23"/>
      <c r="BQ39" s="23"/>
      <c r="BR39" s="23"/>
      <c r="BS39" s="20"/>
    </row>
    <row r="40" spans="1:71">
      <c r="A40" s="19">
        <v>34</v>
      </c>
      <c r="B40" s="50"/>
      <c r="C40" s="20"/>
      <c r="D40" s="21"/>
      <c r="E40" s="22"/>
      <c r="F40" s="52"/>
      <c r="G40" s="23"/>
      <c r="H40" s="23"/>
      <c r="I40" s="23"/>
      <c r="J40" s="23"/>
      <c r="K40" s="23"/>
      <c r="L40" s="23"/>
      <c r="M40" s="23"/>
      <c r="N40" s="23"/>
      <c r="O40" s="23"/>
      <c r="P40" s="23"/>
      <c r="Q40" s="23"/>
      <c r="R40" s="21"/>
      <c r="S40" s="54"/>
      <c r="T40" s="60"/>
      <c r="U40" s="59"/>
      <c r="V40" s="24"/>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3"/>
      <c r="BE40" s="23"/>
      <c r="BF40" s="23"/>
      <c r="BG40" s="23"/>
      <c r="BH40" s="23"/>
      <c r="BI40" s="23"/>
      <c r="BJ40" s="23"/>
      <c r="BK40" s="23"/>
      <c r="BL40" s="23"/>
      <c r="BM40" s="23"/>
      <c r="BN40" s="23"/>
      <c r="BO40" s="23"/>
      <c r="BP40" s="23"/>
      <c r="BQ40" s="23"/>
      <c r="BR40" s="23"/>
      <c r="BS40" s="20"/>
    </row>
    <row r="41" spans="1:71">
      <c r="A41" s="19">
        <v>35</v>
      </c>
      <c r="B41" s="50"/>
      <c r="C41" s="20"/>
      <c r="D41" s="21"/>
      <c r="E41" s="22"/>
      <c r="F41" s="52"/>
      <c r="G41" s="23"/>
      <c r="H41" s="23"/>
      <c r="I41" s="23"/>
      <c r="J41" s="23"/>
      <c r="K41" s="23"/>
      <c r="L41" s="23"/>
      <c r="M41" s="23"/>
      <c r="N41" s="23"/>
      <c r="O41" s="23"/>
      <c r="P41" s="23"/>
      <c r="Q41" s="23"/>
      <c r="R41" s="21"/>
      <c r="S41" s="54"/>
      <c r="T41" s="60"/>
      <c r="U41" s="59"/>
      <c r="V41" s="24"/>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3"/>
      <c r="BF41" s="23"/>
      <c r="BG41" s="23"/>
      <c r="BH41" s="23"/>
      <c r="BI41" s="23"/>
      <c r="BJ41" s="23"/>
      <c r="BK41" s="23"/>
      <c r="BL41" s="23"/>
      <c r="BM41" s="23"/>
      <c r="BN41" s="23"/>
      <c r="BO41" s="23"/>
      <c r="BP41" s="23"/>
      <c r="BQ41" s="23"/>
      <c r="BR41" s="23"/>
      <c r="BS41" s="20"/>
    </row>
    <row r="42" spans="1:71">
      <c r="A42" s="19">
        <v>36</v>
      </c>
      <c r="B42" s="50"/>
      <c r="C42" s="20"/>
      <c r="D42" s="21"/>
      <c r="E42" s="22"/>
      <c r="F42" s="52"/>
      <c r="G42" s="23"/>
      <c r="H42" s="23"/>
      <c r="I42" s="23"/>
      <c r="J42" s="23"/>
      <c r="K42" s="23"/>
      <c r="L42" s="23"/>
      <c r="M42" s="23"/>
      <c r="N42" s="23"/>
      <c r="O42" s="23"/>
      <c r="P42" s="23"/>
      <c r="Q42" s="23"/>
      <c r="R42" s="21"/>
      <c r="S42" s="54"/>
      <c r="T42" s="60"/>
      <c r="U42" s="59"/>
      <c r="V42" s="24"/>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3"/>
      <c r="BG42" s="23"/>
      <c r="BH42" s="23"/>
      <c r="BI42" s="23"/>
      <c r="BJ42" s="23"/>
      <c r="BK42" s="23"/>
      <c r="BL42" s="23"/>
      <c r="BM42" s="23"/>
      <c r="BN42" s="23"/>
      <c r="BO42" s="23"/>
      <c r="BP42" s="23"/>
      <c r="BQ42" s="23"/>
      <c r="BR42" s="23"/>
      <c r="BS42" s="20"/>
    </row>
    <row r="43" spans="1:71">
      <c r="A43" s="19">
        <v>37</v>
      </c>
      <c r="B43" s="50"/>
      <c r="C43" s="20"/>
      <c r="D43" s="21"/>
      <c r="E43" s="22"/>
      <c r="F43" s="52"/>
      <c r="G43" s="23"/>
      <c r="H43" s="23"/>
      <c r="I43" s="23"/>
      <c r="J43" s="23"/>
      <c r="K43" s="23"/>
      <c r="L43" s="23"/>
      <c r="M43" s="23"/>
      <c r="N43" s="23"/>
      <c r="O43" s="23"/>
      <c r="P43" s="23"/>
      <c r="Q43" s="23"/>
      <c r="R43" s="21"/>
      <c r="S43" s="54"/>
      <c r="T43" s="60"/>
      <c r="U43" s="59"/>
      <c r="V43" s="24"/>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3"/>
      <c r="BH43" s="23"/>
      <c r="BI43" s="23"/>
      <c r="BJ43" s="23"/>
      <c r="BK43" s="23"/>
      <c r="BL43" s="23"/>
      <c r="BM43" s="23"/>
      <c r="BN43" s="23"/>
      <c r="BO43" s="23"/>
      <c r="BP43" s="23"/>
      <c r="BQ43" s="23"/>
      <c r="BR43" s="23"/>
      <c r="BS43" s="20"/>
    </row>
    <row r="44" spans="1:71">
      <c r="A44" s="19">
        <v>38</v>
      </c>
      <c r="B44" s="50"/>
      <c r="C44" s="20"/>
      <c r="D44" s="21"/>
      <c r="E44" s="22"/>
      <c r="F44" s="52"/>
      <c r="G44" s="23"/>
      <c r="H44" s="23"/>
      <c r="I44" s="23"/>
      <c r="J44" s="23"/>
      <c r="K44" s="23"/>
      <c r="L44" s="23"/>
      <c r="M44" s="23"/>
      <c r="N44" s="23"/>
      <c r="O44" s="23"/>
      <c r="P44" s="23"/>
      <c r="Q44" s="23"/>
      <c r="R44" s="21"/>
      <c r="S44" s="54"/>
      <c r="T44" s="60"/>
      <c r="U44" s="59"/>
      <c r="V44" s="24"/>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3"/>
      <c r="BI44" s="23"/>
      <c r="BJ44" s="23"/>
      <c r="BK44" s="23"/>
      <c r="BL44" s="23"/>
      <c r="BM44" s="23"/>
      <c r="BN44" s="23"/>
      <c r="BO44" s="23"/>
      <c r="BP44" s="23"/>
      <c r="BQ44" s="23"/>
      <c r="BR44" s="23"/>
      <c r="BS44" s="20"/>
    </row>
    <row r="45" spans="1:71">
      <c r="A45" s="19">
        <v>39</v>
      </c>
      <c r="B45" s="50"/>
      <c r="C45" s="20"/>
      <c r="D45" s="21"/>
      <c r="E45" s="22"/>
      <c r="F45" s="52"/>
      <c r="G45" s="23"/>
      <c r="H45" s="23"/>
      <c r="I45" s="23"/>
      <c r="J45" s="23"/>
      <c r="K45" s="23"/>
      <c r="L45" s="23"/>
      <c r="M45" s="23"/>
      <c r="N45" s="23"/>
      <c r="O45" s="23"/>
      <c r="P45" s="23"/>
      <c r="Q45" s="23"/>
      <c r="R45" s="21"/>
      <c r="S45" s="54"/>
      <c r="T45" s="60"/>
      <c r="U45" s="59"/>
      <c r="V45" s="24"/>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3"/>
      <c r="BJ45" s="23"/>
      <c r="BK45" s="23"/>
      <c r="BL45" s="23"/>
      <c r="BM45" s="23"/>
      <c r="BN45" s="23"/>
      <c r="BO45" s="23"/>
      <c r="BP45" s="23"/>
      <c r="BQ45" s="23"/>
      <c r="BR45" s="23"/>
      <c r="BS45" s="20"/>
    </row>
    <row r="46" spans="1:71">
      <c r="A46" s="19">
        <v>40</v>
      </c>
      <c r="B46" s="50"/>
      <c r="C46" s="20"/>
      <c r="D46" s="21"/>
      <c r="E46" s="22"/>
      <c r="F46" s="52"/>
      <c r="G46" s="23"/>
      <c r="H46" s="23"/>
      <c r="I46" s="23"/>
      <c r="J46" s="23"/>
      <c r="K46" s="23"/>
      <c r="L46" s="23"/>
      <c r="M46" s="23"/>
      <c r="N46" s="23"/>
      <c r="O46" s="23"/>
      <c r="P46" s="23"/>
      <c r="Q46" s="23"/>
      <c r="R46" s="21"/>
      <c r="S46" s="54"/>
      <c r="T46" s="60"/>
      <c r="U46" s="59"/>
      <c r="V46" s="24"/>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3"/>
      <c r="BK46" s="23"/>
      <c r="BL46" s="23"/>
      <c r="BM46" s="23"/>
      <c r="BN46" s="23"/>
      <c r="BO46" s="23"/>
      <c r="BP46" s="23"/>
      <c r="BQ46" s="23"/>
      <c r="BR46" s="23"/>
      <c r="BS46" s="20"/>
    </row>
    <row r="47" spans="1:71">
      <c r="A47" s="19">
        <v>41</v>
      </c>
      <c r="B47" s="50"/>
      <c r="C47" s="20"/>
      <c r="D47" s="21"/>
      <c r="E47" s="22"/>
      <c r="F47" s="52"/>
      <c r="G47" s="23"/>
      <c r="H47" s="23"/>
      <c r="I47" s="23"/>
      <c r="J47" s="23"/>
      <c r="K47" s="23"/>
      <c r="L47" s="23"/>
      <c r="M47" s="23"/>
      <c r="N47" s="23"/>
      <c r="O47" s="23"/>
      <c r="P47" s="23"/>
      <c r="Q47" s="23"/>
      <c r="R47" s="21"/>
      <c r="S47" s="54"/>
      <c r="T47" s="60"/>
      <c r="U47" s="59"/>
      <c r="V47" s="24"/>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3"/>
      <c r="BL47" s="23"/>
      <c r="BM47" s="23"/>
      <c r="BN47" s="23"/>
      <c r="BO47" s="23"/>
      <c r="BP47" s="23"/>
      <c r="BQ47" s="23"/>
      <c r="BR47" s="23"/>
      <c r="BS47" s="20"/>
    </row>
    <row r="48" spans="1:71">
      <c r="A48" s="19">
        <v>42</v>
      </c>
      <c r="B48" s="50"/>
      <c r="C48" s="20"/>
      <c r="D48" s="21"/>
      <c r="E48" s="22"/>
      <c r="F48" s="52"/>
      <c r="G48" s="23"/>
      <c r="H48" s="23"/>
      <c r="I48" s="23"/>
      <c r="J48" s="23"/>
      <c r="K48" s="23"/>
      <c r="L48" s="23"/>
      <c r="M48" s="23"/>
      <c r="N48" s="23"/>
      <c r="O48" s="23"/>
      <c r="P48" s="23"/>
      <c r="Q48" s="23"/>
      <c r="R48" s="21"/>
      <c r="S48" s="54"/>
      <c r="T48" s="60"/>
      <c r="U48" s="59"/>
      <c r="V48" s="24"/>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3"/>
      <c r="BM48" s="23"/>
      <c r="BN48" s="23"/>
      <c r="BO48" s="23"/>
      <c r="BP48" s="23"/>
      <c r="BQ48" s="23"/>
      <c r="BR48" s="23"/>
      <c r="BS48" s="20"/>
    </row>
    <row r="49" spans="1:71">
      <c r="A49" s="19">
        <v>43</v>
      </c>
      <c r="B49" s="50"/>
      <c r="C49" s="20"/>
      <c r="D49" s="21"/>
      <c r="E49" s="22"/>
      <c r="F49" s="52"/>
      <c r="G49" s="23"/>
      <c r="H49" s="23"/>
      <c r="I49" s="23"/>
      <c r="J49" s="23"/>
      <c r="K49" s="23"/>
      <c r="L49" s="23"/>
      <c r="M49" s="23"/>
      <c r="N49" s="23"/>
      <c r="O49" s="23"/>
      <c r="P49" s="23"/>
      <c r="Q49" s="23"/>
      <c r="R49" s="21"/>
      <c r="S49" s="54"/>
      <c r="T49" s="60"/>
      <c r="U49" s="59"/>
      <c r="V49" s="24"/>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3"/>
      <c r="BN49" s="23"/>
      <c r="BO49" s="23"/>
      <c r="BP49" s="23"/>
      <c r="BQ49" s="23"/>
      <c r="BR49" s="23"/>
      <c r="BS49" s="20"/>
    </row>
    <row r="50" spans="1:71">
      <c r="A50" s="19">
        <v>44</v>
      </c>
      <c r="B50" s="50"/>
      <c r="C50" s="20"/>
      <c r="D50" s="21"/>
      <c r="E50" s="22"/>
      <c r="F50" s="52"/>
      <c r="G50" s="23"/>
      <c r="H50" s="23"/>
      <c r="I50" s="23"/>
      <c r="J50" s="23"/>
      <c r="K50" s="23"/>
      <c r="L50" s="23"/>
      <c r="M50" s="23"/>
      <c r="N50" s="23"/>
      <c r="O50" s="23"/>
      <c r="P50" s="23"/>
      <c r="Q50" s="23"/>
      <c r="R50" s="21"/>
      <c r="S50" s="54"/>
      <c r="T50" s="60"/>
      <c r="U50" s="59"/>
      <c r="V50" s="24"/>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c r="BN50" s="23"/>
      <c r="BO50" s="23"/>
      <c r="BP50" s="23"/>
      <c r="BQ50" s="23"/>
      <c r="BR50" s="23"/>
      <c r="BS50" s="20"/>
    </row>
    <row r="51" spans="1:71">
      <c r="A51" s="19">
        <v>45</v>
      </c>
      <c r="B51" s="50"/>
      <c r="C51" s="20"/>
      <c r="D51" s="21"/>
      <c r="E51" s="22"/>
      <c r="F51" s="52"/>
      <c r="G51" s="23"/>
      <c r="H51" s="23"/>
      <c r="I51" s="23"/>
      <c r="J51" s="23"/>
      <c r="K51" s="23"/>
      <c r="L51" s="23"/>
      <c r="M51" s="23"/>
      <c r="N51" s="23"/>
      <c r="O51" s="23"/>
      <c r="P51" s="23"/>
      <c r="Q51" s="23"/>
      <c r="R51" s="21"/>
      <c r="S51" s="54"/>
      <c r="T51" s="60"/>
      <c r="U51" s="59"/>
      <c r="V51" s="24"/>
      <c r="W51" s="25"/>
      <c r="X51" s="25"/>
      <c r="Y51" s="25"/>
      <c r="Z51" s="25"/>
      <c r="AA51" s="25"/>
      <c r="AB51" s="25"/>
      <c r="AC51" s="25"/>
      <c r="AD51" s="25"/>
      <c r="AE51" s="25"/>
      <c r="AF51" s="25"/>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c r="BN51" s="25"/>
      <c r="BO51" s="23"/>
      <c r="BP51" s="23"/>
      <c r="BQ51" s="23"/>
      <c r="BR51" s="23"/>
      <c r="BS51" s="20"/>
    </row>
    <row r="52" spans="1:71">
      <c r="A52" s="19">
        <v>46</v>
      </c>
      <c r="B52" s="50"/>
      <c r="C52" s="20"/>
      <c r="D52" s="21"/>
      <c r="E52" s="22"/>
      <c r="F52" s="52"/>
      <c r="G52" s="23"/>
      <c r="H52" s="23"/>
      <c r="I52" s="23"/>
      <c r="J52" s="23"/>
      <c r="K52" s="23"/>
      <c r="L52" s="23"/>
      <c r="M52" s="23"/>
      <c r="N52" s="23"/>
      <c r="O52" s="23"/>
      <c r="P52" s="23"/>
      <c r="Q52" s="23"/>
      <c r="R52" s="21"/>
      <c r="S52" s="54"/>
      <c r="T52" s="60"/>
      <c r="U52" s="59"/>
      <c r="V52" s="24"/>
      <c r="W52" s="25"/>
      <c r="X52" s="25"/>
      <c r="Y52" s="25"/>
      <c r="Z52" s="25"/>
      <c r="AA52" s="25"/>
      <c r="AB52" s="25"/>
      <c r="AC52" s="25"/>
      <c r="AD52" s="25"/>
      <c r="AE52" s="25"/>
      <c r="AF52" s="25"/>
      <c r="AG52" s="25"/>
      <c r="AH52" s="25"/>
      <c r="AI52" s="25"/>
      <c r="AJ52" s="25"/>
      <c r="AK52" s="25"/>
      <c r="AL52" s="25"/>
      <c r="AM52" s="25"/>
      <c r="AN52" s="25"/>
      <c r="AO52" s="25"/>
      <c r="AP52" s="25"/>
      <c r="AQ52" s="25"/>
      <c r="AR52" s="25"/>
      <c r="AS52" s="25"/>
      <c r="AT52" s="25"/>
      <c r="AU52" s="25"/>
      <c r="AV52" s="25"/>
      <c r="AW52" s="25"/>
      <c r="AX52" s="25"/>
      <c r="AY52" s="25"/>
      <c r="AZ52" s="25"/>
      <c r="BA52" s="25"/>
      <c r="BB52" s="25"/>
      <c r="BC52" s="25"/>
      <c r="BD52" s="25"/>
      <c r="BE52" s="25"/>
      <c r="BF52" s="25"/>
      <c r="BG52" s="25"/>
      <c r="BH52" s="25"/>
      <c r="BI52" s="25"/>
      <c r="BJ52" s="25"/>
      <c r="BK52" s="25"/>
      <c r="BL52" s="25"/>
      <c r="BM52" s="25"/>
      <c r="BN52" s="25"/>
      <c r="BO52" s="25"/>
      <c r="BP52" s="23"/>
      <c r="BQ52" s="23"/>
      <c r="BR52" s="23"/>
      <c r="BS52" s="20"/>
    </row>
    <row r="53" spans="1:71">
      <c r="A53" s="19">
        <v>47</v>
      </c>
      <c r="B53" s="50"/>
      <c r="C53" s="20"/>
      <c r="D53" s="21"/>
      <c r="E53" s="22"/>
      <c r="F53" s="52"/>
      <c r="G53" s="23"/>
      <c r="H53" s="23"/>
      <c r="I53" s="23"/>
      <c r="J53" s="23"/>
      <c r="K53" s="23"/>
      <c r="L53" s="23"/>
      <c r="M53" s="23"/>
      <c r="N53" s="23"/>
      <c r="O53" s="23"/>
      <c r="P53" s="23"/>
      <c r="Q53" s="23"/>
      <c r="R53" s="21"/>
      <c r="S53" s="54"/>
      <c r="T53" s="60"/>
      <c r="U53" s="59"/>
      <c r="V53" s="24"/>
      <c r="W53" s="25"/>
      <c r="X53" s="25"/>
      <c r="Y53" s="25"/>
      <c r="Z53" s="25"/>
      <c r="AA53" s="25"/>
      <c r="AB53" s="25"/>
      <c r="AC53" s="25"/>
      <c r="AD53" s="25"/>
      <c r="AE53" s="25"/>
      <c r="AF53" s="25"/>
      <c r="AG53" s="25"/>
      <c r="AH53" s="25"/>
      <c r="AI53" s="25"/>
      <c r="AJ53" s="25"/>
      <c r="AK53" s="25"/>
      <c r="AL53" s="25"/>
      <c r="AM53" s="25"/>
      <c r="AN53" s="25"/>
      <c r="AO53" s="25"/>
      <c r="AP53" s="25"/>
      <c r="AQ53" s="25"/>
      <c r="AR53" s="25"/>
      <c r="AS53" s="25"/>
      <c r="AT53" s="25"/>
      <c r="AU53" s="25"/>
      <c r="AV53" s="25"/>
      <c r="AW53" s="25"/>
      <c r="AX53" s="25"/>
      <c r="AY53" s="25"/>
      <c r="AZ53" s="25"/>
      <c r="BA53" s="25"/>
      <c r="BB53" s="25"/>
      <c r="BC53" s="25"/>
      <c r="BD53" s="25"/>
      <c r="BE53" s="25"/>
      <c r="BF53" s="25"/>
      <c r="BG53" s="25"/>
      <c r="BH53" s="25"/>
      <c r="BI53" s="25"/>
      <c r="BJ53" s="25"/>
      <c r="BK53" s="25"/>
      <c r="BL53" s="25"/>
      <c r="BM53" s="25"/>
      <c r="BN53" s="25"/>
      <c r="BO53" s="25"/>
      <c r="BP53" s="25"/>
      <c r="BQ53" s="23"/>
      <c r="BR53" s="23"/>
      <c r="BS53" s="20"/>
    </row>
    <row r="54" spans="1:71">
      <c r="A54" s="19">
        <v>48</v>
      </c>
      <c r="B54" s="50"/>
      <c r="C54" s="20"/>
      <c r="D54" s="21"/>
      <c r="E54" s="22"/>
      <c r="F54" s="52"/>
      <c r="G54" s="23"/>
      <c r="H54" s="23"/>
      <c r="I54" s="23"/>
      <c r="J54" s="23"/>
      <c r="K54" s="23"/>
      <c r="L54" s="23"/>
      <c r="M54" s="23"/>
      <c r="N54" s="23"/>
      <c r="O54" s="23"/>
      <c r="P54" s="23"/>
      <c r="Q54" s="23"/>
      <c r="R54" s="21"/>
      <c r="S54" s="54"/>
      <c r="T54" s="60"/>
      <c r="U54" s="59"/>
      <c r="V54" s="24"/>
      <c r="W54" s="25"/>
      <c r="X54" s="25"/>
      <c r="Y54" s="25"/>
      <c r="Z54" s="25"/>
      <c r="AA54" s="25"/>
      <c r="AB54" s="25"/>
      <c r="AC54" s="25"/>
      <c r="AD54" s="25"/>
      <c r="AE54" s="25"/>
      <c r="AF54" s="25"/>
      <c r="AG54" s="25"/>
      <c r="AH54" s="25"/>
      <c r="AI54" s="25"/>
      <c r="AJ54" s="25"/>
      <c r="AK54" s="25"/>
      <c r="AL54" s="25"/>
      <c r="AM54" s="25"/>
      <c r="AN54" s="25"/>
      <c r="AO54" s="25"/>
      <c r="AP54" s="25"/>
      <c r="AQ54" s="25"/>
      <c r="AR54" s="25"/>
      <c r="AS54" s="25"/>
      <c r="AT54" s="25"/>
      <c r="AU54" s="25"/>
      <c r="AV54" s="25"/>
      <c r="AW54" s="25"/>
      <c r="AX54" s="25"/>
      <c r="AY54" s="25"/>
      <c r="AZ54" s="25"/>
      <c r="BA54" s="25"/>
      <c r="BB54" s="25"/>
      <c r="BC54" s="25"/>
      <c r="BD54" s="25"/>
      <c r="BE54" s="25"/>
      <c r="BF54" s="25"/>
      <c r="BG54" s="25"/>
      <c r="BH54" s="25"/>
      <c r="BI54" s="25"/>
      <c r="BJ54" s="25"/>
      <c r="BK54" s="25"/>
      <c r="BL54" s="25"/>
      <c r="BM54" s="25"/>
      <c r="BN54" s="25"/>
      <c r="BO54" s="25"/>
      <c r="BP54" s="25"/>
      <c r="BQ54" s="25"/>
      <c r="BR54" s="23"/>
      <c r="BS54" s="20"/>
    </row>
    <row r="55" spans="1:71">
      <c r="A55" s="19">
        <v>49</v>
      </c>
      <c r="B55" s="50"/>
      <c r="C55" s="20"/>
      <c r="D55" s="21"/>
      <c r="E55" s="22"/>
      <c r="F55" s="52"/>
      <c r="G55" s="23"/>
      <c r="H55" s="23"/>
      <c r="I55" s="23"/>
      <c r="J55" s="23"/>
      <c r="K55" s="23"/>
      <c r="L55" s="23"/>
      <c r="M55" s="23"/>
      <c r="N55" s="23"/>
      <c r="O55" s="23"/>
      <c r="P55" s="23"/>
      <c r="Q55" s="23"/>
      <c r="R55" s="21"/>
      <c r="S55" s="54"/>
      <c r="T55" s="60"/>
      <c r="U55" s="59"/>
      <c r="V55" s="24"/>
      <c r="W55" s="25"/>
      <c r="X55" s="25"/>
      <c r="Y55" s="25"/>
      <c r="Z55" s="25"/>
      <c r="AA55" s="25"/>
      <c r="AB55" s="25"/>
      <c r="AC55" s="25"/>
      <c r="AD55" s="25"/>
      <c r="AE55" s="25"/>
      <c r="AF55" s="25"/>
      <c r="AG55" s="25"/>
      <c r="AH55" s="25"/>
      <c r="AI55" s="25"/>
      <c r="AJ55" s="25"/>
      <c r="AK55" s="25"/>
      <c r="AL55" s="25"/>
      <c r="AM55" s="25"/>
      <c r="AN55" s="25"/>
      <c r="AO55" s="25"/>
      <c r="AP55" s="25"/>
      <c r="AQ55" s="25"/>
      <c r="AR55" s="25"/>
      <c r="AS55" s="25"/>
      <c r="AT55" s="25"/>
      <c r="AU55" s="25"/>
      <c r="AV55" s="25"/>
      <c r="AW55" s="25"/>
      <c r="AX55" s="25"/>
      <c r="AY55" s="25"/>
      <c r="AZ55" s="25"/>
      <c r="BA55" s="25"/>
      <c r="BB55" s="25"/>
      <c r="BC55" s="25"/>
      <c r="BD55" s="25"/>
      <c r="BE55" s="25"/>
      <c r="BF55" s="25"/>
      <c r="BG55" s="25"/>
      <c r="BH55" s="25"/>
      <c r="BI55" s="25"/>
      <c r="BJ55" s="25"/>
      <c r="BK55" s="25"/>
      <c r="BL55" s="25"/>
      <c r="BM55" s="25"/>
      <c r="BN55" s="25"/>
      <c r="BO55" s="25"/>
      <c r="BP55" s="25"/>
      <c r="BQ55" s="25"/>
      <c r="BR55" s="25"/>
      <c r="BS55" s="20"/>
    </row>
    <row r="56" spans="1:71">
      <c r="A56" s="26">
        <v>50</v>
      </c>
      <c r="B56" s="66"/>
      <c r="C56" s="27"/>
      <c r="D56" s="28"/>
      <c r="E56" s="29"/>
      <c r="F56" s="53"/>
      <c r="G56" s="30"/>
      <c r="H56" s="30"/>
      <c r="I56" s="30"/>
      <c r="J56" s="30"/>
      <c r="K56" s="30"/>
      <c r="L56" s="30"/>
      <c r="M56" s="30"/>
      <c r="N56" s="30"/>
      <c r="O56" s="30"/>
      <c r="P56" s="30"/>
      <c r="Q56" s="30"/>
      <c r="R56" s="28"/>
      <c r="S56" s="68"/>
      <c r="T56" s="72"/>
      <c r="U56" s="70"/>
      <c r="V56" s="31"/>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c r="BI56" s="32"/>
      <c r="BJ56" s="32"/>
      <c r="BK56" s="32"/>
      <c r="BL56" s="32"/>
      <c r="BM56" s="32"/>
      <c r="BN56" s="32"/>
      <c r="BO56" s="32"/>
      <c r="BP56" s="32"/>
      <c r="BQ56" s="32"/>
      <c r="BR56" s="32"/>
      <c r="BS56" s="33"/>
    </row>
  </sheetData>
  <sheetProtection selectLockedCells="1"/>
  <mergeCells count="3">
    <mergeCell ref="E5:R5"/>
    <mergeCell ref="T5:U5"/>
    <mergeCell ref="V5:BS5"/>
  </mergeCells>
  <conditionalFormatting sqref="V7:BS56">
    <cfRule type="cellIs" dxfId="92" priority="7" operator="equal">
      <formula>"Yes"</formula>
    </cfRule>
  </conditionalFormatting>
  <conditionalFormatting sqref="D7:D9 D11:D56">
    <cfRule type="cellIs" dxfId="91" priority="5" operator="equal">
      <formula>"No"</formula>
    </cfRule>
    <cfRule type="cellIs" dxfId="90" priority="6" operator="equal">
      <formula>"Yes"</formula>
    </cfRule>
  </conditionalFormatting>
  <conditionalFormatting sqref="D10">
    <cfRule type="cellIs" dxfId="89" priority="2" operator="equal">
      <formula>"No"</formula>
    </cfRule>
    <cfRule type="cellIs" dxfId="88" priority="3" operator="equal">
      <formula>"Yes"</formula>
    </cfRule>
  </conditionalFormatting>
  <conditionalFormatting sqref="E7:R56">
    <cfRule type="cellIs" dxfId="87" priority="1" operator="equal">
      <formula>"A"</formula>
    </cfRule>
    <cfRule type="expression" dxfId="86" priority="4">
      <formula>$D7="No"</formula>
    </cfRule>
    <cfRule type="cellIs" dxfId="85" priority="9" operator="equal">
      <formula>"VA"</formula>
    </cfRule>
    <cfRule type="cellIs" dxfId="84" priority="10" operator="equal">
      <formula>"V"</formula>
    </cfRule>
  </conditionalFormatting>
  <dataValidations count="4">
    <dataValidation type="list" allowBlank="1" showInputMessage="1" showErrorMessage="1" sqref="V7:BS56" xr:uid="{00000000-0002-0000-0000-000000000000}">
      <formula1>"Yes"</formula1>
    </dataValidation>
    <dataValidation type="list" allowBlank="1" showInputMessage="1" showErrorMessage="1" sqref="D7:D56" xr:uid="{00000000-0002-0000-0000-000001000000}">
      <formula1>"Yes,No"</formula1>
    </dataValidation>
    <dataValidation type="list" allowBlank="1" showInputMessage="1" showErrorMessage="1" sqref="E7:R56" xr:uid="{00000000-0002-0000-0000-000002000000}">
      <formula1>"V,A,VA"</formula1>
    </dataValidation>
    <dataValidation type="list" allowBlank="1" showInputMessage="1" showErrorMessage="1" sqref="C7:C56" xr:uid="{00000000-0002-0000-0000-000003000000}">
      <formula1>Location</formula1>
    </dataValidation>
  </dataValidations>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00AA91"/>
    <pageSetUpPr fitToPage="1"/>
  </sheetPr>
  <dimension ref="A1:G99"/>
  <sheetViews>
    <sheetView tabSelected="1" view="pageBreakPreview" zoomScale="85" zoomScaleNormal="100" zoomScaleSheetLayoutView="85" workbookViewId="0">
      <selection activeCell="G15" sqref="G15"/>
    </sheetView>
  </sheetViews>
  <sheetFormatPr defaultColWidth="8.88671875" defaultRowHeight="14.4"/>
  <cols>
    <col min="1" max="1" width="8.88671875" style="1"/>
    <col min="2" max="2" width="22.5546875" style="1" customWidth="1"/>
    <col min="3" max="3" width="25.6640625" style="1" customWidth="1"/>
    <col min="4" max="4" width="6.33203125" style="1" customWidth="1"/>
    <col min="5" max="5" width="30.33203125" style="1" customWidth="1"/>
    <col min="6" max="6" width="25.44140625" style="1" customWidth="1"/>
    <col min="7" max="16384" width="8.88671875" style="1"/>
  </cols>
  <sheetData>
    <row r="1" spans="1:7" ht="22.95" customHeight="1">
      <c r="A1" s="3"/>
      <c r="B1" s="3"/>
    </row>
    <row r="2" spans="1:7" ht="21" customHeight="1">
      <c r="A2" s="4"/>
      <c r="B2" s="4"/>
    </row>
    <row r="3" spans="1:7" ht="25.8">
      <c r="A3" s="82" t="s">
        <v>135</v>
      </c>
      <c r="B3" s="82"/>
      <c r="C3" s="73">
        <v>3</v>
      </c>
      <c r="D3" s="5"/>
      <c r="E3" s="5"/>
      <c r="F3" s="5"/>
      <c r="G3" s="5"/>
    </row>
    <row r="5" spans="1:7" ht="51" customHeight="1">
      <c r="B5" s="7" t="s">
        <v>73</v>
      </c>
      <c r="C5" s="84" t="str">
        <f>IF($C$3="","",IF(INDEX(Table1[Type of work],MATCH($C$3,Table1[No],0))=0,"",INDEX(Table1[Type of work],MATCH($C$3,Table1[No],0))))</f>
        <v>Test with a handed over train with ATC change(s) applied on the train</v>
      </c>
      <c r="D5" s="84"/>
      <c r="E5" s="84"/>
      <c r="F5" s="84"/>
    </row>
    <row r="7" spans="1:7" ht="21">
      <c r="B7" s="7" t="s">
        <v>81</v>
      </c>
      <c r="C7" s="85" t="str">
        <f>IF($C$3="","",IF(INDEX(Table1[Location],MATCH($C$3,Table1[No],0))=0,"",INDEX(Table1[Location],MATCH($C$3,Table1[No],0))))</f>
        <v>Main line</v>
      </c>
      <c r="D7" s="85"/>
      <c r="E7" s="7" t="s">
        <v>77</v>
      </c>
      <c r="F7" s="14" t="str">
        <f>IF($C$3="","",IF(INDEX(Table1[PTW requested],MATCH($C$3,Table1[No],0))=0,"",INDEX(Table1[PTW requested],MATCH($C$3,Table1[No],0))))</f>
        <v>Yes</v>
      </c>
    </row>
    <row r="9" spans="1:7" ht="21">
      <c r="A9" s="86" t="s">
        <v>74</v>
      </c>
      <c r="B9" s="86"/>
      <c r="C9" s="86"/>
      <c r="D9" s="86"/>
      <c r="E9" s="86"/>
      <c r="F9" s="86"/>
      <c r="G9" s="86"/>
    </row>
    <row r="11" spans="1:7">
      <c r="B11" s="10" t="s">
        <v>79</v>
      </c>
      <c r="C11" s="11" t="s">
        <v>78</v>
      </c>
      <c r="E11" s="10" t="s">
        <v>79</v>
      </c>
      <c r="F11" s="11" t="s">
        <v>78</v>
      </c>
    </row>
    <row r="12" spans="1:7">
      <c r="B12" s="8" t="s">
        <v>3</v>
      </c>
      <c r="C12" s="9" t="str">
        <f>IF($C$3="","",IF(IF(INDEX(Table1[Driving Mgt],MATCH($C$3,Table1[No],0))=0,"",INDEX(Table1[Driving Mgt],MATCH($C$3,Table1[No],0)))="V",
"Validation",IF(IF(INDEX(Table1[Driving Mgt],MATCH($C$3,Table1[No],0))=0,"",INDEX(Table1[Driving Mgt],MATCH($C$3,Table1[No],0)))="VA","Validation and Activation",IF(IF(INDEX(Table1[Driving Mgt],MATCH($C$3,Table1[No],0))=0,"",INDEX(Table1[Driving Mgt],MATCH($C$3,Table1[No],0)))="A","Activation",IF($F$7="No","N/A","None")))))</f>
        <v>None</v>
      </c>
      <c r="E12" s="8" t="s">
        <v>10</v>
      </c>
      <c r="F12" s="6" t="str">
        <f>IF($C$3="","",IF(IF(INDEX(Table1[Rolling Stock],MATCH($C$3,Table1[No],0))=0,"",INDEX(Table1[Rolling Stock],MATCH($C$3,Table1[No],0)))="V",
"Validation",IF(IF(INDEX(Table1[Rolling Stock],MATCH($C$3,Table1[No],0))=0,"",INDEX(Table1[Rolling Stock],MATCH($C$3,Table1[No],0)))="VA","Validation and Activation",IF(IF(INDEX(Table1[Rolling Stock],MATCH($C$3,Table1[No],0))=0,"",INDEX(Table1[Rolling Stock],MATCH($C$3,Table1[No],0)))="A","Activation",IF($F$7="No","N/A","None")))))</f>
        <v>Validation</v>
      </c>
    </row>
    <row r="13" spans="1:7">
      <c r="B13" s="8" t="s">
        <v>4</v>
      </c>
      <c r="C13" s="6" t="str">
        <f>IF($C$3="","",IF(IF(INDEX(Table1[CCP],MATCH($C$3,Table1[No],0))=0,"",INDEX(Table1[CCP],MATCH($C$3,Table1[No],0)))="V",
"Validation",IF(IF(INDEX(Table1[CCP],MATCH($C$3,Table1[No],0))=0,"",INDEX(Table1[CCP],MATCH($C$3,Table1[No],0)))="VA","Validation and Activation",IF(IF(INDEX(Table1[CCP],MATCH($C$3,Table1[No],0))=0,"",INDEX(Table1[CCP],MATCH($C$3,Table1[No],0)))="A","Activation",IF($F$7="No","N/A","None")))))</f>
        <v>None</v>
      </c>
      <c r="E13" s="8" t="s">
        <v>6</v>
      </c>
      <c r="F13" s="6" t="str">
        <f>IF($C$3="","",IF(IF(INDEX(Table1[Signaling],MATCH($C$3,Table1[No],0))=0,"",INDEX(Table1[Signaling],MATCH($C$3,Table1[No],0)))="V",
"Validation",IF(IF(INDEX(Table1[Signaling],MATCH($C$3,Table1[No],0))=0,"",INDEX(Table1[Signaling],MATCH($C$3,Table1[No],0)))="VA","Validation and Activation",IF(IF(INDEX(Table1[Signaling],MATCH($C$3,Table1[No],0))=0,"",INDEX(Table1[Signaling],MATCH($C$3,Table1[No],0)))="A","Activation",IF($F$7="No","N/A","None")))))</f>
        <v>Validation and Activation</v>
      </c>
    </row>
    <row r="14" spans="1:7">
      <c r="B14" s="8" t="s">
        <v>75</v>
      </c>
      <c r="C14" s="6" t="str">
        <f>IF($C$3="","",IF(IF(INDEX(Table1[Station Mgt],MATCH($C$3,Table1[No],0))=0,"",INDEX(Table1[Station Mgt],MATCH($C$3,Table1[No],0)))="V",
"Validation",IF(IF(INDEX(Table1[Station Mgt],MATCH($C$3,Table1[No],0))=0,"",INDEX(Table1[Station Mgt],MATCH($C$3,Table1[No],0)))="VA","Validation and Activation",IF(IF(INDEX(Table1[Station Mgt],MATCH($C$3,Table1[No],0))=0,"",INDEX(Table1[Station Mgt],MATCH($C$3,Table1[No],0)))="A","Activation",IF($F$7="No","N/A","None")))))</f>
        <v>None</v>
      </c>
      <c r="E14" s="8" t="s">
        <v>11</v>
      </c>
      <c r="F14" s="6" t="str">
        <f>IF($C$3="","",IF(IF(INDEX(Table1[Telecom],MATCH($C$3,Table1[No],0))=0,"",INDEX(Table1[Telecom],MATCH($C$3,Table1[No],0)))="V",
"Validation",IF(IF(INDEX(Table1[Telecom],MATCH($C$3,Table1[No],0))=0,"",INDEX(Table1[Telecom],MATCH($C$3,Table1[No],0)))="VA","Validation and Activation",IF(IF(INDEX(Table1[Telecom],MATCH($C$3,Table1[No],0))=0,"",INDEX(Table1[Telecom],MATCH($C$3,Table1[No],0)))="A","Activation",IF($F$7="No","N/A","None")))))</f>
        <v>None</v>
      </c>
    </row>
    <row r="15" spans="1:7">
      <c r="B15" s="8" t="s">
        <v>15</v>
      </c>
      <c r="C15" s="6" t="str">
        <f>IF($C$3="","",IF(IF(INDEX(Table1[HSE],MATCH($C$3,Table1[No],0))=0,"",INDEX(Table1[HSE],MATCH($C$3,Table1[No],0)))="V",
"Validation",IF(IF(INDEX(Table1[HSE],MATCH($C$3,Table1[No],0))=0,"",INDEX(Table1[HSE],MATCH($C$3,Table1[No],0)))="VA","Validation and Activation",IF(IF(INDEX(Table1[HSE],MATCH($C$3,Table1[No],0))=0,"",INDEX(Table1[HSE],MATCH($C$3,Table1[No],0)))="A","Activation",IF($F$7="No","N/A","None")))))</f>
        <v>None</v>
      </c>
      <c r="E15" s="8" t="s">
        <v>13</v>
      </c>
      <c r="F15" s="6" t="str">
        <f>IF($C$3="","",IF(IF(INDEX(Table1[Centralized control],MATCH($C$3,Table1[No],0))=0,"",INDEX(Table1[Centralized control],MATCH($C$3,Table1[No],0)))="V",
"Validation",IF(IF(INDEX(Table1[Centralized control],MATCH($C$3,Table1[No],0))=0,"",INDEX(Table1[Centralized control],MATCH($C$3,Table1[No],0)))="VA","Validation and Activation",IF(IF(INDEX(Table1[Centralized control],MATCH($C$3,Table1[No],0))=0,"",INDEX(Table1[Centralized control],MATCH($C$3,Table1[No],0)))="A","Activation",IF($F$7="No","N/A","None")))))</f>
        <v>None</v>
      </c>
    </row>
    <row r="16" spans="1:7">
      <c r="B16" s="8" t="s">
        <v>9</v>
      </c>
      <c r="C16" s="6" t="str">
        <f>IF($C$3="","",IF(IF(INDEX(Table1[Track],MATCH($C$3,Table1[No],0))=0,"",INDEX(Table1[Track],MATCH($C$3,Table1[No],0)))="V",
"Validation",IF(IF(INDEX(Table1[Track],MATCH($C$3,Table1[No],0))=0,"",INDEX(Table1[Track],MATCH($C$3,Table1[No],0)))="VA","Validation and Activation",IF(IF(INDEX(Table1[Track],MATCH($C$3,Table1[No],0))=0,"",INDEX(Table1[Track],MATCH($C$3,Table1[No],0)))="A","Activation",IF($F$7="No","N/A","None")))))</f>
        <v>None</v>
      </c>
      <c r="E16" s="8" t="s">
        <v>12</v>
      </c>
      <c r="F16" s="6" t="str">
        <f>IF($C$3="","",IF(IF(INDEX(Table1[Ticketing],MATCH($C$3,Table1[No],0))=0,"",INDEX(Table1[Ticketing],MATCH($C$3,Table1[No],0)))="V",
"Validation",IF(IF(INDEX(Table1[Ticketing],MATCH($C$3,Table1[No],0))=0,"",INDEX(Table1[Ticketing],MATCH($C$3,Table1[No],0)))="VA","Validation and Activation",IF(IF(INDEX(Table1[Ticketing],MATCH($C$3,Table1[No],0))=0,"",INDEX(Table1[Ticketing],MATCH($C$3,Table1[No],0)))="A","Activation",IF($F$7="No","N/A","None")))))</f>
        <v>None</v>
      </c>
    </row>
    <row r="17" spans="1:7">
      <c r="B17" s="8" t="s">
        <v>7</v>
      </c>
      <c r="C17" s="6" t="str">
        <f>IF($C$3="","",IF(IF(INDEX(Table1[PCP],MATCH($C$3,Table1[No],0))=0,"",INDEX(Table1[PCP],MATCH($C$3,Table1[No],0)))="V",
"Validation",IF(IF(INDEX(Table1[PCP],MATCH($C$3,Table1[No],0))=0,"",INDEX(Table1[PCP],MATCH($C$3,Table1[No],0)))="VA","Validation and Activation",IF(IF(INDEX(Table1[PCP],MATCH($C$3,Table1[No],0))=0,"",INDEX(Table1[PCP],MATCH($C$3,Table1[No],0)))="A","Activation",IF($F$7="No","N/A","None")))))</f>
        <v>None</v>
      </c>
      <c r="E17" s="8" t="s">
        <v>76</v>
      </c>
      <c r="F17" s="6" t="str">
        <f>IF($C$3="","",IF(IF(INDEX(Table1[Building and Facility Mgt],MATCH($C$3,Table1[No],0))=0,"",INDEX(Table1[Building and Facility Mgt],MATCH($C$3,Table1[No],0)))="V",
"Validation",IF(IF(INDEX(Table1[Building and Facility Mgt],MATCH($C$3,Table1[No],0))=0,"",INDEX(Table1[Building and Facility Mgt],MATCH($C$3,Table1[No],0)))="VA","Validation and Activation",IF(IF(INDEX(Table1[Building and Facility Mgt],MATCH($C$3,Table1[No],0))=0,"",INDEX(Table1[Building and Facility Mgt],MATCH($C$3,Table1[No],0)))="A","Activation",IF($F$7="No","N/A","None")))))</f>
        <v>None</v>
      </c>
    </row>
    <row r="18" spans="1:7">
      <c r="B18" s="8" t="s">
        <v>8</v>
      </c>
      <c r="C18" s="6" t="str">
        <f>IF($C$3="","",IF(IF(INDEX(Table1[Power Supply],MATCH($C$3,Table1[No],0))=0,"",INDEX(Table1[Power Supply],MATCH($C$3,Table1[No],0)))="V",
"Validation",IF(IF(INDEX(Table1[Power Supply],MATCH($C$3,Table1[No],0))=0,"",INDEX(Table1[Power Supply],MATCH($C$3,Table1[No],0)))="VA","Validation and Activation",IF(IF(INDEX(Table1[Power Supply],MATCH($C$3,Table1[No],0))=0,"",INDEX(Table1[Power Supply],MATCH($C$3,Table1[No],0)))="A","Activation",IF($F$7="No","N/A","None")))))</f>
        <v>None</v>
      </c>
      <c r="E18" s="8" t="s">
        <v>101</v>
      </c>
      <c r="F18" s="6" t="str">
        <f>IF($C$3="","",IF(IF(INDEX(Table1[PIC],MATCH($C$3,Table1[No],0))=0,"",INDEX(Table1[PIC],MATCH($C$3,Table1[No],0)))="V",
"Validation",IF(IF(INDEX(Table1[PIC],MATCH($C$3,Table1[No],0))=0,"",INDEX(Table1[PIC],MATCH($C$3,Table1[No],0)))="VA","Validation and Activation",IF(IF(INDEX(Table1[PIC],MATCH($C$3,Table1[No],0))=0,"",INDEX(Table1[PIC],MATCH($C$3,Table1[No],0)))="A","Activation",IF($F$7="No","N/A","None")))))</f>
        <v>None</v>
      </c>
    </row>
    <row r="20" spans="1:7" ht="28.8">
      <c r="B20" s="10" t="s">
        <v>104</v>
      </c>
      <c r="C20" s="56" t="str">
        <f>IF($C$3="","",IF(INDEX(Table1[Comments],MATCH($C$3,Table1[No],0))=0,"",INDEX(Table1[Comments],MATCH($C$3,Table1[No],0))))</f>
        <v>1) Priority should be given to a train with maintenance scheduled the following day. Coordination with Rolling Stock team is mandatory before submitting the PTW.</v>
      </c>
      <c r="D20" s="57"/>
      <c r="E20" s="57"/>
      <c r="F20" s="58"/>
    </row>
    <row r="22" spans="1:7" ht="21">
      <c r="A22" s="87" t="s">
        <v>18</v>
      </c>
      <c r="B22" s="87"/>
      <c r="C22" s="87"/>
      <c r="D22" s="87"/>
      <c r="E22" s="87"/>
      <c r="F22" s="87"/>
      <c r="G22" s="87"/>
    </row>
    <row r="24" spans="1:7" ht="28.8">
      <c r="B24" s="12" t="s">
        <v>19</v>
      </c>
      <c r="C24" s="56" t="str">
        <f>IF($C$3="","",IF(INDEX(Table1[Before the work],MATCH($C$3,Table1[No],0))=0,"",INDEX(Table1[Before the work],MATCH($C$3,Table1[No],0))))</f>
        <v>1) Specify the train number in the PTW
2) Specify the type of test in the PTW</v>
      </c>
      <c r="D24" s="62"/>
      <c r="E24" s="62"/>
      <c r="F24" s="63"/>
    </row>
    <row r="26" spans="1:7" ht="28.8">
      <c r="B26" s="13" t="s">
        <v>20</v>
      </c>
      <c r="C26" s="56" t="str">
        <f>IF($C$3="","",IF(INDEX(Table1[Before resuming operation],MATCH($C$3,Table1[No],0))=0,"",INDEX(Table1[Before resuming operation],MATCH($C$3,Table1[No],0))))</f>
        <v>1) Statement from the PIC that the train is ready for revenue service for every system/function under his responsibility.
2) Final inspection on the train before allowing it for revenue service</v>
      </c>
      <c r="D26" s="57"/>
      <c r="E26" s="57"/>
      <c r="F26" s="58"/>
    </row>
    <row r="28" spans="1:7" ht="21">
      <c r="A28" s="83" t="s">
        <v>80</v>
      </c>
      <c r="B28" s="83"/>
      <c r="C28" s="83"/>
      <c r="D28" s="83"/>
      <c r="E28" s="83"/>
      <c r="F28" s="83"/>
      <c r="G28" s="83"/>
    </row>
    <row r="30" spans="1:7" ht="19.95" customHeight="1">
      <c r="A30" s="2"/>
      <c r="B30" s="43" t="s">
        <v>105</v>
      </c>
      <c r="C30" s="44"/>
      <c r="D30" s="44"/>
      <c r="E30" s="44"/>
      <c r="F30" s="45"/>
    </row>
    <row r="31" spans="1:7" ht="19.95" customHeight="1">
      <c r="B31" s="47"/>
      <c r="C31" s="47"/>
      <c r="D31" s="47"/>
      <c r="E31" s="47"/>
      <c r="F31" s="47"/>
    </row>
    <row r="32" spans="1:7" ht="19.95" customHeight="1">
      <c r="B32" s="47"/>
      <c r="C32" s="47"/>
      <c r="D32" s="47"/>
      <c r="E32" s="47"/>
      <c r="F32" s="47"/>
    </row>
    <row r="33" spans="2:6" ht="19.95" customHeight="1">
      <c r="B33" s="47"/>
      <c r="C33" s="47"/>
      <c r="D33" s="47"/>
      <c r="E33" s="47"/>
      <c r="F33" s="47"/>
    </row>
    <row r="34" spans="2:6" ht="19.95" customHeight="1">
      <c r="B34" s="47"/>
      <c r="C34" s="47"/>
      <c r="D34" s="47"/>
      <c r="E34" s="47"/>
      <c r="F34" s="47"/>
    </row>
    <row r="35" spans="2:6" ht="19.95" customHeight="1">
      <c r="B35" s="47"/>
      <c r="C35" s="47"/>
      <c r="D35" s="47"/>
      <c r="E35" s="47"/>
      <c r="F35" s="47"/>
    </row>
    <row r="36" spans="2:6" ht="19.95" customHeight="1">
      <c r="B36" s="47"/>
      <c r="C36" s="47"/>
      <c r="D36" s="47"/>
      <c r="E36" s="47"/>
      <c r="F36" s="47"/>
    </row>
    <row r="37" spans="2:6" ht="19.95" customHeight="1">
      <c r="B37" s="47"/>
      <c r="C37" s="47"/>
      <c r="D37" s="47"/>
      <c r="E37" s="47"/>
      <c r="F37" s="47"/>
    </row>
    <row r="38" spans="2:6" ht="19.95" customHeight="1">
      <c r="B38" s="47"/>
      <c r="C38" s="47"/>
      <c r="D38" s="47"/>
      <c r="E38" s="47"/>
      <c r="F38" s="47"/>
    </row>
    <row r="39" spans="2:6" ht="19.95" customHeight="1">
      <c r="B39" s="47"/>
      <c r="C39" s="47"/>
      <c r="D39" s="47"/>
      <c r="E39" s="47"/>
      <c r="F39" s="47"/>
    </row>
    <row r="40" spans="2:6" ht="19.95" customHeight="1">
      <c r="B40" s="47"/>
      <c r="C40" s="47"/>
      <c r="D40" s="47"/>
      <c r="E40" s="47"/>
      <c r="F40" s="47"/>
    </row>
    <row r="41" spans="2:6" ht="19.95" customHeight="1">
      <c r="B41" s="47"/>
      <c r="C41" s="47"/>
      <c r="D41" s="47"/>
      <c r="E41" s="47"/>
      <c r="F41" s="47"/>
    </row>
    <row r="42" spans="2:6" ht="19.95" customHeight="1">
      <c r="B42" s="47"/>
      <c r="C42" s="47"/>
      <c r="D42" s="47"/>
      <c r="E42" s="47"/>
      <c r="F42" s="47"/>
    </row>
    <row r="43" spans="2:6" ht="19.95" customHeight="1">
      <c r="B43" s="47"/>
      <c r="C43" s="47"/>
      <c r="D43" s="47"/>
      <c r="E43" s="47"/>
      <c r="F43" s="47"/>
    </row>
    <row r="44" spans="2:6" ht="19.95" customHeight="1">
      <c r="B44" s="47"/>
      <c r="C44" s="47"/>
      <c r="D44" s="47"/>
      <c r="E44" s="47"/>
      <c r="F44" s="47"/>
    </row>
    <row r="45" spans="2:6" ht="19.95" customHeight="1">
      <c r="B45" s="47"/>
      <c r="C45" s="47"/>
      <c r="D45" s="47"/>
      <c r="E45" s="47"/>
      <c r="F45" s="47"/>
    </row>
    <row r="46" spans="2:6" ht="19.95" customHeight="1">
      <c r="B46" s="47"/>
      <c r="C46" s="47"/>
      <c r="D46" s="47"/>
      <c r="E46" s="47"/>
      <c r="F46" s="47"/>
    </row>
    <row r="47" spans="2:6" ht="19.95" customHeight="1">
      <c r="B47" s="47"/>
      <c r="C47" s="47"/>
      <c r="D47" s="47"/>
      <c r="E47" s="47"/>
      <c r="F47" s="47"/>
    </row>
    <row r="48" spans="2:6" ht="19.95" customHeight="1">
      <c r="B48" s="47"/>
      <c r="C48" s="47"/>
      <c r="D48" s="47"/>
      <c r="E48" s="47"/>
      <c r="F48" s="47"/>
    </row>
    <row r="49" spans="2:6" ht="19.95" customHeight="1">
      <c r="B49" s="47"/>
      <c r="C49" s="47"/>
      <c r="D49" s="47"/>
      <c r="E49" s="47"/>
      <c r="F49" s="47"/>
    </row>
    <row r="50" spans="2:6" ht="19.95" customHeight="1">
      <c r="B50" s="47"/>
      <c r="C50" s="47"/>
      <c r="D50" s="47"/>
      <c r="E50" s="47"/>
      <c r="F50" s="47"/>
    </row>
    <row r="51" spans="2:6" ht="19.95" customHeight="1">
      <c r="B51" s="47"/>
      <c r="C51" s="47"/>
      <c r="D51" s="47"/>
      <c r="E51" s="47"/>
      <c r="F51" s="47"/>
    </row>
    <row r="52" spans="2:6" ht="19.95" customHeight="1">
      <c r="B52" s="47"/>
      <c r="C52" s="47"/>
      <c r="D52" s="47"/>
      <c r="E52" s="47"/>
      <c r="F52" s="47"/>
    </row>
    <row r="53" spans="2:6" ht="19.95" customHeight="1">
      <c r="B53" s="47"/>
      <c r="C53" s="47"/>
      <c r="D53" s="47"/>
      <c r="E53" s="47"/>
      <c r="F53" s="47"/>
    </row>
    <row r="54" spans="2:6" ht="19.95" customHeight="1">
      <c r="B54" s="47"/>
      <c r="C54" s="47"/>
      <c r="D54" s="47"/>
      <c r="E54" s="47"/>
      <c r="F54" s="47"/>
    </row>
    <row r="55" spans="2:6" ht="19.95" customHeight="1">
      <c r="B55" s="47"/>
      <c r="C55" s="47"/>
      <c r="D55" s="47"/>
      <c r="E55" s="47"/>
      <c r="F55" s="47"/>
    </row>
    <row r="56" spans="2:6" ht="19.95" customHeight="1">
      <c r="B56" s="47"/>
      <c r="C56" s="47"/>
      <c r="D56" s="47"/>
      <c r="E56" s="47"/>
      <c r="F56" s="47"/>
    </row>
    <row r="57" spans="2:6" ht="19.95" customHeight="1">
      <c r="B57" s="47"/>
      <c r="C57" s="47"/>
      <c r="D57" s="47"/>
      <c r="E57" s="47"/>
      <c r="F57" s="47"/>
    </row>
    <row r="58" spans="2:6" ht="19.95" customHeight="1">
      <c r="B58" s="47"/>
      <c r="C58" s="47"/>
      <c r="D58" s="47"/>
      <c r="E58" s="47"/>
      <c r="F58" s="47"/>
    </row>
    <row r="59" spans="2:6" ht="19.95" customHeight="1">
      <c r="B59" s="47"/>
      <c r="C59" s="47"/>
      <c r="D59" s="47"/>
      <c r="E59" s="47"/>
      <c r="F59" s="47"/>
    </row>
    <row r="60" spans="2:6" ht="19.95" customHeight="1">
      <c r="B60" s="47"/>
      <c r="C60" s="47"/>
      <c r="D60" s="47"/>
      <c r="E60" s="47"/>
      <c r="F60" s="47"/>
    </row>
    <row r="61" spans="2:6" ht="19.95" customHeight="1">
      <c r="B61" s="47"/>
      <c r="C61" s="47"/>
      <c r="D61" s="47"/>
      <c r="E61" s="47"/>
      <c r="F61" s="47"/>
    </row>
    <row r="62" spans="2:6" ht="19.95" customHeight="1">
      <c r="B62" s="47"/>
      <c r="C62" s="47"/>
      <c r="D62" s="47"/>
      <c r="E62" s="47"/>
      <c r="F62" s="47"/>
    </row>
    <row r="63" spans="2:6" ht="19.95" customHeight="1">
      <c r="B63" s="47"/>
      <c r="C63" s="47"/>
      <c r="D63" s="47"/>
      <c r="E63" s="47"/>
      <c r="F63" s="47"/>
    </row>
    <row r="64" spans="2:6" ht="19.95" customHeight="1">
      <c r="B64" s="47"/>
      <c r="C64" s="47"/>
      <c r="D64" s="47"/>
      <c r="E64" s="47"/>
      <c r="F64" s="47"/>
    </row>
    <row r="65" spans="2:6" ht="19.95" customHeight="1">
      <c r="B65" s="47"/>
      <c r="C65" s="47"/>
      <c r="D65" s="47"/>
      <c r="E65" s="47"/>
      <c r="F65" s="47"/>
    </row>
    <row r="66" spans="2:6" ht="19.95" customHeight="1">
      <c r="B66" s="47"/>
      <c r="C66" s="47"/>
      <c r="D66" s="47"/>
      <c r="E66" s="47"/>
      <c r="F66" s="47"/>
    </row>
    <row r="67" spans="2:6" ht="19.95" customHeight="1">
      <c r="B67" s="47"/>
      <c r="C67" s="47"/>
      <c r="D67" s="47"/>
      <c r="E67" s="47"/>
      <c r="F67" s="47"/>
    </row>
    <row r="68" spans="2:6" ht="19.95" customHeight="1">
      <c r="B68" s="47"/>
      <c r="C68" s="47"/>
      <c r="D68" s="47"/>
      <c r="E68" s="47"/>
      <c r="F68" s="47"/>
    </row>
    <row r="69" spans="2:6" ht="19.95" customHeight="1">
      <c r="B69" s="47"/>
      <c r="C69" s="47"/>
      <c r="D69" s="47"/>
      <c r="E69" s="47"/>
      <c r="F69" s="47"/>
    </row>
    <row r="70" spans="2:6" ht="19.95" customHeight="1">
      <c r="B70" s="47"/>
      <c r="C70" s="47"/>
      <c r="D70" s="47"/>
      <c r="E70" s="47"/>
      <c r="F70" s="47"/>
    </row>
    <row r="71" spans="2:6" ht="19.95" customHeight="1">
      <c r="B71" s="47"/>
      <c r="C71" s="47"/>
      <c r="D71" s="47"/>
      <c r="E71" s="47"/>
      <c r="F71" s="47"/>
    </row>
    <row r="72" spans="2:6" ht="19.95" customHeight="1">
      <c r="B72" s="47"/>
      <c r="C72" s="47"/>
      <c r="D72" s="47"/>
      <c r="E72" s="47"/>
      <c r="F72" s="47"/>
    </row>
    <row r="73" spans="2:6" ht="19.95" customHeight="1">
      <c r="B73" s="47"/>
      <c r="C73" s="47"/>
      <c r="D73" s="47"/>
      <c r="E73" s="47"/>
      <c r="F73" s="47"/>
    </row>
    <row r="74" spans="2:6" ht="19.95" customHeight="1">
      <c r="B74" s="47"/>
      <c r="C74" s="47"/>
      <c r="D74" s="47"/>
      <c r="E74" s="47"/>
      <c r="F74" s="47"/>
    </row>
    <row r="75" spans="2:6" ht="19.95" customHeight="1">
      <c r="B75" s="47"/>
      <c r="C75" s="47"/>
      <c r="D75" s="47"/>
      <c r="E75" s="47"/>
      <c r="F75" s="47"/>
    </row>
    <row r="76" spans="2:6" ht="19.95" customHeight="1">
      <c r="B76" s="47"/>
      <c r="C76" s="47"/>
      <c r="D76" s="47"/>
      <c r="E76" s="47"/>
      <c r="F76" s="47"/>
    </row>
    <row r="77" spans="2:6" ht="19.95" customHeight="1">
      <c r="B77" s="47"/>
      <c r="C77" s="47"/>
      <c r="D77" s="47"/>
      <c r="E77" s="47"/>
      <c r="F77" s="47"/>
    </row>
    <row r="78" spans="2:6" ht="19.95" customHeight="1">
      <c r="B78" s="47"/>
      <c r="C78" s="47"/>
      <c r="D78" s="47"/>
      <c r="E78" s="47"/>
      <c r="F78" s="47"/>
    </row>
    <row r="79" spans="2:6" ht="19.95" customHeight="1">
      <c r="B79" s="48"/>
      <c r="C79" s="48"/>
      <c r="D79" s="48"/>
      <c r="E79" s="48"/>
      <c r="F79" s="48"/>
    </row>
    <row r="80" spans="2:6">
      <c r="B80" s="16"/>
      <c r="C80" s="16"/>
      <c r="D80" s="16"/>
      <c r="E80" s="16"/>
      <c r="F80" s="16"/>
    </row>
    <row r="81" spans="2:6">
      <c r="B81" s="16"/>
      <c r="C81" s="16"/>
      <c r="D81" s="16"/>
      <c r="E81" s="16"/>
      <c r="F81" s="16"/>
    </row>
    <row r="82" spans="2:6">
      <c r="B82" s="16"/>
      <c r="C82" s="16"/>
      <c r="D82" s="16"/>
      <c r="E82" s="16"/>
      <c r="F82" s="16"/>
    </row>
    <row r="83" spans="2:6">
      <c r="B83" s="16"/>
      <c r="C83" s="16"/>
      <c r="D83" s="16"/>
      <c r="E83" s="16"/>
      <c r="F83" s="16"/>
    </row>
    <row r="84" spans="2:6">
      <c r="B84" s="16"/>
      <c r="C84" s="16"/>
      <c r="D84" s="16"/>
      <c r="E84" s="16"/>
      <c r="F84" s="16"/>
    </row>
    <row r="85" spans="2:6">
      <c r="B85" s="16"/>
      <c r="C85" s="16"/>
      <c r="D85" s="16"/>
      <c r="E85" s="16"/>
      <c r="F85" s="16"/>
    </row>
    <row r="86" spans="2:6">
      <c r="B86" s="16"/>
      <c r="C86" s="16"/>
      <c r="D86" s="16"/>
      <c r="E86" s="16"/>
      <c r="F86" s="16"/>
    </row>
    <row r="87" spans="2:6">
      <c r="B87" s="16"/>
      <c r="C87" s="16"/>
      <c r="D87" s="16"/>
      <c r="E87" s="16"/>
      <c r="F87" s="16"/>
    </row>
    <row r="88" spans="2:6">
      <c r="B88" s="16"/>
      <c r="C88" s="16"/>
      <c r="D88" s="16"/>
      <c r="E88" s="16"/>
      <c r="F88" s="16"/>
    </row>
    <row r="89" spans="2:6">
      <c r="B89" s="16"/>
      <c r="C89" s="16"/>
      <c r="D89" s="16"/>
      <c r="E89" s="16"/>
      <c r="F89" s="16"/>
    </row>
    <row r="90" spans="2:6">
      <c r="B90" s="16"/>
      <c r="C90" s="16"/>
      <c r="D90" s="16"/>
      <c r="E90" s="16"/>
      <c r="F90" s="16"/>
    </row>
    <row r="91" spans="2:6">
      <c r="B91" s="16"/>
      <c r="C91" s="16"/>
      <c r="D91" s="16"/>
      <c r="E91" s="16"/>
      <c r="F91" s="16"/>
    </row>
    <row r="92" spans="2:6">
      <c r="B92" s="16"/>
      <c r="C92" s="16"/>
      <c r="D92" s="16"/>
      <c r="E92" s="16"/>
      <c r="F92" s="16"/>
    </row>
    <row r="93" spans="2:6">
      <c r="B93" s="16"/>
      <c r="C93" s="16"/>
      <c r="D93" s="16"/>
      <c r="E93" s="16"/>
      <c r="F93" s="16"/>
    </row>
    <row r="94" spans="2:6">
      <c r="B94" s="16"/>
      <c r="C94" s="16"/>
      <c r="D94" s="16"/>
      <c r="E94" s="16"/>
      <c r="F94" s="16"/>
    </row>
    <row r="95" spans="2:6">
      <c r="B95" s="16"/>
      <c r="C95" s="16"/>
      <c r="D95" s="16"/>
      <c r="E95" s="16"/>
      <c r="F95" s="16"/>
    </row>
    <row r="96" spans="2:6">
      <c r="B96" s="16"/>
      <c r="C96" s="16"/>
      <c r="D96" s="16"/>
      <c r="E96" s="16"/>
      <c r="F96" s="16"/>
    </row>
    <row r="97" spans="2:6">
      <c r="B97" s="16"/>
      <c r="C97" s="16"/>
      <c r="D97" s="16"/>
      <c r="E97" s="16"/>
      <c r="F97" s="16"/>
    </row>
    <row r="98" spans="2:6">
      <c r="B98" s="16"/>
      <c r="C98" s="16"/>
      <c r="D98" s="16"/>
      <c r="E98" s="16"/>
      <c r="F98" s="16"/>
    </row>
    <row r="99" spans="2:6">
      <c r="B99" s="16"/>
      <c r="C99" s="16"/>
      <c r="D99" s="16"/>
      <c r="E99" s="16"/>
      <c r="F99" s="16"/>
    </row>
  </sheetData>
  <mergeCells count="6">
    <mergeCell ref="A3:B3"/>
    <mergeCell ref="A28:G28"/>
    <mergeCell ref="C5:F5"/>
    <mergeCell ref="C7:D7"/>
    <mergeCell ref="A9:G9"/>
    <mergeCell ref="A22:G22"/>
  </mergeCells>
  <conditionalFormatting sqref="F7">
    <cfRule type="cellIs" dxfId="9" priority="6" operator="equal">
      <formula>"No"</formula>
    </cfRule>
    <cfRule type="cellIs" dxfId="8" priority="7" operator="equal">
      <formula>"Yes"</formula>
    </cfRule>
  </conditionalFormatting>
  <conditionalFormatting sqref="C12:C18 F12:F18">
    <cfRule type="cellIs" dxfId="7" priority="1" operator="equal">
      <formula>"None"</formula>
    </cfRule>
    <cfRule type="cellIs" dxfId="6" priority="3" operator="equal">
      <formula>"Activation"</formula>
    </cfRule>
    <cfRule type="cellIs" dxfId="5" priority="4" operator="equal">
      <formula>"Validation and Activation"</formula>
    </cfRule>
    <cfRule type="cellIs" dxfId="4" priority="5" operator="equal">
      <formula>"Validation"</formula>
    </cfRule>
  </conditionalFormatting>
  <conditionalFormatting sqref="B31:F78">
    <cfRule type="expression" dxfId="3" priority="2">
      <formula>$B31&lt;&gt;""</formula>
    </cfRule>
  </conditionalFormatting>
  <dataValidations count="1">
    <dataValidation type="list" allowBlank="1" showInputMessage="1" showErrorMessage="1" sqref="C3" xr:uid="{193564D0-2985-472C-96AD-9F40C0CC89A5}">
      <formula1>Number</formula1>
    </dataValidation>
  </dataValidations>
  <pageMargins left="0.25" right="0.25" top="0.75" bottom="0.75" header="0.3" footer="0.3"/>
  <pageSetup scale="79" fitToHeight="0" orientation="portrait" r:id="rId1"/>
  <ignoredErrors>
    <ignoredError sqref="C5" unlockedFormula="1"/>
  </ignoredError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2:C7"/>
  <sheetViews>
    <sheetView workbookViewId="0">
      <selection activeCell="C4" sqref="C4"/>
    </sheetView>
  </sheetViews>
  <sheetFormatPr defaultColWidth="9.109375" defaultRowHeight="14.4"/>
  <cols>
    <col min="1" max="1" width="23.109375" style="15" customWidth="1"/>
    <col min="3" max="3" width="75.21875" customWidth="1"/>
  </cols>
  <sheetData>
    <row r="2" spans="1:3">
      <c r="C2" s="49" t="s">
        <v>87</v>
      </c>
    </row>
    <row r="3" spans="1:3">
      <c r="A3" s="15" t="s">
        <v>82</v>
      </c>
      <c r="C3" s="46" t="s">
        <v>86</v>
      </c>
    </row>
    <row r="4" spans="1:3">
      <c r="A4" s="15" t="s">
        <v>91</v>
      </c>
      <c r="C4" t="s">
        <v>85</v>
      </c>
    </row>
    <row r="5" spans="1:3">
      <c r="A5" s="15" t="s">
        <v>92</v>
      </c>
    </row>
    <row r="6" spans="1:3">
      <c r="A6" s="15" t="s">
        <v>83</v>
      </c>
    </row>
    <row r="7" spans="1:3">
      <c r="A7" s="15" t="s">
        <v>94</v>
      </c>
    </row>
  </sheetData>
  <pageMargins left="0.7" right="0.7" top="0.75" bottom="0.75" header="0.3" footer="0.3"/>
  <pageSetup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bc9d1849-5465-46da-9cb1-c9fb43f2df3a">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5F688124B19D743A9AB13662B1DEDE6" ma:contentTypeVersion="11" ma:contentTypeDescription="Crée un document." ma:contentTypeScope="" ma:versionID="2c5a66f5e82f0a00b92c429d5d88412d">
  <xsd:schema xmlns:xsd="http://www.w3.org/2001/XMLSchema" xmlns:xs="http://www.w3.org/2001/XMLSchema" xmlns:p="http://schemas.microsoft.com/office/2006/metadata/properties" xmlns:ns2="711231f1-8b5d-49da-a68d-cd0fe756ab5f" xmlns:ns3="bc9d1849-5465-46da-9cb1-c9fb43f2df3a" targetNamespace="http://schemas.microsoft.com/office/2006/metadata/properties" ma:root="true" ma:fieldsID="51dc7a8eb54c802e5c93473176434858" ns2:_="" ns3:_="">
    <xsd:import namespace="711231f1-8b5d-49da-a68d-cd0fe756ab5f"/>
    <xsd:import namespace="bc9d1849-5465-46da-9cb1-c9fb43f2df3a"/>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1231f1-8b5d-49da-a68d-cd0fe756ab5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c9d1849-5465-46da-9cb1-c9fb43f2df3a" elementFormDefault="qualified">
    <xsd:import namespace="http://schemas.microsoft.com/office/2006/documentManagement/types"/>
    <xsd:import namespace="http://schemas.microsoft.com/office/infopath/2007/PartnerControls"/>
    <xsd:element name="SharedWithUsers" ma:index="16"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35E04D9-9717-420C-ACDD-8BE992A5557F}">
  <ds:schemaRefs>
    <ds:schemaRef ds:uri="http://schemas.microsoft.com/office/2006/documentManagement/types"/>
    <ds:schemaRef ds:uri="http://schemas.microsoft.com/office/2006/metadata/properties"/>
    <ds:schemaRef ds:uri="bc9d1849-5465-46da-9cb1-c9fb43f2df3a"/>
    <ds:schemaRef ds:uri="http://schemas.openxmlformats.org/package/2006/metadata/core-properties"/>
    <ds:schemaRef ds:uri="http://purl.org/dc/elements/1.1/"/>
    <ds:schemaRef ds:uri="http://www.w3.org/XML/1998/namespace"/>
    <ds:schemaRef ds:uri="http://purl.org/dc/dcmitype/"/>
    <ds:schemaRef ds:uri="http://purl.org/dc/terms/"/>
    <ds:schemaRef ds:uri="http://schemas.microsoft.com/office/infopath/2007/PartnerControls"/>
    <ds:schemaRef ds:uri="711231f1-8b5d-49da-a68d-cd0fe756ab5f"/>
  </ds:schemaRefs>
</ds:datastoreItem>
</file>

<file path=customXml/itemProps2.xml><?xml version="1.0" encoding="utf-8"?>
<ds:datastoreItem xmlns:ds="http://schemas.openxmlformats.org/officeDocument/2006/customXml" ds:itemID="{9E648596-AEC7-4137-AFB4-E2A2F9B9C5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1231f1-8b5d-49da-a68d-cd0fe756ab5f"/>
    <ds:schemaRef ds:uri="bc9d1849-5465-46da-9cb1-c9fb43f2df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7FF68B2-314A-4907-A4BC-9C1E202101F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Decision_Matrix</vt:lpstr>
      <vt:lpstr>PTW Summary</vt:lpstr>
      <vt:lpstr>List</vt:lpstr>
      <vt:lpstr>Location</vt:lpstr>
      <vt:lpstr>Number</vt:lpstr>
      <vt:lpstr>'PTW Summary'!Print_Titles</vt:lpstr>
      <vt:lpstr>Work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OUABBOU Youssef</dc:creator>
  <cp:lastModifiedBy>OUABBOU Youssef</cp:lastModifiedBy>
  <cp:lastPrinted>2021-11-30T11:54:58Z</cp:lastPrinted>
  <dcterms:created xsi:type="dcterms:W3CDTF">2015-06-05T18:17:20Z</dcterms:created>
  <dcterms:modified xsi:type="dcterms:W3CDTF">2021-12-05T09:19:52Z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0x01010045F688124B19D743A9AB13662B1DEDE6</vt:lpwstr>
  </property>
  <property fmtid="{D5CDD505-2E9C-101B-9397-08002B2CF9AE}" pid="3" name="ComplianceAssetId">
    <vt:lpwstr/>
  </property>
  <property fmtid="{D5CDD505-2E9C-101B-9397-08002B2CF9AE}" pid="4" name="_ExtendedDescription">
    <vt:lpwstr/>
  </property>
  <property fmtid="{D5CDD505-2E9C-101B-9397-08002B2CF9AE}" pid="5" name="TriggerFlowInfo">
    <vt:lpwstr/>
  </property>
</Properties>
</file>