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/>
  <xr:revisionPtr revIDLastSave="0" documentId="10_ncr:100000_{D24A02FD-E123-4E15-868C-52296974470B}" xr6:coauthVersionLast="31" xr6:coauthVersionMax="31" xr10:uidLastSave="{00000000-0000-0000-0000-000000000000}"/>
  <bookViews>
    <workbookView xWindow="-110" yWindow="-110" windowWidth="19430" windowHeight="10430" tabRatio="590" xr2:uid="{00000000-000D-0000-FFFF-FFFF00000000}"/>
  </bookViews>
  <sheets>
    <sheet name="SUIVI DES ECARTS" sheetId="17" r:id="rId1"/>
    <sheet name="Base de données" sheetId="18" r:id="rId2"/>
  </sheets>
  <externalReferences>
    <externalReference r:id="rId3"/>
  </externalReferences>
  <definedNames>
    <definedName name="classe">#REF!</definedName>
    <definedName name="Energie">'[1]PAGE DE GARDE'!$F$52:$F$56</definedName>
    <definedName name="indicateur">#REF!</definedName>
    <definedName name="Secteur">'[1]PAGE DE GARDE'!$A$52:$A$56</definedName>
    <definedName name="type">#REF!</definedName>
    <definedName name="typeecart">#REF!</definedName>
    <definedName name="Utilité">'[1]PAGE DE GARDE'!$H$52:$H$62</definedName>
    <definedName name="Zone">'[1]PAGE DE GARDE'!$C$52:$C$77</definedName>
  </definedNames>
  <calcPr calcId="179017"/>
</workbook>
</file>

<file path=xl/calcChain.xml><?xml version="1.0" encoding="utf-8"?>
<calcChain xmlns="http://schemas.openxmlformats.org/spreadsheetml/2006/main">
  <c r="H5" i="18" l="1"/>
  <c r="H6" i="18"/>
  <c r="H7" i="18"/>
  <c r="H8" i="18"/>
  <c r="H9" i="18"/>
  <c r="H10" i="18"/>
  <c r="H11" i="18"/>
  <c r="H12" i="18"/>
  <c r="H13" i="18"/>
  <c r="H14" i="18"/>
  <c r="H15" i="18"/>
  <c r="H16" i="18"/>
  <c r="H17" i="18"/>
  <c r="H18" i="18"/>
  <c r="H19" i="18"/>
  <c r="H20" i="18"/>
  <c r="H21" i="18"/>
  <c r="H22" i="18"/>
  <c r="H23" i="18"/>
  <c r="H24" i="18"/>
  <c r="H25" i="18"/>
  <c r="H26" i="18"/>
  <c r="H27" i="18"/>
  <c r="H28" i="18"/>
  <c r="H29" i="18"/>
  <c r="H30" i="18"/>
  <c r="H31" i="18"/>
  <c r="H32" i="18"/>
  <c r="H33" i="18"/>
  <c r="H34" i="18"/>
  <c r="H35" i="18"/>
  <c r="H36" i="18"/>
  <c r="H37" i="18"/>
  <c r="H38" i="18"/>
  <c r="H39" i="18"/>
  <c r="H40" i="18"/>
  <c r="H41" i="18"/>
  <c r="H42" i="18"/>
  <c r="H43" i="18"/>
  <c r="H44" i="18"/>
  <c r="H45" i="18"/>
  <c r="H46" i="18"/>
  <c r="H47" i="18"/>
  <c r="H48" i="18"/>
  <c r="H49" i="18"/>
  <c r="H50" i="18"/>
  <c r="H51" i="18"/>
  <c r="H52" i="18"/>
  <c r="H53" i="18"/>
  <c r="H54" i="18"/>
  <c r="H55" i="18"/>
  <c r="H4" i="18"/>
  <c r="F5" i="18"/>
  <c r="F6" i="18"/>
  <c r="F7" i="18"/>
  <c r="F8" i="18"/>
  <c r="F9" i="18"/>
  <c r="F10" i="18"/>
  <c r="F11" i="18"/>
  <c r="F12" i="18"/>
  <c r="F13" i="18"/>
  <c r="F14" i="18"/>
  <c r="F15" i="18"/>
  <c r="F16" i="18"/>
  <c r="F17" i="18"/>
  <c r="F18" i="18"/>
  <c r="F19" i="18"/>
  <c r="F20" i="18"/>
  <c r="F21" i="18"/>
  <c r="F22" i="18"/>
  <c r="F23" i="18"/>
  <c r="F24" i="18"/>
  <c r="F25" i="18"/>
  <c r="F26" i="18"/>
  <c r="F27" i="18"/>
  <c r="F28" i="18"/>
  <c r="F29" i="18"/>
  <c r="F30" i="18"/>
  <c r="F31" i="18"/>
  <c r="F32" i="18"/>
  <c r="F33" i="18"/>
  <c r="F34" i="18"/>
  <c r="F35" i="18"/>
  <c r="F36" i="18"/>
  <c r="F37" i="18"/>
  <c r="F38" i="18"/>
  <c r="F39" i="18"/>
  <c r="F40" i="18"/>
  <c r="F41" i="18"/>
  <c r="F42" i="18"/>
  <c r="F43" i="18"/>
  <c r="F44" i="18"/>
  <c r="F45" i="18"/>
  <c r="F46" i="18"/>
  <c r="F47" i="18"/>
  <c r="F48" i="18"/>
  <c r="F49" i="18"/>
  <c r="F50" i="18"/>
  <c r="F51" i="18"/>
  <c r="F52" i="18"/>
  <c r="F53" i="18"/>
  <c r="F54" i="18"/>
  <c r="F55" i="18"/>
  <c r="F4" i="18"/>
  <c r="AL5" i="18"/>
  <c r="AL6" i="18"/>
  <c r="AL7" i="18"/>
  <c r="AL8" i="18"/>
  <c r="AL9" i="18"/>
  <c r="AL10" i="18"/>
  <c r="AL11" i="18"/>
  <c r="AL12" i="18"/>
  <c r="AL13" i="18"/>
  <c r="AL14" i="18"/>
  <c r="AL15" i="18"/>
  <c r="AL16" i="18"/>
  <c r="AL17" i="18"/>
  <c r="AL18" i="18"/>
  <c r="AL19" i="18"/>
  <c r="AL20" i="18"/>
  <c r="AL21" i="18"/>
  <c r="AL22" i="18"/>
  <c r="AL23" i="18"/>
  <c r="AL24" i="18"/>
  <c r="AL25" i="18"/>
  <c r="AL26" i="18"/>
  <c r="AL27" i="18"/>
  <c r="AL28" i="18"/>
  <c r="AL29" i="18"/>
  <c r="AL30" i="18"/>
  <c r="AL31" i="18"/>
  <c r="AL32" i="18"/>
  <c r="AL33" i="18"/>
  <c r="AL34" i="18"/>
  <c r="AL35" i="18"/>
  <c r="AL36" i="18"/>
  <c r="AL37" i="18"/>
  <c r="AL38" i="18"/>
  <c r="AL39" i="18"/>
  <c r="AL40" i="18"/>
  <c r="AL41" i="18"/>
  <c r="AL42" i="18"/>
  <c r="AL43" i="18"/>
  <c r="AL44" i="18"/>
  <c r="AL45" i="18"/>
  <c r="AL46" i="18"/>
  <c r="AL47" i="18"/>
  <c r="AL48" i="18"/>
  <c r="AL49" i="18"/>
  <c r="AL50" i="18"/>
  <c r="AL51" i="18"/>
  <c r="AL52" i="18"/>
  <c r="AL53" i="18"/>
  <c r="AL54" i="18"/>
  <c r="AL55" i="18"/>
  <c r="AL4" i="18"/>
  <c r="AN5" i="18"/>
  <c r="AN6" i="18"/>
  <c r="AN7" i="18"/>
  <c r="AN8" i="18"/>
  <c r="AN9" i="18"/>
  <c r="AN10" i="18"/>
  <c r="AN11" i="18"/>
  <c r="AN12" i="18"/>
  <c r="AN13" i="18"/>
  <c r="AN14" i="18"/>
  <c r="AN15" i="18"/>
  <c r="AN16" i="18"/>
  <c r="AN17" i="18"/>
  <c r="AN18" i="18"/>
  <c r="AN19" i="18"/>
  <c r="AN20" i="18"/>
  <c r="AN21" i="18"/>
  <c r="AN22" i="18"/>
  <c r="AN23" i="18"/>
  <c r="AN24" i="18"/>
  <c r="AN25" i="18"/>
  <c r="AN26" i="18"/>
  <c r="AN27" i="18"/>
  <c r="AN28" i="18"/>
  <c r="AN29" i="18"/>
  <c r="AN30" i="18"/>
  <c r="AN31" i="18"/>
  <c r="AN32" i="18"/>
  <c r="AN33" i="18"/>
  <c r="AN34" i="18"/>
  <c r="AN35" i="18"/>
  <c r="AN36" i="18"/>
  <c r="AN37" i="18"/>
  <c r="AN38" i="18"/>
  <c r="AN39" i="18"/>
  <c r="AN40" i="18"/>
  <c r="AN41" i="18"/>
  <c r="AN42" i="18"/>
  <c r="AN43" i="18"/>
  <c r="AN44" i="18"/>
  <c r="AN45" i="18"/>
  <c r="AN46" i="18"/>
  <c r="AN47" i="18"/>
  <c r="AN48" i="18"/>
  <c r="AN49" i="18"/>
  <c r="AN50" i="18"/>
  <c r="AN51" i="18"/>
  <c r="AN52" i="18"/>
  <c r="AN53" i="18"/>
  <c r="AN54" i="18"/>
  <c r="AN55" i="18"/>
  <c r="AN4" i="18"/>
  <c r="AH5" i="18"/>
  <c r="AH6" i="18"/>
  <c r="AH7" i="18"/>
  <c r="AH8" i="18"/>
  <c r="AH9" i="18"/>
  <c r="AH10" i="18"/>
  <c r="AH11" i="18"/>
  <c r="AH12" i="18"/>
  <c r="AH13" i="18"/>
  <c r="AH14" i="18"/>
  <c r="AH15" i="18"/>
  <c r="AH16" i="18"/>
  <c r="AH17" i="18"/>
  <c r="AH18" i="18"/>
  <c r="AH19" i="18"/>
  <c r="AH20" i="18"/>
  <c r="AH21" i="18"/>
  <c r="AH22" i="18"/>
  <c r="AH23" i="18"/>
  <c r="AH24" i="18"/>
  <c r="AH25" i="18"/>
  <c r="AH26" i="18"/>
  <c r="AH27" i="18"/>
  <c r="AH28" i="18"/>
  <c r="AH29" i="18"/>
  <c r="AH30" i="18"/>
  <c r="AH31" i="18"/>
  <c r="AH32" i="18"/>
  <c r="AH33" i="18"/>
  <c r="AH34" i="18"/>
  <c r="AH35" i="18"/>
  <c r="AH36" i="18"/>
  <c r="AH37" i="18"/>
  <c r="AH38" i="18"/>
  <c r="AH39" i="18"/>
  <c r="AH40" i="18"/>
  <c r="AH41" i="18"/>
  <c r="AH42" i="18"/>
  <c r="AH43" i="18"/>
  <c r="AH44" i="18"/>
  <c r="AH45" i="18"/>
  <c r="AH46" i="18"/>
  <c r="AH47" i="18"/>
  <c r="AH48" i="18"/>
  <c r="AH49" i="18"/>
  <c r="AH50" i="18"/>
  <c r="AH51" i="18"/>
  <c r="AH52" i="18"/>
  <c r="AH53" i="18"/>
  <c r="AH54" i="18"/>
  <c r="AH55" i="18"/>
  <c r="AH4" i="18"/>
  <c r="AF5" i="18"/>
  <c r="AF6" i="18"/>
  <c r="AF7" i="18"/>
  <c r="AF8" i="18"/>
  <c r="AF9" i="18"/>
  <c r="AF10" i="18"/>
  <c r="AF11" i="18"/>
  <c r="AF12" i="18"/>
  <c r="AF13" i="18"/>
  <c r="AF14" i="18"/>
  <c r="AF15" i="18"/>
  <c r="AF16" i="18"/>
  <c r="AF17" i="18"/>
  <c r="AF18" i="18"/>
  <c r="AF19" i="18"/>
  <c r="AF20" i="18"/>
  <c r="AF21" i="18"/>
  <c r="AF22" i="18"/>
  <c r="AF23" i="18"/>
  <c r="AF24" i="18"/>
  <c r="AF25" i="18"/>
  <c r="AF26" i="18"/>
  <c r="AF27" i="18"/>
  <c r="AF28" i="18"/>
  <c r="AF29" i="18"/>
  <c r="AF30" i="18"/>
  <c r="AF31" i="18"/>
  <c r="AF32" i="18"/>
  <c r="AF33" i="18"/>
  <c r="AF34" i="18"/>
  <c r="AF35" i="18"/>
  <c r="AF36" i="18"/>
  <c r="AF37" i="18"/>
  <c r="AF38" i="18"/>
  <c r="AF39" i="18"/>
  <c r="AF40" i="18"/>
  <c r="AF41" i="18"/>
  <c r="AF42" i="18"/>
  <c r="AF43" i="18"/>
  <c r="AF44" i="18"/>
  <c r="AF45" i="18"/>
  <c r="AF46" i="18"/>
  <c r="AF47" i="18"/>
  <c r="AF48" i="18"/>
  <c r="AF49" i="18"/>
  <c r="AF50" i="18"/>
  <c r="AF51" i="18"/>
  <c r="AF52" i="18"/>
  <c r="AF53" i="18"/>
  <c r="AF54" i="18"/>
  <c r="AF55" i="18"/>
  <c r="AF4" i="18"/>
  <c r="AB5" i="18"/>
  <c r="AB6" i="18"/>
  <c r="AB7" i="18"/>
  <c r="AB8" i="18"/>
  <c r="AB9" i="18"/>
  <c r="AB10" i="18"/>
  <c r="AB11" i="18"/>
  <c r="AB12" i="18"/>
  <c r="AB13" i="18"/>
  <c r="AB14" i="18"/>
  <c r="AB15" i="18"/>
  <c r="AB16" i="18"/>
  <c r="AB17" i="18"/>
  <c r="AB18" i="18"/>
  <c r="AB19" i="18"/>
  <c r="AB20" i="18"/>
  <c r="AB21" i="18"/>
  <c r="AB22" i="18"/>
  <c r="AB23" i="18"/>
  <c r="AB24" i="18"/>
  <c r="AB25" i="18"/>
  <c r="AB26" i="18"/>
  <c r="AB27" i="18"/>
  <c r="AB28" i="18"/>
  <c r="AB29" i="18"/>
  <c r="AB30" i="18"/>
  <c r="AB31" i="18"/>
  <c r="AB32" i="18"/>
  <c r="AB33" i="18"/>
  <c r="AB34" i="18"/>
  <c r="AB35" i="18"/>
  <c r="AB36" i="18"/>
  <c r="AB37" i="18"/>
  <c r="AB38" i="18"/>
  <c r="AB39" i="18"/>
  <c r="AB40" i="18"/>
  <c r="AB41" i="18"/>
  <c r="AB42" i="18"/>
  <c r="AB43" i="18"/>
  <c r="AB44" i="18"/>
  <c r="AB45" i="18"/>
  <c r="AB46" i="18"/>
  <c r="AB47" i="18"/>
  <c r="AB48" i="18"/>
  <c r="AB49" i="18"/>
  <c r="AB50" i="18"/>
  <c r="AB51" i="18"/>
  <c r="AB52" i="18"/>
  <c r="AB53" i="18"/>
  <c r="AB54" i="18"/>
  <c r="AB55" i="18"/>
  <c r="AB4" i="18"/>
  <c r="Z5" i="18"/>
  <c r="Z6" i="18"/>
  <c r="Z7" i="18"/>
  <c r="Z8" i="18"/>
  <c r="Z9" i="18"/>
  <c r="Z10" i="18"/>
  <c r="Z11" i="18"/>
  <c r="Z12" i="18"/>
  <c r="Z13" i="18"/>
  <c r="Z14" i="18"/>
  <c r="Z15" i="18"/>
  <c r="Z16" i="18"/>
  <c r="Z17" i="18"/>
  <c r="Z18" i="18"/>
  <c r="Z19" i="18"/>
  <c r="Z20" i="18"/>
  <c r="Z21" i="18"/>
  <c r="Z22" i="18"/>
  <c r="Z23" i="18"/>
  <c r="Z24" i="18"/>
  <c r="Z25" i="18"/>
  <c r="Z26" i="18"/>
  <c r="Z27" i="18"/>
  <c r="Z28" i="18"/>
  <c r="Z29" i="18"/>
  <c r="Z30" i="18"/>
  <c r="Z31" i="18"/>
  <c r="Z32" i="18"/>
  <c r="Z33" i="18"/>
  <c r="Z34" i="18"/>
  <c r="Z35" i="18"/>
  <c r="Z36" i="18"/>
  <c r="Z37" i="18"/>
  <c r="Z38" i="18"/>
  <c r="Z39" i="18"/>
  <c r="Z40" i="18"/>
  <c r="Z41" i="18"/>
  <c r="Z42" i="18"/>
  <c r="Z43" i="18"/>
  <c r="Z44" i="18"/>
  <c r="Z45" i="18"/>
  <c r="Z46" i="18"/>
  <c r="Z47" i="18"/>
  <c r="Z48" i="18"/>
  <c r="Z49" i="18"/>
  <c r="Z50" i="18"/>
  <c r="Z51" i="18"/>
  <c r="Z52" i="18"/>
  <c r="Z53" i="18"/>
  <c r="Z54" i="18"/>
  <c r="Z55" i="18"/>
  <c r="Z4" i="18"/>
  <c r="T5" i="18"/>
  <c r="T6" i="18"/>
  <c r="T7" i="18"/>
  <c r="T8" i="18"/>
  <c r="T9" i="18"/>
  <c r="T10" i="18"/>
  <c r="T11" i="18"/>
  <c r="T12" i="18"/>
  <c r="T13" i="18"/>
  <c r="T14" i="18"/>
  <c r="T15" i="18"/>
  <c r="T16" i="18"/>
  <c r="T17" i="18"/>
  <c r="T18" i="18"/>
  <c r="T19" i="18"/>
  <c r="T20" i="18"/>
  <c r="T21" i="18"/>
  <c r="T22" i="18"/>
  <c r="T23" i="18"/>
  <c r="T24" i="18"/>
  <c r="T25" i="18"/>
  <c r="T26" i="18"/>
  <c r="T27" i="18"/>
  <c r="T28" i="18"/>
  <c r="T29" i="18"/>
  <c r="T30" i="18"/>
  <c r="T31" i="18"/>
  <c r="T32" i="18"/>
  <c r="T33" i="18"/>
  <c r="T34" i="18"/>
  <c r="T35" i="18"/>
  <c r="T36" i="18"/>
  <c r="T37" i="18"/>
  <c r="T38" i="18"/>
  <c r="T39" i="18"/>
  <c r="T40" i="18"/>
  <c r="T41" i="18"/>
  <c r="T42" i="18"/>
  <c r="T43" i="18"/>
  <c r="T44" i="18"/>
  <c r="T45" i="18"/>
  <c r="T46" i="18"/>
  <c r="T47" i="18"/>
  <c r="T48" i="18"/>
  <c r="T49" i="18"/>
  <c r="T50" i="18"/>
  <c r="T51" i="18"/>
  <c r="T52" i="18"/>
  <c r="T53" i="18"/>
  <c r="T54" i="18"/>
  <c r="T55" i="18"/>
  <c r="T4" i="18"/>
  <c r="R5" i="18"/>
  <c r="R6" i="18"/>
  <c r="R7" i="18"/>
  <c r="R8" i="18"/>
  <c r="R9" i="18"/>
  <c r="R10" i="18"/>
  <c r="R11" i="18"/>
  <c r="R12" i="18"/>
  <c r="R13" i="18"/>
  <c r="R14" i="18"/>
  <c r="R15" i="18"/>
  <c r="R16" i="18"/>
  <c r="R17" i="18"/>
  <c r="R18" i="18"/>
  <c r="R19" i="18"/>
  <c r="R20" i="18"/>
  <c r="R21" i="18"/>
  <c r="R22" i="18"/>
  <c r="R23" i="18"/>
  <c r="R24" i="18"/>
  <c r="R25" i="18"/>
  <c r="R26" i="18"/>
  <c r="R27" i="18"/>
  <c r="R28" i="18"/>
  <c r="R29" i="18"/>
  <c r="R30" i="18"/>
  <c r="R31" i="18"/>
  <c r="R32" i="18"/>
  <c r="R33" i="18"/>
  <c r="R34" i="18"/>
  <c r="R35" i="18"/>
  <c r="R36" i="18"/>
  <c r="R37" i="18"/>
  <c r="R38" i="18"/>
  <c r="R39" i="18"/>
  <c r="R40" i="18"/>
  <c r="R41" i="18"/>
  <c r="R42" i="18"/>
  <c r="R43" i="18"/>
  <c r="R44" i="18"/>
  <c r="R45" i="18"/>
  <c r="R46" i="18"/>
  <c r="R47" i="18"/>
  <c r="R48" i="18"/>
  <c r="R49" i="18"/>
  <c r="R50" i="18"/>
  <c r="R51" i="18"/>
  <c r="R52" i="18"/>
  <c r="R53" i="18"/>
  <c r="R54" i="18"/>
  <c r="R55" i="18"/>
  <c r="R4" i="18"/>
  <c r="N5" i="18"/>
  <c r="N6" i="18"/>
  <c r="N7" i="18"/>
  <c r="N8" i="18"/>
  <c r="N9" i="18"/>
  <c r="N10" i="18"/>
  <c r="N11" i="18"/>
  <c r="N12" i="18"/>
  <c r="N13" i="18"/>
  <c r="N14" i="18"/>
  <c r="N15" i="18"/>
  <c r="N16" i="18"/>
  <c r="N17" i="18"/>
  <c r="N18" i="18"/>
  <c r="N19" i="18"/>
  <c r="N20" i="18"/>
  <c r="N21" i="18"/>
  <c r="N22" i="18"/>
  <c r="N23" i="18"/>
  <c r="N24" i="18"/>
  <c r="N25" i="18"/>
  <c r="N26" i="18"/>
  <c r="N27" i="18"/>
  <c r="N28" i="18"/>
  <c r="N29" i="18"/>
  <c r="N30" i="18"/>
  <c r="N31" i="18"/>
  <c r="N32" i="18"/>
  <c r="N33" i="18"/>
  <c r="N34" i="18"/>
  <c r="N35" i="18"/>
  <c r="N36" i="18"/>
  <c r="N37" i="18"/>
  <c r="N38" i="18"/>
  <c r="N39" i="18"/>
  <c r="N40" i="18"/>
  <c r="N41" i="18"/>
  <c r="N42" i="18"/>
  <c r="N43" i="18"/>
  <c r="N44" i="18"/>
  <c r="N45" i="18"/>
  <c r="N46" i="18"/>
  <c r="N47" i="18"/>
  <c r="N48" i="18"/>
  <c r="N49" i="18"/>
  <c r="N50" i="18"/>
  <c r="N51" i="18"/>
  <c r="N52" i="18"/>
  <c r="N53" i="18"/>
  <c r="N54" i="18"/>
  <c r="N55" i="18"/>
  <c r="N4" i="18"/>
  <c r="N164" i="17"/>
  <c r="H164" i="17"/>
  <c r="O164" i="17"/>
  <c r="Q164" i="17"/>
  <c r="R164" i="17"/>
  <c r="T164" i="17"/>
  <c r="U164" i="17"/>
  <c r="E164" i="17"/>
  <c r="G164" i="17"/>
  <c r="J164" i="17"/>
  <c r="K164" i="17"/>
  <c r="L164" i="17"/>
  <c r="D164" i="17"/>
  <c r="U209" i="17"/>
  <c r="U210" i="17"/>
  <c r="U211" i="17"/>
  <c r="U212" i="17"/>
  <c r="U213" i="17"/>
  <c r="U214" i="17"/>
  <c r="U215" i="17"/>
  <c r="U216" i="17"/>
  <c r="U208" i="17"/>
  <c r="T209" i="17"/>
  <c r="T210" i="17"/>
  <c r="T211" i="17"/>
  <c r="T212" i="17"/>
  <c r="T213" i="17"/>
  <c r="T214" i="17"/>
  <c r="T215" i="17"/>
  <c r="T216" i="17"/>
  <c r="T208" i="17"/>
  <c r="S118" i="17"/>
  <c r="S119" i="17"/>
  <c r="S120" i="17"/>
  <c r="S121" i="17"/>
  <c r="S122" i="17"/>
  <c r="S123" i="17"/>
  <c r="S124" i="17"/>
  <c r="S125" i="17"/>
  <c r="S126" i="17"/>
  <c r="S127" i="17"/>
  <c r="S128" i="17"/>
  <c r="S129" i="17"/>
  <c r="S130" i="17"/>
  <c r="S131" i="17"/>
  <c r="S132" i="17"/>
  <c r="S133" i="17"/>
  <c r="S134" i="17"/>
  <c r="S135" i="17"/>
  <c r="S136" i="17"/>
  <c r="S137" i="17"/>
  <c r="S138" i="17"/>
  <c r="S139" i="17"/>
  <c r="S140" i="17"/>
  <c r="S141" i="17"/>
  <c r="S142" i="17"/>
  <c r="S143" i="17"/>
  <c r="S144" i="17"/>
  <c r="S145" i="17"/>
  <c r="S146" i="17"/>
  <c r="S147" i="17"/>
  <c r="S148" i="17"/>
  <c r="S149" i="17"/>
  <c r="S150" i="17"/>
  <c r="S151" i="17"/>
  <c r="S152" i="17"/>
  <c r="S153" i="17"/>
  <c r="S154" i="17"/>
  <c r="S155" i="17"/>
  <c r="S156" i="17"/>
  <c r="S157" i="17"/>
  <c r="S158" i="17"/>
  <c r="S159" i="17"/>
  <c r="S160" i="17"/>
  <c r="S161" i="17"/>
  <c r="S162" i="17"/>
  <c r="S163" i="17"/>
  <c r="S165" i="17"/>
  <c r="S166" i="17"/>
  <c r="S167" i="17"/>
  <c r="S168" i="17"/>
  <c r="S169" i="17"/>
  <c r="S170" i="17"/>
  <c r="S171" i="17"/>
  <c r="S172" i="17"/>
  <c r="S173" i="17"/>
  <c r="S174" i="17"/>
  <c r="S175" i="17"/>
  <c r="S176" i="17"/>
  <c r="S177" i="17"/>
  <c r="S178" i="17"/>
  <c r="S179" i="17"/>
  <c r="S180" i="17"/>
  <c r="S181" i="17"/>
  <c r="S182" i="17"/>
  <c r="S183" i="17"/>
  <c r="S184" i="17"/>
  <c r="S185" i="17"/>
  <c r="S186" i="17"/>
  <c r="S187" i="17"/>
  <c r="S188" i="17"/>
  <c r="S189" i="17"/>
  <c r="S190" i="17"/>
  <c r="S191" i="17"/>
  <c r="S192" i="17"/>
  <c r="S193" i="17"/>
  <c r="S194" i="17"/>
  <c r="S195" i="17"/>
  <c r="S196" i="17"/>
  <c r="S197" i="17"/>
  <c r="S198" i="17"/>
  <c r="S199" i="17"/>
  <c r="S200" i="17"/>
  <c r="S201" i="17"/>
  <c r="S202" i="17"/>
  <c r="S203" i="17"/>
  <c r="S204" i="17"/>
  <c r="S205" i="17"/>
  <c r="S206" i="17"/>
  <c r="S207" i="17"/>
  <c r="R209" i="17"/>
  <c r="R210" i="17"/>
  <c r="R211" i="17"/>
  <c r="R212" i="17"/>
  <c r="R213" i="17"/>
  <c r="R214" i="17"/>
  <c r="R215" i="17"/>
  <c r="R216" i="17"/>
  <c r="R208" i="17"/>
  <c r="Q209" i="17"/>
  <c r="Q210" i="17"/>
  <c r="Q211" i="17"/>
  <c r="Q212" i="17"/>
  <c r="Q213" i="17"/>
  <c r="Q214" i="17"/>
  <c r="Q215" i="17"/>
  <c r="Q216" i="17"/>
  <c r="Q208" i="17"/>
  <c r="P118" i="17"/>
  <c r="P119" i="17"/>
  <c r="P120" i="17"/>
  <c r="P121" i="17"/>
  <c r="P122" i="17"/>
  <c r="P123" i="17"/>
  <c r="P124" i="17"/>
  <c r="P125" i="17"/>
  <c r="P126" i="17"/>
  <c r="P127" i="17"/>
  <c r="P128" i="17"/>
  <c r="P129" i="17"/>
  <c r="P130" i="17"/>
  <c r="P131" i="17"/>
  <c r="P132" i="17"/>
  <c r="P133" i="17"/>
  <c r="P134" i="17"/>
  <c r="P135" i="17"/>
  <c r="P136" i="17"/>
  <c r="P137" i="17"/>
  <c r="P138" i="17"/>
  <c r="P139" i="17"/>
  <c r="P140" i="17"/>
  <c r="P141" i="17"/>
  <c r="P142" i="17"/>
  <c r="P143" i="17"/>
  <c r="P144" i="17"/>
  <c r="P145" i="17"/>
  <c r="P146" i="17"/>
  <c r="P147" i="17"/>
  <c r="P148" i="17"/>
  <c r="P149" i="17"/>
  <c r="P150" i="17"/>
  <c r="P151" i="17"/>
  <c r="P152" i="17"/>
  <c r="P153" i="17"/>
  <c r="P154" i="17"/>
  <c r="P155" i="17"/>
  <c r="P156" i="17"/>
  <c r="P157" i="17"/>
  <c r="P158" i="17"/>
  <c r="P159" i="17"/>
  <c r="P160" i="17"/>
  <c r="P161" i="17"/>
  <c r="P162" i="17"/>
  <c r="P163" i="17"/>
  <c r="P165" i="17"/>
  <c r="P166" i="17"/>
  <c r="P167" i="17"/>
  <c r="P168" i="17"/>
  <c r="P169" i="17"/>
  <c r="P170" i="17"/>
  <c r="P171" i="17"/>
  <c r="P172" i="17"/>
  <c r="P173" i="17"/>
  <c r="P174" i="17"/>
  <c r="P175" i="17"/>
  <c r="P176" i="17"/>
  <c r="P177" i="17"/>
  <c r="P178" i="17"/>
  <c r="P179" i="17"/>
  <c r="P180" i="17"/>
  <c r="P181" i="17"/>
  <c r="P182" i="17"/>
  <c r="P183" i="17"/>
  <c r="P184" i="17"/>
  <c r="P185" i="17"/>
  <c r="P186" i="17"/>
  <c r="P187" i="17"/>
  <c r="P188" i="17"/>
  <c r="P189" i="17"/>
  <c r="P190" i="17"/>
  <c r="P191" i="17"/>
  <c r="P192" i="17"/>
  <c r="P193" i="17"/>
  <c r="P194" i="17"/>
  <c r="P195" i="17"/>
  <c r="P196" i="17"/>
  <c r="P197" i="17"/>
  <c r="P198" i="17"/>
  <c r="P199" i="17"/>
  <c r="P200" i="17"/>
  <c r="P201" i="17"/>
  <c r="P202" i="17"/>
  <c r="P203" i="17"/>
  <c r="P204" i="17"/>
  <c r="P205" i="17"/>
  <c r="P206" i="17"/>
  <c r="P207" i="17"/>
  <c r="O209" i="17"/>
  <c r="O210" i="17"/>
  <c r="O211" i="17"/>
  <c r="O212" i="17"/>
  <c r="O213" i="17"/>
  <c r="O214" i="17"/>
  <c r="O215" i="17"/>
  <c r="O216" i="17"/>
  <c r="O208" i="17"/>
  <c r="N209" i="17"/>
  <c r="N210" i="17"/>
  <c r="N211" i="17"/>
  <c r="N212" i="17"/>
  <c r="N213" i="17"/>
  <c r="N214" i="17"/>
  <c r="N215" i="17"/>
  <c r="N216" i="17"/>
  <c r="N208" i="17"/>
  <c r="M116" i="17"/>
  <c r="M117" i="17"/>
  <c r="M118" i="17"/>
  <c r="M119" i="17"/>
  <c r="M120" i="17"/>
  <c r="M121" i="17"/>
  <c r="M122" i="17"/>
  <c r="M123" i="17"/>
  <c r="M124" i="17"/>
  <c r="M125" i="17"/>
  <c r="M126" i="17"/>
  <c r="M127" i="17"/>
  <c r="M128" i="17"/>
  <c r="M129" i="17"/>
  <c r="M130" i="17"/>
  <c r="M131" i="17"/>
  <c r="M132" i="17"/>
  <c r="M133" i="17"/>
  <c r="M134" i="17"/>
  <c r="M135" i="17"/>
  <c r="M136" i="17"/>
  <c r="M137" i="17"/>
  <c r="M138" i="17"/>
  <c r="M139" i="17"/>
  <c r="M140" i="17"/>
  <c r="M141" i="17"/>
  <c r="M142" i="17"/>
  <c r="M143" i="17"/>
  <c r="M144" i="17"/>
  <c r="M145" i="17"/>
  <c r="M146" i="17"/>
  <c r="M147" i="17"/>
  <c r="M148" i="17"/>
  <c r="M149" i="17"/>
  <c r="M150" i="17"/>
  <c r="M151" i="17"/>
  <c r="M152" i="17"/>
  <c r="M153" i="17"/>
  <c r="M154" i="17"/>
  <c r="M155" i="17"/>
  <c r="M156" i="17"/>
  <c r="M157" i="17"/>
  <c r="M158" i="17"/>
  <c r="M159" i="17"/>
  <c r="M160" i="17"/>
  <c r="M161" i="17"/>
  <c r="M162" i="17"/>
  <c r="M163" i="17"/>
  <c r="M165" i="17"/>
  <c r="M166" i="17"/>
  <c r="M167" i="17"/>
  <c r="M168" i="17"/>
  <c r="M169" i="17"/>
  <c r="M170" i="17"/>
  <c r="M171" i="17"/>
  <c r="M172" i="17"/>
  <c r="M173" i="17"/>
  <c r="M174" i="17"/>
  <c r="M175" i="17"/>
  <c r="M176" i="17"/>
  <c r="M177" i="17"/>
  <c r="M178" i="17"/>
  <c r="M179" i="17"/>
  <c r="M180" i="17"/>
  <c r="M181" i="17"/>
  <c r="M182" i="17"/>
  <c r="M183" i="17"/>
  <c r="M184" i="17"/>
  <c r="M185" i="17"/>
  <c r="M186" i="17"/>
  <c r="M187" i="17"/>
  <c r="M188" i="17"/>
  <c r="M189" i="17"/>
  <c r="M190" i="17"/>
  <c r="M191" i="17"/>
  <c r="M192" i="17"/>
  <c r="M193" i="17"/>
  <c r="M194" i="17"/>
  <c r="M195" i="17"/>
  <c r="M196" i="17"/>
  <c r="M197" i="17"/>
  <c r="M198" i="17"/>
  <c r="M199" i="17"/>
  <c r="M200" i="17"/>
  <c r="M201" i="17"/>
  <c r="M202" i="17"/>
  <c r="M203" i="17"/>
  <c r="M204" i="17"/>
  <c r="M205" i="17"/>
  <c r="M206" i="17"/>
  <c r="M207" i="17"/>
  <c r="M112" i="17"/>
  <c r="L209" i="17"/>
  <c r="L210" i="17"/>
  <c r="L211" i="17"/>
  <c r="L212" i="17"/>
  <c r="L213" i="17"/>
  <c r="L214" i="17"/>
  <c r="L215" i="17"/>
  <c r="L216" i="17"/>
  <c r="L208" i="17"/>
  <c r="K209" i="17"/>
  <c r="K210" i="17"/>
  <c r="K211" i="17"/>
  <c r="K212" i="17"/>
  <c r="K213" i="17"/>
  <c r="K214" i="17"/>
  <c r="K215" i="17"/>
  <c r="K216" i="17"/>
  <c r="K208" i="17"/>
  <c r="J209" i="17"/>
  <c r="J210" i="17"/>
  <c r="J211" i="17"/>
  <c r="J212" i="17"/>
  <c r="J213" i="17"/>
  <c r="J214" i="17"/>
  <c r="J215" i="17"/>
  <c r="J216" i="17"/>
  <c r="J208" i="17"/>
  <c r="I113" i="17"/>
  <c r="I114" i="17"/>
  <c r="I115" i="17"/>
  <c r="I116" i="17"/>
  <c r="I117" i="17"/>
  <c r="I118" i="17"/>
  <c r="I119" i="17"/>
  <c r="I120" i="17"/>
  <c r="I121" i="17"/>
  <c r="I122" i="17"/>
  <c r="I123" i="17"/>
  <c r="I124" i="17"/>
  <c r="I125" i="17"/>
  <c r="I126" i="17"/>
  <c r="I127" i="17"/>
  <c r="I128" i="17"/>
  <c r="I129" i="17"/>
  <c r="I130" i="17"/>
  <c r="I131" i="17"/>
  <c r="I132" i="17"/>
  <c r="I133" i="17"/>
  <c r="I134" i="17"/>
  <c r="I135" i="17"/>
  <c r="I136" i="17"/>
  <c r="I137" i="17"/>
  <c r="I138" i="17"/>
  <c r="I139" i="17"/>
  <c r="I140" i="17"/>
  <c r="I141" i="17"/>
  <c r="I142" i="17"/>
  <c r="I143" i="17"/>
  <c r="I144" i="17"/>
  <c r="I145" i="17"/>
  <c r="I146" i="17"/>
  <c r="I147" i="17"/>
  <c r="I148" i="17"/>
  <c r="I149" i="17"/>
  <c r="I150" i="17"/>
  <c r="I151" i="17"/>
  <c r="I152" i="17"/>
  <c r="I153" i="17"/>
  <c r="I154" i="17"/>
  <c r="I155" i="17"/>
  <c r="I156" i="17"/>
  <c r="I157" i="17"/>
  <c r="I158" i="17"/>
  <c r="I159" i="17"/>
  <c r="I160" i="17"/>
  <c r="I161" i="17"/>
  <c r="I162" i="17"/>
  <c r="I163" i="17"/>
  <c r="I165" i="17"/>
  <c r="I166" i="17"/>
  <c r="I167" i="17"/>
  <c r="I168" i="17"/>
  <c r="I169" i="17"/>
  <c r="I170" i="17"/>
  <c r="I171" i="17"/>
  <c r="I172" i="17"/>
  <c r="I173" i="17"/>
  <c r="I174" i="17"/>
  <c r="I175" i="17"/>
  <c r="I176" i="17"/>
  <c r="I177" i="17"/>
  <c r="I178" i="17"/>
  <c r="I179" i="17"/>
  <c r="I180" i="17"/>
  <c r="I181" i="17"/>
  <c r="I182" i="17"/>
  <c r="I183" i="17"/>
  <c r="I184" i="17"/>
  <c r="I185" i="17"/>
  <c r="I186" i="17"/>
  <c r="I187" i="17"/>
  <c r="I188" i="17"/>
  <c r="I189" i="17"/>
  <c r="I190" i="17"/>
  <c r="I191" i="17"/>
  <c r="I192" i="17"/>
  <c r="I193" i="17"/>
  <c r="I194" i="17"/>
  <c r="I195" i="17"/>
  <c r="I196" i="17"/>
  <c r="I197" i="17"/>
  <c r="I198" i="17"/>
  <c r="I199" i="17"/>
  <c r="I200" i="17"/>
  <c r="I201" i="17"/>
  <c r="I202" i="17"/>
  <c r="I203" i="17"/>
  <c r="I204" i="17"/>
  <c r="I205" i="17"/>
  <c r="I206" i="17"/>
  <c r="I207" i="17"/>
  <c r="I112" i="17"/>
  <c r="H209" i="17"/>
  <c r="H210" i="17"/>
  <c r="H211" i="17"/>
  <c r="H212" i="17"/>
  <c r="H213" i="17"/>
  <c r="H214" i="17"/>
  <c r="H215" i="17"/>
  <c r="H216" i="17"/>
  <c r="H208" i="17"/>
  <c r="G209" i="17"/>
  <c r="G210" i="17"/>
  <c r="G211" i="17"/>
  <c r="G212" i="17"/>
  <c r="G213" i="17"/>
  <c r="G214" i="17"/>
  <c r="G215" i="17"/>
  <c r="G216" i="17"/>
  <c r="G208" i="17"/>
  <c r="F113" i="17"/>
  <c r="F114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F155" i="17"/>
  <c r="F156" i="17"/>
  <c r="F157" i="17"/>
  <c r="F158" i="17"/>
  <c r="F159" i="17"/>
  <c r="F160" i="17"/>
  <c r="F161" i="17"/>
  <c r="F162" i="17"/>
  <c r="F163" i="17"/>
  <c r="F165" i="17"/>
  <c r="F166" i="17"/>
  <c r="F167" i="17"/>
  <c r="F168" i="17"/>
  <c r="F169" i="17"/>
  <c r="F170" i="17"/>
  <c r="F171" i="17"/>
  <c r="F172" i="17"/>
  <c r="F173" i="17"/>
  <c r="F174" i="17"/>
  <c r="F175" i="17"/>
  <c r="F176" i="17"/>
  <c r="F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F198" i="17"/>
  <c r="F199" i="17"/>
  <c r="F200" i="17"/>
  <c r="F201" i="17"/>
  <c r="F202" i="17"/>
  <c r="F203" i="17"/>
  <c r="F204" i="17"/>
  <c r="F205" i="17"/>
  <c r="F206" i="17"/>
  <c r="F207" i="17"/>
  <c r="F112" i="17"/>
  <c r="E209" i="17"/>
  <c r="E210" i="17"/>
  <c r="E211" i="17"/>
  <c r="E212" i="17"/>
  <c r="E213" i="17"/>
  <c r="E214" i="17"/>
  <c r="E215" i="17"/>
  <c r="E216" i="17"/>
  <c r="D209" i="17"/>
  <c r="C209" i="17" s="1"/>
  <c r="D210" i="17"/>
  <c r="C210" i="17" s="1"/>
  <c r="D211" i="17"/>
  <c r="C211" i="17" s="1"/>
  <c r="D212" i="17"/>
  <c r="C212" i="17" s="1"/>
  <c r="D213" i="17"/>
  <c r="C213" i="17" s="1"/>
  <c r="D214" i="17"/>
  <c r="C214" i="17" s="1"/>
  <c r="D215" i="17"/>
  <c r="C215" i="17" s="1"/>
  <c r="D216" i="17"/>
  <c r="C122" i="17"/>
  <c r="C123" i="17"/>
  <c r="C124" i="17"/>
  <c r="C125" i="17"/>
  <c r="C126" i="17"/>
  <c r="C127" i="17"/>
  <c r="C128" i="17"/>
  <c r="C129" i="17"/>
  <c r="C130" i="17"/>
  <c r="C131" i="17"/>
  <c r="C132" i="17"/>
  <c r="C133" i="17"/>
  <c r="C134" i="17"/>
  <c r="C135" i="17"/>
  <c r="C136" i="17"/>
  <c r="C137" i="17"/>
  <c r="C138" i="17"/>
  <c r="C139" i="17"/>
  <c r="C140" i="17"/>
  <c r="C141" i="17"/>
  <c r="C142" i="17"/>
  <c r="C143" i="17"/>
  <c r="C144" i="17"/>
  <c r="C145" i="17"/>
  <c r="C146" i="17"/>
  <c r="C147" i="17"/>
  <c r="C148" i="17"/>
  <c r="C149" i="17"/>
  <c r="C150" i="17"/>
  <c r="C151" i="17"/>
  <c r="C152" i="17"/>
  <c r="C153" i="17"/>
  <c r="C154" i="17"/>
  <c r="C155" i="17"/>
  <c r="C156" i="17"/>
  <c r="C157" i="17"/>
  <c r="C158" i="17"/>
  <c r="C159" i="17"/>
  <c r="C160" i="17"/>
  <c r="C161" i="17"/>
  <c r="C162" i="17"/>
  <c r="C163" i="17"/>
  <c r="C165" i="17"/>
  <c r="C166" i="17"/>
  <c r="C167" i="17"/>
  <c r="C168" i="17"/>
  <c r="C169" i="17"/>
  <c r="C170" i="17"/>
  <c r="C171" i="17"/>
  <c r="C172" i="17"/>
  <c r="C173" i="17"/>
  <c r="C174" i="17"/>
  <c r="C175" i="17"/>
  <c r="C176" i="17"/>
  <c r="C177" i="17"/>
  <c r="C178" i="17"/>
  <c r="C179" i="17"/>
  <c r="C180" i="17"/>
  <c r="C181" i="17"/>
  <c r="C182" i="17"/>
  <c r="C183" i="17"/>
  <c r="C184" i="17"/>
  <c r="C185" i="17"/>
  <c r="C186" i="17"/>
  <c r="C187" i="17"/>
  <c r="C188" i="17"/>
  <c r="C189" i="17"/>
  <c r="C190" i="17"/>
  <c r="C191" i="17"/>
  <c r="C192" i="17"/>
  <c r="C193" i="17"/>
  <c r="C194" i="17"/>
  <c r="C195" i="17"/>
  <c r="C196" i="17"/>
  <c r="C197" i="17"/>
  <c r="C198" i="17"/>
  <c r="C199" i="17"/>
  <c r="C200" i="17"/>
  <c r="C201" i="17"/>
  <c r="C202" i="17"/>
  <c r="C203" i="17"/>
  <c r="C204" i="17"/>
  <c r="C205" i="17"/>
  <c r="C206" i="17"/>
  <c r="C207" i="17"/>
  <c r="C113" i="17"/>
  <c r="C114" i="17"/>
  <c r="C115" i="17"/>
  <c r="C116" i="17"/>
  <c r="C117" i="17"/>
  <c r="C118" i="17"/>
  <c r="C119" i="17"/>
  <c r="C120" i="17"/>
  <c r="C121" i="17"/>
  <c r="C112" i="17"/>
  <c r="E208" i="17"/>
  <c r="D208" i="17"/>
  <c r="V5" i="18"/>
  <c r="V6" i="18"/>
  <c r="V7" i="18"/>
  <c r="V8" i="18"/>
  <c r="V9" i="18"/>
  <c r="V10" i="18"/>
  <c r="V11" i="18"/>
  <c r="V12" i="18"/>
  <c r="V13" i="18"/>
  <c r="V14" i="18"/>
  <c r="V15" i="18"/>
  <c r="V16" i="18"/>
  <c r="V17" i="18"/>
  <c r="V18" i="18"/>
  <c r="V19" i="18"/>
  <c r="V20" i="18"/>
  <c r="V21" i="18"/>
  <c r="V22" i="18"/>
  <c r="V23" i="18"/>
  <c r="V24" i="18"/>
  <c r="V25" i="18"/>
  <c r="V26" i="18"/>
  <c r="V27" i="18"/>
  <c r="V28" i="18"/>
  <c r="V29" i="18"/>
  <c r="V30" i="18"/>
  <c r="V31" i="18"/>
  <c r="V32" i="18"/>
  <c r="V33" i="18"/>
  <c r="V34" i="18"/>
  <c r="V35" i="18"/>
  <c r="V36" i="18"/>
  <c r="V37" i="18"/>
  <c r="V38" i="18"/>
  <c r="V39" i="18"/>
  <c r="V40" i="18"/>
  <c r="V41" i="18"/>
  <c r="V42" i="18"/>
  <c r="V43" i="18"/>
  <c r="V44" i="18"/>
  <c r="V45" i="18"/>
  <c r="V46" i="18"/>
  <c r="V47" i="18"/>
  <c r="V48" i="18"/>
  <c r="V49" i="18"/>
  <c r="V50" i="18"/>
  <c r="V51" i="18"/>
  <c r="V52" i="18"/>
  <c r="V53" i="18"/>
  <c r="V54" i="18"/>
  <c r="V55" i="18"/>
  <c r="V4" i="18"/>
  <c r="L5" i="18"/>
  <c r="L6" i="18"/>
  <c r="L7" i="18"/>
  <c r="L8" i="18"/>
  <c r="L9" i="18"/>
  <c r="L10" i="18"/>
  <c r="L11" i="18"/>
  <c r="L12" i="18"/>
  <c r="L13" i="18"/>
  <c r="L14" i="18"/>
  <c r="L15" i="18"/>
  <c r="L16" i="18"/>
  <c r="L17" i="18"/>
  <c r="L18" i="18"/>
  <c r="L19" i="18"/>
  <c r="L20" i="18"/>
  <c r="L21" i="18"/>
  <c r="L22" i="18"/>
  <c r="L23" i="18"/>
  <c r="L24" i="18"/>
  <c r="L25" i="18"/>
  <c r="L26" i="18"/>
  <c r="L27" i="18"/>
  <c r="L28" i="18"/>
  <c r="L29" i="18"/>
  <c r="L30" i="18"/>
  <c r="L31" i="18"/>
  <c r="L32" i="18"/>
  <c r="L33" i="18"/>
  <c r="L34" i="18"/>
  <c r="L35" i="18"/>
  <c r="L36" i="18"/>
  <c r="L37" i="18"/>
  <c r="L38" i="18"/>
  <c r="L39" i="18"/>
  <c r="L40" i="18"/>
  <c r="L41" i="18"/>
  <c r="L42" i="18"/>
  <c r="L43" i="18"/>
  <c r="L44" i="18"/>
  <c r="L45" i="18"/>
  <c r="L46" i="18"/>
  <c r="L47" i="18"/>
  <c r="L48" i="18"/>
  <c r="L49" i="18"/>
  <c r="L50" i="18"/>
  <c r="L51" i="18"/>
  <c r="L52" i="18"/>
  <c r="L53" i="18"/>
  <c r="L54" i="18"/>
  <c r="L55" i="18"/>
  <c r="L4" i="18"/>
  <c r="AI5" i="18"/>
  <c r="AJ5" i="18" s="1"/>
  <c r="AI6" i="18"/>
  <c r="AJ6" i="18" s="1"/>
  <c r="AI7" i="18"/>
  <c r="AJ7" i="18" s="1"/>
  <c r="AI8" i="18"/>
  <c r="AJ8" i="18" s="1"/>
  <c r="AI9" i="18"/>
  <c r="AJ9" i="18" s="1"/>
  <c r="AI10" i="18"/>
  <c r="AJ10" i="18" s="1"/>
  <c r="AI11" i="18"/>
  <c r="AJ11" i="18" s="1"/>
  <c r="AI12" i="18"/>
  <c r="AJ12" i="18" s="1"/>
  <c r="AI13" i="18"/>
  <c r="AJ13" i="18" s="1"/>
  <c r="AI14" i="18"/>
  <c r="AJ14" i="18" s="1"/>
  <c r="AI15" i="18"/>
  <c r="AJ15" i="18" s="1"/>
  <c r="AI16" i="18"/>
  <c r="AJ16" i="18" s="1"/>
  <c r="AI17" i="18"/>
  <c r="AJ17" i="18" s="1"/>
  <c r="AI18" i="18"/>
  <c r="AJ18" i="18" s="1"/>
  <c r="AI19" i="18"/>
  <c r="AJ19" i="18" s="1"/>
  <c r="AI20" i="18"/>
  <c r="AJ20" i="18" s="1"/>
  <c r="AI21" i="18"/>
  <c r="AJ21" i="18" s="1"/>
  <c r="AI22" i="18"/>
  <c r="AJ22" i="18" s="1"/>
  <c r="AI23" i="18"/>
  <c r="AJ23" i="18" s="1"/>
  <c r="AI24" i="18"/>
  <c r="AJ24" i="18" s="1"/>
  <c r="AI25" i="18"/>
  <c r="AJ25" i="18" s="1"/>
  <c r="AI26" i="18"/>
  <c r="AJ26" i="18" s="1"/>
  <c r="AI27" i="18"/>
  <c r="AJ27" i="18" s="1"/>
  <c r="AI28" i="18"/>
  <c r="AJ28" i="18" s="1"/>
  <c r="AI29" i="18"/>
  <c r="AJ29" i="18" s="1"/>
  <c r="AI30" i="18"/>
  <c r="AJ30" i="18" s="1"/>
  <c r="AI31" i="18"/>
  <c r="AJ31" i="18" s="1"/>
  <c r="AI32" i="18"/>
  <c r="AJ32" i="18" s="1"/>
  <c r="AI33" i="18"/>
  <c r="AJ33" i="18" s="1"/>
  <c r="AI34" i="18"/>
  <c r="AJ34" i="18" s="1"/>
  <c r="AI35" i="18"/>
  <c r="AJ35" i="18" s="1"/>
  <c r="AI36" i="18"/>
  <c r="AJ36" i="18" s="1"/>
  <c r="AI37" i="18"/>
  <c r="AJ37" i="18" s="1"/>
  <c r="AI38" i="18"/>
  <c r="AJ38" i="18" s="1"/>
  <c r="AI39" i="18"/>
  <c r="AJ39" i="18" s="1"/>
  <c r="AI40" i="18"/>
  <c r="AJ40" i="18" s="1"/>
  <c r="AI41" i="18"/>
  <c r="AJ41" i="18" s="1"/>
  <c r="AI42" i="18"/>
  <c r="AJ42" i="18" s="1"/>
  <c r="AI43" i="18"/>
  <c r="AJ43" i="18" s="1"/>
  <c r="AI44" i="18"/>
  <c r="AJ44" i="18" s="1"/>
  <c r="AI45" i="18"/>
  <c r="AJ45" i="18" s="1"/>
  <c r="AI46" i="18"/>
  <c r="AJ46" i="18" s="1"/>
  <c r="AI47" i="18"/>
  <c r="AJ47" i="18" s="1"/>
  <c r="AI48" i="18"/>
  <c r="AJ48" i="18" s="1"/>
  <c r="AI49" i="18"/>
  <c r="AJ49" i="18" s="1"/>
  <c r="AI50" i="18"/>
  <c r="AJ50" i="18" s="1"/>
  <c r="AI51" i="18"/>
  <c r="AJ51" i="18" s="1"/>
  <c r="AI52" i="18"/>
  <c r="AJ52" i="18" s="1"/>
  <c r="AI53" i="18"/>
  <c r="AJ53" i="18" s="1"/>
  <c r="AI54" i="18"/>
  <c r="AJ54" i="18" s="1"/>
  <c r="AI55" i="18"/>
  <c r="AJ55" i="18" s="1"/>
  <c r="AI4" i="18"/>
  <c r="AC5" i="18"/>
  <c r="AD5" i="18" s="1"/>
  <c r="AC6" i="18"/>
  <c r="AD6" i="18" s="1"/>
  <c r="AC7" i="18"/>
  <c r="AD7" i="18" s="1"/>
  <c r="AC8" i="18"/>
  <c r="AD8" i="18" s="1"/>
  <c r="AC9" i="18"/>
  <c r="AD9" i="18" s="1"/>
  <c r="AC10" i="18"/>
  <c r="AD10" i="18" s="1"/>
  <c r="AC11" i="18"/>
  <c r="AD11" i="18" s="1"/>
  <c r="AC12" i="18"/>
  <c r="AD12" i="18" s="1"/>
  <c r="AC13" i="18"/>
  <c r="AD13" i="18" s="1"/>
  <c r="AC14" i="18"/>
  <c r="AD14" i="18" s="1"/>
  <c r="AC15" i="18"/>
  <c r="AD15" i="18" s="1"/>
  <c r="AC16" i="18"/>
  <c r="AD16" i="18" s="1"/>
  <c r="AC17" i="18"/>
  <c r="AD17" i="18" s="1"/>
  <c r="AC18" i="18"/>
  <c r="AD18" i="18" s="1"/>
  <c r="AC19" i="18"/>
  <c r="AD19" i="18" s="1"/>
  <c r="AC20" i="18"/>
  <c r="AD20" i="18" s="1"/>
  <c r="AC21" i="18"/>
  <c r="AD21" i="18" s="1"/>
  <c r="AC22" i="18"/>
  <c r="AD22" i="18" s="1"/>
  <c r="AC23" i="18"/>
  <c r="AD23" i="18" s="1"/>
  <c r="AC24" i="18"/>
  <c r="AD24" i="18" s="1"/>
  <c r="AC25" i="18"/>
  <c r="AD25" i="18" s="1"/>
  <c r="AC26" i="18"/>
  <c r="AD26" i="18" s="1"/>
  <c r="AC27" i="18"/>
  <c r="AD27" i="18" s="1"/>
  <c r="AC28" i="18"/>
  <c r="AD28" i="18" s="1"/>
  <c r="AC29" i="18"/>
  <c r="AD29" i="18" s="1"/>
  <c r="AC30" i="18"/>
  <c r="AD30" i="18" s="1"/>
  <c r="AC31" i="18"/>
  <c r="AD31" i="18" s="1"/>
  <c r="AC32" i="18"/>
  <c r="AD32" i="18" s="1"/>
  <c r="AC33" i="18"/>
  <c r="AD33" i="18" s="1"/>
  <c r="AC34" i="18"/>
  <c r="AD34" i="18" s="1"/>
  <c r="AC35" i="18"/>
  <c r="AD35" i="18" s="1"/>
  <c r="AC36" i="18"/>
  <c r="AD36" i="18" s="1"/>
  <c r="AC37" i="18"/>
  <c r="AD37" i="18" s="1"/>
  <c r="AC38" i="18"/>
  <c r="AD38" i="18" s="1"/>
  <c r="AC39" i="18"/>
  <c r="AD39" i="18" s="1"/>
  <c r="AC40" i="18"/>
  <c r="AD40" i="18" s="1"/>
  <c r="AC41" i="18"/>
  <c r="AD41" i="18" s="1"/>
  <c r="AC42" i="18"/>
  <c r="AD42" i="18" s="1"/>
  <c r="AC43" i="18"/>
  <c r="AD43" i="18" s="1"/>
  <c r="AC44" i="18"/>
  <c r="AD44" i="18" s="1"/>
  <c r="AC45" i="18"/>
  <c r="AD45" i="18" s="1"/>
  <c r="AC46" i="18"/>
  <c r="AD46" i="18" s="1"/>
  <c r="AC47" i="18"/>
  <c r="AD47" i="18" s="1"/>
  <c r="AC48" i="18"/>
  <c r="AD48" i="18" s="1"/>
  <c r="AC49" i="18"/>
  <c r="AD49" i="18" s="1"/>
  <c r="AC50" i="18"/>
  <c r="AD50" i="18" s="1"/>
  <c r="AC51" i="18"/>
  <c r="AD51" i="18" s="1"/>
  <c r="AC52" i="18"/>
  <c r="AD52" i="18" s="1"/>
  <c r="AC53" i="18"/>
  <c r="AD53" i="18" s="1"/>
  <c r="AC54" i="18"/>
  <c r="AD54" i="18" s="1"/>
  <c r="AC55" i="18"/>
  <c r="AD55" i="18" s="1"/>
  <c r="AC4" i="18"/>
  <c r="AD4" i="18" s="1"/>
  <c r="W5" i="18"/>
  <c r="X5" i="18" s="1"/>
  <c r="W6" i="18"/>
  <c r="X6" i="18" s="1"/>
  <c r="W7" i="18"/>
  <c r="X7" i="18" s="1"/>
  <c r="W8" i="18"/>
  <c r="X8" i="18" s="1"/>
  <c r="W9" i="18"/>
  <c r="X9" i="18" s="1"/>
  <c r="W10" i="18"/>
  <c r="X10" i="18" s="1"/>
  <c r="W11" i="18"/>
  <c r="X11" i="18" s="1"/>
  <c r="W12" i="18"/>
  <c r="X12" i="18" s="1"/>
  <c r="W13" i="18"/>
  <c r="X13" i="18" s="1"/>
  <c r="W14" i="18"/>
  <c r="X14" i="18" s="1"/>
  <c r="W15" i="18"/>
  <c r="X15" i="18" s="1"/>
  <c r="W16" i="18"/>
  <c r="X16" i="18" s="1"/>
  <c r="W17" i="18"/>
  <c r="X17" i="18" s="1"/>
  <c r="W18" i="18"/>
  <c r="X18" i="18" s="1"/>
  <c r="W19" i="18"/>
  <c r="X19" i="18" s="1"/>
  <c r="W20" i="18"/>
  <c r="X20" i="18" s="1"/>
  <c r="W21" i="18"/>
  <c r="X21" i="18" s="1"/>
  <c r="W22" i="18"/>
  <c r="X22" i="18" s="1"/>
  <c r="W23" i="18"/>
  <c r="X23" i="18" s="1"/>
  <c r="W24" i="18"/>
  <c r="X24" i="18" s="1"/>
  <c r="W25" i="18"/>
  <c r="X25" i="18" s="1"/>
  <c r="W26" i="18"/>
  <c r="X26" i="18" s="1"/>
  <c r="W27" i="18"/>
  <c r="X27" i="18" s="1"/>
  <c r="W28" i="18"/>
  <c r="X28" i="18" s="1"/>
  <c r="W29" i="18"/>
  <c r="X29" i="18" s="1"/>
  <c r="W30" i="18"/>
  <c r="X30" i="18" s="1"/>
  <c r="W31" i="18"/>
  <c r="X31" i="18" s="1"/>
  <c r="W32" i="18"/>
  <c r="X32" i="18" s="1"/>
  <c r="W33" i="18"/>
  <c r="X33" i="18" s="1"/>
  <c r="W34" i="18"/>
  <c r="X34" i="18" s="1"/>
  <c r="W35" i="18"/>
  <c r="X35" i="18" s="1"/>
  <c r="W36" i="18"/>
  <c r="X36" i="18" s="1"/>
  <c r="W37" i="18"/>
  <c r="X37" i="18" s="1"/>
  <c r="W38" i="18"/>
  <c r="X38" i="18" s="1"/>
  <c r="W39" i="18"/>
  <c r="X39" i="18" s="1"/>
  <c r="W40" i="18"/>
  <c r="X40" i="18" s="1"/>
  <c r="W41" i="18"/>
  <c r="X41" i="18" s="1"/>
  <c r="W42" i="18"/>
  <c r="X42" i="18" s="1"/>
  <c r="W43" i="18"/>
  <c r="X43" i="18" s="1"/>
  <c r="W44" i="18"/>
  <c r="X44" i="18" s="1"/>
  <c r="W45" i="18"/>
  <c r="X45" i="18" s="1"/>
  <c r="W46" i="18"/>
  <c r="X46" i="18" s="1"/>
  <c r="W47" i="18"/>
  <c r="X47" i="18" s="1"/>
  <c r="W48" i="18"/>
  <c r="X48" i="18" s="1"/>
  <c r="W49" i="18"/>
  <c r="X49" i="18" s="1"/>
  <c r="W50" i="18"/>
  <c r="X50" i="18" s="1"/>
  <c r="W51" i="18"/>
  <c r="X51" i="18" s="1"/>
  <c r="W52" i="18"/>
  <c r="X52" i="18" s="1"/>
  <c r="W53" i="18"/>
  <c r="X53" i="18" s="1"/>
  <c r="W54" i="18"/>
  <c r="X54" i="18" s="1"/>
  <c r="W55" i="18"/>
  <c r="X55" i="18" s="1"/>
  <c r="W4" i="18"/>
  <c r="X4" i="18" s="1"/>
  <c r="O5" i="18"/>
  <c r="P5" i="18" s="1"/>
  <c r="O6" i="18"/>
  <c r="P6" i="18" s="1"/>
  <c r="O7" i="18"/>
  <c r="P7" i="18" s="1"/>
  <c r="O8" i="18"/>
  <c r="P8" i="18" s="1"/>
  <c r="O9" i="18"/>
  <c r="P9" i="18" s="1"/>
  <c r="O10" i="18"/>
  <c r="P10" i="18" s="1"/>
  <c r="O11" i="18"/>
  <c r="P11" i="18" s="1"/>
  <c r="O12" i="18"/>
  <c r="P12" i="18" s="1"/>
  <c r="O13" i="18"/>
  <c r="P13" i="18" s="1"/>
  <c r="O14" i="18"/>
  <c r="P14" i="18" s="1"/>
  <c r="O15" i="18"/>
  <c r="P15" i="18" s="1"/>
  <c r="O16" i="18"/>
  <c r="P16" i="18" s="1"/>
  <c r="O17" i="18"/>
  <c r="P17" i="18" s="1"/>
  <c r="O18" i="18"/>
  <c r="P18" i="18" s="1"/>
  <c r="O19" i="18"/>
  <c r="P19" i="18" s="1"/>
  <c r="O20" i="18"/>
  <c r="P20" i="18" s="1"/>
  <c r="O21" i="18"/>
  <c r="P21" i="18" s="1"/>
  <c r="O22" i="18"/>
  <c r="P22" i="18" s="1"/>
  <c r="O23" i="18"/>
  <c r="P23" i="18" s="1"/>
  <c r="O24" i="18"/>
  <c r="P24" i="18" s="1"/>
  <c r="O25" i="18"/>
  <c r="P25" i="18" s="1"/>
  <c r="O26" i="18"/>
  <c r="P26" i="18" s="1"/>
  <c r="O27" i="18"/>
  <c r="P27" i="18" s="1"/>
  <c r="O28" i="18"/>
  <c r="P28" i="18" s="1"/>
  <c r="O29" i="18"/>
  <c r="P29" i="18" s="1"/>
  <c r="O30" i="18"/>
  <c r="P30" i="18" s="1"/>
  <c r="O31" i="18"/>
  <c r="P31" i="18" s="1"/>
  <c r="O32" i="18"/>
  <c r="P32" i="18" s="1"/>
  <c r="O33" i="18"/>
  <c r="P33" i="18" s="1"/>
  <c r="O34" i="18"/>
  <c r="P34" i="18" s="1"/>
  <c r="O35" i="18"/>
  <c r="P35" i="18" s="1"/>
  <c r="O36" i="18"/>
  <c r="P36" i="18" s="1"/>
  <c r="O37" i="18"/>
  <c r="P37" i="18" s="1"/>
  <c r="O38" i="18"/>
  <c r="P38" i="18" s="1"/>
  <c r="O39" i="18"/>
  <c r="P39" i="18" s="1"/>
  <c r="O40" i="18"/>
  <c r="P40" i="18" s="1"/>
  <c r="O41" i="18"/>
  <c r="P41" i="18" s="1"/>
  <c r="O42" i="18"/>
  <c r="P42" i="18" s="1"/>
  <c r="O43" i="18"/>
  <c r="P43" i="18" s="1"/>
  <c r="O44" i="18"/>
  <c r="P44" i="18" s="1"/>
  <c r="O45" i="18"/>
  <c r="P45" i="18" s="1"/>
  <c r="O46" i="18"/>
  <c r="P46" i="18" s="1"/>
  <c r="O47" i="18"/>
  <c r="P47" i="18" s="1"/>
  <c r="O48" i="18"/>
  <c r="P48" i="18" s="1"/>
  <c r="O49" i="18"/>
  <c r="P49" i="18" s="1"/>
  <c r="O50" i="18"/>
  <c r="P50" i="18" s="1"/>
  <c r="O51" i="18"/>
  <c r="P51" i="18" s="1"/>
  <c r="O52" i="18"/>
  <c r="P52" i="18" s="1"/>
  <c r="O53" i="18"/>
  <c r="P53" i="18" s="1"/>
  <c r="O54" i="18"/>
  <c r="P54" i="18" s="1"/>
  <c r="O55" i="18"/>
  <c r="P55" i="18" s="1"/>
  <c r="O4" i="18"/>
  <c r="P4" i="18" s="1"/>
  <c r="I5" i="18"/>
  <c r="J5" i="18" s="1"/>
  <c r="I6" i="18"/>
  <c r="J6" i="18" s="1"/>
  <c r="I7" i="18"/>
  <c r="J7" i="18" s="1"/>
  <c r="I8" i="18"/>
  <c r="J8" i="18" s="1"/>
  <c r="I9" i="18"/>
  <c r="J9" i="18" s="1"/>
  <c r="I10" i="18"/>
  <c r="J10" i="18" s="1"/>
  <c r="I11" i="18"/>
  <c r="J11" i="18" s="1"/>
  <c r="I12" i="18"/>
  <c r="J12" i="18" s="1"/>
  <c r="I13" i="18"/>
  <c r="J13" i="18" s="1"/>
  <c r="I14" i="18"/>
  <c r="J14" i="18" s="1"/>
  <c r="I15" i="18"/>
  <c r="J15" i="18" s="1"/>
  <c r="I16" i="18"/>
  <c r="J16" i="18" s="1"/>
  <c r="I17" i="18"/>
  <c r="J17" i="18" s="1"/>
  <c r="I18" i="18"/>
  <c r="J18" i="18" s="1"/>
  <c r="I19" i="18"/>
  <c r="J19" i="18" s="1"/>
  <c r="I20" i="18"/>
  <c r="J20" i="18" s="1"/>
  <c r="I21" i="18"/>
  <c r="J21" i="18" s="1"/>
  <c r="I22" i="18"/>
  <c r="J22" i="18" s="1"/>
  <c r="I23" i="18"/>
  <c r="J23" i="18" s="1"/>
  <c r="I24" i="18"/>
  <c r="J24" i="18" s="1"/>
  <c r="I25" i="18"/>
  <c r="J25" i="18" s="1"/>
  <c r="I26" i="18"/>
  <c r="J26" i="18" s="1"/>
  <c r="I27" i="18"/>
  <c r="J27" i="18" s="1"/>
  <c r="I28" i="18"/>
  <c r="J28" i="18" s="1"/>
  <c r="I29" i="18"/>
  <c r="J29" i="18" s="1"/>
  <c r="I30" i="18"/>
  <c r="J30" i="18" s="1"/>
  <c r="I31" i="18"/>
  <c r="J31" i="18" s="1"/>
  <c r="I32" i="18"/>
  <c r="J32" i="18" s="1"/>
  <c r="I33" i="18"/>
  <c r="J33" i="18" s="1"/>
  <c r="I34" i="18"/>
  <c r="J34" i="18" s="1"/>
  <c r="I35" i="18"/>
  <c r="J35" i="18" s="1"/>
  <c r="I36" i="18"/>
  <c r="J36" i="18" s="1"/>
  <c r="I37" i="18"/>
  <c r="J37" i="18" s="1"/>
  <c r="I38" i="18"/>
  <c r="J38" i="18" s="1"/>
  <c r="I39" i="18"/>
  <c r="J39" i="18" s="1"/>
  <c r="I40" i="18"/>
  <c r="J40" i="18" s="1"/>
  <c r="I41" i="18"/>
  <c r="J41" i="18" s="1"/>
  <c r="I42" i="18"/>
  <c r="J42" i="18" s="1"/>
  <c r="I43" i="18"/>
  <c r="J43" i="18" s="1"/>
  <c r="I44" i="18"/>
  <c r="J44" i="18" s="1"/>
  <c r="I45" i="18"/>
  <c r="J45" i="18" s="1"/>
  <c r="I46" i="18"/>
  <c r="J46" i="18" s="1"/>
  <c r="I47" i="18"/>
  <c r="J47" i="18" s="1"/>
  <c r="I48" i="18"/>
  <c r="J48" i="18" s="1"/>
  <c r="I49" i="18"/>
  <c r="J49" i="18" s="1"/>
  <c r="I50" i="18"/>
  <c r="J50" i="18" s="1"/>
  <c r="I51" i="18"/>
  <c r="J51" i="18" s="1"/>
  <c r="I52" i="18"/>
  <c r="J52" i="18" s="1"/>
  <c r="I53" i="18"/>
  <c r="J53" i="18" s="1"/>
  <c r="I54" i="18"/>
  <c r="J54" i="18" s="1"/>
  <c r="I55" i="18"/>
  <c r="J55" i="18" s="1"/>
  <c r="I4" i="18"/>
  <c r="J4" i="18" s="1"/>
  <c r="C5" i="18"/>
  <c r="D5" i="18" s="1"/>
  <c r="C6" i="18"/>
  <c r="D6" i="18" s="1"/>
  <c r="C7" i="18"/>
  <c r="D7" i="18" s="1"/>
  <c r="C8" i="18"/>
  <c r="D8" i="18" s="1"/>
  <c r="C9" i="18"/>
  <c r="D9" i="18" s="1"/>
  <c r="C10" i="18"/>
  <c r="D10" i="18" s="1"/>
  <c r="C11" i="18"/>
  <c r="D11" i="18" s="1"/>
  <c r="C12" i="18"/>
  <c r="D12" i="18" s="1"/>
  <c r="C13" i="18"/>
  <c r="D13" i="18" s="1"/>
  <c r="C14" i="18"/>
  <c r="D14" i="18" s="1"/>
  <c r="C15" i="18"/>
  <c r="D15" i="18" s="1"/>
  <c r="C16" i="18"/>
  <c r="D16" i="18" s="1"/>
  <c r="C17" i="18"/>
  <c r="D17" i="18" s="1"/>
  <c r="C18" i="18"/>
  <c r="D18" i="18" s="1"/>
  <c r="C19" i="18"/>
  <c r="D19" i="18" s="1"/>
  <c r="C20" i="18"/>
  <c r="D20" i="18" s="1"/>
  <c r="C21" i="18"/>
  <c r="D21" i="18" s="1"/>
  <c r="C22" i="18"/>
  <c r="D22" i="18" s="1"/>
  <c r="C23" i="18"/>
  <c r="D23" i="18" s="1"/>
  <c r="C24" i="18"/>
  <c r="D24" i="18" s="1"/>
  <c r="C25" i="18"/>
  <c r="D25" i="18" s="1"/>
  <c r="C26" i="18"/>
  <c r="D26" i="18" s="1"/>
  <c r="C27" i="18"/>
  <c r="D27" i="18" s="1"/>
  <c r="C28" i="18"/>
  <c r="D28" i="18" s="1"/>
  <c r="C29" i="18"/>
  <c r="D29" i="18" s="1"/>
  <c r="C30" i="18"/>
  <c r="D30" i="18" s="1"/>
  <c r="C31" i="18"/>
  <c r="D31" i="18" s="1"/>
  <c r="C32" i="18"/>
  <c r="D32" i="18" s="1"/>
  <c r="C33" i="18"/>
  <c r="D33" i="18" s="1"/>
  <c r="C34" i="18"/>
  <c r="D34" i="18" s="1"/>
  <c r="C35" i="18"/>
  <c r="D35" i="18" s="1"/>
  <c r="C36" i="18"/>
  <c r="D36" i="18" s="1"/>
  <c r="C37" i="18"/>
  <c r="D37" i="18" s="1"/>
  <c r="C38" i="18"/>
  <c r="D38" i="18" s="1"/>
  <c r="C39" i="18"/>
  <c r="D39" i="18" s="1"/>
  <c r="C40" i="18"/>
  <c r="D40" i="18" s="1"/>
  <c r="C41" i="18"/>
  <c r="D41" i="18" s="1"/>
  <c r="C42" i="18"/>
  <c r="D42" i="18" s="1"/>
  <c r="C43" i="18"/>
  <c r="D43" i="18" s="1"/>
  <c r="C44" i="18"/>
  <c r="D44" i="18" s="1"/>
  <c r="C45" i="18"/>
  <c r="D45" i="18" s="1"/>
  <c r="C46" i="18"/>
  <c r="D46" i="18" s="1"/>
  <c r="C47" i="18"/>
  <c r="D47" i="18" s="1"/>
  <c r="C48" i="18"/>
  <c r="D48" i="18" s="1"/>
  <c r="C49" i="18"/>
  <c r="D49" i="18" s="1"/>
  <c r="C50" i="18"/>
  <c r="D50" i="18" s="1"/>
  <c r="C51" i="18"/>
  <c r="D51" i="18" s="1"/>
  <c r="C52" i="18"/>
  <c r="D52" i="18" s="1"/>
  <c r="C53" i="18"/>
  <c r="D53" i="18" s="1"/>
  <c r="C54" i="18"/>
  <c r="D54" i="18" s="1"/>
  <c r="C55" i="18"/>
  <c r="D55" i="18" s="1"/>
  <c r="C4" i="18"/>
  <c r="AJ4" i="18" l="1"/>
  <c r="I164" i="17"/>
  <c r="F213" i="17"/>
  <c r="P164" i="17"/>
  <c r="I213" i="17"/>
  <c r="F164" i="17"/>
  <c r="S164" i="17"/>
  <c r="M164" i="17"/>
  <c r="F208" i="17"/>
  <c r="C164" i="17"/>
  <c r="D4" i="18"/>
  <c r="M213" i="17"/>
  <c r="P214" i="17"/>
  <c r="P215" i="17"/>
  <c r="P211" i="17"/>
  <c r="I211" i="17"/>
  <c r="I208" i="17"/>
  <c r="M209" i="17"/>
  <c r="C216" i="17"/>
  <c r="F214" i="17"/>
  <c r="F210" i="17"/>
  <c r="S213" i="17"/>
  <c r="F216" i="17"/>
  <c r="F212" i="17"/>
  <c r="M215" i="17"/>
  <c r="M211" i="17"/>
  <c r="S215" i="17"/>
  <c r="F215" i="17"/>
  <c r="F211" i="17"/>
  <c r="I214" i="17"/>
  <c r="S214" i="17"/>
  <c r="S210" i="17"/>
  <c r="F209" i="17"/>
  <c r="I210" i="17"/>
  <c r="I209" i="17"/>
  <c r="S211" i="17"/>
  <c r="I215" i="17"/>
  <c r="M208" i="17"/>
  <c r="P213" i="17"/>
  <c r="P209" i="17"/>
  <c r="P210" i="17"/>
  <c r="S209" i="17"/>
  <c r="I212" i="17"/>
  <c r="M214" i="17"/>
  <c r="M210" i="17"/>
  <c r="S216" i="17"/>
  <c r="S212" i="17"/>
  <c r="S208" i="17"/>
  <c r="P216" i="17"/>
  <c r="P212" i="17"/>
  <c r="P208" i="17"/>
  <c r="M216" i="17"/>
  <c r="M212" i="17"/>
  <c r="I216" i="17"/>
  <c r="C208" i="17"/>
  <c r="S117" i="17" l="1"/>
  <c r="P117" i="17"/>
  <c r="S116" i="17"/>
  <c r="P116" i="17"/>
  <c r="S115" i="17"/>
  <c r="P115" i="17"/>
  <c r="M115" i="17"/>
  <c r="S114" i="17"/>
  <c r="P114" i="17"/>
  <c r="M114" i="17"/>
  <c r="S113" i="17"/>
  <c r="P113" i="17"/>
  <c r="M113" i="17"/>
  <c r="S112" i="17"/>
  <c r="P112" i="17"/>
  <c r="F111" i="17"/>
  <c r="C111" i="17"/>
  <c r="F110" i="17"/>
  <c r="C110" i="17"/>
  <c r="F109" i="17"/>
  <c r="C109" i="17"/>
  <c r="F108" i="17"/>
  <c r="C108" i="17"/>
  <c r="F107" i="17"/>
  <c r="C107" i="17"/>
  <c r="F106" i="17"/>
  <c r="C106" i="17"/>
  <c r="F105" i="17"/>
  <c r="C105" i="17"/>
  <c r="F104" i="17"/>
  <c r="C104" i="17"/>
  <c r="F103" i="17"/>
  <c r="C103" i="17"/>
  <c r="F102" i="17"/>
  <c r="C102" i="17"/>
  <c r="F101" i="17"/>
  <c r="C101" i="17"/>
  <c r="F100" i="17"/>
  <c r="C100" i="17"/>
  <c r="F99" i="17"/>
  <c r="C99" i="17"/>
  <c r="F98" i="17"/>
  <c r="C98" i="17"/>
  <c r="F97" i="17"/>
  <c r="C97" i="17"/>
  <c r="F96" i="17"/>
  <c r="C96" i="17"/>
  <c r="F95" i="17"/>
  <c r="C95" i="17"/>
  <c r="F94" i="17"/>
  <c r="C94" i="17"/>
  <c r="F93" i="17"/>
  <c r="C93" i="17"/>
  <c r="F92" i="17"/>
  <c r="C92" i="17"/>
  <c r="F91" i="17"/>
  <c r="C91" i="17"/>
  <c r="F90" i="17"/>
  <c r="C90" i="17"/>
  <c r="F89" i="17"/>
  <c r="C89" i="17"/>
  <c r="F88" i="17"/>
  <c r="C88" i="17"/>
  <c r="F87" i="17"/>
  <c r="C87" i="17"/>
  <c r="F86" i="17"/>
  <c r="C86" i="17"/>
  <c r="F85" i="17"/>
  <c r="C85" i="17"/>
  <c r="F84" i="17"/>
  <c r="C84" i="17"/>
  <c r="F83" i="17"/>
  <c r="C83" i="17"/>
  <c r="F82" i="17"/>
  <c r="C82" i="17"/>
  <c r="F81" i="17"/>
  <c r="C81" i="17"/>
  <c r="F80" i="17"/>
  <c r="C80" i="17"/>
  <c r="F79" i="17"/>
  <c r="C79" i="17"/>
  <c r="F78" i="17"/>
  <c r="C78" i="17"/>
  <c r="F77" i="17"/>
  <c r="C77" i="17"/>
  <c r="F76" i="17"/>
  <c r="C76" i="17"/>
  <c r="F75" i="17"/>
  <c r="C75" i="17"/>
  <c r="F74" i="17"/>
  <c r="C74" i="17"/>
  <c r="F73" i="17"/>
  <c r="C73" i="17"/>
  <c r="F72" i="17"/>
  <c r="C72" i="17"/>
  <c r="F71" i="17"/>
  <c r="C71" i="17"/>
  <c r="F70" i="17"/>
  <c r="C70" i="17"/>
  <c r="F69" i="17"/>
  <c r="C69" i="17"/>
  <c r="F68" i="17"/>
  <c r="C68" i="17"/>
  <c r="F67" i="17"/>
  <c r="C67" i="17"/>
  <c r="F66" i="17"/>
  <c r="C66" i="17"/>
  <c r="F65" i="17"/>
  <c r="C65" i="17"/>
  <c r="F64" i="17"/>
  <c r="C64" i="17"/>
  <c r="F63" i="17"/>
  <c r="C63" i="17"/>
  <c r="F62" i="17"/>
  <c r="C62" i="17"/>
  <c r="F61" i="17"/>
  <c r="C61" i="17"/>
  <c r="F60" i="17"/>
  <c r="C60" i="17"/>
  <c r="F59" i="17"/>
  <c r="C59" i="17"/>
  <c r="F58" i="17"/>
  <c r="C58" i="17"/>
  <c r="F57" i="17"/>
  <c r="C57" i="17"/>
  <c r="F56" i="17"/>
  <c r="C56" i="17"/>
  <c r="F55" i="17"/>
  <c r="C55" i="17"/>
  <c r="F54" i="17"/>
  <c r="C54" i="17"/>
  <c r="F53" i="17"/>
  <c r="C53" i="17"/>
  <c r="F52" i="17"/>
  <c r="C52" i="17"/>
  <c r="F51" i="17"/>
  <c r="C51" i="17"/>
  <c r="F50" i="17"/>
  <c r="C50" i="17"/>
  <c r="F49" i="17"/>
  <c r="C49" i="17"/>
  <c r="F48" i="17"/>
  <c r="C48" i="17"/>
  <c r="F47" i="17"/>
  <c r="C47" i="17"/>
  <c r="F46" i="17"/>
  <c r="C46" i="17"/>
  <c r="F45" i="17"/>
  <c r="C45" i="17"/>
  <c r="F44" i="17"/>
  <c r="C44" i="17"/>
  <c r="F43" i="17"/>
  <c r="C43" i="17"/>
  <c r="F42" i="17"/>
  <c r="C42" i="17"/>
  <c r="F41" i="17"/>
  <c r="C41" i="17"/>
  <c r="F40" i="17"/>
  <c r="C40" i="17"/>
  <c r="F39" i="17"/>
  <c r="C39" i="17"/>
  <c r="F38" i="17"/>
  <c r="C38" i="17"/>
  <c r="F37" i="17"/>
  <c r="C37" i="17"/>
  <c r="F36" i="17"/>
  <c r="C36" i="17"/>
  <c r="F35" i="17"/>
  <c r="C35" i="17"/>
  <c r="F34" i="17"/>
  <c r="C34" i="17"/>
  <c r="F33" i="17"/>
  <c r="C33" i="17"/>
  <c r="F32" i="17"/>
  <c r="C32" i="17"/>
  <c r="F31" i="17"/>
  <c r="C31" i="17"/>
  <c r="F30" i="17"/>
  <c r="C30" i="17"/>
  <c r="F29" i="17"/>
  <c r="C29" i="17"/>
  <c r="F28" i="17"/>
  <c r="C28" i="17"/>
  <c r="F27" i="17"/>
  <c r="C27" i="17"/>
  <c r="F26" i="17"/>
  <c r="C26" i="17"/>
  <c r="F25" i="17"/>
  <c r="C25" i="17"/>
  <c r="F24" i="17"/>
  <c r="C24" i="17"/>
  <c r="F23" i="17"/>
  <c r="C23" i="17"/>
  <c r="F22" i="17"/>
  <c r="C22" i="17"/>
  <c r="F21" i="17"/>
  <c r="C21" i="17"/>
  <c r="F20" i="17"/>
  <c r="C20" i="17"/>
  <c r="F19" i="17"/>
  <c r="C19" i="17"/>
  <c r="F18" i="17"/>
  <c r="C18" i="17"/>
  <c r="F17" i="17"/>
  <c r="C17" i="17"/>
  <c r="F16" i="17"/>
  <c r="C16" i="17"/>
  <c r="F15" i="17"/>
  <c r="C15" i="17"/>
  <c r="F14" i="17"/>
  <c r="C14" i="17"/>
  <c r="F13" i="17"/>
  <c r="C13" i="17"/>
  <c r="F12" i="17"/>
  <c r="C12" i="17"/>
  <c r="F11" i="17"/>
  <c r="C11" i="17"/>
  <c r="F10" i="17"/>
  <c r="C10" i="17"/>
  <c r="F9" i="17"/>
  <c r="C9" i="17"/>
  <c r="F8" i="17"/>
  <c r="C8" i="17"/>
  <c r="F7" i="17"/>
  <c r="C7" i="17"/>
  <c r="F6" i="17"/>
  <c r="C6" i="17"/>
  <c r="F5" i="17"/>
  <c r="C5" i="17"/>
  <c r="F4" i="17"/>
  <c r="C4" i="17"/>
  <c r="B164" i="1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A165" authorId="0" shapeId="0" xr:uid="{0B51933F-DB7D-426A-9EF4-E8E910CF69AE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Depuis le 01/01/2019 - Nb de porcs abattus pris sur UNIPORC et non plus au MIDAS
</t>
        </r>
      </text>
    </comment>
    <comment ref="B169" authorId="0" shapeId="0" xr:uid="{75C88D4F-EBDF-410C-B856-166002E82BEC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Coupure compteur eau</t>
        </r>
      </text>
    </comment>
    <comment ref="Q173" authorId="0" shapeId="0" xr:uid="{33AAB200-2DD2-41BB-9DEE-79A89A96DED3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pas de données pour vendredi</t>
        </r>
      </text>
    </comment>
    <comment ref="R173" authorId="0" shapeId="0" xr:uid="{FB14A7D7-4339-4E15-9FC9-7F22E7234BFA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pas de données pour vendredi</t>
        </r>
      </text>
    </comment>
    <comment ref="T173" authorId="0" shapeId="0" xr:uid="{ECA9ED77-9CA6-47BE-A987-0B035D660AEE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pas de données pour vendredi</t>
        </r>
      </text>
    </comment>
    <comment ref="U173" authorId="0" shapeId="0" xr:uid="{F8F6F63F-A8FF-4320-B2A4-8B8C01FCA74B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pas de données pour vendredi</t>
        </r>
      </text>
    </comment>
    <comment ref="B183" authorId="0" shapeId="0" xr:uid="{6B3BC98C-4349-4492-BC4E-615C8381DD48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Transfert des compteurs sur nouvelle supervision - calculs faits et pas de données pour certains compteurs</t>
        </r>
      </text>
    </comment>
    <comment ref="B184" authorId="0" shapeId="0" xr:uid="{9A8B087A-CC37-45B8-99AF-0D6BA6F50AD7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Transfert des compteurs sur nouvelle supervision - calculs faits et pas de données pour certains compteurs
</t>
        </r>
      </text>
    </comment>
    <comment ref="B185" authorId="0" shapeId="0" xr:uid="{E3B9A328-73DB-4C06-8D10-8F5024AD267C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en transfert de supervision - manque des compteurs</t>
        </r>
      </text>
    </comment>
    <comment ref="B186" authorId="0" shapeId="0" xr:uid="{2E13F007-1961-4375-8CAF-35FEAFED10EA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en transfert de supervision - manque des compteurs</t>
        </r>
      </text>
    </comment>
    <comment ref="B187" authorId="0" shapeId="0" xr:uid="{0A04C78D-F493-494A-A713-36835139EB4F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en transfert de supervision - manque des compteurs
</t>
        </r>
      </text>
    </comment>
    <comment ref="O190" authorId="0" shapeId="0" xr:uid="{C85CCBE2-8599-4026-92BC-7B4B62C62FA9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pas de données</t>
        </r>
      </text>
    </comment>
    <comment ref="O191" authorId="0" shapeId="0" xr:uid="{D6013D63-502F-4C00-B6EA-BF4468BAA5B3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pas de données</t>
        </r>
      </text>
    </comment>
    <comment ref="O192" authorId="0" shapeId="0" xr:uid="{FB61994D-D671-4908-B0CD-0D5DB72DB1E2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pas de données</t>
        </r>
      </text>
    </comment>
    <comment ref="B193" authorId="0" shapeId="0" xr:uid="{4311956F-9366-4539-A573-30D710147E9B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Lissage/Calcul des données pour cette semaine
</t>
        </r>
      </text>
    </comment>
    <comment ref="O193" authorId="0" shapeId="0" xr:uid="{F5B029B8-74B5-4A90-83EC-1D4EE9946742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pas de données
</t>
        </r>
      </text>
    </comment>
    <comment ref="B194" authorId="0" shapeId="0" xr:uid="{CEE237EA-FB4A-456B-A298-C4F7CD8BE227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Calculs pour lundi et mardi de cette semaine
</t>
        </r>
      </text>
    </comment>
    <comment ref="O194" authorId="0" shapeId="0" xr:uid="{BC228DA5-60BD-4647-AA77-8B0EC953D981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pas de données</t>
        </r>
      </text>
    </comment>
    <comment ref="O195" authorId="0" shapeId="0" xr:uid="{04DBD2A4-CE14-4557-A5F5-25EF75DF3257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pas de données</t>
        </r>
      </text>
    </comment>
    <comment ref="B197" authorId="0" shapeId="0" xr:uid="{0FA64464-3040-4900-B5DA-929F6F008D54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Transfert de supervision - données perdues
</t>
        </r>
      </text>
    </comment>
    <comment ref="B198" authorId="0" shapeId="0" xr:uid="{403B2F9E-95F2-48CC-B7C5-2B68F48A0DB2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Transfert de supervision, données perdues
</t>
        </r>
      </text>
    </comment>
    <comment ref="B199" authorId="0" shapeId="0" xr:uid="{86E82A73-0827-465C-89A3-19259583FFAF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Transfert de supervision - Données perdues
</t>
        </r>
      </text>
    </comment>
    <comment ref="O200" authorId="0" shapeId="0" xr:uid="{1CCB9502-05D8-4BBF-A8BD-FDA82134593B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Compteur inexistant dans nouvelle supervision
</t>
        </r>
      </text>
    </comment>
    <comment ref="T200" authorId="0" shapeId="0" xr:uid="{4111DEBB-39B2-4C42-831D-4B646C6A9A8C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Problème d'impulsion ?</t>
        </r>
      </text>
    </comment>
    <comment ref="U200" authorId="0" shapeId="0" xr:uid="{3EF81651-16A7-4CDE-B225-BC07CC9D7382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Pas de données</t>
        </r>
      </text>
    </comment>
    <comment ref="O202" authorId="0" shapeId="0" xr:uid="{157FBDE6-0D8E-4AAA-BC7E-CD656AFE544C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pas de données</t>
        </r>
      </text>
    </comment>
    <comment ref="U202" authorId="0" shapeId="0" xr:uid="{912298FE-2032-4C7E-B78C-B7660612D6EB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pas de données</t>
        </r>
      </text>
    </comment>
    <comment ref="O203" authorId="0" shapeId="0" xr:uid="{2D1A2E41-0DFE-496F-9E2B-AE8F5F594DF8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pas de données</t>
        </r>
      </text>
    </comment>
    <comment ref="U203" authorId="0" shapeId="0" xr:uid="{6CEE1ECF-166F-44EA-B9C8-C147BB76188A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pas de données</t>
        </r>
      </text>
    </comment>
  </commentList>
</comments>
</file>

<file path=xl/sharedStrings.xml><?xml version="1.0" encoding="utf-8"?>
<sst xmlns="http://schemas.openxmlformats.org/spreadsheetml/2006/main" count="41" uniqueCount="20">
  <si>
    <t>U.E.S 4</t>
  </si>
  <si>
    <t>Année</t>
  </si>
  <si>
    <t>Semaine</t>
  </si>
  <si>
    <t>Eau froide abattage4</t>
  </si>
  <si>
    <t>SUIVI DES ECARTS</t>
  </si>
  <si>
    <t>Seuil 5%</t>
  </si>
  <si>
    <t>TOTAL</t>
  </si>
  <si>
    <t>6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</si>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</sst>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"/>
  </numFmts>
  <fonts count="8" x14ac:knownFonts="1">
    <font>
      <sz val="11"/>
      <color theme="1"/>
      <name val="Trebuchet MS"/>
      <family val="2"/>
      <scheme val="minor"/>
    </font>
    <font>
      <sz val="11"/>
      <color theme="1"/>
      <name val="Trebuchet MS"/>
      <family val="2"/>
      <scheme val="minor"/>
    </font>
    <font>
      <sz val="10"/>
      <name val="Arial"/>
      <family val="2"/>
    </font>
    <font>
      <b/>
      <sz val="32"/>
      <color theme="0"/>
      <name val="Trebuchet MS"/>
      <family val="2"/>
      <scheme val="minor"/>
    </font>
    <font>
      <sz val="11"/>
      <name val="Trebuchet MS"/>
      <family val="2"/>
      <scheme val="minor"/>
    </font>
    <font>
      <b/>
      <sz val="11"/>
      <name val="Trebuchet MS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76">
    <xf numFmtId="0" fontId="0" fillId="0" borderId="0" xfId="0"/>
    <xf numFmtId="0" fontId="0" fillId="0" borderId="1" xfId="0" applyBorder="1"/>
    <xf numFmtId="0" fontId="0" fillId="0" borderId="1" xfId="0" applyFill="1" applyBorder="1"/>
    <xf numFmtId="0" fontId="5" fillId="7" borderId="2" xfId="0" applyFont="1" applyFill="1" applyBorder="1" applyAlignment="1">
      <alignment horizontal="center" vertical="center" wrapText="1"/>
    </xf>
    <xf numFmtId="0" fontId="5" fillId="9" borderId="2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/>
    </xf>
    <xf numFmtId="2" fontId="5" fillId="5" borderId="8" xfId="0" applyNumberFormat="1" applyFont="1" applyFill="1" applyBorder="1" applyAlignment="1">
      <alignment horizontal="center"/>
    </xf>
    <xf numFmtId="0" fontId="5" fillId="10" borderId="8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2" fontId="5" fillId="4" borderId="0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4" fontId="5" fillId="2" borderId="0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2" fontId="5" fillId="5" borderId="3" xfId="0" applyNumberFormat="1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2" fontId="5" fillId="5" borderId="1" xfId="0" applyNumberFormat="1" applyFont="1" applyFill="1" applyBorder="1" applyAlignment="1">
      <alignment horizontal="center"/>
    </xf>
    <xf numFmtId="2" fontId="5" fillId="6" borderId="1" xfId="0" applyNumberFormat="1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 vertical="center"/>
    </xf>
    <xf numFmtId="0" fontId="5" fillId="13" borderId="2" xfId="0" applyFont="1" applyFill="1" applyBorder="1" applyAlignment="1">
      <alignment horizontal="center" vertical="center" wrapText="1"/>
    </xf>
    <xf numFmtId="0" fontId="5" fillId="14" borderId="8" xfId="0" applyFont="1" applyFill="1" applyBorder="1" applyAlignment="1">
      <alignment horizontal="center"/>
    </xf>
    <xf numFmtId="0" fontId="5" fillId="14" borderId="2" xfId="0" applyFont="1" applyFill="1" applyBorder="1" applyAlignment="1">
      <alignment horizontal="center" vertical="center" wrapText="1"/>
    </xf>
    <xf numFmtId="0" fontId="5" fillId="11" borderId="2" xfId="0" applyFont="1" applyFill="1" applyBorder="1" applyAlignment="1">
      <alignment horizontal="center" vertical="center" wrapText="1"/>
    </xf>
    <xf numFmtId="2" fontId="4" fillId="15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12" borderId="2" xfId="0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center" vertical="center"/>
    </xf>
    <xf numFmtId="0" fontId="4" fillId="12" borderId="5" xfId="0" applyFont="1" applyFill="1" applyBorder="1" applyAlignment="1">
      <alignment horizontal="center" vertical="center"/>
    </xf>
    <xf numFmtId="0" fontId="4" fillId="0" borderId="0" xfId="0" applyFont="1"/>
    <xf numFmtId="0" fontId="4" fillId="6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2" fontId="4" fillId="5" borderId="1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8" borderId="1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/>
    </xf>
    <xf numFmtId="2" fontId="5" fillId="12" borderId="1" xfId="0" applyNumberFormat="1" applyFont="1" applyFill="1" applyBorder="1" applyAlignment="1">
      <alignment horizontal="center"/>
    </xf>
    <xf numFmtId="2" fontId="4" fillId="6" borderId="1" xfId="0" applyNumberFormat="1" applyFont="1" applyFill="1" applyBorder="1" applyAlignment="1">
      <alignment horizontal="center"/>
    </xf>
    <xf numFmtId="0" fontId="4" fillId="0" borderId="1" xfId="0" applyFont="1" applyBorder="1"/>
    <xf numFmtId="0" fontId="4" fillId="0" borderId="1" xfId="0" applyFont="1" applyFill="1" applyBorder="1"/>
    <xf numFmtId="0" fontId="5" fillId="12" borderId="9" xfId="0" applyFont="1" applyFill="1" applyBorder="1" applyAlignment="1">
      <alignment horizontal="center" vertical="center"/>
    </xf>
    <xf numFmtId="0" fontId="5" fillId="12" borderId="10" xfId="0" applyFont="1" applyFill="1" applyBorder="1" applyAlignment="1">
      <alignment horizontal="center" vertical="center"/>
    </xf>
    <xf numFmtId="0" fontId="4" fillId="12" borderId="6" xfId="0" applyFont="1" applyFill="1" applyBorder="1" applyAlignment="1">
      <alignment horizontal="center"/>
    </xf>
    <xf numFmtId="0" fontId="4" fillId="12" borderId="8" xfId="0" applyFont="1" applyFill="1" applyBorder="1" applyAlignment="1">
      <alignment horizontal="center"/>
    </xf>
    <xf numFmtId="0" fontId="4" fillId="12" borderId="11" xfId="0" applyNumberFormat="1" applyFont="1" applyFill="1" applyBorder="1" applyAlignment="1">
      <alignment horizontal="center"/>
    </xf>
    <xf numFmtId="3" fontId="4" fillId="12" borderId="11" xfId="0" applyNumberFormat="1" applyFont="1" applyFill="1" applyBorder="1" applyAlignment="1">
      <alignment horizontal="center"/>
    </xf>
    <xf numFmtId="0" fontId="4" fillId="12" borderId="5" xfId="0" applyNumberFormat="1" applyFont="1" applyFill="1" applyBorder="1" applyAlignment="1">
      <alignment horizontal="center" vertical="center"/>
    </xf>
    <xf numFmtId="0" fontId="4" fillId="12" borderId="1" xfId="0" applyNumberFormat="1" applyFont="1" applyFill="1" applyBorder="1" applyAlignment="1">
      <alignment horizontal="center" vertical="center"/>
    </xf>
    <xf numFmtId="0" fontId="4" fillId="15" borderId="1" xfId="0" applyFont="1" applyFill="1" applyBorder="1" applyAlignment="1">
      <alignment horizontal="center"/>
    </xf>
    <xf numFmtId="2" fontId="4" fillId="15" borderId="3" xfId="0" applyNumberFormat="1" applyFont="1" applyFill="1" applyBorder="1" applyAlignment="1">
      <alignment horizontal="center"/>
    </xf>
    <xf numFmtId="2" fontId="4" fillId="15" borderId="4" xfId="0" applyNumberFormat="1" applyFont="1" applyFill="1" applyBorder="1" applyAlignment="1">
      <alignment horizontal="center"/>
    </xf>
    <xf numFmtId="0" fontId="4" fillId="15" borderId="3" xfId="0" applyFont="1" applyFill="1" applyBorder="1" applyAlignment="1">
      <alignment horizontal="center"/>
    </xf>
    <xf numFmtId="2" fontId="5" fillId="15" borderId="8" xfId="0" applyNumberFormat="1" applyFont="1" applyFill="1" applyBorder="1" applyAlignment="1">
      <alignment horizontal="center"/>
    </xf>
    <xf numFmtId="0" fontId="5" fillId="15" borderId="8" xfId="0" applyFont="1" applyFill="1" applyBorder="1" applyAlignment="1">
      <alignment horizontal="center"/>
    </xf>
    <xf numFmtId="166" fontId="5" fillId="15" borderId="8" xfId="0" applyNumberFormat="1" applyFont="1" applyFill="1" applyBorder="1" applyAlignment="1">
      <alignment horizontal="center"/>
    </xf>
    <xf numFmtId="0" fontId="4" fillId="12" borderId="13" xfId="0" applyFont="1" applyFill="1" applyBorder="1" applyAlignment="1">
      <alignment horizontal="center" vertical="center"/>
    </xf>
    <xf numFmtId="0" fontId="5" fillId="12" borderId="6" xfId="0" applyFont="1" applyFill="1" applyBorder="1" applyAlignment="1">
      <alignment horizontal="center" vertical="center"/>
    </xf>
    <xf numFmtId="0" fontId="5" fillId="12" borderId="8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0" fontId="4" fillId="15" borderId="1" xfId="0" applyFont="1" applyFill="1" applyBorder="1" applyAlignment="1">
      <alignment horizontal="center" vertical="center"/>
    </xf>
    <xf numFmtId="0" fontId="4" fillId="15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3" fillId="16" borderId="0" xfId="0" applyFont="1" applyFill="1" applyBorder="1" applyAlignment="1">
      <alignment horizontal="center" vertical="center"/>
    </xf>
    <xf numFmtId="0" fontId="4" fillId="15" borderId="4" xfId="0" applyFont="1" applyFill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2" fontId="4" fillId="3" borderId="0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12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outline val="0"/>
        <shadow val="0"/>
        <u val="none"/>
        <vertAlign val="baseline"/>
        <color auto="1"/>
      </font>
      <fill>
        <patternFill patternType="solid">
          <fgColor indexed="64"/>
          <bgColor theme="3" tint="0.3999755851924192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outline val="0"/>
        <shadow val="0"/>
        <u val="none"/>
        <vertAlign val="baseline"/>
        <color auto="1"/>
      </font>
      <fill>
        <patternFill patternType="solid">
          <fgColor indexed="64"/>
          <bgColor theme="3" tint="0.3999755851924192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rebuchet MS"/>
        <family val="2"/>
        <scheme val="minor"/>
      </font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rebuchet MS"/>
        <scheme val="minor"/>
      </font>
      <fill>
        <patternFill patternType="solid">
          <fgColor indexed="64"/>
          <bgColor theme="3" tint="0.3999755851924192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rebuchet MS"/>
        <scheme val="minor"/>
      </font>
      <fill>
        <patternFill patternType="solid">
          <fgColor indexed="64"/>
          <bgColor theme="3" tint="0.3999755851924192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rebuchet MS"/>
        <family val="2"/>
        <scheme val="minor"/>
      </font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color auto="1"/>
      </font>
      <fill>
        <patternFill patternType="solid">
          <fgColor indexed="64"/>
          <bgColor theme="3" tint="0.39997558519241921"/>
        </patternFill>
      </fill>
      <alignment horizontal="center" textRotation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color auto="1"/>
      </font>
      <fill>
        <patternFill patternType="solid">
          <fgColor indexed="64"/>
          <bgColor theme="3" tint="0.3999755851924192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bottom style="medium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auto="1"/>
        <name val="Trebuchet MS"/>
        <scheme val="minor"/>
      </font>
      <fill>
        <patternFill patternType="solid">
          <fgColor indexed="64"/>
          <bgColor theme="3" tint="0.39997558519241921"/>
        </patternFill>
      </fill>
      <alignment horizontal="center" textRotation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outline val="0"/>
        <shadow val="0"/>
        <u val="none"/>
        <vertAlign val="baseline"/>
        <color auto="1"/>
      </font>
      <fill>
        <patternFill patternType="solid">
          <fgColor indexed="64"/>
          <bgColor theme="3" tint="0.39997558519241921"/>
        </patternFill>
      </fill>
      <alignment horizontal="center" textRotation="0" indent="0" justifyLastLine="0" shrinkToFit="0" readingOrder="0"/>
      <border outline="0">
        <left style="thin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rebuchet MS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color auto="1"/>
      </font>
      <fill>
        <patternFill patternType="solid">
          <fgColor indexed="64"/>
          <bgColor theme="3" tint="0.39997558519241921"/>
        </patternFill>
      </fill>
      <alignment horizontal="center" textRotation="0" indent="0" justifyLastLine="0" shrinkToFit="0" readingOrder="0"/>
      <border outline="0">
        <right style="thin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rebuchet MS"/>
        <scheme val="minor"/>
      </font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rebuchet MS"/>
        <scheme val="minor"/>
      </font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rebuchet MS"/>
        <family val="2"/>
        <scheme val="minor"/>
      </font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rebuchet MS"/>
        <scheme val="minor"/>
      </font>
      <fill>
        <patternFill patternType="solid">
          <fgColor indexed="64"/>
          <bgColor rgb="FFFF330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rebuchet MS"/>
        <scheme val="minor"/>
      </font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rebuchet MS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</dxfs>
  <tableStyles count="0" defaultTableStyle="TableStyleMedium9" defaultPivotStyle="PivotStyleLight16"/>
  <colors>
    <mruColors>
      <color rgb="FF000000"/>
      <color rgb="FF855CD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ISO\3-%20JPA\Suivi%20des%20consomations\NRJ-D-04-G%20(Plan%20d'action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E GARDE"/>
      <sheetName val="MAPPING DE L'USINE"/>
      <sheetName val="RENSEIGNEMENTS GENERAUX"/>
      <sheetName val="USAGES ELEC"/>
      <sheetName val="USAGES GAZ,EAU CHAUDE ET CARBU "/>
      <sheetName val="COMSOMMATION DE REFERENCE"/>
      <sheetName val="U.E.S DE REFERENCE ELEC"/>
      <sheetName val="U.E.S DE REFERENCE GAZ.EC"/>
      <sheetName val="Tableau des suivis conso UES"/>
      <sheetName val="CRITERES UES"/>
      <sheetName val="ANNEXE"/>
      <sheetName val="DETAILS EQUIPEMENTS"/>
      <sheetName val="IPMVP"/>
    </sheetNames>
    <sheetDataSet>
      <sheetData sheetId="0">
        <row r="52">
          <cell r="A52" t="str">
            <v>Première Transfo</v>
          </cell>
          <cell r="C52" t="str">
            <v>Ballons d'eau chaude</v>
          </cell>
          <cell r="F52" t="str">
            <v>Electricité</v>
          </cell>
          <cell r="H52" t="str">
            <v>Air comprimé</v>
          </cell>
        </row>
        <row r="53">
          <cell r="A53" t="str">
            <v>Deuxième transfo</v>
          </cell>
          <cell r="C53" t="str">
            <v>Salles des machines (froid positif)</v>
          </cell>
          <cell r="F53" t="str">
            <v>Propane</v>
          </cell>
          <cell r="H53" t="str">
            <v>Eau chaude (55°C)</v>
          </cell>
        </row>
        <row r="54">
          <cell r="A54" t="str">
            <v>Bâtiments techniques</v>
          </cell>
          <cell r="C54" t="str">
            <v>Salles des machines (Congélation)</v>
          </cell>
          <cell r="F54" t="str">
            <v>Fioul</v>
          </cell>
          <cell r="H54" t="str">
            <v>Eau chaude (90°C)</v>
          </cell>
        </row>
        <row r="55">
          <cell r="A55" t="str">
            <v>Locaux sociaux</v>
          </cell>
          <cell r="C55" t="str">
            <v>Groupe froid déportés - cellule de croutage</v>
          </cell>
          <cell r="F55" t="str">
            <v>Gazoil</v>
          </cell>
          <cell r="H55" t="str">
            <v>Eau froide</v>
          </cell>
        </row>
        <row r="56">
          <cell r="A56" t="str">
            <v>Assainissement / eau potable</v>
          </cell>
          <cell r="C56" t="str">
            <v>Distribution froid positif 1T</v>
          </cell>
          <cell r="F56" t="str">
            <v>Eau chaude</v>
          </cell>
          <cell r="H56" t="str">
            <v>Eau glycolée froide</v>
          </cell>
        </row>
        <row r="57">
          <cell r="C57" t="str">
            <v>Distribution froid ressuage 1T</v>
          </cell>
          <cell r="H57" t="str">
            <v>Eau glycolée chaude</v>
          </cell>
        </row>
        <row r="58">
          <cell r="C58" t="str">
            <v>Distribution froid 2T</v>
          </cell>
          <cell r="H58" t="str">
            <v>NH3 (-12°C)</v>
          </cell>
        </row>
        <row r="59">
          <cell r="C59" t="str">
            <v xml:space="preserve">Récupération d'énergie </v>
          </cell>
          <cell r="H59" t="str">
            <v>NH3 (-30°C)</v>
          </cell>
        </row>
        <row r="60">
          <cell r="C60" t="str">
            <v>Salle de production d'air comprimé</v>
          </cell>
          <cell r="H60" t="str">
            <v>Vapeur</v>
          </cell>
        </row>
        <row r="61">
          <cell r="C61" t="str">
            <v>Porcherie</v>
          </cell>
          <cell r="H61" t="str">
            <v>Process</v>
          </cell>
        </row>
        <row r="62">
          <cell r="C62" t="str">
            <v>Hall abattage</v>
          </cell>
          <cell r="H62" t="str">
            <v>Chauffage</v>
          </cell>
        </row>
        <row r="63">
          <cell r="C63" t="str">
            <v>Ligne tête / coupe hollandaise</v>
          </cell>
        </row>
        <row r="64">
          <cell r="C64" t="str">
            <v>5ème quartier - Boyauderie - Abats rouges</v>
          </cell>
        </row>
        <row r="65">
          <cell r="C65" t="str">
            <v>Découpe (D1)</v>
          </cell>
        </row>
        <row r="66">
          <cell r="C66" t="str">
            <v>Découpe (D2)</v>
          </cell>
        </row>
        <row r="67">
          <cell r="C67" t="str">
            <v>Stock automatique</v>
          </cell>
        </row>
        <row r="68">
          <cell r="C68" t="str">
            <v>Expédition</v>
          </cell>
        </row>
        <row r="69">
          <cell r="C69" t="str">
            <v>Congélation</v>
          </cell>
        </row>
        <row r="70">
          <cell r="C70" t="str">
            <v>Laverie et lavage des ateliers</v>
          </cell>
        </row>
        <row r="71">
          <cell r="C71" t="str">
            <v>Potabilisation IDEX</v>
          </cell>
        </row>
        <row r="72">
          <cell r="C72" t="str">
            <v>STEP</v>
          </cell>
        </row>
        <row r="73">
          <cell r="C73" t="str">
            <v>Vestiaires et divers</v>
          </cell>
        </row>
        <row r="74">
          <cell r="C74" t="str">
            <v>Locaux administratifs</v>
          </cell>
        </row>
        <row r="75">
          <cell r="C75" t="str">
            <v>Quai - Prises camions</v>
          </cell>
        </row>
        <row r="76">
          <cell r="C76" t="str">
            <v>Eclairage extérieur</v>
          </cell>
        </row>
        <row r="77">
          <cell r="C77" t="str">
            <v>Divers usine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5">
          <cell r="V5" t="str">
            <v>Température moyenne 2015/2016</v>
          </cell>
        </row>
      </sheetData>
      <sheetData sheetId="7">
        <row r="22">
          <cell r="P22">
            <v>25.910564127237535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027401E-E93D-4622-9207-157233C2A202}" name="Tableau512" displayName="Tableau512" ref="H3:N4" insertRow="1" totalsRowShown="0" headerRowDxfId="128" dataDxfId="126" headerRowBorderDxfId="127">
  <tableColumns count="7">
    <tableColumn id="1" xr3:uid="{E68AA8E6-8B85-421B-812F-ED231CA4671C}" name="6" dataDxfId="125"/>
    <tableColumn id="6" xr3:uid="{841A39C0-F1B8-4E2C-A8F2-163B8CE74307}" name="13" dataDxfId="124"/>
    <tableColumn id="2" xr3:uid="{97CFA6C8-F743-4ACF-B110-5C8C3CDD893B}" name="8" dataDxfId="123"/>
    <tableColumn id="3" xr3:uid="{22CA991C-1622-41C5-9AEB-7BAC38D6AB04}" name="9" dataDxfId="122"/>
    <tableColumn id="4" xr3:uid="{3E1E4363-FC40-42EB-909C-9C9F09F8234B}" name="10" dataDxfId="121"/>
    <tableColumn id="7" xr3:uid="{F01DAD75-95B1-4914-B539-DF01D2E06B57}" name="11" dataDxfId="120"/>
    <tableColumn id="5" xr3:uid="{2B59C9D2-18CB-4457-8B42-5843D601CE58}" name="12" dataDxfId="119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CC983AF7-F38F-4A22-80F3-1ECDDFB93B7B}" name="Tableau613" displayName="Tableau613" ref="O3:U4" insertRow="1" totalsRowShown="0" headerRowDxfId="118" dataDxfId="116" headerRowBorderDxfId="117">
  <tableColumns count="7">
    <tableColumn id="1" xr3:uid="{3D495880-9719-45AE-84DA-13F77D6F993E}" name="13" dataDxfId="115"/>
    <tableColumn id="11" xr3:uid="{2E9D2645-B004-469F-9BF0-949F402FEE88}" name="14" dataDxfId="114"/>
    <tableColumn id="6" xr3:uid="{9589C27C-F451-4D3B-B7FD-E991FF78BC11}" name="15" dataDxfId="113"/>
    <tableColumn id="8" xr3:uid="{16A72318-42A0-4A27-968D-68D5C91160A5}" name="16" dataDxfId="112"/>
    <tableColumn id="12" xr3:uid="{EADD0C2C-F283-494F-B3F6-903DBD40AE35}" name="17" dataDxfId="111"/>
    <tableColumn id="3" xr3:uid="{EB9BD8B3-C304-4532-ADE3-DDFD0BFDF8D8}" name="18" dataDxfId="110"/>
    <tableColumn id="2" xr3:uid="{A07A12B1-CB4F-4109-811D-285197D399AD}" name="19" dataDxfId="109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Facette">
  <a:themeElements>
    <a:clrScheme name="Personnalisé 1">
      <a:dk1>
        <a:srgbClr val="FFFFFF"/>
      </a:dk1>
      <a:lt1>
        <a:srgbClr val="FFFFFF"/>
      </a:lt1>
      <a:dk2>
        <a:srgbClr val="FFFFFF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Facette">
      <a:majorFont>
        <a:latin typeface="Trebuchet MS" panose="020B0603020202020204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 panose="020B0603020202020204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Facette">
      <a:fillStyleLst>
        <a:solidFill>
          <a:schemeClr val="phClr"/>
        </a:solidFill>
        <a:gradFill rotWithShape="1">
          <a:gsLst>
            <a:gs pos="0">
              <a:schemeClr val="phClr">
                <a:tint val="65000"/>
                <a:lumMod val="110000"/>
              </a:schemeClr>
            </a:gs>
            <a:gs pos="88000">
              <a:schemeClr val="phClr">
                <a:tint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6000"/>
                <a:lumMod val="100000"/>
              </a:schemeClr>
            </a:gs>
            <a:gs pos="78000">
              <a:schemeClr val="phClr">
                <a:shade val="94000"/>
                <a:lumMod val="94000"/>
              </a:schemeClr>
            </a:gs>
          </a:gsLst>
          <a:lin ang="5400000" scaled="0"/>
        </a:gradFill>
      </a:fillStyleLst>
      <a:lnStyleLst>
        <a:ln w="12700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l"/>
          </a:scene3d>
          <a:sp3d prstMaterial="plastic">
            <a:bevelT w="0" h="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C08AE-7921-4721-BABD-146C78DBA8C7}">
  <dimension ref="A1:W575"/>
  <sheetViews>
    <sheetView tabSelected="1" workbookViewId="0">
      <pane xSplit="2" ySplit="3" topLeftCell="C4" activePane="bottomRight" state="frozen"/>
      <selection pane="topRight" activeCell="F1" sqref="F1"/>
      <selection pane="bottomLeft" activeCell="A5" sqref="A5"/>
      <selection pane="bottomRight" activeCell="F126" sqref="F126"/>
    </sheetView>
  </sheetViews>
  <sheetFormatPr baseColWidth="10" defaultRowHeight="14.5" x14ac:dyDescent="0.35"/>
  <cols>
    <col min="1" max="2" width="8.1640625" customWidth="1"/>
    <col min="6" max="6" width="12.58203125" customWidth="1"/>
    <col min="19" max="19" width="12.1640625" customWidth="1"/>
  </cols>
  <sheetData>
    <row r="1" spans="1:21" ht="41" x14ac:dyDescent="0.35">
      <c r="A1" s="68" t="s">
        <v>4</v>
      </c>
      <c r="B1" s="68"/>
      <c r="C1" s="68"/>
      <c r="D1" s="68"/>
      <c r="E1" s="68"/>
      <c r="F1" s="68"/>
    </row>
    <row r="2" spans="1:21" ht="18" customHeight="1" x14ac:dyDescent="0.35"/>
    <row r="3" spans="1:21" ht="15" thickBot="1" x14ac:dyDescent="0.4">
      <c r="A3" s="45" t="s">
        <v>1</v>
      </c>
      <c r="B3" s="46" t="s">
        <v>2</v>
      </c>
      <c r="C3" s="24">
        <v>1</v>
      </c>
      <c r="D3" s="4">
        <v>2</v>
      </c>
      <c r="E3" s="3">
        <v>3</v>
      </c>
      <c r="F3" s="24">
        <v>4</v>
      </c>
      <c r="G3" s="21">
        <v>5</v>
      </c>
      <c r="H3" s="3" t="s">
        <v>7</v>
      </c>
      <c r="I3" s="24" t="s">
        <v>13</v>
      </c>
      <c r="J3" s="21" t="s">
        <v>8</v>
      </c>
      <c r="K3" s="23" t="s">
        <v>9</v>
      </c>
      <c r="L3" s="21" t="s">
        <v>10</v>
      </c>
      <c r="M3" s="24" t="s">
        <v>11</v>
      </c>
      <c r="N3" s="21" t="s">
        <v>12</v>
      </c>
      <c r="O3" s="23" t="s">
        <v>13</v>
      </c>
      <c r="P3" s="24" t="s">
        <v>14</v>
      </c>
      <c r="Q3" s="21" t="s">
        <v>15</v>
      </c>
      <c r="R3" s="23" t="s">
        <v>16</v>
      </c>
      <c r="S3" s="24" t="s">
        <v>17</v>
      </c>
      <c r="T3" s="23" t="s">
        <v>18</v>
      </c>
      <c r="U3" s="23" t="s">
        <v>19</v>
      </c>
    </row>
    <row r="4" spans="1:21" ht="20" hidden="1" customHeight="1" thickTop="1" thickBot="1" x14ac:dyDescent="0.4">
      <c r="A4" s="47"/>
      <c r="B4" s="48"/>
      <c r="C4" s="5" t="e">
        <f>#REF!+#REF!</f>
        <v>#REF!</v>
      </c>
      <c r="D4" s="5"/>
      <c r="E4" s="5"/>
      <c r="F4" s="6" t="e">
        <f>#REF!+H4</f>
        <v>#REF!</v>
      </c>
      <c r="G4" s="5" t="s">
        <v>3</v>
      </c>
      <c r="H4" s="22"/>
      <c r="I4" s="5"/>
      <c r="J4" s="5"/>
      <c r="K4" s="5"/>
      <c r="L4" s="5"/>
      <c r="M4" s="7"/>
      <c r="N4" s="5"/>
      <c r="O4" s="5"/>
      <c r="P4" s="5"/>
      <c r="Q4" s="5"/>
      <c r="R4" s="5"/>
      <c r="S4" s="5"/>
      <c r="T4" s="5"/>
      <c r="U4" s="5"/>
    </row>
    <row r="5" spans="1:21" ht="15" hidden="1" thickTop="1" x14ac:dyDescent="0.35">
      <c r="A5" s="49"/>
      <c r="B5" s="50"/>
      <c r="C5" s="8" t="e">
        <f>#REF!+#REF!</f>
        <v>#REF!</v>
      </c>
      <c r="D5" s="8"/>
      <c r="E5" s="9" t="s">
        <v>0</v>
      </c>
      <c r="F5" s="10" t="e">
        <f>#REF!+H5</f>
        <v>#REF!</v>
      </c>
      <c r="G5" s="11"/>
      <c r="H5" s="11"/>
      <c r="I5" s="11"/>
      <c r="J5" s="11"/>
      <c r="K5" s="12"/>
      <c r="L5" s="11"/>
      <c r="M5" s="11"/>
      <c r="N5" s="11"/>
      <c r="O5" s="11"/>
      <c r="P5" s="11"/>
      <c r="Q5" s="11"/>
      <c r="R5" s="11"/>
      <c r="S5" s="11"/>
      <c r="T5" s="11"/>
      <c r="U5" s="11"/>
    </row>
    <row r="6" spans="1:21" ht="15" hidden="1" thickTop="1" x14ac:dyDescent="0.35">
      <c r="A6" s="51">
        <v>2015</v>
      </c>
      <c r="B6" s="29">
        <v>51</v>
      </c>
      <c r="C6" s="13" t="e">
        <f>#REF!+#REF!</f>
        <v>#REF!</v>
      </c>
      <c r="D6" s="14"/>
      <c r="E6" s="13"/>
      <c r="F6" s="15" t="e">
        <f>#REF!+H6</f>
        <v>#REF!</v>
      </c>
      <c r="G6" s="16"/>
      <c r="H6" s="17"/>
      <c r="I6" s="17"/>
      <c r="J6" s="16"/>
      <c r="K6" s="17"/>
      <c r="L6" s="16"/>
      <c r="M6" s="16"/>
      <c r="N6" s="17"/>
      <c r="O6" s="16"/>
      <c r="P6" s="16"/>
      <c r="Q6" s="17"/>
      <c r="R6" s="16"/>
      <c r="S6" s="16"/>
      <c r="T6" s="17"/>
      <c r="U6" s="17"/>
    </row>
    <row r="7" spans="1:21" ht="15" hidden="1" thickTop="1" x14ac:dyDescent="0.35">
      <c r="A7" s="52">
        <v>2015</v>
      </c>
      <c r="B7" s="29">
        <v>52</v>
      </c>
      <c r="C7" s="13" t="e">
        <f>#REF!+#REF!</f>
        <v>#REF!</v>
      </c>
      <c r="D7" s="14"/>
      <c r="E7" s="13"/>
      <c r="F7" s="18" t="e">
        <f>#REF!+H7</f>
        <v>#REF!</v>
      </c>
      <c r="G7" s="14"/>
      <c r="H7" s="13"/>
      <c r="I7" s="13"/>
      <c r="J7" s="14"/>
      <c r="K7" s="13"/>
      <c r="L7" s="14"/>
      <c r="M7" s="14"/>
      <c r="N7" s="13"/>
      <c r="O7" s="14"/>
      <c r="P7" s="14"/>
      <c r="Q7" s="13"/>
      <c r="R7" s="14"/>
      <c r="S7" s="14"/>
      <c r="T7" s="13"/>
      <c r="U7" s="14"/>
    </row>
    <row r="8" spans="1:21" ht="15" hidden="1" thickTop="1" x14ac:dyDescent="0.35">
      <c r="A8" s="52">
        <v>2016</v>
      </c>
      <c r="B8" s="29">
        <v>1</v>
      </c>
      <c r="C8" s="13" t="e">
        <f>#REF!+#REF!</f>
        <v>#REF!</v>
      </c>
      <c r="D8" s="14"/>
      <c r="E8" s="13">
        <v>36</v>
      </c>
      <c r="F8" s="18" t="e">
        <f>#REF!+H8</f>
        <v>#REF!</v>
      </c>
      <c r="G8" s="14"/>
      <c r="H8" s="13"/>
      <c r="I8" s="13"/>
      <c r="J8" s="14"/>
      <c r="K8" s="13"/>
      <c r="L8" s="14"/>
      <c r="M8" s="14"/>
      <c r="N8" s="13"/>
      <c r="O8" s="14"/>
      <c r="P8" s="14"/>
      <c r="Q8" s="13"/>
      <c r="R8" s="14"/>
      <c r="S8" s="14"/>
      <c r="T8" s="13"/>
      <c r="U8" s="14"/>
    </row>
    <row r="9" spans="1:21" ht="15" hidden="1" thickTop="1" x14ac:dyDescent="0.35">
      <c r="A9" s="52">
        <v>2016</v>
      </c>
      <c r="B9" s="29">
        <v>2</v>
      </c>
      <c r="C9" s="13" t="e">
        <f>#REF!+#REF!</f>
        <v>#REF!</v>
      </c>
      <c r="D9" s="14"/>
      <c r="E9" s="13">
        <v>34.200000000000003</v>
      </c>
      <c r="F9" s="18" t="e">
        <f>#REF!+H9</f>
        <v>#REF!</v>
      </c>
      <c r="G9" s="14"/>
      <c r="H9" s="13"/>
      <c r="I9" s="13"/>
      <c r="J9" s="14"/>
      <c r="K9" s="13"/>
      <c r="L9" s="14"/>
      <c r="M9" s="14"/>
      <c r="N9" s="13"/>
      <c r="O9" s="14"/>
      <c r="P9" s="14"/>
      <c r="Q9" s="13"/>
      <c r="R9" s="14"/>
      <c r="S9" s="14"/>
      <c r="T9" s="13"/>
      <c r="U9" s="14"/>
    </row>
    <row r="10" spans="1:21" ht="15" hidden="1" thickTop="1" x14ac:dyDescent="0.35">
      <c r="A10" s="52">
        <v>2016</v>
      </c>
      <c r="B10" s="29">
        <v>3</v>
      </c>
      <c r="C10" s="13" t="e">
        <f>#REF!+#REF!</f>
        <v>#REF!</v>
      </c>
      <c r="D10" s="14"/>
      <c r="E10" s="13">
        <v>36.32</v>
      </c>
      <c r="F10" s="18" t="e">
        <f>#REF!+H10</f>
        <v>#REF!</v>
      </c>
      <c r="G10" s="14"/>
      <c r="H10" s="13"/>
      <c r="I10" s="13"/>
      <c r="J10" s="14"/>
      <c r="K10" s="13"/>
      <c r="L10" s="14"/>
      <c r="M10" s="14"/>
      <c r="N10" s="13"/>
      <c r="O10" s="14"/>
      <c r="P10" s="14"/>
      <c r="Q10" s="13"/>
      <c r="R10" s="14"/>
      <c r="S10" s="14"/>
      <c r="T10" s="13"/>
      <c r="U10" s="14"/>
    </row>
    <row r="11" spans="1:21" ht="15" hidden="1" thickTop="1" x14ac:dyDescent="0.35">
      <c r="A11" s="52">
        <v>2016</v>
      </c>
      <c r="B11" s="29">
        <v>4</v>
      </c>
      <c r="C11" s="13" t="e">
        <f>#REF!+#REF!</f>
        <v>#REF!</v>
      </c>
      <c r="D11" s="14"/>
      <c r="E11" s="13">
        <v>43.34</v>
      </c>
      <c r="F11" s="18" t="e">
        <f>#REF!+H11</f>
        <v>#REF!</v>
      </c>
      <c r="G11" s="14"/>
      <c r="H11" s="13"/>
      <c r="I11" s="13"/>
      <c r="J11" s="14"/>
      <c r="K11" s="13"/>
      <c r="L11" s="14"/>
      <c r="M11" s="14"/>
      <c r="N11" s="13"/>
      <c r="O11" s="14"/>
      <c r="P11" s="14"/>
      <c r="Q11" s="13"/>
      <c r="R11" s="14"/>
      <c r="S11" s="14"/>
      <c r="T11" s="13"/>
      <c r="U11" s="14"/>
    </row>
    <row r="12" spans="1:21" ht="15" hidden="1" thickTop="1" x14ac:dyDescent="0.35">
      <c r="A12" s="52">
        <v>2016</v>
      </c>
      <c r="B12" s="29">
        <v>5</v>
      </c>
      <c r="C12" s="13" t="e">
        <f>#REF!+#REF!</f>
        <v>#REF!</v>
      </c>
      <c r="D12" s="14"/>
      <c r="E12" s="13">
        <v>38.18</v>
      </c>
      <c r="F12" s="18" t="e">
        <f>#REF!+H12</f>
        <v>#REF!</v>
      </c>
      <c r="G12" s="14"/>
      <c r="H12" s="13"/>
      <c r="I12" s="13"/>
      <c r="J12" s="14"/>
      <c r="K12" s="13"/>
      <c r="L12" s="14"/>
      <c r="M12" s="14"/>
      <c r="N12" s="13"/>
      <c r="O12" s="14"/>
      <c r="P12" s="14"/>
      <c r="Q12" s="13"/>
      <c r="R12" s="14"/>
      <c r="S12" s="14"/>
      <c r="T12" s="13"/>
      <c r="U12" s="14"/>
    </row>
    <row r="13" spans="1:21" ht="15" hidden="1" thickTop="1" x14ac:dyDescent="0.35">
      <c r="A13" s="52">
        <v>2016</v>
      </c>
      <c r="B13" s="29">
        <v>6</v>
      </c>
      <c r="C13" s="13" t="e">
        <f>#REF!+#REF!</f>
        <v>#REF!</v>
      </c>
      <c r="D13" s="14"/>
      <c r="E13" s="13">
        <v>37.21</v>
      </c>
      <c r="F13" s="18" t="e">
        <f>#REF!+H13</f>
        <v>#REF!</v>
      </c>
      <c r="G13" s="14"/>
      <c r="H13" s="13"/>
      <c r="I13" s="13"/>
      <c r="J13" s="14"/>
      <c r="K13" s="13"/>
      <c r="L13" s="14"/>
      <c r="M13" s="14"/>
      <c r="N13" s="13"/>
      <c r="O13" s="14"/>
      <c r="P13" s="14"/>
      <c r="Q13" s="13"/>
      <c r="R13" s="14"/>
      <c r="S13" s="14"/>
      <c r="T13" s="13"/>
      <c r="U13" s="14"/>
    </row>
    <row r="14" spans="1:21" ht="15" hidden="1" thickTop="1" x14ac:dyDescent="0.35">
      <c r="A14" s="52">
        <v>2016</v>
      </c>
      <c r="B14" s="29">
        <v>7</v>
      </c>
      <c r="C14" s="13" t="e">
        <f>#REF!+#REF!</f>
        <v>#REF!</v>
      </c>
      <c r="D14" s="14"/>
      <c r="E14" s="13">
        <v>35.86</v>
      </c>
      <c r="F14" s="18" t="e">
        <f>#REF!+H14</f>
        <v>#REF!</v>
      </c>
      <c r="G14" s="14"/>
      <c r="H14" s="13"/>
      <c r="I14" s="13"/>
      <c r="J14" s="14"/>
      <c r="K14" s="13"/>
      <c r="L14" s="14"/>
      <c r="M14" s="14"/>
      <c r="N14" s="13"/>
      <c r="O14" s="14"/>
      <c r="P14" s="14"/>
      <c r="Q14" s="13"/>
      <c r="R14" s="14"/>
      <c r="S14" s="14"/>
      <c r="T14" s="13"/>
      <c r="U14" s="14"/>
    </row>
    <row r="15" spans="1:21" ht="15" hidden="1" thickTop="1" x14ac:dyDescent="0.35">
      <c r="A15" s="52">
        <v>2016</v>
      </c>
      <c r="B15" s="29">
        <v>8</v>
      </c>
      <c r="C15" s="13" t="e">
        <f>#REF!+#REF!</f>
        <v>#REF!</v>
      </c>
      <c r="D15" s="14"/>
      <c r="E15" s="13">
        <v>35.53</v>
      </c>
      <c r="F15" s="18" t="e">
        <f>#REF!+H15</f>
        <v>#REF!</v>
      </c>
      <c r="G15" s="14"/>
      <c r="H15" s="13"/>
      <c r="I15" s="13"/>
      <c r="J15" s="14"/>
      <c r="K15" s="13"/>
      <c r="L15" s="14"/>
      <c r="M15" s="14"/>
      <c r="N15" s="13"/>
      <c r="O15" s="14"/>
      <c r="P15" s="14"/>
      <c r="Q15" s="13"/>
      <c r="R15" s="14"/>
      <c r="S15" s="14"/>
      <c r="T15" s="13"/>
      <c r="U15" s="14"/>
    </row>
    <row r="16" spans="1:21" ht="15" hidden="1" thickTop="1" x14ac:dyDescent="0.35">
      <c r="A16" s="52">
        <v>2016</v>
      </c>
      <c r="B16" s="29">
        <v>9</v>
      </c>
      <c r="C16" s="13" t="e">
        <f>#REF!+#REF!</f>
        <v>#REF!</v>
      </c>
      <c r="D16" s="14"/>
      <c r="E16" s="13">
        <v>37.200000000000003</v>
      </c>
      <c r="F16" s="18" t="e">
        <f>#REF!+H16</f>
        <v>#REF!</v>
      </c>
      <c r="G16" s="14"/>
      <c r="H16" s="13"/>
      <c r="I16" s="13"/>
      <c r="J16" s="14"/>
      <c r="K16" s="13"/>
      <c r="L16" s="14"/>
      <c r="M16" s="14"/>
      <c r="N16" s="13"/>
      <c r="O16" s="14"/>
      <c r="P16" s="14"/>
      <c r="Q16" s="13"/>
      <c r="R16" s="14"/>
      <c r="S16" s="14"/>
      <c r="T16" s="13"/>
      <c r="U16" s="14"/>
    </row>
    <row r="17" spans="1:21" ht="15" hidden="1" thickTop="1" x14ac:dyDescent="0.35">
      <c r="A17" s="52">
        <v>2016</v>
      </c>
      <c r="B17" s="29">
        <v>10</v>
      </c>
      <c r="C17" s="13" t="e">
        <f>#REF!+#REF!</f>
        <v>#REF!</v>
      </c>
      <c r="D17" s="14"/>
      <c r="E17" s="13">
        <v>36.770000000000003</v>
      </c>
      <c r="F17" s="18" t="e">
        <f>#REF!+H17</f>
        <v>#REF!</v>
      </c>
      <c r="G17" s="14"/>
      <c r="H17" s="13"/>
      <c r="I17" s="13"/>
      <c r="J17" s="14"/>
      <c r="K17" s="13"/>
      <c r="L17" s="14"/>
      <c r="M17" s="14"/>
      <c r="N17" s="13"/>
      <c r="O17" s="14"/>
      <c r="P17" s="14"/>
      <c r="Q17" s="13"/>
      <c r="R17" s="14"/>
      <c r="S17" s="14"/>
      <c r="T17" s="13"/>
      <c r="U17" s="14"/>
    </row>
    <row r="18" spans="1:21" ht="15" hidden="1" thickTop="1" x14ac:dyDescent="0.35">
      <c r="A18" s="52">
        <v>2016</v>
      </c>
      <c r="B18" s="29">
        <v>11</v>
      </c>
      <c r="C18" s="13" t="e">
        <f>#REF!+#REF!</f>
        <v>#REF!</v>
      </c>
      <c r="D18" s="14"/>
      <c r="E18" s="13">
        <v>38.700000000000003</v>
      </c>
      <c r="F18" s="18" t="e">
        <f>#REF!+H18</f>
        <v>#REF!</v>
      </c>
      <c r="G18" s="14"/>
      <c r="H18" s="13"/>
      <c r="I18" s="13"/>
      <c r="J18" s="14"/>
      <c r="K18" s="13"/>
      <c r="L18" s="14"/>
      <c r="M18" s="14"/>
      <c r="N18" s="13"/>
      <c r="O18" s="14"/>
      <c r="P18" s="14"/>
      <c r="Q18" s="13"/>
      <c r="R18" s="14"/>
      <c r="S18" s="14"/>
      <c r="T18" s="13"/>
      <c r="U18" s="14"/>
    </row>
    <row r="19" spans="1:21" ht="15" hidden="1" thickTop="1" x14ac:dyDescent="0.35">
      <c r="A19" s="52">
        <v>2016</v>
      </c>
      <c r="B19" s="29">
        <v>12</v>
      </c>
      <c r="C19" s="13" t="e">
        <f>#REF!+#REF!</f>
        <v>#REF!</v>
      </c>
      <c r="D19" s="14"/>
      <c r="E19" s="13">
        <v>37.409999999999997</v>
      </c>
      <c r="F19" s="18" t="e">
        <f>#REF!+H19</f>
        <v>#REF!</v>
      </c>
      <c r="G19" s="14"/>
      <c r="H19" s="13"/>
      <c r="I19" s="13"/>
      <c r="J19" s="14"/>
      <c r="K19" s="13"/>
      <c r="L19" s="14"/>
      <c r="M19" s="14"/>
      <c r="N19" s="13"/>
      <c r="O19" s="14"/>
      <c r="P19" s="14"/>
      <c r="Q19" s="13"/>
      <c r="R19" s="14"/>
      <c r="S19" s="14"/>
      <c r="T19" s="13"/>
      <c r="U19" s="14"/>
    </row>
    <row r="20" spans="1:21" ht="15" hidden="1" thickTop="1" x14ac:dyDescent="0.35">
      <c r="A20" s="52">
        <v>2016</v>
      </c>
      <c r="B20" s="29">
        <v>13</v>
      </c>
      <c r="C20" s="13" t="e">
        <f>#REF!+#REF!</f>
        <v>#REF!</v>
      </c>
      <c r="D20" s="14"/>
      <c r="E20" s="13">
        <v>36.29</v>
      </c>
      <c r="F20" s="18" t="e">
        <f>#REF!+H20</f>
        <v>#REF!</v>
      </c>
      <c r="G20" s="14"/>
      <c r="H20" s="13"/>
      <c r="I20" s="13"/>
      <c r="J20" s="14"/>
      <c r="K20" s="13"/>
      <c r="L20" s="14"/>
      <c r="M20" s="14"/>
      <c r="N20" s="13"/>
      <c r="O20" s="14"/>
      <c r="P20" s="14"/>
      <c r="Q20" s="13"/>
      <c r="R20" s="14"/>
      <c r="S20" s="14"/>
      <c r="T20" s="13"/>
      <c r="U20" s="14"/>
    </row>
    <row r="21" spans="1:21" ht="15" hidden="1" thickTop="1" x14ac:dyDescent="0.35">
      <c r="A21" s="52">
        <v>2016</v>
      </c>
      <c r="B21" s="29">
        <v>14</v>
      </c>
      <c r="C21" s="13" t="e">
        <f>#REF!+#REF!</f>
        <v>#REF!</v>
      </c>
      <c r="D21" s="14"/>
      <c r="E21" s="13">
        <v>39.130000000000003</v>
      </c>
      <c r="F21" s="18" t="e">
        <f>#REF!+H21</f>
        <v>#REF!</v>
      </c>
      <c r="G21" s="14"/>
      <c r="H21" s="13"/>
      <c r="I21" s="13"/>
      <c r="J21" s="14"/>
      <c r="K21" s="13"/>
      <c r="L21" s="14"/>
      <c r="M21" s="14"/>
      <c r="N21" s="13"/>
      <c r="O21" s="14"/>
      <c r="P21" s="14"/>
      <c r="Q21" s="13"/>
      <c r="R21" s="14"/>
      <c r="S21" s="14"/>
      <c r="T21" s="13"/>
      <c r="U21" s="14"/>
    </row>
    <row r="22" spans="1:21" ht="15" hidden="1" thickTop="1" x14ac:dyDescent="0.35">
      <c r="A22" s="52">
        <v>2016</v>
      </c>
      <c r="B22" s="29">
        <v>15</v>
      </c>
      <c r="C22" s="13" t="e">
        <f>#REF!+#REF!</f>
        <v>#REF!</v>
      </c>
      <c r="D22" s="14"/>
      <c r="E22" s="13">
        <v>36.19</v>
      </c>
      <c r="F22" s="18" t="e">
        <f>#REF!+H22</f>
        <v>#REF!</v>
      </c>
      <c r="G22" s="14"/>
      <c r="H22" s="13"/>
      <c r="I22" s="13"/>
      <c r="J22" s="14"/>
      <c r="K22" s="13"/>
      <c r="L22" s="14"/>
      <c r="M22" s="14"/>
      <c r="N22" s="13"/>
      <c r="O22" s="14"/>
      <c r="P22" s="14"/>
      <c r="Q22" s="13"/>
      <c r="R22" s="14"/>
      <c r="S22" s="14"/>
      <c r="T22" s="13"/>
      <c r="U22" s="14"/>
    </row>
    <row r="23" spans="1:21" ht="15" hidden="1" thickTop="1" x14ac:dyDescent="0.35">
      <c r="A23" s="52">
        <v>2016</v>
      </c>
      <c r="B23" s="29">
        <v>16</v>
      </c>
      <c r="C23" s="13" t="e">
        <f>#REF!+#REF!</f>
        <v>#REF!</v>
      </c>
      <c r="D23" s="14"/>
      <c r="E23" s="13">
        <v>34.36</v>
      </c>
      <c r="F23" s="18" t="e">
        <f>#REF!+H23</f>
        <v>#REF!</v>
      </c>
      <c r="G23" s="14"/>
      <c r="H23" s="13"/>
      <c r="I23" s="13"/>
      <c r="J23" s="14"/>
      <c r="K23" s="13"/>
      <c r="L23" s="14"/>
      <c r="M23" s="14"/>
      <c r="N23" s="13"/>
      <c r="O23" s="14"/>
      <c r="P23" s="14"/>
      <c r="Q23" s="13"/>
      <c r="R23" s="14"/>
      <c r="S23" s="14"/>
      <c r="T23" s="13"/>
      <c r="U23" s="14"/>
    </row>
    <row r="24" spans="1:21" ht="15" hidden="1" thickTop="1" x14ac:dyDescent="0.35">
      <c r="A24" s="52">
        <v>2016</v>
      </c>
      <c r="B24" s="29">
        <v>17</v>
      </c>
      <c r="C24" s="13" t="e">
        <f>#REF!+#REF!</f>
        <v>#REF!</v>
      </c>
      <c r="D24" s="14"/>
      <c r="E24" s="13">
        <v>33.83</v>
      </c>
      <c r="F24" s="18" t="e">
        <f>#REF!+H24</f>
        <v>#REF!</v>
      </c>
      <c r="G24" s="14"/>
      <c r="H24" s="13"/>
      <c r="I24" s="13"/>
      <c r="J24" s="14"/>
      <c r="K24" s="13"/>
      <c r="L24" s="14"/>
      <c r="M24" s="14"/>
      <c r="N24" s="13"/>
      <c r="O24" s="14"/>
      <c r="P24" s="14"/>
      <c r="Q24" s="13"/>
      <c r="R24" s="14"/>
      <c r="S24" s="14"/>
      <c r="T24" s="13"/>
      <c r="U24" s="14"/>
    </row>
    <row r="25" spans="1:21" ht="15" hidden="1" thickTop="1" x14ac:dyDescent="0.35">
      <c r="A25" s="52">
        <v>2016</v>
      </c>
      <c r="B25" s="29">
        <v>18</v>
      </c>
      <c r="C25" s="13" t="e">
        <f>#REF!+#REF!</f>
        <v>#REF!</v>
      </c>
      <c r="D25" s="14"/>
      <c r="E25" s="13">
        <v>36.31</v>
      </c>
      <c r="F25" s="18" t="e">
        <f>#REF!+H25</f>
        <v>#REF!</v>
      </c>
      <c r="G25" s="14"/>
      <c r="H25" s="13"/>
      <c r="I25" s="13"/>
      <c r="J25" s="14"/>
      <c r="K25" s="13"/>
      <c r="L25" s="14"/>
      <c r="M25" s="14"/>
      <c r="N25" s="13"/>
      <c r="O25" s="14"/>
      <c r="P25" s="14"/>
      <c r="Q25" s="13"/>
      <c r="R25" s="14"/>
      <c r="S25" s="14"/>
      <c r="T25" s="13"/>
      <c r="U25" s="14"/>
    </row>
    <row r="26" spans="1:21" ht="15" hidden="1" thickTop="1" x14ac:dyDescent="0.35">
      <c r="A26" s="52">
        <v>2016</v>
      </c>
      <c r="B26" s="29">
        <v>19</v>
      </c>
      <c r="C26" s="13" t="e">
        <f>#REF!+#REF!</f>
        <v>#REF!</v>
      </c>
      <c r="D26" s="14"/>
      <c r="E26" s="13">
        <v>38.549999999999997</v>
      </c>
      <c r="F26" s="18" t="e">
        <f>#REF!+H26</f>
        <v>#REF!</v>
      </c>
      <c r="G26" s="14"/>
      <c r="H26" s="13"/>
      <c r="I26" s="13"/>
      <c r="J26" s="14"/>
      <c r="K26" s="13"/>
      <c r="L26" s="14"/>
      <c r="M26" s="14"/>
      <c r="N26" s="13"/>
      <c r="O26" s="14"/>
      <c r="P26" s="14"/>
      <c r="Q26" s="13"/>
      <c r="R26" s="14"/>
      <c r="S26" s="14"/>
      <c r="T26" s="13"/>
      <c r="U26" s="14"/>
    </row>
    <row r="27" spans="1:21" ht="15" hidden="1" thickTop="1" x14ac:dyDescent="0.35">
      <c r="A27" s="52">
        <v>2016</v>
      </c>
      <c r="B27" s="29">
        <v>20</v>
      </c>
      <c r="C27" s="13" t="e">
        <f>#REF!+#REF!</f>
        <v>#REF!</v>
      </c>
      <c r="D27" s="14"/>
      <c r="E27" s="13">
        <v>36.5</v>
      </c>
      <c r="F27" s="18" t="e">
        <f>#REF!+H27</f>
        <v>#REF!</v>
      </c>
      <c r="G27" s="14"/>
      <c r="H27" s="13"/>
      <c r="I27" s="13"/>
      <c r="J27" s="14"/>
      <c r="K27" s="13"/>
      <c r="L27" s="14"/>
      <c r="M27" s="14"/>
      <c r="N27" s="13"/>
      <c r="O27" s="14"/>
      <c r="P27" s="14"/>
      <c r="Q27" s="13"/>
      <c r="R27" s="14"/>
      <c r="S27" s="14"/>
      <c r="T27" s="13"/>
      <c r="U27" s="14"/>
    </row>
    <row r="28" spans="1:21" ht="15" hidden="1" thickTop="1" x14ac:dyDescent="0.35">
      <c r="A28" s="52">
        <v>2016</v>
      </c>
      <c r="B28" s="29">
        <v>21</v>
      </c>
      <c r="C28" s="13" t="e">
        <f>#REF!+#REF!</f>
        <v>#REF!</v>
      </c>
      <c r="D28" s="14"/>
      <c r="E28" s="13">
        <v>35.92</v>
      </c>
      <c r="F28" s="18" t="e">
        <f>#REF!+H28</f>
        <v>#REF!</v>
      </c>
      <c r="G28" s="14"/>
      <c r="H28" s="13"/>
      <c r="I28" s="13"/>
      <c r="J28" s="14"/>
      <c r="K28" s="13"/>
      <c r="L28" s="14"/>
      <c r="M28" s="14"/>
      <c r="N28" s="13"/>
      <c r="O28" s="14"/>
      <c r="P28" s="14"/>
      <c r="Q28" s="13"/>
      <c r="R28" s="14"/>
      <c r="S28" s="14"/>
      <c r="T28" s="13"/>
      <c r="U28" s="14"/>
    </row>
    <row r="29" spans="1:21" ht="15" hidden="1" thickTop="1" x14ac:dyDescent="0.35">
      <c r="A29" s="52">
        <v>2016</v>
      </c>
      <c r="B29" s="29">
        <v>22</v>
      </c>
      <c r="C29" s="13" t="e">
        <f>#REF!+#REF!</f>
        <v>#REF!</v>
      </c>
      <c r="D29" s="14"/>
      <c r="E29" s="13">
        <v>34.35</v>
      </c>
      <c r="F29" s="18" t="e">
        <f>#REF!+H29</f>
        <v>#REF!</v>
      </c>
      <c r="G29" s="14"/>
      <c r="H29" s="13"/>
      <c r="I29" s="13"/>
      <c r="J29" s="14"/>
      <c r="K29" s="13"/>
      <c r="L29" s="14"/>
      <c r="M29" s="14"/>
      <c r="N29" s="13"/>
      <c r="O29" s="14"/>
      <c r="P29" s="14"/>
      <c r="Q29" s="13"/>
      <c r="R29" s="14"/>
      <c r="S29" s="14"/>
      <c r="T29" s="13"/>
      <c r="U29" s="14"/>
    </row>
    <row r="30" spans="1:21" ht="15" hidden="1" thickTop="1" x14ac:dyDescent="0.35">
      <c r="A30" s="52">
        <v>2016</v>
      </c>
      <c r="B30" s="29">
        <v>23</v>
      </c>
      <c r="C30" s="13" t="e">
        <f>#REF!+#REF!</f>
        <v>#REF!</v>
      </c>
      <c r="D30" s="14"/>
      <c r="E30" s="13">
        <v>35.29</v>
      </c>
      <c r="F30" s="18" t="e">
        <f>#REF!+H30</f>
        <v>#REF!</v>
      </c>
      <c r="G30" s="14"/>
      <c r="H30" s="13"/>
      <c r="I30" s="13"/>
      <c r="J30" s="14"/>
      <c r="K30" s="13"/>
      <c r="L30" s="14"/>
      <c r="M30" s="14"/>
      <c r="N30" s="13"/>
      <c r="O30" s="14"/>
      <c r="P30" s="14"/>
      <c r="Q30" s="13"/>
      <c r="R30" s="14"/>
      <c r="S30" s="14"/>
      <c r="T30" s="13"/>
      <c r="U30" s="14"/>
    </row>
    <row r="31" spans="1:21" ht="15" hidden="1" thickTop="1" x14ac:dyDescent="0.35">
      <c r="A31" s="52">
        <v>2016</v>
      </c>
      <c r="B31" s="29">
        <v>24</v>
      </c>
      <c r="C31" s="13" t="e">
        <f>#REF!+#REF!</f>
        <v>#REF!</v>
      </c>
      <c r="D31" s="14"/>
      <c r="E31" s="13">
        <v>37.22</v>
      </c>
      <c r="F31" s="18" t="e">
        <f>#REF!+H31</f>
        <v>#REF!</v>
      </c>
      <c r="G31" s="14"/>
      <c r="H31" s="13"/>
      <c r="I31" s="13"/>
      <c r="J31" s="14"/>
      <c r="K31" s="13"/>
      <c r="L31" s="14"/>
      <c r="M31" s="14"/>
      <c r="N31" s="13"/>
      <c r="O31" s="14"/>
      <c r="P31" s="14"/>
      <c r="Q31" s="13"/>
      <c r="R31" s="14"/>
      <c r="S31" s="14"/>
      <c r="T31" s="13"/>
      <c r="U31" s="14"/>
    </row>
    <row r="32" spans="1:21" ht="15" hidden="1" thickTop="1" x14ac:dyDescent="0.35">
      <c r="A32" s="52">
        <v>2016</v>
      </c>
      <c r="B32" s="29">
        <v>25</v>
      </c>
      <c r="C32" s="13" t="e">
        <f>#REF!+#REF!</f>
        <v>#REF!</v>
      </c>
      <c r="D32" s="14"/>
      <c r="E32" s="13">
        <v>36.450000000000003</v>
      </c>
      <c r="F32" s="18" t="e">
        <f>#REF!+H32</f>
        <v>#REF!</v>
      </c>
      <c r="G32" s="14"/>
      <c r="H32" s="13"/>
      <c r="I32" s="13"/>
      <c r="J32" s="14"/>
      <c r="K32" s="13"/>
      <c r="L32" s="14"/>
      <c r="M32" s="14"/>
      <c r="N32" s="13"/>
      <c r="O32" s="14"/>
      <c r="P32" s="14"/>
      <c r="Q32" s="13"/>
      <c r="R32" s="14"/>
      <c r="S32" s="14"/>
      <c r="T32" s="13"/>
      <c r="U32" s="14"/>
    </row>
    <row r="33" spans="1:21" ht="15" hidden="1" thickTop="1" x14ac:dyDescent="0.35">
      <c r="A33" s="52">
        <v>2016</v>
      </c>
      <c r="B33" s="29">
        <v>26</v>
      </c>
      <c r="C33" s="13" t="e">
        <f>#REF!+#REF!</f>
        <v>#REF!</v>
      </c>
      <c r="D33" s="14"/>
      <c r="E33" s="13">
        <v>37.67</v>
      </c>
      <c r="F33" s="18" t="e">
        <f>#REF!+H33</f>
        <v>#REF!</v>
      </c>
      <c r="G33" s="14"/>
      <c r="H33" s="13"/>
      <c r="I33" s="13"/>
      <c r="J33" s="14"/>
      <c r="K33" s="13"/>
      <c r="L33" s="14"/>
      <c r="M33" s="14"/>
      <c r="N33" s="13"/>
      <c r="O33" s="14"/>
      <c r="P33" s="14"/>
      <c r="Q33" s="13"/>
      <c r="R33" s="14"/>
      <c r="S33" s="14"/>
      <c r="T33" s="13"/>
      <c r="U33" s="14"/>
    </row>
    <row r="34" spans="1:21" ht="15" hidden="1" thickTop="1" x14ac:dyDescent="0.35">
      <c r="A34" s="52">
        <v>2016</v>
      </c>
      <c r="B34" s="29">
        <v>27</v>
      </c>
      <c r="C34" s="13" t="e">
        <f>#REF!+#REF!</f>
        <v>#REF!</v>
      </c>
      <c r="D34" s="14"/>
      <c r="E34" s="13">
        <v>36.869999999999997</v>
      </c>
      <c r="F34" s="18" t="e">
        <f>#REF!+H34</f>
        <v>#REF!</v>
      </c>
      <c r="G34" s="14"/>
      <c r="H34" s="13"/>
      <c r="I34" s="13"/>
      <c r="J34" s="14"/>
      <c r="K34" s="13"/>
      <c r="L34" s="14"/>
      <c r="M34" s="14"/>
      <c r="N34" s="13"/>
      <c r="O34" s="14"/>
      <c r="P34" s="14"/>
      <c r="Q34" s="13"/>
      <c r="R34" s="14"/>
      <c r="S34" s="14"/>
      <c r="T34" s="13"/>
      <c r="U34" s="14"/>
    </row>
    <row r="35" spans="1:21" ht="15" hidden="1" thickTop="1" x14ac:dyDescent="0.35">
      <c r="A35" s="52">
        <v>2016</v>
      </c>
      <c r="B35" s="29">
        <v>28</v>
      </c>
      <c r="C35" s="13" t="e">
        <f>#REF!+#REF!</f>
        <v>#REF!</v>
      </c>
      <c r="D35" s="14"/>
      <c r="E35" s="13">
        <v>37.72</v>
      </c>
      <c r="F35" s="18" t="e">
        <f>#REF!+H35</f>
        <v>#REF!</v>
      </c>
      <c r="G35" s="14"/>
      <c r="H35" s="13"/>
      <c r="I35" s="13"/>
      <c r="J35" s="14"/>
      <c r="K35" s="13"/>
      <c r="L35" s="14"/>
      <c r="M35" s="14"/>
      <c r="N35" s="13"/>
      <c r="O35" s="14"/>
      <c r="P35" s="14"/>
      <c r="Q35" s="13"/>
      <c r="R35" s="14"/>
      <c r="S35" s="14"/>
      <c r="T35" s="13"/>
      <c r="U35" s="14"/>
    </row>
    <row r="36" spans="1:21" ht="15" hidden="1" thickTop="1" x14ac:dyDescent="0.35">
      <c r="A36" s="52">
        <v>2016</v>
      </c>
      <c r="B36" s="29">
        <v>29</v>
      </c>
      <c r="C36" s="13" t="e">
        <f>#REF!+#REF!</f>
        <v>#REF!</v>
      </c>
      <c r="D36" s="14"/>
      <c r="E36" s="13">
        <v>38.979999999999997</v>
      </c>
      <c r="F36" s="18" t="e">
        <f>#REF!+H36</f>
        <v>#REF!</v>
      </c>
      <c r="G36" s="14"/>
      <c r="H36" s="13"/>
      <c r="I36" s="13"/>
      <c r="J36" s="14"/>
      <c r="K36" s="13"/>
      <c r="L36" s="14"/>
      <c r="M36" s="14"/>
      <c r="N36" s="13"/>
      <c r="O36" s="14"/>
      <c r="P36" s="14"/>
      <c r="Q36" s="13"/>
      <c r="R36" s="14"/>
      <c r="S36" s="14"/>
      <c r="T36" s="13"/>
      <c r="U36" s="14"/>
    </row>
    <row r="37" spans="1:21" ht="15" hidden="1" thickTop="1" x14ac:dyDescent="0.35">
      <c r="A37" s="52">
        <v>2016</v>
      </c>
      <c r="B37" s="29">
        <v>30</v>
      </c>
      <c r="C37" s="13" t="e">
        <f>#REF!+#REF!</f>
        <v>#REF!</v>
      </c>
      <c r="D37" s="14"/>
      <c r="E37" s="13">
        <v>37.49</v>
      </c>
      <c r="F37" s="18" t="e">
        <f>#REF!+H37</f>
        <v>#REF!</v>
      </c>
      <c r="G37" s="14"/>
      <c r="H37" s="13"/>
      <c r="I37" s="13"/>
      <c r="J37" s="14"/>
      <c r="K37" s="13"/>
      <c r="L37" s="14"/>
      <c r="M37" s="14"/>
      <c r="N37" s="13"/>
      <c r="O37" s="14"/>
      <c r="P37" s="14"/>
      <c r="Q37" s="13"/>
      <c r="R37" s="14"/>
      <c r="S37" s="14"/>
      <c r="T37" s="13"/>
      <c r="U37" s="14"/>
    </row>
    <row r="38" spans="1:21" ht="15" hidden="1" thickTop="1" x14ac:dyDescent="0.35">
      <c r="A38" s="52">
        <v>2016</v>
      </c>
      <c r="B38" s="29">
        <v>31</v>
      </c>
      <c r="C38" s="13" t="e">
        <f>#REF!+#REF!</f>
        <v>#REF!</v>
      </c>
      <c r="D38" s="14"/>
      <c r="E38" s="13">
        <v>35.76</v>
      </c>
      <c r="F38" s="18" t="e">
        <f>#REF!+H38</f>
        <v>#REF!</v>
      </c>
      <c r="G38" s="14"/>
      <c r="H38" s="13"/>
      <c r="I38" s="13"/>
      <c r="J38" s="14"/>
      <c r="K38" s="13"/>
      <c r="L38" s="14"/>
      <c r="M38" s="14"/>
      <c r="N38" s="13"/>
      <c r="O38" s="14"/>
      <c r="P38" s="14"/>
      <c r="Q38" s="13"/>
      <c r="R38" s="14"/>
      <c r="S38" s="14"/>
      <c r="T38" s="13"/>
      <c r="U38" s="14"/>
    </row>
    <row r="39" spans="1:21" ht="15" hidden="1" thickTop="1" x14ac:dyDescent="0.35">
      <c r="A39" s="52">
        <v>2016</v>
      </c>
      <c r="B39" s="29">
        <v>32</v>
      </c>
      <c r="C39" s="13" t="e">
        <f>#REF!+#REF!</f>
        <v>#REF!</v>
      </c>
      <c r="D39" s="14"/>
      <c r="E39" s="13">
        <v>39.24</v>
      </c>
      <c r="F39" s="18" t="e">
        <f>#REF!+H39</f>
        <v>#REF!</v>
      </c>
      <c r="G39" s="14"/>
      <c r="H39" s="13"/>
      <c r="I39" s="13"/>
      <c r="J39" s="14"/>
      <c r="K39" s="13"/>
      <c r="L39" s="14"/>
      <c r="M39" s="14"/>
      <c r="N39" s="13"/>
      <c r="O39" s="14"/>
      <c r="P39" s="14"/>
      <c r="Q39" s="13"/>
      <c r="R39" s="14"/>
      <c r="S39" s="14"/>
      <c r="T39" s="13"/>
      <c r="U39" s="14"/>
    </row>
    <row r="40" spans="1:21" ht="15" hidden="1" thickTop="1" x14ac:dyDescent="0.35">
      <c r="A40" s="52">
        <v>2016</v>
      </c>
      <c r="B40" s="29">
        <v>33</v>
      </c>
      <c r="C40" s="13" t="e">
        <f>#REF!+#REF!</f>
        <v>#REF!</v>
      </c>
      <c r="D40" s="14"/>
      <c r="E40" s="13">
        <v>36.5</v>
      </c>
      <c r="F40" s="18" t="e">
        <f>#REF!+H40</f>
        <v>#REF!</v>
      </c>
      <c r="G40" s="14"/>
      <c r="H40" s="13"/>
      <c r="I40" s="13"/>
      <c r="J40" s="14"/>
      <c r="K40" s="13"/>
      <c r="L40" s="14"/>
      <c r="M40" s="14"/>
      <c r="N40" s="13"/>
      <c r="O40" s="14"/>
      <c r="P40" s="14"/>
      <c r="Q40" s="13"/>
      <c r="R40" s="14"/>
      <c r="S40" s="14"/>
      <c r="T40" s="13"/>
      <c r="U40" s="14"/>
    </row>
    <row r="41" spans="1:21" ht="15" hidden="1" thickTop="1" x14ac:dyDescent="0.35">
      <c r="A41" s="52">
        <v>2016</v>
      </c>
      <c r="B41" s="29">
        <v>34</v>
      </c>
      <c r="C41" s="13" t="e">
        <f>#REF!+#REF!</f>
        <v>#REF!</v>
      </c>
      <c r="D41" s="14"/>
      <c r="E41" s="13">
        <v>38.94</v>
      </c>
      <c r="F41" s="18" t="e">
        <f>#REF!+H41</f>
        <v>#REF!</v>
      </c>
      <c r="G41" s="14"/>
      <c r="H41" s="13"/>
      <c r="I41" s="13"/>
      <c r="J41" s="14"/>
      <c r="K41" s="13"/>
      <c r="L41" s="14"/>
      <c r="M41" s="14"/>
      <c r="N41" s="13"/>
      <c r="O41" s="14"/>
      <c r="P41" s="14"/>
      <c r="Q41" s="13"/>
      <c r="R41" s="14"/>
      <c r="S41" s="14"/>
      <c r="T41" s="13"/>
      <c r="U41" s="14"/>
    </row>
    <row r="42" spans="1:21" ht="15" hidden="1" thickTop="1" x14ac:dyDescent="0.35">
      <c r="A42" s="52">
        <v>2016</v>
      </c>
      <c r="B42" s="29">
        <v>35</v>
      </c>
      <c r="C42" s="13" t="e">
        <f>#REF!+#REF!</f>
        <v>#REF!</v>
      </c>
      <c r="D42" s="14"/>
      <c r="E42" s="13">
        <v>38.24</v>
      </c>
      <c r="F42" s="18" t="e">
        <f>#REF!+H42</f>
        <v>#REF!</v>
      </c>
      <c r="G42" s="14"/>
      <c r="H42" s="13"/>
      <c r="I42" s="13"/>
      <c r="J42" s="14"/>
      <c r="K42" s="13"/>
      <c r="L42" s="14"/>
      <c r="M42" s="14"/>
      <c r="N42" s="13"/>
      <c r="O42" s="14"/>
      <c r="P42" s="14"/>
      <c r="Q42" s="13"/>
      <c r="R42" s="14"/>
      <c r="S42" s="14"/>
      <c r="T42" s="13"/>
      <c r="U42" s="14"/>
    </row>
    <row r="43" spans="1:21" ht="15" hidden="1" thickTop="1" x14ac:dyDescent="0.35">
      <c r="A43" s="52">
        <v>2016</v>
      </c>
      <c r="B43" s="29">
        <v>36</v>
      </c>
      <c r="C43" s="13" t="e">
        <f>#REF!+#REF!</f>
        <v>#REF!</v>
      </c>
      <c r="D43" s="14"/>
      <c r="E43" s="13">
        <v>43.85</v>
      </c>
      <c r="F43" s="18" t="e">
        <f>#REF!+H43</f>
        <v>#REF!</v>
      </c>
      <c r="G43" s="14"/>
      <c r="H43" s="13"/>
      <c r="I43" s="13"/>
      <c r="J43" s="14"/>
      <c r="K43" s="13"/>
      <c r="L43" s="14"/>
      <c r="M43" s="14"/>
      <c r="N43" s="13"/>
      <c r="O43" s="14"/>
      <c r="P43" s="14"/>
      <c r="Q43" s="13"/>
      <c r="R43" s="14"/>
      <c r="S43" s="14"/>
      <c r="T43" s="13"/>
      <c r="U43" s="14"/>
    </row>
    <row r="44" spans="1:21" ht="15" hidden="1" thickTop="1" x14ac:dyDescent="0.35">
      <c r="A44" s="52">
        <v>2016</v>
      </c>
      <c r="B44" s="29">
        <v>37</v>
      </c>
      <c r="C44" s="13" t="e">
        <f>#REF!+#REF!</f>
        <v>#REF!</v>
      </c>
      <c r="D44" s="14"/>
      <c r="E44" s="13">
        <v>37.380000000000003</v>
      </c>
      <c r="F44" s="18" t="e">
        <f>#REF!+H44</f>
        <v>#REF!</v>
      </c>
      <c r="G44" s="14"/>
      <c r="H44" s="13"/>
      <c r="I44" s="13"/>
      <c r="J44" s="14"/>
      <c r="K44" s="13"/>
      <c r="L44" s="14"/>
      <c r="M44" s="14"/>
      <c r="N44" s="13"/>
      <c r="O44" s="14"/>
      <c r="P44" s="14"/>
      <c r="Q44" s="13"/>
      <c r="R44" s="14"/>
      <c r="S44" s="14"/>
      <c r="T44" s="13"/>
      <c r="U44" s="14"/>
    </row>
    <row r="45" spans="1:21" ht="15" hidden="1" thickTop="1" x14ac:dyDescent="0.35">
      <c r="A45" s="52">
        <v>2016</v>
      </c>
      <c r="B45" s="29">
        <v>38</v>
      </c>
      <c r="C45" s="13" t="e">
        <f>#REF!+#REF!</f>
        <v>#REF!</v>
      </c>
      <c r="D45" s="14"/>
      <c r="E45" s="13">
        <v>39.35</v>
      </c>
      <c r="F45" s="18" t="e">
        <f>#REF!+H45</f>
        <v>#REF!</v>
      </c>
      <c r="G45" s="14"/>
      <c r="H45" s="13"/>
      <c r="I45" s="13"/>
      <c r="J45" s="14"/>
      <c r="K45" s="13"/>
      <c r="L45" s="14"/>
      <c r="M45" s="14"/>
      <c r="N45" s="13"/>
      <c r="O45" s="14"/>
      <c r="P45" s="14"/>
      <c r="Q45" s="13"/>
      <c r="R45" s="14"/>
      <c r="S45" s="14"/>
      <c r="T45" s="13"/>
      <c r="U45" s="14"/>
    </row>
    <row r="46" spans="1:21" ht="15" hidden="1" thickTop="1" x14ac:dyDescent="0.35">
      <c r="A46" s="52">
        <v>2016</v>
      </c>
      <c r="B46" s="29">
        <v>39</v>
      </c>
      <c r="C46" s="13" t="e">
        <f>#REF!+#REF!</f>
        <v>#REF!</v>
      </c>
      <c r="D46" s="14"/>
      <c r="E46" s="13">
        <v>42.74</v>
      </c>
      <c r="F46" s="18" t="e">
        <f>#REF!+H46</f>
        <v>#REF!</v>
      </c>
      <c r="G46" s="14"/>
      <c r="H46" s="13"/>
      <c r="I46" s="13"/>
      <c r="J46" s="14"/>
      <c r="K46" s="13"/>
      <c r="L46" s="14"/>
      <c r="M46" s="14"/>
      <c r="N46" s="13"/>
      <c r="O46" s="14"/>
      <c r="P46" s="14"/>
      <c r="Q46" s="13"/>
      <c r="R46" s="14"/>
      <c r="S46" s="14"/>
      <c r="T46" s="13"/>
      <c r="U46" s="14"/>
    </row>
    <row r="47" spans="1:21" ht="15" hidden="1" thickTop="1" x14ac:dyDescent="0.35">
      <c r="A47" s="52">
        <v>2016</v>
      </c>
      <c r="B47" s="29">
        <v>40</v>
      </c>
      <c r="C47" s="13" t="e">
        <f>#REF!+#REF!</f>
        <v>#REF!</v>
      </c>
      <c r="D47" s="14"/>
      <c r="E47" s="13">
        <v>41.42</v>
      </c>
      <c r="F47" s="18" t="e">
        <f>#REF!+H47</f>
        <v>#REF!</v>
      </c>
      <c r="G47" s="14"/>
      <c r="H47" s="13"/>
      <c r="I47" s="13"/>
      <c r="J47" s="14"/>
      <c r="K47" s="13"/>
      <c r="L47" s="14"/>
      <c r="M47" s="14"/>
      <c r="N47" s="13"/>
      <c r="O47" s="14"/>
      <c r="P47" s="14"/>
      <c r="Q47" s="13"/>
      <c r="R47" s="14"/>
      <c r="S47" s="14"/>
      <c r="T47" s="13"/>
      <c r="U47" s="14"/>
    </row>
    <row r="48" spans="1:21" ht="15" hidden="1" thickTop="1" x14ac:dyDescent="0.35">
      <c r="A48" s="52">
        <v>2016</v>
      </c>
      <c r="B48" s="29">
        <v>41</v>
      </c>
      <c r="C48" s="13" t="e">
        <f>#REF!+#REF!</f>
        <v>#REF!</v>
      </c>
      <c r="D48" s="14"/>
      <c r="E48" s="13">
        <v>39.799999999999997</v>
      </c>
      <c r="F48" s="18" t="e">
        <f>#REF!+H48</f>
        <v>#REF!</v>
      </c>
      <c r="G48" s="14"/>
      <c r="H48" s="13"/>
      <c r="I48" s="13"/>
      <c r="J48" s="14"/>
      <c r="K48" s="13"/>
      <c r="L48" s="14"/>
      <c r="M48" s="14"/>
      <c r="N48" s="13"/>
      <c r="O48" s="14"/>
      <c r="P48" s="14"/>
      <c r="Q48" s="13"/>
      <c r="R48" s="14"/>
      <c r="S48" s="14"/>
      <c r="T48" s="13"/>
      <c r="U48" s="14"/>
    </row>
    <row r="49" spans="1:21" ht="15" hidden="1" thickTop="1" x14ac:dyDescent="0.35">
      <c r="A49" s="52">
        <v>2016</v>
      </c>
      <c r="B49" s="29">
        <v>42</v>
      </c>
      <c r="C49" s="13" t="e">
        <f>#REF!+#REF!</f>
        <v>#REF!</v>
      </c>
      <c r="D49" s="14"/>
      <c r="E49" s="13">
        <v>42.72</v>
      </c>
      <c r="F49" s="18" t="e">
        <f>#REF!+H49</f>
        <v>#REF!</v>
      </c>
      <c r="G49" s="14"/>
      <c r="H49" s="13"/>
      <c r="I49" s="13"/>
      <c r="J49" s="14"/>
      <c r="K49" s="13"/>
      <c r="L49" s="14"/>
      <c r="M49" s="14"/>
      <c r="N49" s="13"/>
      <c r="O49" s="14"/>
      <c r="P49" s="14"/>
      <c r="Q49" s="13"/>
      <c r="R49" s="14"/>
      <c r="S49" s="14"/>
      <c r="T49" s="13"/>
      <c r="U49" s="14"/>
    </row>
    <row r="50" spans="1:21" ht="15" hidden="1" thickTop="1" x14ac:dyDescent="0.35">
      <c r="A50" s="52">
        <v>2016</v>
      </c>
      <c r="B50" s="29">
        <v>43</v>
      </c>
      <c r="C50" s="13" t="e">
        <f>#REF!+#REF!</f>
        <v>#REF!</v>
      </c>
      <c r="D50" s="14"/>
      <c r="E50" s="13">
        <v>43.73</v>
      </c>
      <c r="F50" s="18" t="e">
        <f>#REF!+H50</f>
        <v>#REF!</v>
      </c>
      <c r="G50" s="14"/>
      <c r="H50" s="13"/>
      <c r="I50" s="13"/>
      <c r="J50" s="14"/>
      <c r="K50" s="13"/>
      <c r="L50" s="14"/>
      <c r="M50" s="14"/>
      <c r="N50" s="13"/>
      <c r="O50" s="14"/>
      <c r="P50" s="14"/>
      <c r="Q50" s="13"/>
      <c r="R50" s="14"/>
      <c r="S50" s="14"/>
      <c r="T50" s="13"/>
      <c r="U50" s="14"/>
    </row>
    <row r="51" spans="1:21" ht="15" hidden="1" thickTop="1" x14ac:dyDescent="0.35">
      <c r="A51" s="52">
        <v>2016</v>
      </c>
      <c r="B51" s="29">
        <v>44</v>
      </c>
      <c r="C51" s="13" t="e">
        <f>#REF!+#REF!</f>
        <v>#REF!</v>
      </c>
      <c r="D51" s="14"/>
      <c r="E51" s="13">
        <v>47.86</v>
      </c>
      <c r="F51" s="18" t="e">
        <f>#REF!+H51</f>
        <v>#REF!</v>
      </c>
      <c r="G51" s="14"/>
      <c r="H51" s="13"/>
      <c r="I51" s="13"/>
      <c r="J51" s="14"/>
      <c r="K51" s="13"/>
      <c r="L51" s="14"/>
      <c r="M51" s="14"/>
      <c r="N51" s="13"/>
      <c r="O51" s="14"/>
      <c r="P51" s="14"/>
      <c r="Q51" s="13"/>
      <c r="R51" s="14"/>
      <c r="S51" s="14"/>
      <c r="T51" s="13"/>
      <c r="U51" s="14"/>
    </row>
    <row r="52" spans="1:21" ht="15" hidden="1" thickTop="1" x14ac:dyDescent="0.35">
      <c r="A52" s="52">
        <v>2016</v>
      </c>
      <c r="B52" s="29">
        <v>45</v>
      </c>
      <c r="C52" s="13" t="e">
        <f>#REF!+#REF!</f>
        <v>#REF!</v>
      </c>
      <c r="D52" s="14"/>
      <c r="E52" s="13">
        <v>44.69</v>
      </c>
      <c r="F52" s="18" t="e">
        <f>#REF!+H52</f>
        <v>#REF!</v>
      </c>
      <c r="G52" s="14"/>
      <c r="H52" s="13"/>
      <c r="I52" s="13"/>
      <c r="J52" s="14"/>
      <c r="K52" s="13"/>
      <c r="L52" s="14"/>
      <c r="M52" s="14"/>
      <c r="N52" s="13"/>
      <c r="O52" s="14"/>
      <c r="P52" s="14"/>
      <c r="Q52" s="13"/>
      <c r="R52" s="14"/>
      <c r="S52" s="14"/>
      <c r="T52" s="13"/>
      <c r="U52" s="14"/>
    </row>
    <row r="53" spans="1:21" ht="15" hidden="1" thickTop="1" x14ac:dyDescent="0.35">
      <c r="A53" s="52">
        <v>2016</v>
      </c>
      <c r="B53" s="29">
        <v>46</v>
      </c>
      <c r="C53" s="13" t="e">
        <f>#REF!+#REF!</f>
        <v>#REF!</v>
      </c>
      <c r="D53" s="14"/>
      <c r="E53" s="13">
        <v>40.659999999999997</v>
      </c>
      <c r="F53" s="18" t="e">
        <f>#REF!+H53</f>
        <v>#REF!</v>
      </c>
      <c r="G53" s="14"/>
      <c r="H53" s="13"/>
      <c r="I53" s="13"/>
      <c r="J53" s="14"/>
      <c r="K53" s="13"/>
      <c r="L53" s="14"/>
      <c r="M53" s="14"/>
      <c r="N53" s="13"/>
      <c r="O53" s="14"/>
      <c r="P53" s="14"/>
      <c r="Q53" s="13"/>
      <c r="R53" s="14"/>
      <c r="S53" s="14"/>
      <c r="T53" s="13"/>
      <c r="U53" s="14"/>
    </row>
    <row r="54" spans="1:21" ht="15" hidden="1" thickTop="1" x14ac:dyDescent="0.35">
      <c r="A54" s="52">
        <v>2016</v>
      </c>
      <c r="B54" s="29">
        <v>47</v>
      </c>
      <c r="C54" s="13" t="e">
        <f>#REF!+#REF!</f>
        <v>#REF!</v>
      </c>
      <c r="D54" s="14"/>
      <c r="E54" s="13">
        <v>45.82</v>
      </c>
      <c r="F54" s="18" t="e">
        <f>#REF!+H54</f>
        <v>#REF!</v>
      </c>
      <c r="G54" s="14"/>
      <c r="H54" s="13"/>
      <c r="I54" s="13"/>
      <c r="J54" s="14"/>
      <c r="K54" s="13"/>
      <c r="L54" s="14"/>
      <c r="M54" s="14"/>
      <c r="N54" s="13"/>
      <c r="O54" s="14"/>
      <c r="P54" s="14"/>
      <c r="Q54" s="13"/>
      <c r="R54" s="14"/>
      <c r="S54" s="14"/>
      <c r="T54" s="13"/>
      <c r="U54" s="14"/>
    </row>
    <row r="55" spans="1:21" ht="15" hidden="1" thickTop="1" x14ac:dyDescent="0.35">
      <c r="A55" s="52">
        <v>2016</v>
      </c>
      <c r="B55" s="29">
        <v>48</v>
      </c>
      <c r="C55" s="13" t="e">
        <f>#REF!+#REF!</f>
        <v>#REF!</v>
      </c>
      <c r="D55" s="14"/>
      <c r="E55" s="13">
        <v>42.47</v>
      </c>
      <c r="F55" s="18" t="e">
        <f>#REF!+H55</f>
        <v>#REF!</v>
      </c>
      <c r="G55" s="14"/>
      <c r="H55" s="13"/>
      <c r="I55" s="13"/>
      <c r="J55" s="14"/>
      <c r="K55" s="13"/>
      <c r="L55" s="14"/>
      <c r="M55" s="14"/>
      <c r="N55" s="13"/>
      <c r="O55" s="14"/>
      <c r="P55" s="14"/>
      <c r="Q55" s="13"/>
      <c r="R55" s="14"/>
      <c r="S55" s="14"/>
      <c r="T55" s="13"/>
      <c r="U55" s="14"/>
    </row>
    <row r="56" spans="1:21" ht="15" hidden="1" thickTop="1" x14ac:dyDescent="0.35">
      <c r="A56" s="52">
        <v>2016</v>
      </c>
      <c r="B56" s="29">
        <v>49</v>
      </c>
      <c r="C56" s="13" t="e">
        <f>#REF!+#REF!</f>
        <v>#REF!</v>
      </c>
      <c r="D56" s="14"/>
      <c r="E56" s="13">
        <v>43.47</v>
      </c>
      <c r="F56" s="18" t="e">
        <f>#REF!+H56</f>
        <v>#REF!</v>
      </c>
      <c r="G56" s="14"/>
      <c r="H56" s="13"/>
      <c r="I56" s="13"/>
      <c r="J56" s="14"/>
      <c r="K56" s="13"/>
      <c r="L56" s="14"/>
      <c r="M56" s="14"/>
      <c r="N56" s="13"/>
      <c r="O56" s="14"/>
      <c r="P56" s="14"/>
      <c r="Q56" s="13"/>
      <c r="R56" s="14"/>
      <c r="S56" s="14"/>
      <c r="T56" s="13"/>
      <c r="U56" s="14"/>
    </row>
    <row r="57" spans="1:21" ht="15" hidden="1" thickTop="1" x14ac:dyDescent="0.35">
      <c r="A57" s="52">
        <v>2016</v>
      </c>
      <c r="B57" s="29">
        <v>50</v>
      </c>
      <c r="C57" s="13" t="e">
        <f>#REF!+#REF!</f>
        <v>#REF!</v>
      </c>
      <c r="D57" s="14"/>
      <c r="E57" s="13">
        <v>38.049999999999997</v>
      </c>
      <c r="F57" s="18" t="e">
        <f>#REF!+H57</f>
        <v>#REF!</v>
      </c>
      <c r="G57" s="14"/>
      <c r="H57" s="13"/>
      <c r="I57" s="13"/>
      <c r="J57" s="14"/>
      <c r="K57" s="13"/>
      <c r="L57" s="14"/>
      <c r="M57" s="14"/>
      <c r="N57" s="13"/>
      <c r="O57" s="14"/>
      <c r="P57" s="14"/>
      <c r="Q57" s="13"/>
      <c r="R57" s="14"/>
      <c r="S57" s="14"/>
      <c r="T57" s="13"/>
      <c r="U57" s="14"/>
    </row>
    <row r="58" spans="1:21" ht="15" hidden="1" thickTop="1" x14ac:dyDescent="0.35">
      <c r="A58" s="52">
        <v>2016</v>
      </c>
      <c r="B58" s="29">
        <v>51</v>
      </c>
      <c r="C58" s="13" t="e">
        <f>#REF!+#REF!</f>
        <v>#REF!</v>
      </c>
      <c r="D58" s="14"/>
      <c r="E58" s="13">
        <v>40.69</v>
      </c>
      <c r="F58" s="18" t="e">
        <f>#REF!+H58</f>
        <v>#REF!</v>
      </c>
      <c r="G58" s="14"/>
      <c r="H58" s="13"/>
      <c r="I58" s="13"/>
      <c r="J58" s="14"/>
      <c r="K58" s="13"/>
      <c r="L58" s="14"/>
      <c r="M58" s="14"/>
      <c r="N58" s="13"/>
      <c r="O58" s="14"/>
      <c r="P58" s="14"/>
      <c r="Q58" s="13"/>
      <c r="R58" s="14"/>
      <c r="S58" s="14"/>
      <c r="T58" s="13"/>
      <c r="U58" s="14"/>
    </row>
    <row r="59" spans="1:21" ht="15" hidden="1" thickTop="1" x14ac:dyDescent="0.35">
      <c r="A59" s="52">
        <v>2016</v>
      </c>
      <c r="B59" s="29">
        <v>52</v>
      </c>
      <c r="C59" s="13" t="e">
        <f>#REF!+#REF!</f>
        <v>#REF!</v>
      </c>
      <c r="D59" s="14"/>
      <c r="E59" s="13">
        <v>38.82</v>
      </c>
      <c r="F59" s="18" t="e">
        <f>#REF!+H59</f>
        <v>#REF!</v>
      </c>
      <c r="G59" s="14"/>
      <c r="H59" s="13"/>
      <c r="I59" s="13"/>
      <c r="J59" s="14"/>
      <c r="K59" s="13"/>
      <c r="L59" s="14"/>
      <c r="M59" s="14"/>
      <c r="N59" s="13"/>
      <c r="O59" s="14"/>
      <c r="P59" s="14"/>
      <c r="Q59" s="13"/>
      <c r="R59" s="14"/>
      <c r="S59" s="14"/>
      <c r="T59" s="13"/>
      <c r="U59" s="14"/>
    </row>
    <row r="60" spans="1:21" ht="15" hidden="1" thickTop="1" x14ac:dyDescent="0.35">
      <c r="A60" s="29">
        <v>2017</v>
      </c>
      <c r="B60" s="29">
        <v>1</v>
      </c>
      <c r="C60" s="13" t="e">
        <f>#REF!+#REF!</f>
        <v>#REF!</v>
      </c>
      <c r="D60" s="14">
        <v>66.510000000000005</v>
      </c>
      <c r="E60" s="40">
        <v>39.51</v>
      </c>
      <c r="F60" s="18" t="e">
        <f>#REF!+H60</f>
        <v>#REF!</v>
      </c>
      <c r="G60" s="14">
        <v>6.94</v>
      </c>
      <c r="H60" s="13">
        <v>9.9700000000000006</v>
      </c>
      <c r="I60" s="13"/>
      <c r="J60" s="14">
        <v>5.84</v>
      </c>
      <c r="K60" s="13">
        <v>12.38</v>
      </c>
      <c r="L60" s="14">
        <v>3.58</v>
      </c>
      <c r="M60" s="14"/>
      <c r="N60" s="13">
        <v>221</v>
      </c>
      <c r="O60" s="14">
        <v>583</v>
      </c>
      <c r="P60" s="14"/>
      <c r="Q60" s="13">
        <v>46</v>
      </c>
      <c r="R60" s="14">
        <v>80</v>
      </c>
      <c r="S60" s="14"/>
      <c r="T60" s="13">
        <v>51</v>
      </c>
      <c r="U60" s="14">
        <v>15.1</v>
      </c>
    </row>
    <row r="61" spans="1:21" ht="15" hidden="1" thickTop="1" x14ac:dyDescent="0.35">
      <c r="A61" s="29">
        <v>2017</v>
      </c>
      <c r="B61" s="29">
        <v>2</v>
      </c>
      <c r="C61" s="13" t="e">
        <f>#REF!+#REF!</f>
        <v>#REF!</v>
      </c>
      <c r="D61" s="14">
        <v>67.02</v>
      </c>
      <c r="E61" s="40">
        <v>43.52</v>
      </c>
      <c r="F61" s="18" t="e">
        <f>#REF!+H61</f>
        <v>#REF!</v>
      </c>
      <c r="G61" s="14">
        <v>6.32</v>
      </c>
      <c r="H61" s="13">
        <v>14.38</v>
      </c>
      <c r="I61" s="13"/>
      <c r="J61" s="14">
        <v>5</v>
      </c>
      <c r="K61" s="13">
        <v>12.59</v>
      </c>
      <c r="L61" s="14">
        <v>6.08</v>
      </c>
      <c r="M61" s="14"/>
      <c r="N61" s="13">
        <v>279</v>
      </c>
      <c r="O61" s="14">
        <v>636</v>
      </c>
      <c r="P61" s="14"/>
      <c r="Q61" s="13">
        <v>36</v>
      </c>
      <c r="R61" s="14">
        <v>12</v>
      </c>
      <c r="S61" s="14"/>
      <c r="T61" s="13">
        <v>0</v>
      </c>
      <c r="U61" s="14">
        <v>0</v>
      </c>
    </row>
    <row r="62" spans="1:21" ht="15" hidden="1" thickTop="1" x14ac:dyDescent="0.35">
      <c r="A62" s="29">
        <v>2017</v>
      </c>
      <c r="B62" s="29">
        <v>3</v>
      </c>
      <c r="C62" s="13" t="e">
        <f>#REF!+#REF!</f>
        <v>#REF!</v>
      </c>
      <c r="D62" s="14">
        <v>69.290000000000006</v>
      </c>
      <c r="E62" s="40">
        <v>42.52</v>
      </c>
      <c r="F62" s="18" t="e">
        <f>#REF!+H62</f>
        <v>#REF!</v>
      </c>
      <c r="G62" s="14">
        <v>7.59</v>
      </c>
      <c r="H62" s="13">
        <v>14.94</v>
      </c>
      <c r="I62" s="13"/>
      <c r="J62" s="14">
        <v>5.35</v>
      </c>
      <c r="K62" s="13">
        <v>11.87</v>
      </c>
      <c r="L62" s="14">
        <v>4.99</v>
      </c>
      <c r="M62" s="14"/>
      <c r="N62" s="13">
        <v>272</v>
      </c>
      <c r="O62" s="14">
        <v>633</v>
      </c>
      <c r="P62" s="14"/>
      <c r="Q62" s="13">
        <v>30</v>
      </c>
      <c r="R62" s="14">
        <v>57</v>
      </c>
      <c r="S62" s="14"/>
      <c r="T62" s="13">
        <v>54</v>
      </c>
      <c r="U62" s="14">
        <v>16.600000000000001</v>
      </c>
    </row>
    <row r="63" spans="1:21" ht="15" hidden="1" thickTop="1" x14ac:dyDescent="0.35">
      <c r="A63" s="29">
        <v>2017</v>
      </c>
      <c r="B63" s="29">
        <v>4</v>
      </c>
      <c r="C63" s="13" t="e">
        <f>#REF!+#REF!</f>
        <v>#REF!</v>
      </c>
      <c r="D63" s="14">
        <v>68.92</v>
      </c>
      <c r="E63" s="40">
        <v>42.34</v>
      </c>
      <c r="F63" s="18" t="e">
        <f>#REF!+H63</f>
        <v>#REF!</v>
      </c>
      <c r="G63" s="14">
        <v>7.45</v>
      </c>
      <c r="H63" s="13">
        <v>15.91</v>
      </c>
      <c r="I63" s="13"/>
      <c r="J63" s="14">
        <v>5.38</v>
      </c>
      <c r="K63" s="13">
        <v>4.21</v>
      </c>
      <c r="L63" s="14">
        <v>4.09</v>
      </c>
      <c r="M63" s="14"/>
      <c r="N63" s="13">
        <v>268</v>
      </c>
      <c r="O63" s="14">
        <v>638</v>
      </c>
      <c r="P63" s="14"/>
      <c r="Q63" s="13">
        <v>39</v>
      </c>
      <c r="R63" s="14">
        <v>72</v>
      </c>
      <c r="S63" s="14"/>
      <c r="T63" s="13">
        <v>90</v>
      </c>
      <c r="U63" s="14">
        <v>24.2</v>
      </c>
    </row>
    <row r="64" spans="1:21" ht="15" hidden="1" thickTop="1" x14ac:dyDescent="0.35">
      <c r="A64" s="29">
        <v>2017</v>
      </c>
      <c r="B64" s="29">
        <v>5</v>
      </c>
      <c r="C64" s="13" t="e">
        <f>#REF!+#REF!</f>
        <v>#REF!</v>
      </c>
      <c r="D64" s="14">
        <v>70.3</v>
      </c>
      <c r="E64" s="40">
        <v>37.43</v>
      </c>
      <c r="F64" s="18" t="e">
        <f>#REF!+H64</f>
        <v>#REF!</v>
      </c>
      <c r="G64" s="14">
        <v>7.13</v>
      </c>
      <c r="H64" s="13">
        <v>14.54</v>
      </c>
      <c r="I64" s="13"/>
      <c r="J64" s="14">
        <v>5.53</v>
      </c>
      <c r="K64" s="13">
        <v>0</v>
      </c>
      <c r="L64" s="14">
        <v>6.7</v>
      </c>
      <c r="M64" s="14"/>
      <c r="N64" s="13">
        <v>229</v>
      </c>
      <c r="O64" s="14">
        <v>631</v>
      </c>
      <c r="P64" s="14"/>
      <c r="Q64" s="13">
        <v>28</v>
      </c>
      <c r="R64" s="14">
        <v>73</v>
      </c>
      <c r="S64" s="14"/>
      <c r="T64" s="13">
        <v>104</v>
      </c>
      <c r="U64" s="14">
        <v>23.8</v>
      </c>
    </row>
    <row r="65" spans="1:21" ht="15" hidden="1" thickTop="1" x14ac:dyDescent="0.35">
      <c r="A65" s="29">
        <v>2017</v>
      </c>
      <c r="B65" s="29">
        <v>6</v>
      </c>
      <c r="C65" s="13" t="e">
        <f>#REF!+#REF!</f>
        <v>#REF!</v>
      </c>
      <c r="D65" s="14">
        <v>71.25</v>
      </c>
      <c r="E65" s="40">
        <v>39.47</v>
      </c>
      <c r="F65" s="18" t="e">
        <f>#REF!+H65</f>
        <v>#REF!</v>
      </c>
      <c r="G65" s="14">
        <v>6.96</v>
      </c>
      <c r="H65" s="13">
        <v>14.63</v>
      </c>
      <c r="I65" s="13"/>
      <c r="J65" s="14">
        <v>5.48</v>
      </c>
      <c r="K65" s="13">
        <v>0</v>
      </c>
      <c r="L65" s="14">
        <v>5.44</v>
      </c>
      <c r="M65" s="14"/>
      <c r="N65" s="13">
        <v>211</v>
      </c>
      <c r="O65" s="14">
        <v>640</v>
      </c>
      <c r="P65" s="14"/>
      <c r="Q65" s="13">
        <v>29</v>
      </c>
      <c r="R65" s="14">
        <v>66</v>
      </c>
      <c r="S65" s="14"/>
      <c r="T65" s="13">
        <v>104</v>
      </c>
      <c r="U65" s="14">
        <v>24.6</v>
      </c>
    </row>
    <row r="66" spans="1:21" ht="15" hidden="1" thickTop="1" x14ac:dyDescent="0.35">
      <c r="A66" s="29">
        <v>2017</v>
      </c>
      <c r="B66" s="29">
        <v>7</v>
      </c>
      <c r="C66" s="13" t="e">
        <f>#REF!+#REF!</f>
        <v>#REF!</v>
      </c>
      <c r="D66" s="14">
        <v>72.81</v>
      </c>
      <c r="E66" s="40">
        <v>42.02</v>
      </c>
      <c r="F66" s="18" t="e">
        <f>#REF!+H66</f>
        <v>#REF!</v>
      </c>
      <c r="G66" s="14">
        <v>7.32</v>
      </c>
      <c r="H66" s="13">
        <v>13.05</v>
      </c>
      <c r="I66" s="13"/>
      <c r="J66" s="14">
        <v>5.53</v>
      </c>
      <c r="K66" s="13">
        <v>0</v>
      </c>
      <c r="L66" s="14">
        <v>5.73</v>
      </c>
      <c r="M66" s="14"/>
      <c r="N66" s="13">
        <v>212</v>
      </c>
      <c r="O66" s="14">
        <v>611</v>
      </c>
      <c r="P66" s="14"/>
      <c r="Q66" s="13">
        <v>27</v>
      </c>
      <c r="R66" s="14">
        <v>67</v>
      </c>
      <c r="S66" s="14"/>
      <c r="T66" s="13">
        <v>131</v>
      </c>
      <c r="U66" s="14">
        <v>24.5</v>
      </c>
    </row>
    <row r="67" spans="1:21" ht="15" hidden="1" thickTop="1" x14ac:dyDescent="0.35">
      <c r="A67" s="29">
        <v>2017</v>
      </c>
      <c r="B67" s="29">
        <v>8</v>
      </c>
      <c r="C67" s="13" t="e">
        <f>#REF!+#REF!</f>
        <v>#REF!</v>
      </c>
      <c r="D67" s="14">
        <v>75.31</v>
      </c>
      <c r="E67" s="40">
        <v>42.16</v>
      </c>
      <c r="F67" s="18" t="e">
        <f>#REF!+H67</f>
        <v>#REF!</v>
      </c>
      <c r="G67" s="14">
        <v>7.1</v>
      </c>
      <c r="H67" s="13">
        <v>14.6</v>
      </c>
      <c r="I67" s="13"/>
      <c r="J67" s="14">
        <v>5.42</v>
      </c>
      <c r="K67" s="13">
        <v>0</v>
      </c>
      <c r="L67" s="14">
        <v>5.54</v>
      </c>
      <c r="M67" s="14"/>
      <c r="N67" s="13">
        <v>219</v>
      </c>
      <c r="O67" s="14">
        <v>670</v>
      </c>
      <c r="P67" s="14"/>
      <c r="Q67" s="13">
        <v>28</v>
      </c>
      <c r="R67" s="14">
        <v>63</v>
      </c>
      <c r="S67" s="14"/>
      <c r="T67" s="13">
        <v>139</v>
      </c>
      <c r="U67" s="14">
        <v>28</v>
      </c>
    </row>
    <row r="68" spans="1:21" ht="15" hidden="1" thickTop="1" x14ac:dyDescent="0.35">
      <c r="A68" s="29">
        <v>2017</v>
      </c>
      <c r="B68" s="29">
        <v>9</v>
      </c>
      <c r="C68" s="13" t="e">
        <f>#REF!+#REF!</f>
        <v>#REF!</v>
      </c>
      <c r="D68" s="14">
        <v>69.83</v>
      </c>
      <c r="E68" s="40">
        <v>44.53</v>
      </c>
      <c r="F68" s="18" t="e">
        <f>#REF!+H68</f>
        <v>#REF!</v>
      </c>
      <c r="G68" s="14">
        <v>6.91</v>
      </c>
      <c r="H68" s="13">
        <v>12.99</v>
      </c>
      <c r="I68" s="13"/>
      <c r="J68" s="14">
        <v>5.57</v>
      </c>
      <c r="K68" s="13">
        <v>0</v>
      </c>
      <c r="L68" s="14">
        <v>4.82</v>
      </c>
      <c r="M68" s="14"/>
      <c r="N68" s="13">
        <v>225</v>
      </c>
      <c r="O68" s="14">
        <v>637</v>
      </c>
      <c r="P68" s="14"/>
      <c r="Q68" s="13">
        <v>35</v>
      </c>
      <c r="R68" s="14">
        <v>56</v>
      </c>
      <c r="S68" s="14"/>
      <c r="T68" s="13">
        <v>48</v>
      </c>
      <c r="U68" s="14">
        <v>33.200000000000003</v>
      </c>
    </row>
    <row r="69" spans="1:21" ht="15" hidden="1" thickTop="1" x14ac:dyDescent="0.35">
      <c r="A69" s="29">
        <v>2017</v>
      </c>
      <c r="B69" s="29">
        <v>10</v>
      </c>
      <c r="C69" s="13" t="e">
        <f>#REF!+#REF!</f>
        <v>#REF!</v>
      </c>
      <c r="D69" s="14">
        <v>69.88</v>
      </c>
      <c r="E69" s="40">
        <v>42.65</v>
      </c>
      <c r="F69" s="18" t="e">
        <f>#REF!+H69</f>
        <v>#REF!</v>
      </c>
      <c r="G69" s="14">
        <v>7.58</v>
      </c>
      <c r="H69" s="13">
        <v>14.65</v>
      </c>
      <c r="I69" s="13"/>
      <c r="J69" s="14">
        <v>5.88</v>
      </c>
      <c r="K69" s="13">
        <v>0</v>
      </c>
      <c r="L69" s="14">
        <v>4.53</v>
      </c>
      <c r="M69" s="14"/>
      <c r="N69" s="13">
        <v>235</v>
      </c>
      <c r="O69" s="14">
        <v>771</v>
      </c>
      <c r="P69" s="14"/>
      <c r="Q69" s="13">
        <v>40</v>
      </c>
      <c r="R69" s="14">
        <v>58</v>
      </c>
      <c r="S69" s="14"/>
      <c r="T69" s="13">
        <v>109</v>
      </c>
      <c r="U69" s="14">
        <v>41.6</v>
      </c>
    </row>
    <row r="70" spans="1:21" ht="15" hidden="1" thickTop="1" x14ac:dyDescent="0.35">
      <c r="A70" s="29">
        <v>2017</v>
      </c>
      <c r="B70" s="29">
        <v>11</v>
      </c>
      <c r="C70" s="13" t="e">
        <f>#REF!+#REF!</f>
        <v>#REF!</v>
      </c>
      <c r="D70" s="14">
        <v>70.25</v>
      </c>
      <c r="E70" s="40">
        <v>42.38</v>
      </c>
      <c r="F70" s="18" t="e">
        <f>#REF!+H70</f>
        <v>#REF!</v>
      </c>
      <c r="G70" s="14">
        <v>7.06</v>
      </c>
      <c r="H70" s="13">
        <v>12.75</v>
      </c>
      <c r="I70" s="13"/>
      <c r="J70" s="14">
        <v>5.65</v>
      </c>
      <c r="K70" s="13">
        <v>0</v>
      </c>
      <c r="L70" s="14">
        <v>5.41</v>
      </c>
      <c r="M70" s="14"/>
      <c r="N70" s="13">
        <v>232</v>
      </c>
      <c r="O70" s="14">
        <v>689</v>
      </c>
      <c r="P70" s="14"/>
      <c r="Q70" s="13">
        <v>43</v>
      </c>
      <c r="R70" s="14">
        <v>67</v>
      </c>
      <c r="S70" s="14"/>
      <c r="T70" s="13">
        <v>131</v>
      </c>
      <c r="U70" s="14">
        <v>26.9</v>
      </c>
    </row>
    <row r="71" spans="1:21" ht="15" hidden="1" thickTop="1" x14ac:dyDescent="0.35">
      <c r="A71" s="29">
        <v>2017</v>
      </c>
      <c r="B71" s="29">
        <v>12</v>
      </c>
      <c r="C71" s="13" t="e">
        <f>#REF!+#REF!</f>
        <v>#REF!</v>
      </c>
      <c r="D71" s="14">
        <v>71.37</v>
      </c>
      <c r="E71" s="40">
        <v>43.19</v>
      </c>
      <c r="F71" s="18" t="e">
        <f>#REF!+H71</f>
        <v>#REF!</v>
      </c>
      <c r="G71" s="14">
        <v>6.59</v>
      </c>
      <c r="H71" s="13">
        <v>13.22</v>
      </c>
      <c r="I71" s="13"/>
      <c r="J71" s="14">
        <v>5.35</v>
      </c>
      <c r="K71" s="13">
        <v>0</v>
      </c>
      <c r="L71" s="14">
        <v>5.47</v>
      </c>
      <c r="M71" s="14"/>
      <c r="N71" s="13">
        <v>237</v>
      </c>
      <c r="O71" s="14">
        <v>653</v>
      </c>
      <c r="P71" s="14"/>
      <c r="Q71" s="13">
        <v>39</v>
      </c>
      <c r="R71" s="14">
        <v>61</v>
      </c>
      <c r="S71" s="14"/>
      <c r="T71" s="13">
        <v>36</v>
      </c>
      <c r="U71" s="14">
        <v>28</v>
      </c>
    </row>
    <row r="72" spans="1:21" ht="15" hidden="1" thickTop="1" x14ac:dyDescent="0.35">
      <c r="A72" s="29">
        <v>2017</v>
      </c>
      <c r="B72" s="29">
        <v>13</v>
      </c>
      <c r="C72" s="13" t="e">
        <f>#REF!+#REF!</f>
        <v>#REF!</v>
      </c>
      <c r="D72" s="14">
        <v>74.33</v>
      </c>
      <c r="E72" s="40">
        <v>41.2</v>
      </c>
      <c r="F72" s="18" t="e">
        <f>#REF!+H72</f>
        <v>#REF!</v>
      </c>
      <c r="G72" s="14">
        <v>7.31</v>
      </c>
      <c r="H72" s="13">
        <v>13.07</v>
      </c>
      <c r="I72" s="13"/>
      <c r="J72" s="14">
        <v>5.83</v>
      </c>
      <c r="K72" s="13">
        <v>0.08</v>
      </c>
      <c r="L72" s="14">
        <v>5.27</v>
      </c>
      <c r="M72" s="14"/>
      <c r="N72" s="13">
        <v>238</v>
      </c>
      <c r="O72" s="14">
        <v>651</v>
      </c>
      <c r="P72" s="14"/>
      <c r="Q72" s="13">
        <v>39</v>
      </c>
      <c r="R72" s="14">
        <v>62</v>
      </c>
      <c r="S72" s="14"/>
      <c r="T72" s="13">
        <v>17</v>
      </c>
      <c r="U72" s="14">
        <v>27.3</v>
      </c>
    </row>
    <row r="73" spans="1:21" ht="15" hidden="1" thickTop="1" x14ac:dyDescent="0.35">
      <c r="A73" s="29">
        <v>2017</v>
      </c>
      <c r="B73" s="29">
        <v>14</v>
      </c>
      <c r="C73" s="13" t="e">
        <f>#REF!+#REF!</f>
        <v>#REF!</v>
      </c>
      <c r="D73" s="14">
        <v>75.28</v>
      </c>
      <c r="E73" s="40">
        <v>41.8</v>
      </c>
      <c r="F73" s="18" t="e">
        <f>#REF!+H73</f>
        <v>#REF!</v>
      </c>
      <c r="G73" s="14">
        <v>7.56</v>
      </c>
      <c r="H73" s="13">
        <v>13.48</v>
      </c>
      <c r="I73" s="13"/>
      <c r="J73" s="14">
        <v>5.56</v>
      </c>
      <c r="K73" s="13">
        <v>5</v>
      </c>
      <c r="L73" s="14">
        <v>5.32</v>
      </c>
      <c r="M73" s="14"/>
      <c r="N73" s="13">
        <v>241</v>
      </c>
      <c r="O73" s="14">
        <v>650</v>
      </c>
      <c r="P73" s="14"/>
      <c r="Q73" s="13">
        <v>38</v>
      </c>
      <c r="R73" s="14">
        <v>56</v>
      </c>
      <c r="S73" s="14"/>
      <c r="T73" s="13">
        <v>38</v>
      </c>
      <c r="U73" s="14">
        <v>26.5</v>
      </c>
    </row>
    <row r="74" spans="1:21" ht="15" hidden="1" thickTop="1" x14ac:dyDescent="0.35">
      <c r="A74" s="29">
        <v>2017</v>
      </c>
      <c r="B74" s="29">
        <v>15</v>
      </c>
      <c r="C74" s="13" t="e">
        <f>#REF!+#REF!</f>
        <v>#REF!</v>
      </c>
      <c r="D74" s="14">
        <v>70.06</v>
      </c>
      <c r="E74" s="40">
        <v>40.85</v>
      </c>
      <c r="F74" s="18" t="e">
        <f>#REF!+H74</f>
        <v>#REF!</v>
      </c>
      <c r="G74" s="14">
        <v>7.68</v>
      </c>
      <c r="H74" s="13">
        <v>12.08</v>
      </c>
      <c r="I74" s="13"/>
      <c r="J74" s="14">
        <v>5.48</v>
      </c>
      <c r="K74" s="13">
        <v>0.19</v>
      </c>
      <c r="L74" s="14">
        <v>4.83</v>
      </c>
      <c r="M74" s="14"/>
      <c r="N74" s="13">
        <v>263</v>
      </c>
      <c r="O74" s="14">
        <v>591</v>
      </c>
      <c r="P74" s="14"/>
      <c r="Q74" s="13">
        <v>37</v>
      </c>
      <c r="R74" s="14">
        <v>59</v>
      </c>
      <c r="S74" s="14"/>
      <c r="T74" s="13">
        <v>21</v>
      </c>
      <c r="U74" s="14">
        <v>25.6</v>
      </c>
    </row>
    <row r="75" spans="1:21" ht="15" hidden="1" thickTop="1" x14ac:dyDescent="0.35">
      <c r="A75" s="29">
        <v>2017</v>
      </c>
      <c r="B75" s="29">
        <v>16</v>
      </c>
      <c r="C75" s="13" t="e">
        <f>#REF!+#REF!</f>
        <v>#REF!</v>
      </c>
      <c r="D75" s="14">
        <v>70.489999999999995</v>
      </c>
      <c r="E75" s="40">
        <v>40.81</v>
      </c>
      <c r="F75" s="18" t="e">
        <f>#REF!+H75</f>
        <v>#REF!</v>
      </c>
      <c r="G75" s="14">
        <v>7.78</v>
      </c>
      <c r="H75" s="13">
        <v>13.82</v>
      </c>
      <c r="I75" s="13"/>
      <c r="J75" s="14">
        <v>5.28</v>
      </c>
      <c r="K75" s="13">
        <v>4</v>
      </c>
      <c r="L75" s="14">
        <v>4.58</v>
      </c>
      <c r="M75" s="14"/>
      <c r="N75" s="13">
        <v>198</v>
      </c>
      <c r="O75" s="14">
        <v>546</v>
      </c>
      <c r="P75" s="14"/>
      <c r="Q75" s="13">
        <v>32</v>
      </c>
      <c r="R75" s="14">
        <v>49</v>
      </c>
      <c r="S75" s="14"/>
      <c r="T75" s="13">
        <v>38</v>
      </c>
      <c r="U75" s="14">
        <v>32.200000000000003</v>
      </c>
    </row>
    <row r="76" spans="1:21" ht="15" hidden="1" thickTop="1" x14ac:dyDescent="0.35">
      <c r="A76" s="29">
        <v>2017</v>
      </c>
      <c r="B76" s="29">
        <v>17</v>
      </c>
      <c r="C76" s="13" t="e">
        <f>#REF!+#REF!</f>
        <v>#REF!</v>
      </c>
      <c r="D76" s="14">
        <v>74.58</v>
      </c>
      <c r="E76" s="40">
        <v>42.25</v>
      </c>
      <c r="F76" s="18" t="e">
        <f>#REF!+H76</f>
        <v>#REF!</v>
      </c>
      <c r="G76" s="14">
        <v>8.06</v>
      </c>
      <c r="H76" s="13">
        <v>14.71</v>
      </c>
      <c r="I76" s="13"/>
      <c r="J76" s="14">
        <v>5.94</v>
      </c>
      <c r="K76" s="13">
        <v>4</v>
      </c>
      <c r="L76" s="14">
        <v>4.5999999999999996</v>
      </c>
      <c r="M76" s="14"/>
      <c r="N76" s="13">
        <v>232</v>
      </c>
      <c r="O76" s="14">
        <v>650</v>
      </c>
      <c r="P76" s="14"/>
      <c r="Q76" s="13">
        <v>37</v>
      </c>
      <c r="R76" s="14">
        <v>61</v>
      </c>
      <c r="S76" s="14"/>
      <c r="T76" s="13">
        <v>56</v>
      </c>
      <c r="U76" s="14">
        <v>26.1</v>
      </c>
    </row>
    <row r="77" spans="1:21" ht="15" hidden="1" thickTop="1" x14ac:dyDescent="0.35">
      <c r="A77" s="29">
        <v>2017</v>
      </c>
      <c r="B77" s="29">
        <v>18</v>
      </c>
      <c r="C77" s="13" t="e">
        <f>#REF!+#REF!</f>
        <v>#REF!</v>
      </c>
      <c r="D77" s="14">
        <v>69.91</v>
      </c>
      <c r="E77" s="40">
        <v>38.729999999999997</v>
      </c>
      <c r="F77" s="18" t="e">
        <f>#REF!+H77</f>
        <v>#REF!</v>
      </c>
      <c r="G77" s="14">
        <v>8.8000000000000007</v>
      </c>
      <c r="H77" s="13">
        <v>13.91</v>
      </c>
      <c r="I77" s="13"/>
      <c r="J77" s="14">
        <v>5.67</v>
      </c>
      <c r="K77" s="13">
        <v>0.19</v>
      </c>
      <c r="L77" s="14">
        <v>4.96</v>
      </c>
      <c r="M77" s="14"/>
      <c r="N77" s="13">
        <v>223</v>
      </c>
      <c r="O77" s="14">
        <v>516</v>
      </c>
      <c r="P77" s="14"/>
      <c r="Q77" s="13">
        <v>28</v>
      </c>
      <c r="R77" s="14">
        <v>53</v>
      </c>
      <c r="S77" s="14"/>
      <c r="T77" s="13">
        <v>44</v>
      </c>
      <c r="U77" s="14">
        <v>21.9</v>
      </c>
    </row>
    <row r="78" spans="1:21" ht="15" hidden="1" thickTop="1" x14ac:dyDescent="0.35">
      <c r="A78" s="29">
        <v>2017</v>
      </c>
      <c r="B78" s="29">
        <v>19</v>
      </c>
      <c r="C78" s="13" t="e">
        <f>#REF!+#REF!</f>
        <v>#REF!</v>
      </c>
      <c r="D78" s="14">
        <v>70.53</v>
      </c>
      <c r="E78" s="40">
        <v>39.659999999999997</v>
      </c>
      <c r="F78" s="18" t="e">
        <f>#REF!+H78</f>
        <v>#REF!</v>
      </c>
      <c r="G78" s="14">
        <v>9.2899999999999991</v>
      </c>
      <c r="H78" s="13">
        <v>15.83</v>
      </c>
      <c r="I78" s="13"/>
      <c r="J78" s="14">
        <v>5.59</v>
      </c>
      <c r="K78" s="13">
        <v>0.19</v>
      </c>
      <c r="L78" s="14">
        <v>5.64</v>
      </c>
      <c r="M78" s="14"/>
      <c r="N78" s="13">
        <v>226</v>
      </c>
      <c r="O78" s="14">
        <v>492</v>
      </c>
      <c r="P78" s="14"/>
      <c r="Q78" s="13">
        <v>31</v>
      </c>
      <c r="R78" s="14">
        <v>48</v>
      </c>
      <c r="S78" s="14"/>
      <c r="T78" s="13">
        <v>38</v>
      </c>
      <c r="U78" s="14">
        <v>21.1</v>
      </c>
    </row>
    <row r="79" spans="1:21" ht="15" hidden="1" thickTop="1" x14ac:dyDescent="0.35">
      <c r="A79" s="29">
        <v>2017</v>
      </c>
      <c r="B79" s="29">
        <v>20</v>
      </c>
      <c r="C79" s="13" t="e">
        <f>#REF!+#REF!</f>
        <v>#REF!</v>
      </c>
      <c r="D79" s="14">
        <v>68.959999999999994</v>
      </c>
      <c r="E79" s="40">
        <v>38.39</v>
      </c>
      <c r="F79" s="18" t="e">
        <f>#REF!+H79</f>
        <v>#REF!</v>
      </c>
      <c r="G79" s="14">
        <v>8.5500000000000007</v>
      </c>
      <c r="H79" s="13">
        <v>15.24</v>
      </c>
      <c r="I79" s="13"/>
      <c r="J79" s="14">
        <v>5.46</v>
      </c>
      <c r="K79" s="13">
        <v>0.2</v>
      </c>
      <c r="L79" s="14">
        <v>5.78</v>
      </c>
      <c r="M79" s="14"/>
      <c r="N79" s="13">
        <v>259</v>
      </c>
      <c r="O79" s="14">
        <v>657</v>
      </c>
      <c r="P79" s="14"/>
      <c r="Q79" s="13">
        <v>38</v>
      </c>
      <c r="R79" s="14">
        <v>55</v>
      </c>
      <c r="S79" s="14"/>
      <c r="T79" s="13">
        <v>50</v>
      </c>
      <c r="U79" s="14">
        <v>26.4</v>
      </c>
    </row>
    <row r="80" spans="1:21" ht="15" hidden="1" thickTop="1" x14ac:dyDescent="0.35">
      <c r="A80" s="29">
        <v>2017</v>
      </c>
      <c r="B80" s="29">
        <v>21</v>
      </c>
      <c r="C80" s="13" t="e">
        <f>#REF!+#REF!</f>
        <v>#REF!</v>
      </c>
      <c r="D80" s="14">
        <v>75.349999999999994</v>
      </c>
      <c r="E80" s="40">
        <v>38.94</v>
      </c>
      <c r="F80" s="18" t="e">
        <f>#REF!+H80</f>
        <v>#REF!</v>
      </c>
      <c r="G80" s="14">
        <v>7.96</v>
      </c>
      <c r="H80" s="13">
        <v>12.76</v>
      </c>
      <c r="I80" s="13"/>
      <c r="J80" s="14">
        <v>5.59</v>
      </c>
      <c r="K80" s="13">
        <v>4</v>
      </c>
      <c r="L80" s="14">
        <v>6.57</v>
      </c>
      <c r="M80" s="14"/>
      <c r="N80" s="13">
        <v>279</v>
      </c>
      <c r="O80" s="14">
        <v>590</v>
      </c>
      <c r="P80" s="14"/>
      <c r="Q80" s="13">
        <v>32</v>
      </c>
      <c r="R80" s="14">
        <v>47</v>
      </c>
      <c r="S80" s="14"/>
      <c r="T80" s="13">
        <v>48</v>
      </c>
      <c r="U80" s="14">
        <v>30.4</v>
      </c>
    </row>
    <row r="81" spans="1:21" ht="15" hidden="1" thickTop="1" x14ac:dyDescent="0.35">
      <c r="A81" s="29">
        <v>2017</v>
      </c>
      <c r="B81" s="29">
        <v>22</v>
      </c>
      <c r="C81" s="13" t="e">
        <f>#REF!+#REF!</f>
        <v>#REF!</v>
      </c>
      <c r="D81" s="14">
        <v>73.75</v>
      </c>
      <c r="E81" s="40">
        <v>37.24</v>
      </c>
      <c r="F81" s="18" t="e">
        <f>#REF!+H81</f>
        <v>#REF!</v>
      </c>
      <c r="G81" s="14">
        <v>8.06</v>
      </c>
      <c r="H81" s="13">
        <v>12.16</v>
      </c>
      <c r="I81" s="13"/>
      <c r="J81" s="14">
        <v>5.13</v>
      </c>
      <c r="K81" s="13">
        <v>4</v>
      </c>
      <c r="L81" s="14">
        <v>6.95</v>
      </c>
      <c r="M81" s="14"/>
      <c r="N81" s="13">
        <v>463</v>
      </c>
      <c r="O81" s="14">
        <v>740</v>
      </c>
      <c r="P81" s="14"/>
      <c r="Q81" s="13">
        <v>38</v>
      </c>
      <c r="R81" s="14">
        <v>63</v>
      </c>
      <c r="S81" s="14"/>
      <c r="T81" s="13">
        <v>52</v>
      </c>
      <c r="U81" s="14">
        <v>35.5</v>
      </c>
    </row>
    <row r="82" spans="1:21" ht="15" hidden="1" thickTop="1" x14ac:dyDescent="0.35">
      <c r="A82" s="29">
        <v>2017</v>
      </c>
      <c r="B82" s="29">
        <v>23</v>
      </c>
      <c r="C82" s="13" t="e">
        <f>#REF!+#REF!</f>
        <v>#REF!</v>
      </c>
      <c r="D82" s="14">
        <v>71.8</v>
      </c>
      <c r="E82" s="40">
        <v>40.869999999999997</v>
      </c>
      <c r="F82" s="18" t="e">
        <f>#REF!+H82</f>
        <v>#REF!</v>
      </c>
      <c r="G82" s="14">
        <v>7.87</v>
      </c>
      <c r="H82" s="13">
        <v>13.37</v>
      </c>
      <c r="I82" s="13"/>
      <c r="J82" s="14">
        <v>5.41</v>
      </c>
      <c r="K82" s="13">
        <v>4</v>
      </c>
      <c r="L82" s="14">
        <v>7.11</v>
      </c>
      <c r="M82" s="14"/>
      <c r="N82" s="13">
        <v>491</v>
      </c>
      <c r="O82" s="14">
        <v>594</v>
      </c>
      <c r="P82" s="14"/>
      <c r="Q82" s="13">
        <v>31</v>
      </c>
      <c r="R82" s="14">
        <v>47</v>
      </c>
      <c r="S82" s="14"/>
      <c r="T82" s="13">
        <v>37</v>
      </c>
      <c r="U82" s="14">
        <v>26.9</v>
      </c>
    </row>
    <row r="83" spans="1:21" ht="15" hidden="1" thickTop="1" x14ac:dyDescent="0.35">
      <c r="A83" s="29">
        <v>2017</v>
      </c>
      <c r="B83" s="29">
        <v>24</v>
      </c>
      <c r="C83" s="13" t="e">
        <f>#REF!+#REF!</f>
        <v>#REF!</v>
      </c>
      <c r="D83" s="14">
        <v>77.84</v>
      </c>
      <c r="E83" s="40">
        <v>37.950000000000003</v>
      </c>
      <c r="F83" s="18" t="e">
        <f>#REF!+H83</f>
        <v>#REF!</v>
      </c>
      <c r="G83" s="14">
        <v>8.32</v>
      </c>
      <c r="H83" s="13">
        <v>13.42</v>
      </c>
      <c r="I83" s="13"/>
      <c r="J83" s="14">
        <v>5.18</v>
      </c>
      <c r="K83" s="13">
        <v>5</v>
      </c>
      <c r="L83" s="14">
        <v>8.74</v>
      </c>
      <c r="M83" s="14"/>
      <c r="N83" s="13">
        <v>463</v>
      </c>
      <c r="O83" s="14">
        <v>794</v>
      </c>
      <c r="P83" s="14"/>
      <c r="Q83" s="13">
        <v>38</v>
      </c>
      <c r="R83" s="14">
        <v>56</v>
      </c>
      <c r="S83" s="14"/>
      <c r="T83" s="13">
        <v>26</v>
      </c>
      <c r="U83" s="14">
        <v>34.9</v>
      </c>
    </row>
    <row r="84" spans="1:21" ht="15" hidden="1" thickTop="1" x14ac:dyDescent="0.35">
      <c r="A84" s="29">
        <v>2017</v>
      </c>
      <c r="B84" s="29">
        <v>25</v>
      </c>
      <c r="C84" s="13" t="e">
        <f>#REF!+#REF!</f>
        <v>#REF!</v>
      </c>
      <c r="D84" s="14">
        <v>84.45</v>
      </c>
      <c r="E84" s="40">
        <v>40.64</v>
      </c>
      <c r="F84" s="18" t="e">
        <f>#REF!+H84</f>
        <v>#REF!</v>
      </c>
      <c r="G84" s="14">
        <v>8.4700000000000006</v>
      </c>
      <c r="H84" s="13">
        <v>11.83</v>
      </c>
      <c r="I84" s="13"/>
      <c r="J84" s="14">
        <v>5.48</v>
      </c>
      <c r="K84" s="13">
        <v>0.17</v>
      </c>
      <c r="L84" s="14">
        <v>11.54</v>
      </c>
      <c r="M84" s="14"/>
      <c r="N84" s="13">
        <v>485</v>
      </c>
      <c r="O84" s="14">
        <v>752</v>
      </c>
      <c r="P84" s="14"/>
      <c r="Q84" s="13">
        <v>38</v>
      </c>
      <c r="R84" s="14">
        <v>56</v>
      </c>
      <c r="S84" s="14"/>
      <c r="T84" s="13">
        <v>55</v>
      </c>
      <c r="U84" s="14">
        <v>35.799999999999997</v>
      </c>
    </row>
    <row r="85" spans="1:21" ht="15" hidden="1" thickTop="1" x14ac:dyDescent="0.35">
      <c r="A85" s="29">
        <v>2017</v>
      </c>
      <c r="B85" s="29">
        <v>26</v>
      </c>
      <c r="C85" s="13" t="e">
        <f>#REF!+#REF!</f>
        <v>#REF!</v>
      </c>
      <c r="D85" s="14">
        <v>79.709999999999994</v>
      </c>
      <c r="E85" s="40">
        <v>40.659999999999997</v>
      </c>
      <c r="F85" s="18" t="e">
        <f>#REF!+H85</f>
        <v>#REF!</v>
      </c>
      <c r="G85" s="14">
        <v>9.4700000000000006</v>
      </c>
      <c r="H85" s="13">
        <v>14.38</v>
      </c>
      <c r="I85" s="13"/>
      <c r="J85" s="14">
        <v>7.3</v>
      </c>
      <c r="K85" s="13">
        <v>0.18</v>
      </c>
      <c r="L85" s="14">
        <v>8.67</v>
      </c>
      <c r="M85" s="14"/>
      <c r="N85" s="13">
        <v>404</v>
      </c>
      <c r="O85" s="14">
        <v>790</v>
      </c>
      <c r="P85" s="14"/>
      <c r="Q85" s="13">
        <v>40</v>
      </c>
      <c r="R85" s="14">
        <v>54</v>
      </c>
      <c r="S85" s="14"/>
      <c r="T85" s="13">
        <v>38</v>
      </c>
      <c r="U85" s="14">
        <v>36.1</v>
      </c>
    </row>
    <row r="86" spans="1:21" ht="15" hidden="1" thickTop="1" x14ac:dyDescent="0.35">
      <c r="A86" s="29">
        <v>2017</v>
      </c>
      <c r="B86" s="29">
        <v>27</v>
      </c>
      <c r="C86" s="13" t="e">
        <f>#REF!+#REF!</f>
        <v>#REF!</v>
      </c>
      <c r="D86" s="14">
        <v>76.13</v>
      </c>
      <c r="E86" s="40">
        <v>41.3</v>
      </c>
      <c r="F86" s="18" t="e">
        <f>#REF!+H86</f>
        <v>#REF!</v>
      </c>
      <c r="G86" s="14">
        <v>6.95</v>
      </c>
      <c r="H86" s="13">
        <v>10.52</v>
      </c>
      <c r="I86" s="13"/>
      <c r="J86" s="14">
        <v>6.26</v>
      </c>
      <c r="K86" s="13">
        <v>0.16</v>
      </c>
      <c r="L86" s="14">
        <v>8.5299999999999994</v>
      </c>
      <c r="M86" s="14"/>
      <c r="N86" s="13">
        <v>467</v>
      </c>
      <c r="O86" s="14">
        <v>552</v>
      </c>
      <c r="P86" s="14"/>
      <c r="Q86" s="13">
        <v>31</v>
      </c>
      <c r="R86" s="14">
        <v>46</v>
      </c>
      <c r="S86" s="14"/>
      <c r="T86" s="13">
        <v>31</v>
      </c>
      <c r="U86" s="14">
        <v>35.6</v>
      </c>
    </row>
    <row r="87" spans="1:21" ht="15" hidden="1" thickTop="1" x14ac:dyDescent="0.35">
      <c r="A87" s="29">
        <v>2017</v>
      </c>
      <c r="B87" s="29">
        <v>28</v>
      </c>
      <c r="C87" s="13" t="e">
        <f>#REF!+#REF!</f>
        <v>#REF!</v>
      </c>
      <c r="D87" s="14">
        <v>70.150000000000006</v>
      </c>
      <c r="E87" s="40">
        <v>40.5</v>
      </c>
      <c r="F87" s="18" t="e">
        <f>#REF!+H87</f>
        <v>#REF!</v>
      </c>
      <c r="G87" s="14">
        <v>7.61</v>
      </c>
      <c r="H87" s="13">
        <v>10.87</v>
      </c>
      <c r="I87" s="13"/>
      <c r="J87" s="14">
        <v>7.06</v>
      </c>
      <c r="K87" s="13">
        <v>3</v>
      </c>
      <c r="L87" s="14">
        <v>8.2200000000000006</v>
      </c>
      <c r="M87" s="14"/>
      <c r="N87" s="13">
        <v>439</v>
      </c>
      <c r="O87" s="14">
        <v>0</v>
      </c>
      <c r="P87" s="14"/>
      <c r="Q87" s="13">
        <v>38</v>
      </c>
      <c r="R87" s="14">
        <v>58</v>
      </c>
      <c r="S87" s="14"/>
      <c r="T87" s="13">
        <v>37</v>
      </c>
      <c r="U87" s="14">
        <v>31.2</v>
      </c>
    </row>
    <row r="88" spans="1:21" ht="15" hidden="1" thickTop="1" x14ac:dyDescent="0.35">
      <c r="A88" s="29">
        <v>2017</v>
      </c>
      <c r="B88" s="29">
        <v>29</v>
      </c>
      <c r="C88" s="13" t="e">
        <f>#REF!+#REF!</f>
        <v>#REF!</v>
      </c>
      <c r="D88" s="14">
        <v>74.3</v>
      </c>
      <c r="E88" s="40">
        <v>38.25</v>
      </c>
      <c r="F88" s="18" t="e">
        <f>#REF!+H88</f>
        <v>#REF!</v>
      </c>
      <c r="G88" s="14">
        <v>8.99</v>
      </c>
      <c r="H88" s="13">
        <v>12.99</v>
      </c>
      <c r="I88" s="13"/>
      <c r="J88" s="14">
        <v>6.81</v>
      </c>
      <c r="K88" s="13">
        <v>4</v>
      </c>
      <c r="L88" s="14">
        <v>7.8</v>
      </c>
      <c r="M88" s="14"/>
      <c r="N88" s="13">
        <v>467</v>
      </c>
      <c r="O88" s="14">
        <v>0</v>
      </c>
      <c r="P88" s="14"/>
      <c r="Q88" s="13">
        <v>40</v>
      </c>
      <c r="R88" s="14">
        <v>69</v>
      </c>
      <c r="S88" s="14"/>
      <c r="T88" s="13">
        <v>47</v>
      </c>
      <c r="U88" s="14">
        <v>35.4</v>
      </c>
    </row>
    <row r="89" spans="1:21" ht="15" hidden="1" thickTop="1" x14ac:dyDescent="0.35">
      <c r="A89" s="29">
        <v>2017</v>
      </c>
      <c r="B89" s="29">
        <v>30</v>
      </c>
      <c r="C89" s="13" t="e">
        <f>#REF!+#REF!</f>
        <v>#REF!</v>
      </c>
      <c r="D89" s="14">
        <v>73.55</v>
      </c>
      <c r="E89" s="40">
        <v>38.54</v>
      </c>
      <c r="F89" s="18" t="e">
        <f>#REF!+H89</f>
        <v>#REF!</v>
      </c>
      <c r="G89" s="14">
        <v>7.15</v>
      </c>
      <c r="H89" s="13">
        <v>10.36</v>
      </c>
      <c r="I89" s="13"/>
      <c r="J89" s="14">
        <v>5.18</v>
      </c>
      <c r="K89" s="13">
        <v>0</v>
      </c>
      <c r="L89" s="14">
        <v>6.84</v>
      </c>
      <c r="M89" s="14"/>
      <c r="N89" s="13">
        <v>420</v>
      </c>
      <c r="O89" s="14">
        <v>0</v>
      </c>
      <c r="P89" s="14"/>
      <c r="Q89" s="13">
        <v>41</v>
      </c>
      <c r="R89" s="14">
        <v>60</v>
      </c>
      <c r="S89" s="14"/>
      <c r="T89" s="13">
        <v>19</v>
      </c>
      <c r="U89" s="14">
        <v>35</v>
      </c>
    </row>
    <row r="90" spans="1:21" ht="15" hidden="1" thickTop="1" x14ac:dyDescent="0.35">
      <c r="A90" s="29">
        <v>2017</v>
      </c>
      <c r="B90" s="29">
        <v>31</v>
      </c>
      <c r="C90" s="13" t="e">
        <f>#REF!+#REF!</f>
        <v>#REF!</v>
      </c>
      <c r="D90" s="14">
        <v>66.239999999999995</v>
      </c>
      <c r="E90" s="40">
        <v>40.770000000000003</v>
      </c>
      <c r="F90" s="18" t="e">
        <f>#REF!+H90</f>
        <v>#REF!</v>
      </c>
      <c r="G90" s="14">
        <v>8.4</v>
      </c>
      <c r="H90" s="13">
        <v>11.77</v>
      </c>
      <c r="I90" s="13"/>
      <c r="J90" s="14">
        <v>5.22</v>
      </c>
      <c r="K90" s="13">
        <v>4</v>
      </c>
      <c r="L90" s="14">
        <v>5.76</v>
      </c>
      <c r="M90" s="14"/>
      <c r="N90" s="13">
        <v>457</v>
      </c>
      <c r="O90" s="14">
        <v>0</v>
      </c>
      <c r="P90" s="14"/>
      <c r="Q90" s="13">
        <v>40</v>
      </c>
      <c r="R90" s="14">
        <v>64</v>
      </c>
      <c r="S90" s="14"/>
      <c r="T90" s="13">
        <v>15</v>
      </c>
      <c r="U90" s="14">
        <v>33.5</v>
      </c>
    </row>
    <row r="91" spans="1:21" ht="15" hidden="1" thickTop="1" x14ac:dyDescent="0.35">
      <c r="A91" s="29">
        <v>2017</v>
      </c>
      <c r="B91" s="29">
        <v>32</v>
      </c>
      <c r="C91" s="13" t="e">
        <f>#REF!+#REF!</f>
        <v>#REF!</v>
      </c>
      <c r="D91" s="14">
        <v>72.599999999999994</v>
      </c>
      <c r="E91" s="40">
        <v>37.92</v>
      </c>
      <c r="F91" s="18" t="e">
        <f>#REF!+H91</f>
        <v>#REF!</v>
      </c>
      <c r="G91" s="14">
        <v>8.33</v>
      </c>
      <c r="H91" s="13">
        <v>13.69</v>
      </c>
      <c r="I91" s="13"/>
      <c r="J91" s="14">
        <v>5.36</v>
      </c>
      <c r="K91" s="13">
        <v>0.16</v>
      </c>
      <c r="L91" s="14">
        <v>5.91</v>
      </c>
      <c r="M91" s="14"/>
      <c r="N91" s="13">
        <v>523</v>
      </c>
      <c r="O91" s="14">
        <v>0</v>
      </c>
      <c r="P91" s="14"/>
      <c r="Q91" s="13">
        <v>34</v>
      </c>
      <c r="R91" s="14">
        <v>47</v>
      </c>
      <c r="S91" s="14"/>
      <c r="T91" s="13">
        <v>20</v>
      </c>
      <c r="U91" s="14">
        <v>34.6</v>
      </c>
    </row>
    <row r="92" spans="1:21" ht="15" hidden="1" thickTop="1" x14ac:dyDescent="0.35">
      <c r="A92" s="29">
        <v>2017</v>
      </c>
      <c r="B92" s="29">
        <v>33</v>
      </c>
      <c r="C92" s="13" t="e">
        <f>#REF!+#REF!</f>
        <v>#REF!</v>
      </c>
      <c r="D92" s="14">
        <v>69.59</v>
      </c>
      <c r="E92" s="40">
        <v>40.700000000000003</v>
      </c>
      <c r="F92" s="18" t="e">
        <f>#REF!+H92</f>
        <v>#REF!</v>
      </c>
      <c r="G92" s="14">
        <v>8.92</v>
      </c>
      <c r="H92" s="13">
        <v>14.13</v>
      </c>
      <c r="I92" s="13"/>
      <c r="J92" s="14">
        <v>5.4</v>
      </c>
      <c r="K92" s="13">
        <v>0.19</v>
      </c>
      <c r="L92" s="14">
        <v>5.93</v>
      </c>
      <c r="M92" s="14"/>
      <c r="N92" s="13">
        <v>493</v>
      </c>
      <c r="O92" s="14">
        <v>0</v>
      </c>
      <c r="P92" s="14"/>
      <c r="Q92" s="13">
        <v>40</v>
      </c>
      <c r="R92" s="14">
        <v>68</v>
      </c>
      <c r="S92" s="14"/>
      <c r="T92" s="13">
        <v>12</v>
      </c>
      <c r="U92" s="14">
        <v>26</v>
      </c>
    </row>
    <row r="93" spans="1:21" ht="15" hidden="1" thickTop="1" x14ac:dyDescent="0.35">
      <c r="A93" s="29">
        <v>2017</v>
      </c>
      <c r="B93" s="29">
        <v>34</v>
      </c>
      <c r="C93" s="13" t="e">
        <f>#REF!+#REF!</f>
        <v>#REF!</v>
      </c>
      <c r="D93" s="14">
        <v>74.23</v>
      </c>
      <c r="E93" s="40">
        <v>38.5</v>
      </c>
      <c r="F93" s="18" t="e">
        <f>#REF!+H93</f>
        <v>#REF!</v>
      </c>
      <c r="G93" s="14">
        <v>8.4499999999999993</v>
      </c>
      <c r="H93" s="13">
        <v>11.35</v>
      </c>
      <c r="I93" s="13"/>
      <c r="J93" s="14">
        <v>5.6</v>
      </c>
      <c r="K93" s="13">
        <v>0.2</v>
      </c>
      <c r="L93" s="14">
        <v>8.09</v>
      </c>
      <c r="M93" s="14"/>
      <c r="N93" s="13">
        <v>507</v>
      </c>
      <c r="O93" s="14">
        <v>0</v>
      </c>
      <c r="P93" s="14"/>
      <c r="Q93" s="13">
        <v>41</v>
      </c>
      <c r="R93" s="14">
        <v>56</v>
      </c>
      <c r="S93" s="14"/>
      <c r="T93" s="13">
        <v>16</v>
      </c>
      <c r="U93" s="14">
        <v>39.200000000000003</v>
      </c>
    </row>
    <row r="94" spans="1:21" ht="15" hidden="1" thickTop="1" x14ac:dyDescent="0.35">
      <c r="A94" s="29">
        <v>2017</v>
      </c>
      <c r="B94" s="29">
        <v>35</v>
      </c>
      <c r="C94" s="13" t="e">
        <f>#REF!+#REF!</f>
        <v>#REF!</v>
      </c>
      <c r="D94" s="14">
        <v>74.400000000000006</v>
      </c>
      <c r="E94" s="40">
        <v>43.88</v>
      </c>
      <c r="F94" s="18" t="e">
        <f>#REF!+H94</f>
        <v>#REF!</v>
      </c>
      <c r="G94" s="14">
        <v>9.06</v>
      </c>
      <c r="H94" s="13">
        <v>11.21</v>
      </c>
      <c r="I94" s="13"/>
      <c r="J94" s="14">
        <v>5.88</v>
      </c>
      <c r="K94" s="13">
        <v>0.2</v>
      </c>
      <c r="L94" s="14">
        <v>8.3000000000000007</v>
      </c>
      <c r="M94" s="14"/>
      <c r="N94" s="13">
        <v>497</v>
      </c>
      <c r="O94" s="14">
        <v>0</v>
      </c>
      <c r="P94" s="14"/>
      <c r="Q94" s="13">
        <v>38</v>
      </c>
      <c r="R94" s="14">
        <v>62</v>
      </c>
      <c r="S94" s="14"/>
      <c r="T94" s="13">
        <v>18</v>
      </c>
      <c r="U94" s="14">
        <v>40.200000000000003</v>
      </c>
    </row>
    <row r="95" spans="1:21" ht="15" hidden="1" thickTop="1" x14ac:dyDescent="0.35">
      <c r="A95" s="29">
        <v>2017</v>
      </c>
      <c r="B95" s="29">
        <v>36</v>
      </c>
      <c r="C95" s="13" t="e">
        <f>#REF!+#REF!</f>
        <v>#REF!</v>
      </c>
      <c r="D95" s="14">
        <v>74.7</v>
      </c>
      <c r="E95" s="40">
        <v>38.61</v>
      </c>
      <c r="F95" s="18" t="e">
        <f>#REF!+H95</f>
        <v>#REF!</v>
      </c>
      <c r="G95" s="14">
        <v>8.09</v>
      </c>
      <c r="H95" s="13">
        <v>10</v>
      </c>
      <c r="I95" s="13"/>
      <c r="J95" s="14">
        <v>5.91</v>
      </c>
      <c r="K95" s="13">
        <v>0.16</v>
      </c>
      <c r="L95" s="14">
        <v>6.34</v>
      </c>
      <c r="M95" s="14"/>
      <c r="N95" s="13">
        <v>468</v>
      </c>
      <c r="O95" s="14">
        <v>0</v>
      </c>
      <c r="P95" s="14"/>
      <c r="Q95" s="13">
        <v>38</v>
      </c>
      <c r="R95" s="14">
        <v>57</v>
      </c>
      <c r="S95" s="14"/>
      <c r="T95" s="13">
        <v>19</v>
      </c>
      <c r="U95" s="14">
        <v>33.299999999999997</v>
      </c>
    </row>
    <row r="96" spans="1:21" ht="15" hidden="1" thickTop="1" x14ac:dyDescent="0.35">
      <c r="A96" s="29">
        <v>2017</v>
      </c>
      <c r="B96" s="29">
        <v>37</v>
      </c>
      <c r="C96" s="13" t="e">
        <f>#REF!+#REF!</f>
        <v>#REF!</v>
      </c>
      <c r="D96" s="14">
        <v>73.459999999999994</v>
      </c>
      <c r="E96" s="40">
        <v>42.86</v>
      </c>
      <c r="F96" s="18" t="e">
        <f>#REF!+H96</f>
        <v>#REF!</v>
      </c>
      <c r="G96" s="14">
        <v>8.2200000000000006</v>
      </c>
      <c r="H96" s="13">
        <v>13.72</v>
      </c>
      <c r="I96" s="13"/>
      <c r="J96" s="14">
        <v>5.9</v>
      </c>
      <c r="K96" s="13">
        <v>0.2</v>
      </c>
      <c r="L96" s="14">
        <v>5.66</v>
      </c>
      <c r="M96" s="14"/>
      <c r="N96" s="13">
        <v>476</v>
      </c>
      <c r="O96" s="14">
        <v>0</v>
      </c>
      <c r="P96" s="14"/>
      <c r="Q96" s="13">
        <v>37</v>
      </c>
      <c r="R96" s="14">
        <v>58</v>
      </c>
      <c r="S96" s="14"/>
      <c r="T96" s="13">
        <v>16.5</v>
      </c>
      <c r="U96" s="14">
        <v>34.200000000000003</v>
      </c>
    </row>
    <row r="97" spans="1:21" ht="15" hidden="1" thickTop="1" x14ac:dyDescent="0.35">
      <c r="A97" s="29">
        <v>2017</v>
      </c>
      <c r="B97" s="29">
        <v>38</v>
      </c>
      <c r="C97" s="13" t="e">
        <f>#REF!+#REF!</f>
        <v>#REF!</v>
      </c>
      <c r="D97" s="14">
        <v>71.010000000000005</v>
      </c>
      <c r="E97" s="40">
        <v>42.86</v>
      </c>
      <c r="F97" s="18" t="e">
        <f>#REF!+H97</f>
        <v>#REF!</v>
      </c>
      <c r="G97" s="14">
        <v>8.7200000000000006</v>
      </c>
      <c r="H97" s="13">
        <v>15.35</v>
      </c>
      <c r="I97" s="13"/>
      <c r="J97" s="14">
        <v>6.04</v>
      </c>
      <c r="K97" s="13">
        <v>0.16</v>
      </c>
      <c r="L97" s="14">
        <v>6.24</v>
      </c>
      <c r="M97" s="14"/>
      <c r="N97" s="13">
        <v>484</v>
      </c>
      <c r="O97" s="14">
        <v>0</v>
      </c>
      <c r="P97" s="14"/>
      <c r="Q97" s="13">
        <v>37</v>
      </c>
      <c r="R97" s="14">
        <v>60</v>
      </c>
      <c r="S97" s="14"/>
      <c r="T97" s="13">
        <v>17</v>
      </c>
      <c r="U97" s="14">
        <v>38.299999999999997</v>
      </c>
    </row>
    <row r="98" spans="1:21" ht="15" hidden="1" thickTop="1" x14ac:dyDescent="0.35">
      <c r="A98" s="29">
        <v>2017</v>
      </c>
      <c r="B98" s="29">
        <v>39</v>
      </c>
      <c r="C98" s="13" t="e">
        <f>#REF!+#REF!</f>
        <v>#REF!</v>
      </c>
      <c r="D98" s="14">
        <v>69.13</v>
      </c>
      <c r="E98" s="40">
        <v>40.04</v>
      </c>
      <c r="F98" s="18" t="e">
        <f>#REF!+H98</f>
        <v>#REF!</v>
      </c>
      <c r="G98" s="14">
        <v>9.09</v>
      </c>
      <c r="H98" s="13">
        <v>15.32</v>
      </c>
      <c r="I98" s="13"/>
      <c r="J98" s="14">
        <v>6.35</v>
      </c>
      <c r="K98" s="13">
        <v>0.16</v>
      </c>
      <c r="L98" s="14">
        <v>6.23</v>
      </c>
      <c r="M98" s="14"/>
      <c r="N98" s="13">
        <v>489</v>
      </c>
      <c r="O98" s="14">
        <v>0</v>
      </c>
      <c r="P98" s="14"/>
      <c r="Q98" s="13">
        <v>37</v>
      </c>
      <c r="R98" s="14">
        <v>60</v>
      </c>
      <c r="S98" s="14"/>
      <c r="T98" s="13">
        <v>22</v>
      </c>
      <c r="U98" s="14">
        <v>33.799999999999997</v>
      </c>
    </row>
    <row r="99" spans="1:21" ht="15" hidden="1" thickTop="1" x14ac:dyDescent="0.35">
      <c r="A99" s="29">
        <v>2017</v>
      </c>
      <c r="B99" s="29">
        <v>40</v>
      </c>
      <c r="C99" s="13" t="e">
        <f>#REF!+#REF!</f>
        <v>#REF!</v>
      </c>
      <c r="D99" s="14">
        <v>89.64</v>
      </c>
      <c r="E99" s="40">
        <v>39.53</v>
      </c>
      <c r="F99" s="18" t="e">
        <f>#REF!+H99</f>
        <v>#REF!</v>
      </c>
      <c r="G99" s="14">
        <v>9.0399999999999991</v>
      </c>
      <c r="H99" s="13">
        <v>14.93</v>
      </c>
      <c r="I99" s="13"/>
      <c r="J99" s="14">
        <v>7.06</v>
      </c>
      <c r="K99" s="13">
        <v>0.19</v>
      </c>
      <c r="L99" s="14">
        <v>6.24</v>
      </c>
      <c r="M99" s="14"/>
      <c r="N99" s="13">
        <v>494</v>
      </c>
      <c r="O99" s="14">
        <v>0</v>
      </c>
      <c r="P99" s="14"/>
      <c r="Q99" s="13">
        <v>37</v>
      </c>
      <c r="R99" s="14">
        <v>60</v>
      </c>
      <c r="S99" s="14"/>
      <c r="T99" s="13">
        <v>56</v>
      </c>
      <c r="U99" s="14">
        <v>25.2</v>
      </c>
    </row>
    <row r="100" spans="1:21" ht="15" hidden="1" thickTop="1" x14ac:dyDescent="0.35">
      <c r="A100" s="29">
        <v>2017</v>
      </c>
      <c r="B100" s="29">
        <v>41</v>
      </c>
      <c r="C100" s="13" t="e">
        <f>#REF!+#REF!</f>
        <v>#REF!</v>
      </c>
      <c r="D100" s="14">
        <v>89.72</v>
      </c>
      <c r="E100" s="40">
        <v>43.9</v>
      </c>
      <c r="F100" s="18" t="e">
        <f>#REF!+H100</f>
        <v>#REF!</v>
      </c>
      <c r="G100" s="14">
        <v>8.36</v>
      </c>
      <c r="H100" s="13">
        <v>13.63</v>
      </c>
      <c r="I100" s="13"/>
      <c r="J100" s="14">
        <v>5.26</v>
      </c>
      <c r="K100" s="13">
        <v>0.16</v>
      </c>
      <c r="L100" s="14">
        <v>6.08</v>
      </c>
      <c r="M100" s="14"/>
      <c r="N100" s="13">
        <v>550</v>
      </c>
      <c r="O100" s="14">
        <v>818</v>
      </c>
      <c r="P100" s="14"/>
      <c r="Q100" s="13">
        <v>38</v>
      </c>
      <c r="R100" s="14">
        <v>60</v>
      </c>
      <c r="S100" s="14"/>
      <c r="T100" s="13">
        <v>57</v>
      </c>
      <c r="U100" s="14">
        <v>24.8</v>
      </c>
    </row>
    <row r="101" spans="1:21" ht="15" hidden="1" thickTop="1" x14ac:dyDescent="0.35">
      <c r="A101" s="29">
        <v>2017</v>
      </c>
      <c r="B101" s="29">
        <v>42</v>
      </c>
      <c r="C101" s="13" t="e">
        <f>#REF!+#REF!</f>
        <v>#REF!</v>
      </c>
      <c r="D101" s="14">
        <v>89.8</v>
      </c>
      <c r="E101" s="40">
        <v>42.27</v>
      </c>
      <c r="F101" s="18" t="e">
        <f>#REF!+H101</f>
        <v>#REF!</v>
      </c>
      <c r="G101" s="14">
        <v>9.0299999999999994</v>
      </c>
      <c r="H101" s="13">
        <v>15.18</v>
      </c>
      <c r="I101" s="13"/>
      <c r="J101" s="14">
        <v>5.34</v>
      </c>
      <c r="K101" s="13">
        <v>0.16</v>
      </c>
      <c r="L101" s="14">
        <v>7.29</v>
      </c>
      <c r="M101" s="14"/>
      <c r="N101" s="13">
        <v>534</v>
      </c>
      <c r="O101" s="14">
        <v>808</v>
      </c>
      <c r="P101" s="14"/>
      <c r="Q101" s="13">
        <v>35</v>
      </c>
      <c r="R101" s="14">
        <v>61</v>
      </c>
      <c r="S101" s="14"/>
      <c r="T101" s="13">
        <v>59</v>
      </c>
      <c r="U101" s="14">
        <v>14.8</v>
      </c>
    </row>
    <row r="102" spans="1:21" ht="15" hidden="1" thickTop="1" x14ac:dyDescent="0.35">
      <c r="A102" s="29">
        <v>2017</v>
      </c>
      <c r="B102" s="29">
        <v>43</v>
      </c>
      <c r="C102" s="13" t="e">
        <f>#REF!+#REF!</f>
        <v>#REF!</v>
      </c>
      <c r="D102" s="14">
        <v>89.41</v>
      </c>
      <c r="E102" s="40">
        <v>40.96</v>
      </c>
      <c r="F102" s="18" t="e">
        <f>#REF!+H102</f>
        <v>#REF!</v>
      </c>
      <c r="G102" s="14">
        <v>8.51</v>
      </c>
      <c r="H102" s="13">
        <v>14.71</v>
      </c>
      <c r="I102" s="13"/>
      <c r="J102" s="14">
        <v>5.35</v>
      </c>
      <c r="K102" s="13">
        <v>0.16</v>
      </c>
      <c r="L102" s="14">
        <v>6.48</v>
      </c>
      <c r="M102" s="14"/>
      <c r="N102" s="13">
        <v>519</v>
      </c>
      <c r="O102" s="14">
        <v>856</v>
      </c>
      <c r="P102" s="14"/>
      <c r="Q102" s="13">
        <v>36</v>
      </c>
      <c r="R102" s="14">
        <v>54</v>
      </c>
      <c r="S102" s="14"/>
      <c r="T102" s="13">
        <v>51</v>
      </c>
      <c r="U102" s="14">
        <v>22.1</v>
      </c>
    </row>
    <row r="103" spans="1:21" ht="15" hidden="1" thickTop="1" x14ac:dyDescent="0.35">
      <c r="A103" s="29">
        <v>2017</v>
      </c>
      <c r="B103" s="29">
        <v>44</v>
      </c>
      <c r="C103" s="13" t="e">
        <f>#REF!+#REF!</f>
        <v>#REF!</v>
      </c>
      <c r="D103" s="14">
        <v>88.39</v>
      </c>
      <c r="E103" s="40">
        <v>41.12</v>
      </c>
      <c r="F103" s="18" t="e">
        <f>#REF!+H103</f>
        <v>#REF!</v>
      </c>
      <c r="G103" s="14">
        <v>8.9499999999999993</v>
      </c>
      <c r="H103" s="13">
        <v>15.37</v>
      </c>
      <c r="I103" s="13"/>
      <c r="J103" s="14">
        <v>5.24</v>
      </c>
      <c r="K103" s="13">
        <v>0.19</v>
      </c>
      <c r="L103" s="14">
        <v>5.86</v>
      </c>
      <c r="M103" s="14"/>
      <c r="N103" s="13">
        <v>487</v>
      </c>
      <c r="O103" s="14">
        <v>653</v>
      </c>
      <c r="P103" s="14"/>
      <c r="Q103" s="13">
        <v>31</v>
      </c>
      <c r="R103" s="14">
        <v>46</v>
      </c>
      <c r="S103" s="14"/>
      <c r="T103" s="13">
        <v>44</v>
      </c>
      <c r="U103" s="14">
        <v>12.6</v>
      </c>
    </row>
    <row r="104" spans="1:21" ht="15" hidden="1" thickTop="1" x14ac:dyDescent="0.35">
      <c r="A104" s="29">
        <v>2017</v>
      </c>
      <c r="B104" s="29">
        <v>45</v>
      </c>
      <c r="C104" s="13" t="e">
        <f>#REF!+#REF!</f>
        <v>#REF!</v>
      </c>
      <c r="D104" s="14">
        <v>87.43</v>
      </c>
      <c r="E104" s="40">
        <v>40.549999999999997</v>
      </c>
      <c r="F104" s="18" t="e">
        <f>#REF!+H104</f>
        <v>#REF!</v>
      </c>
      <c r="G104" s="14">
        <v>8.7799999999999994</v>
      </c>
      <c r="H104" s="13">
        <v>15.71</v>
      </c>
      <c r="I104" s="13"/>
      <c r="J104" s="14">
        <v>5.43</v>
      </c>
      <c r="K104" s="13">
        <v>0.15</v>
      </c>
      <c r="L104" s="14">
        <v>5.05</v>
      </c>
      <c r="M104" s="14"/>
      <c r="N104" s="13">
        <v>474</v>
      </c>
      <c r="O104" s="14">
        <v>816</v>
      </c>
      <c r="P104" s="14"/>
      <c r="Q104" s="13">
        <v>38</v>
      </c>
      <c r="R104" s="14">
        <v>56</v>
      </c>
      <c r="S104" s="14"/>
      <c r="T104" s="13">
        <v>54</v>
      </c>
      <c r="U104" s="14">
        <v>16.899999999999999</v>
      </c>
    </row>
    <row r="105" spans="1:21" ht="15" hidden="1" thickTop="1" x14ac:dyDescent="0.35">
      <c r="A105" s="29">
        <v>2017</v>
      </c>
      <c r="B105" s="29">
        <v>46</v>
      </c>
      <c r="C105" s="13" t="e">
        <f>#REF!+#REF!</f>
        <v>#REF!</v>
      </c>
      <c r="D105" s="14">
        <v>86.02</v>
      </c>
      <c r="E105" s="40">
        <v>41.56</v>
      </c>
      <c r="F105" s="18" t="e">
        <f>#REF!+H105</f>
        <v>#REF!</v>
      </c>
      <c r="G105" s="14">
        <v>7.84</v>
      </c>
      <c r="H105" s="13">
        <v>13.88</v>
      </c>
      <c r="I105" s="13"/>
      <c r="J105" s="14">
        <v>5.37</v>
      </c>
      <c r="K105" s="18">
        <v>0.2</v>
      </c>
      <c r="L105" s="14">
        <v>4.9400000000000004</v>
      </c>
      <c r="M105" s="14"/>
      <c r="N105" s="13">
        <v>466</v>
      </c>
      <c r="O105" s="14">
        <v>847</v>
      </c>
      <c r="P105" s="14"/>
      <c r="Q105" s="13">
        <v>38</v>
      </c>
      <c r="R105" s="14">
        <v>58</v>
      </c>
      <c r="S105" s="14"/>
      <c r="T105" s="13">
        <v>55</v>
      </c>
      <c r="U105" s="14">
        <v>16.399999999999999</v>
      </c>
    </row>
    <row r="106" spans="1:21" ht="15" hidden="1" thickTop="1" x14ac:dyDescent="0.35">
      <c r="A106" s="29">
        <v>2017</v>
      </c>
      <c r="B106" s="29">
        <v>47</v>
      </c>
      <c r="C106" s="13" t="e">
        <f>#REF!+#REF!</f>
        <v>#REF!</v>
      </c>
      <c r="D106" s="14">
        <v>85.19</v>
      </c>
      <c r="E106" s="41">
        <v>41.1</v>
      </c>
      <c r="F106" s="18" t="e">
        <f>#REF!+H106</f>
        <v>#REF!</v>
      </c>
      <c r="G106" s="14">
        <v>8.6199999999999992</v>
      </c>
      <c r="H106" s="13">
        <v>14.68</v>
      </c>
      <c r="I106" s="13"/>
      <c r="J106" s="14">
        <v>5.39</v>
      </c>
      <c r="K106" s="18">
        <v>0.2</v>
      </c>
      <c r="L106" s="14">
        <v>6.46</v>
      </c>
      <c r="M106" s="14"/>
      <c r="N106" s="13">
        <v>500</v>
      </c>
      <c r="O106" s="14">
        <v>752</v>
      </c>
      <c r="P106" s="14"/>
      <c r="Q106" s="13">
        <v>34</v>
      </c>
      <c r="R106" s="14">
        <v>64</v>
      </c>
      <c r="S106" s="14"/>
      <c r="T106" s="13">
        <v>61</v>
      </c>
      <c r="U106" s="14">
        <v>29.2</v>
      </c>
    </row>
    <row r="107" spans="1:21" ht="15" hidden="1" thickTop="1" x14ac:dyDescent="0.35">
      <c r="A107" s="29">
        <v>2017</v>
      </c>
      <c r="B107" s="29">
        <v>48</v>
      </c>
      <c r="C107" s="13" t="e">
        <f>#REF!+#REF!</f>
        <v>#REF!</v>
      </c>
      <c r="D107" s="14">
        <v>85</v>
      </c>
      <c r="E107" s="40">
        <v>41</v>
      </c>
      <c r="F107" s="18" t="e">
        <f>#REF!+H107</f>
        <v>#REF!</v>
      </c>
      <c r="G107" s="14">
        <v>9</v>
      </c>
      <c r="H107" s="13">
        <v>15</v>
      </c>
      <c r="I107" s="13"/>
      <c r="J107" s="14">
        <v>5</v>
      </c>
      <c r="K107" s="13">
        <v>0.2</v>
      </c>
      <c r="L107" s="14">
        <v>6</v>
      </c>
      <c r="M107" s="14"/>
      <c r="N107" s="13">
        <v>500</v>
      </c>
      <c r="O107" s="14">
        <v>750</v>
      </c>
      <c r="P107" s="14"/>
      <c r="Q107" s="13">
        <v>32</v>
      </c>
      <c r="R107" s="14">
        <v>72</v>
      </c>
      <c r="S107" s="14"/>
      <c r="T107" s="13">
        <v>72</v>
      </c>
      <c r="U107" s="14">
        <v>33</v>
      </c>
    </row>
    <row r="108" spans="1:21" ht="15" hidden="1" thickTop="1" x14ac:dyDescent="0.35">
      <c r="A108" s="29">
        <v>2017</v>
      </c>
      <c r="B108" s="29">
        <v>49</v>
      </c>
      <c r="C108" s="13" t="e">
        <f>#REF!+#REF!</f>
        <v>#REF!</v>
      </c>
      <c r="D108" s="14">
        <v>79.209999999999994</v>
      </c>
      <c r="E108" s="40">
        <v>40.86</v>
      </c>
      <c r="F108" s="18" t="e">
        <f>#REF!+H108</f>
        <v>#REF!</v>
      </c>
      <c r="G108" s="14">
        <v>8.9499999999999993</v>
      </c>
      <c r="H108" s="18">
        <v>17.399999999999999</v>
      </c>
      <c r="I108" s="18"/>
      <c r="J108" s="14">
        <v>5</v>
      </c>
      <c r="K108" s="13">
        <v>0</v>
      </c>
      <c r="L108" s="14">
        <v>5.54</v>
      </c>
      <c r="M108" s="14"/>
      <c r="N108" s="13">
        <v>458</v>
      </c>
      <c r="O108" s="14">
        <v>852</v>
      </c>
      <c r="P108" s="14"/>
      <c r="Q108" s="13">
        <v>34</v>
      </c>
      <c r="R108" s="14">
        <v>68</v>
      </c>
      <c r="S108" s="14"/>
      <c r="T108" s="13">
        <v>67</v>
      </c>
      <c r="U108" s="14">
        <v>29.5</v>
      </c>
    </row>
    <row r="109" spans="1:21" ht="15" hidden="1" thickTop="1" x14ac:dyDescent="0.35">
      <c r="A109" s="29">
        <v>2017</v>
      </c>
      <c r="B109" s="29">
        <v>50</v>
      </c>
      <c r="C109" s="13" t="e">
        <f>#REF!+#REF!</f>
        <v>#REF!</v>
      </c>
      <c r="D109" s="14">
        <v>77.569999999999993</v>
      </c>
      <c r="E109" s="40">
        <v>42.04</v>
      </c>
      <c r="F109" s="18" t="e">
        <f>#REF!+H109</f>
        <v>#REF!</v>
      </c>
      <c r="G109" s="14">
        <v>8.07</v>
      </c>
      <c r="H109" s="18">
        <v>12.6</v>
      </c>
      <c r="I109" s="18"/>
      <c r="J109" s="19">
        <v>6.1</v>
      </c>
      <c r="K109" s="13">
        <v>0</v>
      </c>
      <c r="L109" s="14">
        <v>5.54</v>
      </c>
      <c r="M109" s="14"/>
      <c r="N109" s="13">
        <v>462</v>
      </c>
      <c r="O109" s="14">
        <v>1012</v>
      </c>
      <c r="P109" s="14"/>
      <c r="Q109" s="13">
        <v>33</v>
      </c>
      <c r="R109" s="14">
        <v>68</v>
      </c>
      <c r="S109" s="14"/>
      <c r="T109" s="13">
        <v>71</v>
      </c>
      <c r="U109" s="14">
        <v>29.7</v>
      </c>
    </row>
    <row r="110" spans="1:21" ht="15" hidden="1" thickTop="1" x14ac:dyDescent="0.35">
      <c r="A110" s="29">
        <v>2017</v>
      </c>
      <c r="B110" s="29">
        <v>51</v>
      </c>
      <c r="C110" s="13" t="e">
        <f>#REF!+#REF!</f>
        <v>#REF!</v>
      </c>
      <c r="D110" s="14">
        <v>82.23</v>
      </c>
      <c r="E110" s="40">
        <v>44.02</v>
      </c>
      <c r="F110" s="18" t="e">
        <f>#REF!+H110</f>
        <v>#REF!</v>
      </c>
      <c r="G110" s="14">
        <v>9.5299999999999994</v>
      </c>
      <c r="H110" s="18">
        <v>13.3</v>
      </c>
      <c r="I110" s="18"/>
      <c r="J110" s="14">
        <v>5.34</v>
      </c>
      <c r="K110" s="13">
        <v>0</v>
      </c>
      <c r="L110" s="14">
        <v>5.81</v>
      </c>
      <c r="M110" s="14"/>
      <c r="N110" s="13">
        <v>516</v>
      </c>
      <c r="O110" s="14">
        <v>1070</v>
      </c>
      <c r="P110" s="14"/>
      <c r="Q110" s="13">
        <v>35</v>
      </c>
      <c r="R110" s="14">
        <v>65</v>
      </c>
      <c r="S110" s="14"/>
      <c r="T110" s="13">
        <v>68</v>
      </c>
      <c r="U110" s="14">
        <v>25</v>
      </c>
    </row>
    <row r="111" spans="1:21" ht="15" hidden="1" thickTop="1" x14ac:dyDescent="0.35">
      <c r="A111" s="29">
        <v>2017</v>
      </c>
      <c r="B111" s="29">
        <v>52</v>
      </c>
      <c r="C111" s="13" t="e">
        <f>#REF!+#REF!</f>
        <v>#REF!</v>
      </c>
      <c r="D111" s="14">
        <v>78.16</v>
      </c>
      <c r="E111" s="41">
        <v>42.9</v>
      </c>
      <c r="F111" s="18" t="e">
        <f>#REF!+H111</f>
        <v>#REF!</v>
      </c>
      <c r="G111" s="14">
        <v>6.11</v>
      </c>
      <c r="H111" s="18">
        <v>10.199999999999999</v>
      </c>
      <c r="I111" s="18"/>
      <c r="J111" s="14">
        <v>5.28</v>
      </c>
      <c r="K111" s="13">
        <v>0</v>
      </c>
      <c r="L111" s="14">
        <v>5.14</v>
      </c>
      <c r="M111" s="14"/>
      <c r="N111" s="13">
        <v>490</v>
      </c>
      <c r="O111" s="14">
        <v>920</v>
      </c>
      <c r="P111" s="14"/>
      <c r="Q111" s="13">
        <v>36</v>
      </c>
      <c r="R111" s="14">
        <v>54</v>
      </c>
      <c r="S111" s="14"/>
      <c r="T111" s="13">
        <v>57</v>
      </c>
      <c r="U111" s="14">
        <v>21.1</v>
      </c>
    </row>
    <row r="112" spans="1:21" ht="15" thickTop="1" x14ac:dyDescent="0.35">
      <c r="A112" s="29">
        <v>2018</v>
      </c>
      <c r="B112" s="29">
        <v>1</v>
      </c>
      <c r="C112" s="53">
        <f>D112+E112</f>
        <v>118.63000000000001</v>
      </c>
      <c r="D112" s="53">
        <v>79.040000000000006</v>
      </c>
      <c r="E112" s="53">
        <v>39.590000000000003</v>
      </c>
      <c r="F112" s="25">
        <f>G112+H112</f>
        <v>18.309999999999999</v>
      </c>
      <c r="G112" s="53">
        <v>7.21</v>
      </c>
      <c r="H112" s="25">
        <v>11.1</v>
      </c>
      <c r="I112" s="25">
        <f>J112+K112</f>
        <v>5.17</v>
      </c>
      <c r="J112" s="53">
        <v>5.17</v>
      </c>
      <c r="K112" s="53">
        <v>0</v>
      </c>
      <c r="L112" s="53">
        <v>5.88</v>
      </c>
      <c r="M112" s="53">
        <f>N112+O112</f>
        <v>1406</v>
      </c>
      <c r="N112" s="53">
        <v>539</v>
      </c>
      <c r="O112" s="53">
        <v>867</v>
      </c>
      <c r="P112" s="53">
        <f>Q112+R112</f>
        <v>76</v>
      </c>
      <c r="Q112" s="53">
        <v>23</v>
      </c>
      <c r="R112" s="53">
        <v>53</v>
      </c>
      <c r="S112" s="53">
        <f>T112+U112</f>
        <v>75.7</v>
      </c>
      <c r="T112" s="53">
        <v>57</v>
      </c>
      <c r="U112" s="53">
        <v>18.7</v>
      </c>
    </row>
    <row r="113" spans="1:21" x14ac:dyDescent="0.35">
      <c r="A113" s="29">
        <v>2018</v>
      </c>
      <c r="B113" s="29">
        <v>2</v>
      </c>
      <c r="C113" s="53">
        <f t="shared" ref="C113:C177" si="0">D113+E113</f>
        <v>114.77</v>
      </c>
      <c r="D113" s="53">
        <v>74.97</v>
      </c>
      <c r="E113" s="53">
        <v>39.799999999999997</v>
      </c>
      <c r="F113" s="25">
        <f t="shared" ref="F113:F177" si="1">G113+H113</f>
        <v>19.89</v>
      </c>
      <c r="G113" s="53">
        <v>7.69</v>
      </c>
      <c r="H113" s="25">
        <v>12.2</v>
      </c>
      <c r="I113" s="25">
        <f t="shared" ref="I113:I177" si="2">J113+K113</f>
        <v>5.36</v>
      </c>
      <c r="J113" s="53">
        <v>5.36</v>
      </c>
      <c r="K113" s="53">
        <v>0</v>
      </c>
      <c r="L113" s="53">
        <v>6.54</v>
      </c>
      <c r="M113" s="53">
        <f t="shared" ref="M113:M177" si="3">N113+O113</f>
        <v>1560</v>
      </c>
      <c r="N113" s="53">
        <v>525</v>
      </c>
      <c r="O113" s="53">
        <v>1035</v>
      </c>
      <c r="P113" s="53">
        <f t="shared" ref="P113:P177" si="4">Q113+R113</f>
        <v>93</v>
      </c>
      <c r="Q113" s="53">
        <v>29</v>
      </c>
      <c r="R113" s="53">
        <v>64</v>
      </c>
      <c r="S113" s="53">
        <f t="shared" ref="S113:S177" si="5">T113+U113</f>
        <v>80.599999999999994</v>
      </c>
      <c r="T113" s="53">
        <v>63</v>
      </c>
      <c r="U113" s="53">
        <v>17.600000000000001</v>
      </c>
    </row>
    <row r="114" spans="1:21" x14ac:dyDescent="0.35">
      <c r="A114" s="29">
        <v>2018</v>
      </c>
      <c r="B114" s="29">
        <v>3</v>
      </c>
      <c r="C114" s="53">
        <f t="shared" si="0"/>
        <v>123.5</v>
      </c>
      <c r="D114" s="53">
        <v>79.86</v>
      </c>
      <c r="E114" s="53">
        <v>43.64</v>
      </c>
      <c r="F114" s="25">
        <f t="shared" si="1"/>
        <v>20</v>
      </c>
      <c r="G114" s="53">
        <v>7.5</v>
      </c>
      <c r="H114" s="25">
        <v>12.5</v>
      </c>
      <c r="I114" s="25">
        <f t="shared" si="2"/>
        <v>5.35</v>
      </c>
      <c r="J114" s="53">
        <v>5.35</v>
      </c>
      <c r="K114" s="53">
        <v>0</v>
      </c>
      <c r="L114" s="53">
        <v>6.6</v>
      </c>
      <c r="M114" s="53">
        <f t="shared" si="3"/>
        <v>1272</v>
      </c>
      <c r="N114" s="53">
        <v>532</v>
      </c>
      <c r="O114" s="53">
        <v>740</v>
      </c>
      <c r="P114" s="53">
        <f t="shared" si="4"/>
        <v>107</v>
      </c>
      <c r="Q114" s="53">
        <v>38</v>
      </c>
      <c r="R114" s="53">
        <v>69</v>
      </c>
      <c r="S114" s="53">
        <f t="shared" si="5"/>
        <v>89.5</v>
      </c>
      <c r="T114" s="53">
        <v>68</v>
      </c>
      <c r="U114" s="53">
        <v>21.5</v>
      </c>
    </row>
    <row r="115" spans="1:21" x14ac:dyDescent="0.35">
      <c r="A115" s="29">
        <v>2018</v>
      </c>
      <c r="B115" s="29">
        <v>4</v>
      </c>
      <c r="C115" s="53">
        <f t="shared" si="0"/>
        <v>121.09</v>
      </c>
      <c r="D115" s="53">
        <v>77.25</v>
      </c>
      <c r="E115" s="53">
        <v>43.84</v>
      </c>
      <c r="F115" s="25">
        <f t="shared" si="1"/>
        <v>21.740000000000002</v>
      </c>
      <c r="G115" s="53">
        <v>8.24</v>
      </c>
      <c r="H115" s="25">
        <v>13.5</v>
      </c>
      <c r="I115" s="25">
        <f t="shared" si="2"/>
        <v>5.26</v>
      </c>
      <c r="J115" s="53">
        <v>5.26</v>
      </c>
      <c r="K115" s="53">
        <v>0</v>
      </c>
      <c r="L115" s="53">
        <v>7.21</v>
      </c>
      <c r="M115" s="53">
        <f t="shared" si="3"/>
        <v>1065</v>
      </c>
      <c r="N115" s="53">
        <v>323</v>
      </c>
      <c r="O115" s="53">
        <v>742</v>
      </c>
      <c r="P115" s="53">
        <f t="shared" si="4"/>
        <v>113</v>
      </c>
      <c r="Q115" s="53">
        <v>37</v>
      </c>
      <c r="R115" s="53">
        <v>76</v>
      </c>
      <c r="S115" s="53">
        <f t="shared" si="5"/>
        <v>94.4</v>
      </c>
      <c r="T115" s="53">
        <v>75</v>
      </c>
      <c r="U115" s="53">
        <v>19.399999999999999</v>
      </c>
    </row>
    <row r="116" spans="1:21" x14ac:dyDescent="0.35">
      <c r="A116" s="29">
        <v>2018</v>
      </c>
      <c r="B116" s="29">
        <v>5</v>
      </c>
      <c r="C116" s="53">
        <f t="shared" si="0"/>
        <v>118.23</v>
      </c>
      <c r="D116" s="53">
        <v>77.180000000000007</v>
      </c>
      <c r="E116" s="53">
        <v>41.05</v>
      </c>
      <c r="F116" s="25">
        <f t="shared" si="1"/>
        <v>21.64</v>
      </c>
      <c r="G116" s="53">
        <v>8.24</v>
      </c>
      <c r="H116" s="25">
        <v>13.4</v>
      </c>
      <c r="I116" s="25">
        <f t="shared" si="2"/>
        <v>5.34</v>
      </c>
      <c r="J116" s="53">
        <v>5.34</v>
      </c>
      <c r="K116" s="53">
        <v>0</v>
      </c>
      <c r="L116" s="53">
        <v>6.41</v>
      </c>
      <c r="M116" s="53">
        <f t="shared" si="3"/>
        <v>944</v>
      </c>
      <c r="N116" s="53">
        <v>246</v>
      </c>
      <c r="O116" s="53">
        <v>698</v>
      </c>
      <c r="P116" s="53">
        <f t="shared" si="4"/>
        <v>106</v>
      </c>
      <c r="Q116" s="53">
        <v>38</v>
      </c>
      <c r="R116" s="53">
        <v>68</v>
      </c>
      <c r="S116" s="53">
        <f t="shared" si="5"/>
        <v>87.5</v>
      </c>
      <c r="T116" s="53">
        <v>68</v>
      </c>
      <c r="U116" s="53">
        <v>19.5</v>
      </c>
    </row>
    <row r="117" spans="1:21" x14ac:dyDescent="0.35">
      <c r="A117" s="29">
        <v>2018</v>
      </c>
      <c r="B117" s="29">
        <v>6</v>
      </c>
      <c r="C117" s="53">
        <f t="shared" si="0"/>
        <v>121.30000000000001</v>
      </c>
      <c r="D117" s="53">
        <v>76.62</v>
      </c>
      <c r="E117" s="53">
        <v>44.68</v>
      </c>
      <c r="F117" s="25">
        <f t="shared" si="1"/>
        <v>22.009999999999998</v>
      </c>
      <c r="G117" s="53">
        <v>8.41</v>
      </c>
      <c r="H117" s="25">
        <v>13.6</v>
      </c>
      <c r="I117" s="25">
        <f t="shared" si="2"/>
        <v>5.38</v>
      </c>
      <c r="J117" s="53">
        <v>5.38</v>
      </c>
      <c r="K117" s="53">
        <v>0</v>
      </c>
      <c r="L117" s="53">
        <v>4.32</v>
      </c>
      <c r="M117" s="53">
        <f t="shared" si="3"/>
        <v>1060</v>
      </c>
      <c r="N117" s="53">
        <v>265</v>
      </c>
      <c r="O117" s="53">
        <v>795</v>
      </c>
      <c r="P117" s="53">
        <f t="shared" si="4"/>
        <v>112</v>
      </c>
      <c r="Q117" s="53">
        <v>39</v>
      </c>
      <c r="R117" s="53">
        <v>73</v>
      </c>
      <c r="S117" s="53">
        <f t="shared" si="5"/>
        <v>96.4</v>
      </c>
      <c r="T117" s="53">
        <v>73</v>
      </c>
      <c r="U117" s="53">
        <v>23.4</v>
      </c>
    </row>
    <row r="118" spans="1:21" x14ac:dyDescent="0.35">
      <c r="A118" s="29">
        <v>2018</v>
      </c>
      <c r="B118" s="29">
        <v>7</v>
      </c>
      <c r="C118" s="53">
        <f t="shared" si="0"/>
        <v>121.43</v>
      </c>
      <c r="D118" s="53">
        <v>78.900000000000006</v>
      </c>
      <c r="E118" s="53">
        <v>42.53</v>
      </c>
      <c r="F118" s="25">
        <f t="shared" si="1"/>
        <v>23.060000000000002</v>
      </c>
      <c r="G118" s="53">
        <v>8.66</v>
      </c>
      <c r="H118" s="25">
        <v>14.4</v>
      </c>
      <c r="I118" s="25">
        <f t="shared" si="2"/>
        <v>4.96</v>
      </c>
      <c r="J118" s="53">
        <v>4.96</v>
      </c>
      <c r="K118" s="53">
        <v>0</v>
      </c>
      <c r="L118" s="53">
        <v>5.62</v>
      </c>
      <c r="M118" s="53">
        <f t="shared" si="3"/>
        <v>546</v>
      </c>
      <c r="N118" s="53">
        <v>144</v>
      </c>
      <c r="O118" s="53">
        <v>402</v>
      </c>
      <c r="P118" s="53">
        <f t="shared" si="4"/>
        <v>116</v>
      </c>
      <c r="Q118" s="53">
        <v>39</v>
      </c>
      <c r="R118" s="53">
        <v>77</v>
      </c>
      <c r="S118" s="53">
        <f t="shared" si="5"/>
        <v>97.9</v>
      </c>
      <c r="T118" s="53">
        <v>79</v>
      </c>
      <c r="U118" s="53">
        <v>18.899999999999999</v>
      </c>
    </row>
    <row r="119" spans="1:21" x14ac:dyDescent="0.35">
      <c r="A119" s="29">
        <v>2018</v>
      </c>
      <c r="B119" s="29">
        <v>8</v>
      </c>
      <c r="C119" s="53">
        <f t="shared" si="0"/>
        <v>122.57</v>
      </c>
      <c r="D119" s="53">
        <v>78.83</v>
      </c>
      <c r="E119" s="53">
        <v>43.74</v>
      </c>
      <c r="F119" s="25">
        <f t="shared" si="1"/>
        <v>21.16</v>
      </c>
      <c r="G119" s="53">
        <v>8.26</v>
      </c>
      <c r="H119" s="25">
        <v>12.9</v>
      </c>
      <c r="I119" s="25">
        <f t="shared" si="2"/>
        <v>4.7</v>
      </c>
      <c r="J119" s="53">
        <v>4.7</v>
      </c>
      <c r="K119" s="53">
        <v>0</v>
      </c>
      <c r="L119" s="53">
        <v>5.4</v>
      </c>
      <c r="M119" s="53">
        <f t="shared" si="3"/>
        <v>246</v>
      </c>
      <c r="N119" s="53">
        <v>56</v>
      </c>
      <c r="O119" s="53">
        <v>190</v>
      </c>
      <c r="P119" s="53">
        <f t="shared" si="4"/>
        <v>183</v>
      </c>
      <c r="Q119" s="53">
        <v>41</v>
      </c>
      <c r="R119" s="53">
        <v>142</v>
      </c>
      <c r="S119" s="53">
        <f t="shared" si="5"/>
        <v>153.69999999999999</v>
      </c>
      <c r="T119" s="53">
        <v>138</v>
      </c>
      <c r="U119" s="53">
        <v>15.7</v>
      </c>
    </row>
    <row r="120" spans="1:21" x14ac:dyDescent="0.35">
      <c r="A120" s="29">
        <v>2018</v>
      </c>
      <c r="B120" s="29">
        <v>9</v>
      </c>
      <c r="C120" s="53">
        <f t="shared" si="0"/>
        <v>128.72</v>
      </c>
      <c r="D120" s="53">
        <v>83.88</v>
      </c>
      <c r="E120" s="53">
        <v>44.84</v>
      </c>
      <c r="F120" s="25">
        <f t="shared" si="1"/>
        <v>9.52</v>
      </c>
      <c r="G120" s="53">
        <v>7.96</v>
      </c>
      <c r="H120" s="25">
        <v>1.56</v>
      </c>
      <c r="I120" s="25">
        <f t="shared" si="2"/>
        <v>4.92</v>
      </c>
      <c r="J120" s="53">
        <v>4.92</v>
      </c>
      <c r="K120" s="53">
        <v>0</v>
      </c>
      <c r="L120" s="53">
        <v>2.2799999999999998</v>
      </c>
      <c r="M120" s="53">
        <f t="shared" si="3"/>
        <v>241</v>
      </c>
      <c r="N120" s="53">
        <v>53</v>
      </c>
      <c r="O120" s="53">
        <v>188</v>
      </c>
      <c r="P120" s="53">
        <f t="shared" si="4"/>
        <v>111</v>
      </c>
      <c r="Q120" s="53">
        <v>40</v>
      </c>
      <c r="R120" s="53">
        <v>71</v>
      </c>
      <c r="S120" s="53">
        <f t="shared" si="5"/>
        <v>91.1</v>
      </c>
      <c r="T120" s="53">
        <v>74</v>
      </c>
      <c r="U120" s="53">
        <v>17.100000000000001</v>
      </c>
    </row>
    <row r="121" spans="1:21" x14ac:dyDescent="0.35">
      <c r="A121" s="29">
        <v>2018</v>
      </c>
      <c r="B121" s="29">
        <v>10</v>
      </c>
      <c r="C121" s="53">
        <f t="shared" si="0"/>
        <v>126.68</v>
      </c>
      <c r="D121" s="53">
        <v>81.23</v>
      </c>
      <c r="E121" s="53">
        <v>45.45</v>
      </c>
      <c r="F121" s="25">
        <f t="shared" si="1"/>
        <v>10.4</v>
      </c>
      <c r="G121" s="53">
        <v>8.84</v>
      </c>
      <c r="H121" s="25">
        <v>1.56</v>
      </c>
      <c r="I121" s="25">
        <f t="shared" si="2"/>
        <v>5.04</v>
      </c>
      <c r="J121" s="53">
        <v>5.04</v>
      </c>
      <c r="K121" s="53">
        <v>0</v>
      </c>
      <c r="L121" s="53">
        <v>6.1</v>
      </c>
      <c r="M121" s="53">
        <f t="shared" si="3"/>
        <v>399</v>
      </c>
      <c r="N121" s="53">
        <v>152</v>
      </c>
      <c r="O121" s="53">
        <v>247</v>
      </c>
      <c r="P121" s="53">
        <f t="shared" si="4"/>
        <v>111</v>
      </c>
      <c r="Q121" s="53">
        <v>45</v>
      </c>
      <c r="R121" s="53">
        <v>66</v>
      </c>
      <c r="S121" s="53">
        <f t="shared" si="5"/>
        <v>76</v>
      </c>
      <c r="T121" s="53">
        <v>66</v>
      </c>
      <c r="U121" s="53">
        <v>10</v>
      </c>
    </row>
    <row r="122" spans="1:21" x14ac:dyDescent="0.35">
      <c r="A122" s="29">
        <v>2018</v>
      </c>
      <c r="B122" s="29">
        <v>11</v>
      </c>
      <c r="C122" s="53">
        <f t="shared" si="0"/>
        <v>125.82</v>
      </c>
      <c r="D122" s="53">
        <v>82.05</v>
      </c>
      <c r="E122" s="53">
        <v>43.77</v>
      </c>
      <c r="F122" s="25">
        <f t="shared" si="1"/>
        <v>10.39</v>
      </c>
      <c r="G122" s="53">
        <v>8.76</v>
      </c>
      <c r="H122" s="25">
        <v>1.63</v>
      </c>
      <c r="I122" s="25">
        <f t="shared" si="2"/>
        <v>4.78</v>
      </c>
      <c r="J122" s="53">
        <v>4.78</v>
      </c>
      <c r="K122" s="53">
        <v>0</v>
      </c>
      <c r="L122" s="53">
        <v>5.78</v>
      </c>
      <c r="M122" s="53">
        <f t="shared" si="3"/>
        <v>807</v>
      </c>
      <c r="N122" s="53">
        <v>360</v>
      </c>
      <c r="O122" s="53">
        <v>447</v>
      </c>
      <c r="P122" s="53">
        <f t="shared" si="4"/>
        <v>109</v>
      </c>
      <c r="Q122" s="53">
        <v>45</v>
      </c>
      <c r="R122" s="53">
        <v>64</v>
      </c>
      <c r="S122" s="53">
        <f t="shared" si="5"/>
        <v>77.599999999999994</v>
      </c>
      <c r="T122" s="53">
        <v>66</v>
      </c>
      <c r="U122" s="53">
        <v>11.6</v>
      </c>
    </row>
    <row r="123" spans="1:21" x14ac:dyDescent="0.35">
      <c r="A123" s="29">
        <v>2018</v>
      </c>
      <c r="B123" s="29">
        <v>12</v>
      </c>
      <c r="C123" s="53">
        <f t="shared" si="0"/>
        <v>132.98000000000002</v>
      </c>
      <c r="D123" s="53">
        <v>86.39</v>
      </c>
      <c r="E123" s="53">
        <v>46.59</v>
      </c>
      <c r="F123" s="25">
        <f t="shared" si="1"/>
        <v>9.48</v>
      </c>
      <c r="G123" s="53">
        <v>8.01</v>
      </c>
      <c r="H123" s="25">
        <v>1.47</v>
      </c>
      <c r="I123" s="25">
        <f t="shared" si="2"/>
        <v>4.8099999999999996</v>
      </c>
      <c r="J123" s="53">
        <v>4.8099999999999996</v>
      </c>
      <c r="K123" s="53">
        <v>0</v>
      </c>
      <c r="L123" s="53">
        <v>4.41</v>
      </c>
      <c r="M123" s="53">
        <f t="shared" si="3"/>
        <v>462</v>
      </c>
      <c r="N123" s="53">
        <v>280</v>
      </c>
      <c r="O123" s="53">
        <v>182</v>
      </c>
      <c r="P123" s="53">
        <f t="shared" si="4"/>
        <v>107</v>
      </c>
      <c r="Q123" s="53">
        <v>41</v>
      </c>
      <c r="R123" s="53">
        <v>66</v>
      </c>
      <c r="S123" s="53">
        <f t="shared" si="5"/>
        <v>76.099999999999994</v>
      </c>
      <c r="T123" s="53">
        <v>66</v>
      </c>
      <c r="U123" s="53">
        <v>10.1</v>
      </c>
    </row>
    <row r="124" spans="1:21" x14ac:dyDescent="0.35">
      <c r="A124" s="29">
        <v>2018</v>
      </c>
      <c r="B124" s="29">
        <v>13</v>
      </c>
      <c r="C124" s="53">
        <f t="shared" si="0"/>
        <v>131.33000000000001</v>
      </c>
      <c r="D124" s="53">
        <v>87.54</v>
      </c>
      <c r="E124" s="53">
        <v>43.79</v>
      </c>
      <c r="F124" s="25">
        <f t="shared" si="1"/>
        <v>9.07</v>
      </c>
      <c r="G124" s="53">
        <v>7.73</v>
      </c>
      <c r="H124" s="25">
        <v>1.34</v>
      </c>
      <c r="I124" s="25">
        <f t="shared" si="2"/>
        <v>4.76</v>
      </c>
      <c r="J124" s="53">
        <v>4.76</v>
      </c>
      <c r="K124" s="53">
        <v>0</v>
      </c>
      <c r="L124" s="53">
        <v>5.16</v>
      </c>
      <c r="M124" s="53">
        <f t="shared" si="3"/>
        <v>490</v>
      </c>
      <c r="N124" s="53">
        <v>302</v>
      </c>
      <c r="O124" s="53">
        <v>188</v>
      </c>
      <c r="P124" s="53">
        <f t="shared" si="4"/>
        <v>111</v>
      </c>
      <c r="Q124" s="53">
        <v>42</v>
      </c>
      <c r="R124" s="53">
        <v>69</v>
      </c>
      <c r="S124" s="53">
        <f t="shared" si="5"/>
        <v>77.2</v>
      </c>
      <c r="T124" s="53">
        <v>70</v>
      </c>
      <c r="U124" s="53">
        <v>7.2</v>
      </c>
    </row>
    <row r="125" spans="1:21" x14ac:dyDescent="0.35">
      <c r="A125" s="29">
        <v>2018</v>
      </c>
      <c r="B125" s="29">
        <v>14</v>
      </c>
      <c r="C125" s="53">
        <f t="shared" si="0"/>
        <v>131.66999999999999</v>
      </c>
      <c r="D125" s="53">
        <v>88.21</v>
      </c>
      <c r="E125" s="53">
        <v>43.46</v>
      </c>
      <c r="F125" s="25">
        <f t="shared" si="1"/>
        <v>9.8600000000000012</v>
      </c>
      <c r="G125" s="53">
        <v>8.4700000000000006</v>
      </c>
      <c r="H125" s="25">
        <v>1.39</v>
      </c>
      <c r="I125" s="25">
        <f t="shared" si="2"/>
        <v>4.6100000000000003</v>
      </c>
      <c r="J125" s="53">
        <v>4.6100000000000003</v>
      </c>
      <c r="K125" s="53">
        <v>0</v>
      </c>
      <c r="L125" s="53">
        <v>5.05</v>
      </c>
      <c r="M125" s="53">
        <f t="shared" si="3"/>
        <v>416</v>
      </c>
      <c r="N125" s="53">
        <v>260</v>
      </c>
      <c r="O125" s="53">
        <v>156</v>
      </c>
      <c r="P125" s="53">
        <f t="shared" si="4"/>
        <v>85</v>
      </c>
      <c r="Q125" s="53">
        <v>31</v>
      </c>
      <c r="R125" s="53">
        <v>54</v>
      </c>
      <c r="S125" s="53">
        <f t="shared" si="5"/>
        <v>63.9</v>
      </c>
      <c r="T125" s="53">
        <v>55</v>
      </c>
      <c r="U125" s="53">
        <v>8.9</v>
      </c>
    </row>
    <row r="126" spans="1:21" x14ac:dyDescent="0.35">
      <c r="A126" s="29">
        <v>2018</v>
      </c>
      <c r="B126" s="29">
        <v>15</v>
      </c>
      <c r="C126" s="53">
        <f t="shared" si="0"/>
        <v>134.66</v>
      </c>
      <c r="D126" s="53">
        <v>90.77</v>
      </c>
      <c r="E126" s="53">
        <v>43.89</v>
      </c>
      <c r="F126" s="25">
        <f t="shared" si="1"/>
        <v>10.27</v>
      </c>
      <c r="G126" s="53">
        <v>8.84</v>
      </c>
      <c r="H126" s="25">
        <v>1.43</v>
      </c>
      <c r="I126" s="25">
        <f t="shared" si="2"/>
        <v>5.01</v>
      </c>
      <c r="J126" s="53">
        <v>5.01</v>
      </c>
      <c r="K126" s="53">
        <v>0</v>
      </c>
      <c r="L126" s="53">
        <v>5.0199999999999996</v>
      </c>
      <c r="M126" s="53">
        <f t="shared" si="3"/>
        <v>527</v>
      </c>
      <c r="N126" s="53">
        <v>332</v>
      </c>
      <c r="O126" s="53">
        <v>195</v>
      </c>
      <c r="P126" s="53">
        <f t="shared" si="4"/>
        <v>107</v>
      </c>
      <c r="Q126" s="53">
        <v>42</v>
      </c>
      <c r="R126" s="53">
        <v>65</v>
      </c>
      <c r="S126" s="53">
        <f t="shared" si="5"/>
        <v>76.400000000000006</v>
      </c>
      <c r="T126" s="53">
        <v>66</v>
      </c>
      <c r="U126" s="53">
        <v>10.4</v>
      </c>
    </row>
    <row r="127" spans="1:21" x14ac:dyDescent="0.35">
      <c r="A127" s="29">
        <v>2018</v>
      </c>
      <c r="B127" s="29">
        <v>16</v>
      </c>
      <c r="C127" s="53">
        <f t="shared" si="0"/>
        <v>134.13999999999999</v>
      </c>
      <c r="D127" s="53">
        <v>88.39</v>
      </c>
      <c r="E127" s="53">
        <v>45.75</v>
      </c>
      <c r="F127" s="25">
        <f t="shared" si="1"/>
        <v>9.870000000000001</v>
      </c>
      <c r="G127" s="53">
        <v>8.4600000000000009</v>
      </c>
      <c r="H127" s="25">
        <v>1.41</v>
      </c>
      <c r="I127" s="25">
        <f t="shared" si="2"/>
        <v>4.75</v>
      </c>
      <c r="J127" s="53">
        <v>4.75</v>
      </c>
      <c r="K127" s="53">
        <v>0</v>
      </c>
      <c r="L127" s="53">
        <v>6.42</v>
      </c>
      <c r="M127" s="53">
        <f t="shared" si="3"/>
        <v>515</v>
      </c>
      <c r="N127" s="53">
        <v>325</v>
      </c>
      <c r="O127" s="53">
        <v>190</v>
      </c>
      <c r="P127" s="53">
        <f t="shared" si="4"/>
        <v>110</v>
      </c>
      <c r="Q127" s="53">
        <v>40</v>
      </c>
      <c r="R127" s="53">
        <v>70</v>
      </c>
      <c r="S127" s="53">
        <f t="shared" si="5"/>
        <v>82.7</v>
      </c>
      <c r="T127" s="53">
        <v>71</v>
      </c>
      <c r="U127" s="53">
        <v>11.7</v>
      </c>
    </row>
    <row r="128" spans="1:21" x14ac:dyDescent="0.35">
      <c r="A128" s="29">
        <v>2018</v>
      </c>
      <c r="B128" s="29">
        <v>17</v>
      </c>
      <c r="C128" s="53">
        <f t="shared" si="0"/>
        <v>131.26</v>
      </c>
      <c r="D128" s="53">
        <v>88.25</v>
      </c>
      <c r="E128" s="53">
        <v>43.01</v>
      </c>
      <c r="F128" s="25">
        <f t="shared" si="1"/>
        <v>9.2900000000000009</v>
      </c>
      <c r="G128" s="53">
        <v>7.98</v>
      </c>
      <c r="H128" s="25">
        <v>1.31</v>
      </c>
      <c r="I128" s="25">
        <f t="shared" si="2"/>
        <v>5.37</v>
      </c>
      <c r="J128" s="53">
        <v>5.37</v>
      </c>
      <c r="K128" s="53">
        <v>0</v>
      </c>
      <c r="L128" s="53">
        <v>6.4</v>
      </c>
      <c r="M128" s="53">
        <f t="shared" si="3"/>
        <v>506</v>
      </c>
      <c r="N128" s="53">
        <v>283</v>
      </c>
      <c r="O128" s="53">
        <v>223</v>
      </c>
      <c r="P128" s="53">
        <f t="shared" si="4"/>
        <v>106</v>
      </c>
      <c r="Q128" s="53">
        <v>41</v>
      </c>
      <c r="R128" s="53">
        <v>65</v>
      </c>
      <c r="S128" s="53">
        <f t="shared" si="5"/>
        <v>78.5</v>
      </c>
      <c r="T128" s="53">
        <v>66</v>
      </c>
      <c r="U128" s="53">
        <v>12.5</v>
      </c>
    </row>
    <row r="129" spans="1:21" x14ac:dyDescent="0.35">
      <c r="A129" s="29">
        <v>2018</v>
      </c>
      <c r="B129" s="29">
        <v>18</v>
      </c>
      <c r="C129" s="53">
        <f t="shared" si="0"/>
        <v>130.61000000000001</v>
      </c>
      <c r="D129" s="53">
        <v>85.36</v>
      </c>
      <c r="E129" s="53">
        <v>45.25</v>
      </c>
      <c r="F129" s="25">
        <f t="shared" si="1"/>
        <v>9.16</v>
      </c>
      <c r="G129" s="53">
        <v>7.75</v>
      </c>
      <c r="H129" s="25">
        <v>1.41</v>
      </c>
      <c r="I129" s="25">
        <f t="shared" si="2"/>
        <v>5.57</v>
      </c>
      <c r="J129" s="53">
        <v>5.57</v>
      </c>
      <c r="K129" s="53">
        <v>0</v>
      </c>
      <c r="L129" s="53">
        <v>6.54</v>
      </c>
      <c r="M129" s="53">
        <f t="shared" si="3"/>
        <v>445</v>
      </c>
      <c r="N129" s="53">
        <v>267</v>
      </c>
      <c r="O129" s="53">
        <v>178</v>
      </c>
      <c r="P129" s="53">
        <f t="shared" si="4"/>
        <v>62</v>
      </c>
      <c r="Q129" s="53">
        <v>30</v>
      </c>
      <c r="R129" s="53">
        <v>32</v>
      </c>
      <c r="S129" s="53">
        <f t="shared" si="5"/>
        <v>67</v>
      </c>
      <c r="T129" s="53">
        <v>56</v>
      </c>
      <c r="U129" s="53">
        <v>11</v>
      </c>
    </row>
    <row r="130" spans="1:21" x14ac:dyDescent="0.35">
      <c r="A130" s="29">
        <v>2018</v>
      </c>
      <c r="B130" s="29">
        <v>19</v>
      </c>
      <c r="C130" s="53">
        <f t="shared" si="0"/>
        <v>132.54999999999998</v>
      </c>
      <c r="D130" s="53">
        <v>87.07</v>
      </c>
      <c r="E130" s="53">
        <v>45.48</v>
      </c>
      <c r="F130" s="25">
        <f t="shared" si="1"/>
        <v>10.1</v>
      </c>
      <c r="G130" s="53">
        <v>8.75</v>
      </c>
      <c r="H130" s="25">
        <v>1.35</v>
      </c>
      <c r="I130" s="25">
        <f t="shared" si="2"/>
        <v>5.15</v>
      </c>
      <c r="J130" s="53">
        <v>5.15</v>
      </c>
      <c r="K130" s="53">
        <v>0</v>
      </c>
      <c r="L130" s="53">
        <v>8.85</v>
      </c>
      <c r="M130" s="53">
        <f t="shared" si="3"/>
        <v>471</v>
      </c>
      <c r="N130" s="53">
        <v>290</v>
      </c>
      <c r="O130" s="53">
        <v>181</v>
      </c>
      <c r="P130" s="53">
        <f t="shared" si="4"/>
        <v>85</v>
      </c>
      <c r="Q130" s="53">
        <v>32</v>
      </c>
      <c r="R130" s="53">
        <v>53</v>
      </c>
      <c r="S130" s="53">
        <f t="shared" si="5"/>
        <v>64</v>
      </c>
      <c r="T130" s="53">
        <v>55</v>
      </c>
      <c r="U130" s="53">
        <v>9</v>
      </c>
    </row>
    <row r="131" spans="1:21" x14ac:dyDescent="0.35">
      <c r="A131" s="29">
        <v>2018</v>
      </c>
      <c r="B131" s="29">
        <v>20</v>
      </c>
      <c r="C131" s="53">
        <f t="shared" si="0"/>
        <v>132.42000000000002</v>
      </c>
      <c r="D131" s="53">
        <v>85.78</v>
      </c>
      <c r="E131" s="53">
        <v>46.64</v>
      </c>
      <c r="F131" s="25">
        <f t="shared" si="1"/>
        <v>9.33</v>
      </c>
      <c r="G131" s="53">
        <v>8.16</v>
      </c>
      <c r="H131" s="25">
        <v>1.17</v>
      </c>
      <c r="I131" s="25">
        <f t="shared" si="2"/>
        <v>4.88</v>
      </c>
      <c r="J131" s="53">
        <v>4.88</v>
      </c>
      <c r="K131" s="53">
        <v>0</v>
      </c>
      <c r="L131" s="53">
        <v>6.49</v>
      </c>
      <c r="M131" s="53">
        <f t="shared" si="3"/>
        <v>567</v>
      </c>
      <c r="N131" s="53">
        <v>309</v>
      </c>
      <c r="O131" s="53">
        <v>258</v>
      </c>
      <c r="P131" s="53">
        <f t="shared" si="4"/>
        <v>112</v>
      </c>
      <c r="Q131" s="53">
        <v>40</v>
      </c>
      <c r="R131" s="53">
        <v>72</v>
      </c>
      <c r="S131" s="53">
        <f t="shared" si="5"/>
        <v>89</v>
      </c>
      <c r="T131" s="53">
        <v>75</v>
      </c>
      <c r="U131" s="53">
        <v>14</v>
      </c>
    </row>
    <row r="132" spans="1:21" x14ac:dyDescent="0.35">
      <c r="A132" s="29">
        <v>2018</v>
      </c>
      <c r="B132" s="29">
        <v>21</v>
      </c>
      <c r="C132" s="53">
        <f t="shared" si="0"/>
        <v>127.56</v>
      </c>
      <c r="D132" s="53">
        <v>83.41</v>
      </c>
      <c r="E132" s="53">
        <v>44.15</v>
      </c>
      <c r="F132" s="25">
        <f t="shared" si="1"/>
        <v>10.5</v>
      </c>
      <c r="G132" s="53">
        <v>9.16</v>
      </c>
      <c r="H132" s="25">
        <v>1.34</v>
      </c>
      <c r="I132" s="25">
        <f t="shared" si="2"/>
        <v>4.2699999999999996</v>
      </c>
      <c r="J132" s="53">
        <v>4.2699999999999996</v>
      </c>
      <c r="K132" s="53">
        <v>0</v>
      </c>
      <c r="L132" s="53">
        <v>8.0500000000000007</v>
      </c>
      <c r="M132" s="53">
        <f t="shared" si="3"/>
        <v>502</v>
      </c>
      <c r="N132" s="53">
        <v>301</v>
      </c>
      <c r="O132" s="53">
        <v>201</v>
      </c>
      <c r="P132" s="53">
        <f t="shared" si="4"/>
        <v>112</v>
      </c>
      <c r="Q132" s="53">
        <v>32</v>
      </c>
      <c r="R132" s="53">
        <v>80</v>
      </c>
      <c r="S132" s="53">
        <f t="shared" si="5"/>
        <v>88</v>
      </c>
      <c r="T132" s="53">
        <v>78</v>
      </c>
      <c r="U132" s="53">
        <v>10</v>
      </c>
    </row>
    <row r="133" spans="1:21" x14ac:dyDescent="0.35">
      <c r="A133" s="29">
        <v>2018</v>
      </c>
      <c r="B133" s="29">
        <v>22</v>
      </c>
      <c r="C133" s="53">
        <f t="shared" si="0"/>
        <v>128.74</v>
      </c>
      <c r="D133" s="53">
        <v>85.7</v>
      </c>
      <c r="E133" s="53">
        <v>43.04</v>
      </c>
      <c r="F133" s="25">
        <f t="shared" si="1"/>
        <v>10.35</v>
      </c>
      <c r="G133" s="53">
        <v>9.27</v>
      </c>
      <c r="H133" s="25">
        <v>1.08</v>
      </c>
      <c r="I133" s="25">
        <f t="shared" si="2"/>
        <v>4.34</v>
      </c>
      <c r="J133" s="53">
        <v>4.34</v>
      </c>
      <c r="K133" s="53">
        <v>0</v>
      </c>
      <c r="L133" s="53">
        <v>8.51</v>
      </c>
      <c r="M133" s="53">
        <f t="shared" si="3"/>
        <v>667</v>
      </c>
      <c r="N133" s="53">
        <v>348</v>
      </c>
      <c r="O133" s="53">
        <v>319</v>
      </c>
      <c r="P133" s="53">
        <f t="shared" si="4"/>
        <v>103</v>
      </c>
      <c r="Q133" s="53">
        <v>36</v>
      </c>
      <c r="R133" s="53">
        <v>67</v>
      </c>
      <c r="S133" s="53">
        <f t="shared" si="5"/>
        <v>79</v>
      </c>
      <c r="T133" s="53">
        <v>67</v>
      </c>
      <c r="U133" s="53">
        <v>12</v>
      </c>
    </row>
    <row r="134" spans="1:21" x14ac:dyDescent="0.35">
      <c r="A134" s="29">
        <v>2018</v>
      </c>
      <c r="B134" s="29">
        <v>23</v>
      </c>
      <c r="C134" s="53">
        <f t="shared" si="0"/>
        <v>129</v>
      </c>
      <c r="D134" s="53">
        <v>85.45</v>
      </c>
      <c r="E134" s="53">
        <v>43.55</v>
      </c>
      <c r="F134" s="25">
        <f t="shared" si="1"/>
        <v>10.39</v>
      </c>
      <c r="G134" s="53">
        <v>9.26</v>
      </c>
      <c r="H134" s="25">
        <v>1.1299999999999999</v>
      </c>
      <c r="I134" s="25">
        <f t="shared" si="2"/>
        <v>3.83</v>
      </c>
      <c r="J134" s="53">
        <v>3.83</v>
      </c>
      <c r="K134" s="53">
        <v>0</v>
      </c>
      <c r="L134" s="53">
        <v>8.4</v>
      </c>
      <c r="M134" s="53">
        <f t="shared" si="3"/>
        <v>632</v>
      </c>
      <c r="N134" s="53">
        <v>371</v>
      </c>
      <c r="O134" s="53">
        <v>261</v>
      </c>
      <c r="P134" s="53">
        <f t="shared" si="4"/>
        <v>111</v>
      </c>
      <c r="Q134" s="53">
        <v>37</v>
      </c>
      <c r="R134" s="53">
        <v>74</v>
      </c>
      <c r="S134" s="53">
        <f t="shared" si="5"/>
        <v>85</v>
      </c>
      <c r="T134" s="53">
        <v>72</v>
      </c>
      <c r="U134" s="53">
        <v>13</v>
      </c>
    </row>
    <row r="135" spans="1:21" x14ac:dyDescent="0.35">
      <c r="A135" s="29">
        <v>2018</v>
      </c>
      <c r="B135" s="29">
        <v>24</v>
      </c>
      <c r="C135" s="53">
        <f t="shared" si="0"/>
        <v>83.6</v>
      </c>
      <c r="D135" s="53">
        <v>39.200000000000003</v>
      </c>
      <c r="E135" s="53">
        <v>44.4</v>
      </c>
      <c r="F135" s="25">
        <f t="shared" si="1"/>
        <v>9.6999999999999993</v>
      </c>
      <c r="G135" s="53">
        <v>8.68</v>
      </c>
      <c r="H135" s="25">
        <v>1.02</v>
      </c>
      <c r="I135" s="25">
        <f t="shared" si="2"/>
        <v>4.34</v>
      </c>
      <c r="J135" s="53">
        <v>4.34</v>
      </c>
      <c r="K135" s="53">
        <v>0</v>
      </c>
      <c r="L135" s="53">
        <v>13</v>
      </c>
      <c r="M135" s="53">
        <f t="shared" si="3"/>
        <v>620</v>
      </c>
      <c r="N135" s="53">
        <v>362</v>
      </c>
      <c r="O135" s="53">
        <v>258</v>
      </c>
      <c r="P135" s="53">
        <f t="shared" si="4"/>
        <v>123</v>
      </c>
      <c r="Q135" s="53">
        <v>47</v>
      </c>
      <c r="R135" s="53">
        <v>76</v>
      </c>
      <c r="S135" s="53">
        <f t="shared" si="5"/>
        <v>90</v>
      </c>
      <c r="T135" s="53">
        <v>74</v>
      </c>
      <c r="U135" s="53">
        <v>16</v>
      </c>
    </row>
    <row r="136" spans="1:21" x14ac:dyDescent="0.35">
      <c r="A136" s="29">
        <v>2018</v>
      </c>
      <c r="B136" s="29">
        <v>25</v>
      </c>
      <c r="C136" s="53">
        <f t="shared" si="0"/>
        <v>42.96</v>
      </c>
      <c r="D136" s="53">
        <v>0.15</v>
      </c>
      <c r="E136" s="53">
        <v>42.81</v>
      </c>
      <c r="F136" s="25">
        <f t="shared" si="1"/>
        <v>9.84</v>
      </c>
      <c r="G136" s="53">
        <v>8.8699999999999992</v>
      </c>
      <c r="H136" s="25">
        <v>0.97</v>
      </c>
      <c r="I136" s="25">
        <f t="shared" si="2"/>
        <v>4.22</v>
      </c>
      <c r="J136" s="53">
        <v>4.22</v>
      </c>
      <c r="K136" s="53">
        <v>0</v>
      </c>
      <c r="L136" s="53">
        <v>7.98</v>
      </c>
      <c r="M136" s="53">
        <f t="shared" si="3"/>
        <v>611</v>
      </c>
      <c r="N136" s="53">
        <v>321</v>
      </c>
      <c r="O136" s="53">
        <v>290</v>
      </c>
      <c r="P136" s="53">
        <f t="shared" si="4"/>
        <v>123</v>
      </c>
      <c r="Q136" s="53">
        <v>44</v>
      </c>
      <c r="R136" s="53">
        <v>79</v>
      </c>
      <c r="S136" s="53">
        <f t="shared" si="5"/>
        <v>91</v>
      </c>
      <c r="T136" s="53">
        <v>77</v>
      </c>
      <c r="U136" s="53">
        <v>14</v>
      </c>
    </row>
    <row r="137" spans="1:21" x14ac:dyDescent="0.35">
      <c r="A137" s="29">
        <v>2018</v>
      </c>
      <c r="B137" s="29">
        <v>26</v>
      </c>
      <c r="C137" s="53">
        <f t="shared" si="0"/>
        <v>43.08</v>
      </c>
      <c r="D137" s="53">
        <v>0</v>
      </c>
      <c r="E137" s="53">
        <v>43.08</v>
      </c>
      <c r="F137" s="25">
        <f t="shared" si="1"/>
        <v>10.59</v>
      </c>
      <c r="G137" s="53">
        <v>9.5299999999999994</v>
      </c>
      <c r="H137" s="25">
        <v>1.06</v>
      </c>
      <c r="I137" s="25">
        <f t="shared" si="2"/>
        <v>3.47</v>
      </c>
      <c r="J137" s="53">
        <v>3.47</v>
      </c>
      <c r="K137" s="53">
        <v>0</v>
      </c>
      <c r="L137" s="53">
        <v>8.94</v>
      </c>
      <c r="M137" s="53">
        <f t="shared" si="3"/>
        <v>711</v>
      </c>
      <c r="N137" s="53">
        <v>390</v>
      </c>
      <c r="O137" s="53">
        <v>321</v>
      </c>
      <c r="P137" s="53">
        <f t="shared" si="4"/>
        <v>119</v>
      </c>
      <c r="Q137" s="53">
        <v>38</v>
      </c>
      <c r="R137" s="53">
        <v>81</v>
      </c>
      <c r="S137" s="53">
        <f t="shared" si="5"/>
        <v>91</v>
      </c>
      <c r="T137" s="53">
        <v>78</v>
      </c>
      <c r="U137" s="53">
        <v>13</v>
      </c>
    </row>
    <row r="138" spans="1:21" x14ac:dyDescent="0.35">
      <c r="A138" s="29">
        <v>2018</v>
      </c>
      <c r="B138" s="29">
        <v>27</v>
      </c>
      <c r="C138" s="53">
        <f t="shared" si="0"/>
        <v>45.45</v>
      </c>
      <c r="D138" s="53">
        <v>0</v>
      </c>
      <c r="E138" s="53">
        <v>45.45</v>
      </c>
      <c r="F138" s="25">
        <f t="shared" si="1"/>
        <v>12.01</v>
      </c>
      <c r="G138" s="53">
        <v>10.69</v>
      </c>
      <c r="H138" s="25">
        <v>1.32</v>
      </c>
      <c r="I138" s="25">
        <f t="shared" si="2"/>
        <v>4.54</v>
      </c>
      <c r="J138" s="53">
        <v>4.54</v>
      </c>
      <c r="K138" s="53">
        <v>0</v>
      </c>
      <c r="L138" s="53">
        <v>10.16</v>
      </c>
      <c r="M138" s="53">
        <f t="shared" si="3"/>
        <v>657</v>
      </c>
      <c r="N138" s="53">
        <v>375</v>
      </c>
      <c r="O138" s="53">
        <v>282</v>
      </c>
      <c r="P138" s="53">
        <f t="shared" si="4"/>
        <v>133</v>
      </c>
      <c r="Q138" s="53">
        <v>38</v>
      </c>
      <c r="R138" s="53">
        <v>95</v>
      </c>
      <c r="S138" s="53">
        <f t="shared" si="5"/>
        <v>107</v>
      </c>
      <c r="T138" s="53">
        <v>92</v>
      </c>
      <c r="U138" s="53">
        <v>15</v>
      </c>
    </row>
    <row r="139" spans="1:21" x14ac:dyDescent="0.35">
      <c r="A139" s="29">
        <v>2018</v>
      </c>
      <c r="B139" s="29">
        <v>28</v>
      </c>
      <c r="C139" s="53">
        <f t="shared" si="0"/>
        <v>46.51</v>
      </c>
      <c r="D139" s="53">
        <v>0</v>
      </c>
      <c r="E139" s="53">
        <v>46.51</v>
      </c>
      <c r="F139" s="25">
        <f t="shared" si="1"/>
        <v>11.91</v>
      </c>
      <c r="G139" s="53">
        <v>10.71</v>
      </c>
      <c r="H139" s="25">
        <v>1.2</v>
      </c>
      <c r="I139" s="25">
        <f t="shared" si="2"/>
        <v>4.59</v>
      </c>
      <c r="J139" s="53">
        <v>4.59</v>
      </c>
      <c r="K139" s="53">
        <v>0</v>
      </c>
      <c r="L139" s="53">
        <v>9.18</v>
      </c>
      <c r="M139" s="53">
        <f t="shared" si="3"/>
        <v>621</v>
      </c>
      <c r="N139" s="53">
        <v>366</v>
      </c>
      <c r="O139" s="53">
        <v>255</v>
      </c>
      <c r="P139" s="53">
        <f t="shared" si="4"/>
        <v>118</v>
      </c>
      <c r="Q139" s="53">
        <v>35</v>
      </c>
      <c r="R139" s="53">
        <v>83</v>
      </c>
      <c r="S139" s="53">
        <f t="shared" si="5"/>
        <v>96</v>
      </c>
      <c r="T139" s="53">
        <v>82</v>
      </c>
      <c r="U139" s="53">
        <v>14</v>
      </c>
    </row>
    <row r="140" spans="1:21" x14ac:dyDescent="0.35">
      <c r="A140" s="29">
        <v>2018</v>
      </c>
      <c r="B140" s="29">
        <v>29</v>
      </c>
      <c r="C140" s="53">
        <f t="shared" si="0"/>
        <v>48.53</v>
      </c>
      <c r="D140" s="53">
        <v>0</v>
      </c>
      <c r="E140" s="53">
        <v>48.53</v>
      </c>
      <c r="F140" s="25">
        <f t="shared" si="1"/>
        <v>11.129999999999999</v>
      </c>
      <c r="G140" s="53">
        <v>10.01</v>
      </c>
      <c r="H140" s="25">
        <v>1.1200000000000001</v>
      </c>
      <c r="I140" s="25">
        <f t="shared" si="2"/>
        <v>4.8</v>
      </c>
      <c r="J140" s="53">
        <v>4.8</v>
      </c>
      <c r="K140" s="53">
        <v>0</v>
      </c>
      <c r="L140" s="53">
        <v>8.98</v>
      </c>
      <c r="M140" s="53">
        <f t="shared" si="3"/>
        <v>625</v>
      </c>
      <c r="N140" s="53">
        <v>369</v>
      </c>
      <c r="O140" s="53">
        <v>256</v>
      </c>
      <c r="P140" s="53">
        <f t="shared" si="4"/>
        <v>138</v>
      </c>
      <c r="Q140" s="53">
        <v>37</v>
      </c>
      <c r="R140" s="53">
        <v>101</v>
      </c>
      <c r="S140" s="53">
        <f t="shared" si="5"/>
        <v>110</v>
      </c>
      <c r="T140" s="53">
        <v>99</v>
      </c>
      <c r="U140" s="53">
        <v>11</v>
      </c>
    </row>
    <row r="141" spans="1:21" x14ac:dyDescent="0.35">
      <c r="A141" s="29">
        <v>2018</v>
      </c>
      <c r="B141" s="29">
        <v>30</v>
      </c>
      <c r="C141" s="53">
        <f t="shared" si="0"/>
        <v>46.72</v>
      </c>
      <c r="D141" s="53">
        <v>0</v>
      </c>
      <c r="E141" s="53">
        <v>46.72</v>
      </c>
      <c r="F141" s="25">
        <f t="shared" si="1"/>
        <v>11.629999999999999</v>
      </c>
      <c r="G141" s="53">
        <v>10.54</v>
      </c>
      <c r="H141" s="25">
        <v>1.0900000000000001</v>
      </c>
      <c r="I141" s="25">
        <f t="shared" si="2"/>
        <v>4.4400000000000004</v>
      </c>
      <c r="J141" s="53">
        <v>4.4400000000000004</v>
      </c>
      <c r="K141" s="53">
        <v>0</v>
      </c>
      <c r="L141" s="53">
        <v>8.9700000000000006</v>
      </c>
      <c r="M141" s="53">
        <f t="shared" si="3"/>
        <v>652</v>
      </c>
      <c r="N141" s="53">
        <v>398</v>
      </c>
      <c r="O141" s="53">
        <v>254</v>
      </c>
      <c r="P141" s="53">
        <f t="shared" si="4"/>
        <v>120</v>
      </c>
      <c r="Q141" s="53">
        <v>38</v>
      </c>
      <c r="R141" s="53">
        <v>82</v>
      </c>
      <c r="S141" s="53">
        <f t="shared" si="5"/>
        <v>91</v>
      </c>
      <c r="T141" s="53">
        <v>81</v>
      </c>
      <c r="U141" s="53">
        <v>10</v>
      </c>
    </row>
    <row r="142" spans="1:21" x14ac:dyDescent="0.35">
      <c r="A142" s="29">
        <v>2018</v>
      </c>
      <c r="B142" s="29">
        <v>31</v>
      </c>
      <c r="C142" s="53">
        <f t="shared" si="0"/>
        <v>41.76</v>
      </c>
      <c r="D142" s="53">
        <v>0</v>
      </c>
      <c r="E142" s="53">
        <v>41.76</v>
      </c>
      <c r="F142" s="25">
        <f t="shared" si="1"/>
        <v>12.04</v>
      </c>
      <c r="G142" s="53">
        <v>11.17</v>
      </c>
      <c r="H142" s="25">
        <v>0.87</v>
      </c>
      <c r="I142" s="25">
        <f t="shared" si="2"/>
        <v>4.3</v>
      </c>
      <c r="J142" s="53">
        <v>4.3</v>
      </c>
      <c r="K142" s="53">
        <v>0</v>
      </c>
      <c r="L142" s="53">
        <v>8.84</v>
      </c>
      <c r="M142" s="53">
        <f t="shared" si="3"/>
        <v>632</v>
      </c>
      <c r="N142" s="53">
        <v>381</v>
      </c>
      <c r="O142" s="53">
        <v>251</v>
      </c>
      <c r="P142" s="53">
        <f t="shared" si="4"/>
        <v>100</v>
      </c>
      <c r="Q142" s="53">
        <v>22</v>
      </c>
      <c r="R142" s="53">
        <v>78</v>
      </c>
      <c r="S142" s="53">
        <f t="shared" si="5"/>
        <v>115</v>
      </c>
      <c r="T142" s="53">
        <v>105</v>
      </c>
      <c r="U142" s="53">
        <v>10</v>
      </c>
    </row>
    <row r="143" spans="1:21" x14ac:dyDescent="0.35">
      <c r="A143" s="29">
        <v>2018</v>
      </c>
      <c r="B143" s="29">
        <v>32</v>
      </c>
      <c r="C143" s="53">
        <f t="shared" si="0"/>
        <v>57.08</v>
      </c>
      <c r="D143" s="53">
        <v>0</v>
      </c>
      <c r="E143" s="53">
        <v>57.08</v>
      </c>
      <c r="F143" s="25">
        <f t="shared" si="1"/>
        <v>10.97</v>
      </c>
      <c r="G143" s="53">
        <v>9.9700000000000006</v>
      </c>
      <c r="H143" s="25">
        <v>1</v>
      </c>
      <c r="I143" s="25">
        <f t="shared" si="2"/>
        <v>5.85</v>
      </c>
      <c r="J143" s="53">
        <v>5.85</v>
      </c>
      <c r="K143" s="53">
        <v>0</v>
      </c>
      <c r="L143" s="53">
        <v>7.47</v>
      </c>
      <c r="M143" s="53">
        <f t="shared" si="3"/>
        <v>598</v>
      </c>
      <c r="N143" s="53">
        <v>357</v>
      </c>
      <c r="O143" s="53">
        <v>241</v>
      </c>
      <c r="P143" s="53">
        <f t="shared" si="4"/>
        <v>139</v>
      </c>
      <c r="Q143" s="53">
        <v>51</v>
      </c>
      <c r="R143" s="53">
        <v>88</v>
      </c>
      <c r="S143" s="53">
        <f t="shared" si="5"/>
        <v>95</v>
      </c>
      <c r="T143" s="53">
        <v>83</v>
      </c>
      <c r="U143" s="53">
        <v>12</v>
      </c>
    </row>
    <row r="144" spans="1:21" x14ac:dyDescent="0.35">
      <c r="A144" s="29">
        <v>2018</v>
      </c>
      <c r="B144" s="29">
        <v>33</v>
      </c>
      <c r="C144" s="53">
        <f t="shared" si="0"/>
        <v>57.52</v>
      </c>
      <c r="D144" s="53">
        <v>0</v>
      </c>
      <c r="E144" s="53">
        <v>57.52</v>
      </c>
      <c r="F144" s="25">
        <f t="shared" si="1"/>
        <v>11.049999999999999</v>
      </c>
      <c r="G144" s="53">
        <v>10.039999999999999</v>
      </c>
      <c r="H144" s="25">
        <v>1.01</v>
      </c>
      <c r="I144" s="25">
        <f t="shared" si="2"/>
        <v>5.9</v>
      </c>
      <c r="J144" s="53">
        <v>5.9</v>
      </c>
      <c r="K144" s="53">
        <v>0</v>
      </c>
      <c r="L144" s="53">
        <v>7.52</v>
      </c>
      <c r="M144" s="53">
        <f t="shared" si="3"/>
        <v>545</v>
      </c>
      <c r="N144" s="53">
        <v>306</v>
      </c>
      <c r="O144" s="53">
        <v>239</v>
      </c>
      <c r="P144" s="53">
        <f t="shared" si="4"/>
        <v>95</v>
      </c>
      <c r="Q144" s="53">
        <v>31</v>
      </c>
      <c r="R144" s="53">
        <v>64</v>
      </c>
      <c r="S144" s="53">
        <f t="shared" si="5"/>
        <v>70.3</v>
      </c>
      <c r="T144" s="53">
        <v>63</v>
      </c>
      <c r="U144" s="53">
        <v>7.3</v>
      </c>
    </row>
    <row r="145" spans="1:21" x14ac:dyDescent="0.35">
      <c r="A145" s="29">
        <v>2018</v>
      </c>
      <c r="B145" s="29">
        <v>34</v>
      </c>
      <c r="C145" s="53">
        <f t="shared" si="0"/>
        <v>131.88999999999999</v>
      </c>
      <c r="D145" s="53">
        <v>89.75</v>
      </c>
      <c r="E145" s="53">
        <v>42.14</v>
      </c>
      <c r="F145" s="25">
        <f t="shared" si="1"/>
        <v>9.7799999999999994</v>
      </c>
      <c r="G145" s="53">
        <v>9.08</v>
      </c>
      <c r="H145" s="25">
        <v>0.7</v>
      </c>
      <c r="I145" s="25">
        <f t="shared" si="2"/>
        <v>5.19</v>
      </c>
      <c r="J145" s="53">
        <v>5.19</v>
      </c>
      <c r="K145" s="53">
        <v>0</v>
      </c>
      <c r="L145" s="53">
        <v>7.72</v>
      </c>
      <c r="M145" s="53">
        <f t="shared" si="3"/>
        <v>660</v>
      </c>
      <c r="N145" s="53">
        <v>376</v>
      </c>
      <c r="O145" s="53">
        <v>284</v>
      </c>
      <c r="P145" s="53">
        <f t="shared" si="4"/>
        <v>126</v>
      </c>
      <c r="Q145" s="53">
        <v>37</v>
      </c>
      <c r="R145" s="53">
        <v>89</v>
      </c>
      <c r="S145" s="53">
        <f t="shared" si="5"/>
        <v>98</v>
      </c>
      <c r="T145" s="53">
        <v>87</v>
      </c>
      <c r="U145" s="53">
        <v>11</v>
      </c>
    </row>
    <row r="146" spans="1:21" x14ac:dyDescent="0.35">
      <c r="A146" s="29">
        <v>2018</v>
      </c>
      <c r="B146" s="29">
        <v>35</v>
      </c>
      <c r="C146" s="53">
        <f t="shared" si="0"/>
        <v>126.32</v>
      </c>
      <c r="D146" s="53">
        <v>81.38</v>
      </c>
      <c r="E146" s="53">
        <v>44.94</v>
      </c>
      <c r="F146" s="25">
        <f t="shared" si="1"/>
        <v>8.9499999999999993</v>
      </c>
      <c r="G146" s="53">
        <v>8.25</v>
      </c>
      <c r="H146" s="25">
        <v>0.7</v>
      </c>
      <c r="I146" s="25">
        <f t="shared" si="2"/>
        <v>5.63</v>
      </c>
      <c r="J146" s="53">
        <v>5.63</v>
      </c>
      <c r="K146" s="53">
        <v>0</v>
      </c>
      <c r="L146" s="53">
        <v>6.88</v>
      </c>
      <c r="M146" s="53">
        <f t="shared" si="3"/>
        <v>658</v>
      </c>
      <c r="N146" s="53">
        <v>348</v>
      </c>
      <c r="O146" s="53">
        <v>310</v>
      </c>
      <c r="P146" s="53">
        <f t="shared" si="4"/>
        <v>109</v>
      </c>
      <c r="Q146" s="53">
        <v>39</v>
      </c>
      <c r="R146" s="53">
        <v>70</v>
      </c>
      <c r="S146" s="53">
        <f t="shared" si="5"/>
        <v>78.5</v>
      </c>
      <c r="T146" s="53">
        <v>68</v>
      </c>
      <c r="U146" s="53">
        <v>10.5</v>
      </c>
    </row>
    <row r="147" spans="1:21" x14ac:dyDescent="0.35">
      <c r="A147" s="29">
        <v>2018</v>
      </c>
      <c r="B147" s="29">
        <v>36</v>
      </c>
      <c r="C147" s="53">
        <f t="shared" si="0"/>
        <v>133.02000000000001</v>
      </c>
      <c r="D147" s="53">
        <v>86.9</v>
      </c>
      <c r="E147" s="53">
        <v>46.12</v>
      </c>
      <c r="F147" s="25">
        <f t="shared" si="1"/>
        <v>10.33</v>
      </c>
      <c r="G147" s="53">
        <v>9.33</v>
      </c>
      <c r="H147" s="25">
        <v>1</v>
      </c>
      <c r="I147" s="25">
        <f t="shared" si="2"/>
        <v>5.64</v>
      </c>
      <c r="J147" s="53">
        <v>5.64</v>
      </c>
      <c r="K147" s="53">
        <v>0</v>
      </c>
      <c r="L147" s="53">
        <v>6.64</v>
      </c>
      <c r="M147" s="53">
        <f t="shared" si="3"/>
        <v>1021</v>
      </c>
      <c r="N147" s="53">
        <v>460</v>
      </c>
      <c r="O147" s="53">
        <v>561</v>
      </c>
      <c r="P147" s="53">
        <f t="shared" si="4"/>
        <v>115</v>
      </c>
      <c r="Q147" s="53">
        <v>40</v>
      </c>
      <c r="R147" s="53">
        <v>75</v>
      </c>
      <c r="S147" s="53">
        <f t="shared" si="5"/>
        <v>86.7</v>
      </c>
      <c r="T147" s="53">
        <v>75</v>
      </c>
      <c r="U147" s="53">
        <v>11.7</v>
      </c>
    </row>
    <row r="148" spans="1:21" x14ac:dyDescent="0.35">
      <c r="A148" s="29">
        <v>2018</v>
      </c>
      <c r="B148" s="29">
        <v>37</v>
      </c>
      <c r="C148" s="53">
        <f t="shared" si="0"/>
        <v>131.56</v>
      </c>
      <c r="D148" s="53">
        <v>84.77</v>
      </c>
      <c r="E148" s="53">
        <v>46.79</v>
      </c>
      <c r="F148" s="25">
        <f t="shared" si="1"/>
        <v>12.31</v>
      </c>
      <c r="G148" s="53">
        <v>10.92</v>
      </c>
      <c r="H148" s="25">
        <v>1.39</v>
      </c>
      <c r="I148" s="25">
        <f t="shared" si="2"/>
        <v>5.26</v>
      </c>
      <c r="J148" s="53">
        <v>5.26</v>
      </c>
      <c r="K148" s="53">
        <v>0</v>
      </c>
      <c r="L148" s="53">
        <v>6.82</v>
      </c>
      <c r="M148" s="53">
        <f t="shared" si="3"/>
        <v>435</v>
      </c>
      <c r="N148" s="53">
        <v>435</v>
      </c>
      <c r="O148" s="53">
        <v>0</v>
      </c>
      <c r="P148" s="53">
        <f t="shared" si="4"/>
        <v>106</v>
      </c>
      <c r="Q148" s="53">
        <v>38</v>
      </c>
      <c r="R148" s="53">
        <v>68</v>
      </c>
      <c r="S148" s="53">
        <f t="shared" si="5"/>
        <v>80.400000000000006</v>
      </c>
      <c r="T148" s="53">
        <v>67</v>
      </c>
      <c r="U148" s="53">
        <v>13.4</v>
      </c>
    </row>
    <row r="149" spans="1:21" x14ac:dyDescent="0.35">
      <c r="A149" s="29">
        <v>2018</v>
      </c>
      <c r="B149" s="29">
        <v>38</v>
      </c>
      <c r="C149" s="53">
        <f t="shared" si="0"/>
        <v>156.72</v>
      </c>
      <c r="D149" s="53">
        <v>99.74</v>
      </c>
      <c r="E149" s="53">
        <v>56.98</v>
      </c>
      <c r="F149" s="25">
        <f t="shared" si="1"/>
        <v>10.129999999999999</v>
      </c>
      <c r="G149" s="53">
        <v>9.1</v>
      </c>
      <c r="H149" s="25">
        <v>1.03</v>
      </c>
      <c r="I149" s="25">
        <f t="shared" si="2"/>
        <v>4.68</v>
      </c>
      <c r="J149" s="53">
        <v>4.68</v>
      </c>
      <c r="K149" s="53">
        <v>0</v>
      </c>
      <c r="L149" s="53">
        <v>8.61</v>
      </c>
      <c r="M149" s="53">
        <f t="shared" si="3"/>
        <v>309</v>
      </c>
      <c r="N149" s="53">
        <v>307</v>
      </c>
      <c r="O149" s="53">
        <v>2</v>
      </c>
      <c r="P149" s="53">
        <f t="shared" si="4"/>
        <v>98</v>
      </c>
      <c r="Q149" s="53">
        <v>34</v>
      </c>
      <c r="R149" s="53">
        <v>64</v>
      </c>
      <c r="S149" s="53">
        <f t="shared" si="5"/>
        <v>76</v>
      </c>
      <c r="T149" s="53">
        <v>64</v>
      </c>
      <c r="U149" s="53">
        <v>12</v>
      </c>
    </row>
    <row r="150" spans="1:21" x14ac:dyDescent="0.35">
      <c r="A150" s="29">
        <v>2018</v>
      </c>
      <c r="B150" s="29">
        <v>39</v>
      </c>
      <c r="C150" s="53">
        <f t="shared" si="0"/>
        <v>131.96</v>
      </c>
      <c r="D150" s="53">
        <v>85.09</v>
      </c>
      <c r="E150" s="53">
        <v>46.87</v>
      </c>
      <c r="F150" s="25">
        <f t="shared" si="1"/>
        <v>11.959999999999999</v>
      </c>
      <c r="G150" s="53">
        <v>10.76</v>
      </c>
      <c r="H150" s="25">
        <v>1.2</v>
      </c>
      <c r="I150" s="25">
        <f t="shared" si="2"/>
        <v>5.24</v>
      </c>
      <c r="J150" s="53">
        <v>5.24</v>
      </c>
      <c r="K150" s="53">
        <v>0</v>
      </c>
      <c r="L150" s="53">
        <v>6.72</v>
      </c>
      <c r="M150" s="53">
        <f t="shared" si="3"/>
        <v>345</v>
      </c>
      <c r="N150" s="53">
        <v>344</v>
      </c>
      <c r="O150" s="53">
        <v>1</v>
      </c>
      <c r="P150" s="53">
        <f t="shared" si="4"/>
        <v>111</v>
      </c>
      <c r="Q150" s="53">
        <v>39</v>
      </c>
      <c r="R150" s="53">
        <v>72</v>
      </c>
      <c r="S150" s="53">
        <f t="shared" si="5"/>
        <v>85.7</v>
      </c>
      <c r="T150" s="53">
        <v>72</v>
      </c>
      <c r="U150" s="53">
        <v>13.7</v>
      </c>
    </row>
    <row r="151" spans="1:21" x14ac:dyDescent="0.35">
      <c r="A151" s="29">
        <v>2018</v>
      </c>
      <c r="B151" s="29">
        <v>40</v>
      </c>
      <c r="C151" s="53">
        <f t="shared" si="0"/>
        <v>134.24</v>
      </c>
      <c r="D151" s="53">
        <v>85.9</v>
      </c>
      <c r="E151" s="53">
        <v>48.34</v>
      </c>
      <c r="F151" s="25">
        <f t="shared" si="1"/>
        <v>12.13</v>
      </c>
      <c r="G151" s="53">
        <v>10.82</v>
      </c>
      <c r="H151" s="25">
        <v>1.31</v>
      </c>
      <c r="I151" s="25">
        <f t="shared" si="2"/>
        <v>6.36</v>
      </c>
      <c r="J151" s="53">
        <v>6.36</v>
      </c>
      <c r="K151" s="53">
        <v>0</v>
      </c>
      <c r="L151" s="53">
        <v>7.46</v>
      </c>
      <c r="M151" s="53">
        <f t="shared" si="3"/>
        <v>405</v>
      </c>
      <c r="N151" s="53">
        <v>404</v>
      </c>
      <c r="O151" s="53">
        <v>1</v>
      </c>
      <c r="P151" s="53">
        <f t="shared" si="4"/>
        <v>108</v>
      </c>
      <c r="Q151" s="53">
        <v>39</v>
      </c>
      <c r="R151" s="53">
        <v>69</v>
      </c>
      <c r="S151" s="53">
        <f t="shared" si="5"/>
        <v>83</v>
      </c>
      <c r="T151" s="53">
        <v>69</v>
      </c>
      <c r="U151" s="53">
        <v>14</v>
      </c>
    </row>
    <row r="152" spans="1:21" x14ac:dyDescent="0.35">
      <c r="A152" s="29">
        <v>2018</v>
      </c>
      <c r="B152" s="29">
        <v>41</v>
      </c>
      <c r="C152" s="53">
        <f t="shared" si="0"/>
        <v>137.54</v>
      </c>
      <c r="D152" s="53">
        <v>90.38</v>
      </c>
      <c r="E152" s="53">
        <v>47.16</v>
      </c>
      <c r="F152" s="25">
        <f t="shared" si="1"/>
        <v>11.64</v>
      </c>
      <c r="G152" s="53">
        <v>10.46</v>
      </c>
      <c r="H152" s="25">
        <v>1.18</v>
      </c>
      <c r="I152" s="25">
        <f t="shared" si="2"/>
        <v>5.47</v>
      </c>
      <c r="J152" s="53">
        <v>5.47</v>
      </c>
      <c r="K152" s="53">
        <v>0</v>
      </c>
      <c r="L152" s="53">
        <v>6.85</v>
      </c>
      <c r="M152" s="53">
        <f t="shared" si="3"/>
        <v>342</v>
      </c>
      <c r="N152" s="53">
        <v>342</v>
      </c>
      <c r="O152" s="53">
        <v>0</v>
      </c>
      <c r="P152" s="53">
        <f t="shared" si="4"/>
        <v>115</v>
      </c>
      <c r="Q152" s="53">
        <v>43</v>
      </c>
      <c r="R152" s="53">
        <v>72</v>
      </c>
      <c r="S152" s="53">
        <f t="shared" si="5"/>
        <v>85.7</v>
      </c>
      <c r="T152" s="53">
        <v>72</v>
      </c>
      <c r="U152" s="53">
        <v>13.7</v>
      </c>
    </row>
    <row r="153" spans="1:21" x14ac:dyDescent="0.35">
      <c r="A153" s="29">
        <v>2018</v>
      </c>
      <c r="B153" s="29">
        <v>42</v>
      </c>
      <c r="C153" s="53">
        <f t="shared" si="0"/>
        <v>132.13</v>
      </c>
      <c r="D153" s="53">
        <v>87.81</v>
      </c>
      <c r="E153" s="53">
        <v>44.32</v>
      </c>
      <c r="F153" s="25">
        <f t="shared" si="1"/>
        <v>10.52</v>
      </c>
      <c r="G153" s="53">
        <v>9.48</v>
      </c>
      <c r="H153" s="25">
        <v>1.04</v>
      </c>
      <c r="I153" s="25">
        <f t="shared" si="2"/>
        <v>5.3</v>
      </c>
      <c r="J153" s="53">
        <v>5.3</v>
      </c>
      <c r="K153" s="53">
        <v>0</v>
      </c>
      <c r="L153" s="53">
        <v>6.61</v>
      </c>
      <c r="M153" s="53">
        <f t="shared" si="3"/>
        <v>343.04</v>
      </c>
      <c r="N153" s="53">
        <v>343</v>
      </c>
      <c r="O153" s="53">
        <v>0.04</v>
      </c>
      <c r="P153" s="53">
        <f t="shared" si="4"/>
        <v>117</v>
      </c>
      <c r="Q153" s="53">
        <v>38</v>
      </c>
      <c r="R153" s="53">
        <v>79</v>
      </c>
      <c r="S153" s="53">
        <f t="shared" si="5"/>
        <v>92.6</v>
      </c>
      <c r="T153" s="53">
        <v>78</v>
      </c>
      <c r="U153" s="53">
        <v>14.6</v>
      </c>
    </row>
    <row r="154" spans="1:21" x14ac:dyDescent="0.35">
      <c r="A154" s="29">
        <v>2018</v>
      </c>
      <c r="B154" s="29">
        <v>43</v>
      </c>
      <c r="C154" s="53">
        <f t="shared" si="0"/>
        <v>136.41999999999999</v>
      </c>
      <c r="D154" s="53">
        <v>92.32</v>
      </c>
      <c r="E154" s="53">
        <v>44.1</v>
      </c>
      <c r="F154" s="25">
        <f t="shared" si="1"/>
        <v>11.219999999999999</v>
      </c>
      <c r="G154" s="53">
        <v>9.86</v>
      </c>
      <c r="H154" s="25">
        <v>1.36</v>
      </c>
      <c r="I154" s="25">
        <f t="shared" si="2"/>
        <v>6.51</v>
      </c>
      <c r="J154" s="53">
        <v>6.51</v>
      </c>
      <c r="K154" s="53">
        <v>0</v>
      </c>
      <c r="L154" s="53">
        <v>5.83</v>
      </c>
      <c r="M154" s="53">
        <f t="shared" si="3"/>
        <v>301</v>
      </c>
      <c r="N154" s="53">
        <v>301</v>
      </c>
      <c r="O154" s="53">
        <v>0</v>
      </c>
      <c r="P154" s="53">
        <f t="shared" si="4"/>
        <v>119</v>
      </c>
      <c r="Q154" s="53">
        <v>38</v>
      </c>
      <c r="R154" s="53">
        <v>81</v>
      </c>
      <c r="S154" s="53">
        <f t="shared" si="5"/>
        <v>93.3</v>
      </c>
      <c r="T154" s="53">
        <v>79</v>
      </c>
      <c r="U154" s="53">
        <v>14.3</v>
      </c>
    </row>
    <row r="155" spans="1:21" x14ac:dyDescent="0.35">
      <c r="A155" s="29">
        <v>2018</v>
      </c>
      <c r="B155" s="29">
        <v>44</v>
      </c>
      <c r="C155" s="53">
        <f t="shared" si="0"/>
        <v>149.26</v>
      </c>
      <c r="D155" s="53">
        <v>100.83</v>
      </c>
      <c r="E155" s="53">
        <v>48.43</v>
      </c>
      <c r="F155" s="25">
        <f t="shared" si="1"/>
        <v>8.82</v>
      </c>
      <c r="G155" s="53">
        <v>8.1300000000000008</v>
      </c>
      <c r="H155" s="25">
        <v>0.69</v>
      </c>
      <c r="I155" s="25">
        <f t="shared" si="2"/>
        <v>5.83</v>
      </c>
      <c r="J155" s="53">
        <v>5.83</v>
      </c>
      <c r="K155" s="53">
        <v>0</v>
      </c>
      <c r="L155" s="53">
        <v>6.41</v>
      </c>
      <c r="M155" s="53">
        <f t="shared" si="3"/>
        <v>302</v>
      </c>
      <c r="N155" s="53">
        <v>281</v>
      </c>
      <c r="O155" s="53">
        <v>21</v>
      </c>
      <c r="P155" s="53">
        <f t="shared" si="4"/>
        <v>94</v>
      </c>
      <c r="Q155" s="53">
        <v>30</v>
      </c>
      <c r="R155" s="53">
        <v>64</v>
      </c>
      <c r="S155" s="53">
        <f t="shared" si="5"/>
        <v>56.2</v>
      </c>
      <c r="T155" s="53">
        <v>45</v>
      </c>
      <c r="U155" s="53">
        <v>11.2</v>
      </c>
    </row>
    <row r="156" spans="1:21" x14ac:dyDescent="0.35">
      <c r="A156" s="29">
        <v>2018</v>
      </c>
      <c r="B156" s="29">
        <v>45</v>
      </c>
      <c r="C156" s="53">
        <f t="shared" si="0"/>
        <v>126.85</v>
      </c>
      <c r="D156" s="53">
        <v>79.56</v>
      </c>
      <c r="E156" s="53">
        <v>47.29</v>
      </c>
      <c r="F156" s="25">
        <f t="shared" si="1"/>
        <v>10.379999999999999</v>
      </c>
      <c r="G156" s="53">
        <v>8.35</v>
      </c>
      <c r="H156" s="25">
        <v>2.0299999999999998</v>
      </c>
      <c r="I156" s="25">
        <f t="shared" si="2"/>
        <v>14.36</v>
      </c>
      <c r="J156" s="53">
        <v>4.72</v>
      </c>
      <c r="K156" s="53">
        <v>9.64</v>
      </c>
      <c r="L156" s="53">
        <v>5.77</v>
      </c>
      <c r="M156" s="53">
        <f t="shared" si="3"/>
        <v>559</v>
      </c>
      <c r="N156" s="53">
        <v>294</v>
      </c>
      <c r="O156" s="53">
        <v>265</v>
      </c>
      <c r="P156" s="53">
        <f t="shared" si="4"/>
        <v>106</v>
      </c>
      <c r="Q156" s="53">
        <v>40</v>
      </c>
      <c r="R156" s="53">
        <v>66</v>
      </c>
      <c r="S156" s="53">
        <f t="shared" si="5"/>
        <v>102.1</v>
      </c>
      <c r="T156" s="53">
        <v>88</v>
      </c>
      <c r="U156" s="53">
        <v>14.1</v>
      </c>
    </row>
    <row r="157" spans="1:21" x14ac:dyDescent="0.35">
      <c r="A157" s="29">
        <v>2018</v>
      </c>
      <c r="B157" s="29">
        <v>46</v>
      </c>
      <c r="C157" s="53">
        <f t="shared" si="0"/>
        <v>124.61</v>
      </c>
      <c r="D157" s="53">
        <v>79.94</v>
      </c>
      <c r="E157" s="53">
        <v>44.67</v>
      </c>
      <c r="F157" s="25">
        <f t="shared" si="1"/>
        <v>11.36</v>
      </c>
      <c r="G157" s="53">
        <v>8.86</v>
      </c>
      <c r="H157" s="25">
        <v>2.5</v>
      </c>
      <c r="I157" s="25">
        <f t="shared" si="2"/>
        <v>23.66</v>
      </c>
      <c r="J157" s="53">
        <v>4.47</v>
      </c>
      <c r="K157" s="53">
        <v>19.190000000000001</v>
      </c>
      <c r="L157" s="53">
        <v>7.02</v>
      </c>
      <c r="M157" s="53">
        <f t="shared" si="3"/>
        <v>289</v>
      </c>
      <c r="N157" s="53">
        <v>289</v>
      </c>
      <c r="O157" s="53">
        <v>0</v>
      </c>
      <c r="P157" s="53">
        <f t="shared" si="4"/>
        <v>111</v>
      </c>
      <c r="Q157" s="53">
        <v>40</v>
      </c>
      <c r="R157" s="53">
        <v>71</v>
      </c>
      <c r="S157" s="53">
        <f t="shared" si="5"/>
        <v>86</v>
      </c>
      <c r="T157" s="53">
        <v>71</v>
      </c>
      <c r="U157" s="53">
        <v>15</v>
      </c>
    </row>
    <row r="158" spans="1:21" x14ac:dyDescent="0.35">
      <c r="A158" s="29">
        <v>2018</v>
      </c>
      <c r="B158" s="29">
        <v>47</v>
      </c>
      <c r="C158" s="53">
        <f t="shared" si="0"/>
        <v>122.60999999999999</v>
      </c>
      <c r="D158" s="53">
        <v>76.959999999999994</v>
      </c>
      <c r="E158" s="53">
        <v>45.65</v>
      </c>
      <c r="F158" s="25">
        <f t="shared" si="1"/>
        <v>11.31</v>
      </c>
      <c r="G158" s="53">
        <v>8.8000000000000007</v>
      </c>
      <c r="H158" s="25">
        <v>2.5099999999999998</v>
      </c>
      <c r="I158" s="25">
        <f t="shared" si="2"/>
        <v>27.54</v>
      </c>
      <c r="J158" s="53">
        <v>4.79</v>
      </c>
      <c r="K158" s="53">
        <v>22.75</v>
      </c>
      <c r="L158" s="53">
        <v>4.5599999999999996</v>
      </c>
      <c r="M158" s="53">
        <f t="shared" si="3"/>
        <v>278</v>
      </c>
      <c r="N158" s="53">
        <v>278</v>
      </c>
      <c r="O158" s="53">
        <v>0</v>
      </c>
      <c r="P158" s="53">
        <f t="shared" si="4"/>
        <v>117</v>
      </c>
      <c r="Q158" s="53">
        <v>40</v>
      </c>
      <c r="R158" s="53">
        <v>77</v>
      </c>
      <c r="S158" s="53">
        <f t="shared" si="5"/>
        <v>95</v>
      </c>
      <c r="T158" s="53">
        <v>80</v>
      </c>
      <c r="U158" s="53">
        <v>15</v>
      </c>
    </row>
    <row r="159" spans="1:21" x14ac:dyDescent="0.35">
      <c r="A159" s="29">
        <v>2018</v>
      </c>
      <c r="B159" s="29">
        <v>48</v>
      </c>
      <c r="C159" s="53">
        <f t="shared" si="0"/>
        <v>132.12</v>
      </c>
      <c r="D159" s="53">
        <v>87.81</v>
      </c>
      <c r="E159" s="53">
        <v>44.31</v>
      </c>
      <c r="F159" s="25">
        <f t="shared" si="1"/>
        <v>11.629999999999999</v>
      </c>
      <c r="G159" s="53">
        <v>8.76</v>
      </c>
      <c r="H159" s="25">
        <v>2.87</v>
      </c>
      <c r="I159" s="25">
        <f t="shared" si="2"/>
        <v>23.76</v>
      </c>
      <c r="J159" s="53">
        <v>4.32</v>
      </c>
      <c r="K159" s="53">
        <v>19.440000000000001</v>
      </c>
      <c r="L159" s="53">
        <v>6.58</v>
      </c>
      <c r="M159" s="53">
        <f t="shared" si="3"/>
        <v>328</v>
      </c>
      <c r="N159" s="53">
        <v>327</v>
      </c>
      <c r="O159" s="53">
        <v>1</v>
      </c>
      <c r="P159" s="53">
        <f t="shared" si="4"/>
        <v>116</v>
      </c>
      <c r="Q159" s="53">
        <v>39</v>
      </c>
      <c r="R159" s="53">
        <v>77</v>
      </c>
      <c r="S159" s="53">
        <f t="shared" si="5"/>
        <v>93</v>
      </c>
      <c r="T159" s="53">
        <v>78</v>
      </c>
      <c r="U159" s="53">
        <v>15</v>
      </c>
    </row>
    <row r="160" spans="1:21" x14ac:dyDescent="0.35">
      <c r="A160" s="29">
        <v>2018</v>
      </c>
      <c r="B160" s="29">
        <v>49</v>
      </c>
      <c r="C160" s="53">
        <f t="shared" si="0"/>
        <v>133.35</v>
      </c>
      <c r="D160" s="53">
        <v>88.3</v>
      </c>
      <c r="E160" s="53">
        <v>45.05</v>
      </c>
      <c r="F160" s="25">
        <f t="shared" si="1"/>
        <v>11.399999999999999</v>
      </c>
      <c r="G160" s="53">
        <v>8.8699999999999992</v>
      </c>
      <c r="H160" s="25">
        <v>2.5299999999999998</v>
      </c>
      <c r="I160" s="25">
        <f t="shared" si="2"/>
        <v>23.57</v>
      </c>
      <c r="J160" s="53">
        <v>4.32</v>
      </c>
      <c r="K160" s="53">
        <v>19.25</v>
      </c>
      <c r="L160" s="53">
        <v>7.54</v>
      </c>
      <c r="M160" s="53">
        <f t="shared" si="3"/>
        <v>607</v>
      </c>
      <c r="N160" s="53">
        <v>324</v>
      </c>
      <c r="O160" s="53">
        <v>283</v>
      </c>
      <c r="P160" s="53">
        <f t="shared" si="4"/>
        <v>113</v>
      </c>
      <c r="Q160" s="53">
        <v>38</v>
      </c>
      <c r="R160" s="53">
        <v>75</v>
      </c>
      <c r="S160" s="53">
        <f t="shared" si="5"/>
        <v>87</v>
      </c>
      <c r="T160" s="53">
        <v>74</v>
      </c>
      <c r="U160" s="53">
        <v>13</v>
      </c>
    </row>
    <row r="161" spans="1:21" x14ac:dyDescent="0.35">
      <c r="A161" s="29">
        <v>2018</v>
      </c>
      <c r="B161" s="29">
        <v>50</v>
      </c>
      <c r="C161" s="53">
        <f t="shared" si="0"/>
        <v>116.28</v>
      </c>
      <c r="D161" s="53">
        <v>86.51</v>
      </c>
      <c r="E161" s="53">
        <v>29.77</v>
      </c>
      <c r="F161" s="25">
        <f t="shared" si="1"/>
        <v>10.75</v>
      </c>
      <c r="G161" s="53">
        <v>8.5</v>
      </c>
      <c r="H161" s="25">
        <v>2.25</v>
      </c>
      <c r="I161" s="25">
        <f t="shared" si="2"/>
        <v>25.45</v>
      </c>
      <c r="J161" s="53">
        <v>3.21</v>
      </c>
      <c r="K161" s="53">
        <v>22.24</v>
      </c>
      <c r="L161" s="53">
        <v>6.83</v>
      </c>
      <c r="M161" s="53">
        <f t="shared" si="3"/>
        <v>621</v>
      </c>
      <c r="N161" s="53">
        <v>335</v>
      </c>
      <c r="O161" s="53">
        <v>286</v>
      </c>
      <c r="P161" s="53">
        <f t="shared" si="4"/>
        <v>145</v>
      </c>
      <c r="Q161" s="53">
        <v>43</v>
      </c>
      <c r="R161" s="53">
        <v>102</v>
      </c>
      <c r="S161" s="53">
        <f t="shared" si="5"/>
        <v>108.6</v>
      </c>
      <c r="T161" s="53">
        <v>101</v>
      </c>
      <c r="U161" s="53">
        <v>7.6</v>
      </c>
    </row>
    <row r="162" spans="1:21" x14ac:dyDescent="0.35">
      <c r="A162" s="29">
        <v>2018</v>
      </c>
      <c r="B162" s="29">
        <v>51</v>
      </c>
      <c r="C162" s="53">
        <f t="shared" si="0"/>
        <v>128.72</v>
      </c>
      <c r="D162" s="53">
        <v>82.54</v>
      </c>
      <c r="E162" s="53">
        <v>46.18</v>
      </c>
      <c r="F162" s="25">
        <f t="shared" si="1"/>
        <v>11.07</v>
      </c>
      <c r="G162" s="53">
        <v>8.64</v>
      </c>
      <c r="H162" s="25">
        <v>2.4300000000000002</v>
      </c>
      <c r="I162" s="25">
        <f t="shared" si="2"/>
        <v>23.72</v>
      </c>
      <c r="J162" s="53">
        <v>4.75</v>
      </c>
      <c r="K162" s="53">
        <v>18.97</v>
      </c>
      <c r="L162" s="53">
        <v>7.38</v>
      </c>
      <c r="M162" s="53">
        <f t="shared" si="3"/>
        <v>625</v>
      </c>
      <c r="N162" s="53">
        <v>352</v>
      </c>
      <c r="O162" s="53">
        <v>273</v>
      </c>
      <c r="P162" s="53">
        <f t="shared" si="4"/>
        <v>143</v>
      </c>
      <c r="Q162" s="53">
        <v>39</v>
      </c>
      <c r="R162" s="53">
        <v>104</v>
      </c>
      <c r="S162" s="53">
        <f t="shared" si="5"/>
        <v>117</v>
      </c>
      <c r="T162" s="53">
        <v>102</v>
      </c>
      <c r="U162" s="53">
        <v>15</v>
      </c>
    </row>
    <row r="163" spans="1:21" ht="15" thickBot="1" x14ac:dyDescent="0.4">
      <c r="A163" s="27">
        <v>2018</v>
      </c>
      <c r="B163" s="27">
        <v>52</v>
      </c>
      <c r="C163" s="53">
        <f t="shared" si="0"/>
        <v>125.07</v>
      </c>
      <c r="D163" s="53">
        <v>77.75</v>
      </c>
      <c r="E163" s="53">
        <v>47.32</v>
      </c>
      <c r="F163" s="25">
        <f>G163+H163</f>
        <v>8.32</v>
      </c>
      <c r="G163" s="53">
        <v>6.56</v>
      </c>
      <c r="H163" s="25">
        <v>1.76</v>
      </c>
      <c r="I163" s="25">
        <f t="shared" si="2"/>
        <v>21.97</v>
      </c>
      <c r="J163" s="53">
        <v>4.8499999999999996</v>
      </c>
      <c r="K163" s="53">
        <v>17.12</v>
      </c>
      <c r="L163" s="53">
        <v>6.8</v>
      </c>
      <c r="M163" s="53">
        <f t="shared" si="3"/>
        <v>435</v>
      </c>
      <c r="N163" s="53">
        <v>247</v>
      </c>
      <c r="O163" s="53">
        <v>188</v>
      </c>
      <c r="P163" s="53">
        <f t="shared" si="4"/>
        <v>90</v>
      </c>
      <c r="Q163" s="53">
        <v>29</v>
      </c>
      <c r="R163" s="53">
        <v>61</v>
      </c>
      <c r="S163" s="53">
        <f t="shared" si="5"/>
        <v>73.7</v>
      </c>
      <c r="T163" s="53">
        <v>62</v>
      </c>
      <c r="U163" s="53">
        <v>11.7</v>
      </c>
    </row>
    <row r="164" spans="1:21" ht="15" thickBot="1" x14ac:dyDescent="0.4">
      <c r="A164" s="61" t="s">
        <v>6</v>
      </c>
      <c r="B164" s="62">
        <f ca="1">A164:S165</f>
        <v>0</v>
      </c>
      <c r="C164" s="58" t="e">
        <f t="shared" si="0"/>
        <v>#REF!</v>
      </c>
      <c r="D164" s="59" t="e">
        <f>#REF!</f>
        <v>#REF!</v>
      </c>
      <c r="E164" s="59" t="e">
        <f>#REF!</f>
        <v>#REF!</v>
      </c>
      <c r="F164" s="57" t="e">
        <f>G164+H164</f>
        <v>#REF!</v>
      </c>
      <c r="G164" s="59" t="e">
        <f>#REF!</f>
        <v>#REF!</v>
      </c>
      <c r="H164" s="59" t="e">
        <f>#REF!</f>
        <v>#REF!</v>
      </c>
      <c r="I164" s="57" t="e">
        <f t="shared" si="2"/>
        <v>#REF!</v>
      </c>
      <c r="J164" s="59" t="e">
        <f>#REF!</f>
        <v>#REF!</v>
      </c>
      <c r="K164" s="59" t="e">
        <f>#REF!</f>
        <v>#REF!</v>
      </c>
      <c r="L164" s="59" t="e">
        <f>#REF!</f>
        <v>#REF!</v>
      </c>
      <c r="M164" s="58" t="e">
        <f t="shared" si="3"/>
        <v>#REF!</v>
      </c>
      <c r="N164" s="59" t="e">
        <f>#REF!</f>
        <v>#REF!</v>
      </c>
      <c r="O164" s="59" t="e">
        <f>#REF!</f>
        <v>#REF!</v>
      </c>
      <c r="P164" s="58" t="e">
        <f t="shared" si="4"/>
        <v>#REF!</v>
      </c>
      <c r="Q164" s="59" t="e">
        <f>#REF!</f>
        <v>#REF!</v>
      </c>
      <c r="R164" s="59" t="e">
        <f>#REF!</f>
        <v>#REF!</v>
      </c>
      <c r="S164" s="58" t="e">
        <f t="shared" si="5"/>
        <v>#REF!</v>
      </c>
      <c r="T164" s="59" t="e">
        <f>#REF!</f>
        <v>#REF!</v>
      </c>
      <c r="U164" s="59" t="e">
        <f>#REF!</f>
        <v>#REF!</v>
      </c>
    </row>
    <row r="165" spans="1:21" x14ac:dyDescent="0.35">
      <c r="A165" s="60">
        <v>2019</v>
      </c>
      <c r="B165" s="60">
        <v>1</v>
      </c>
      <c r="C165" s="56">
        <f t="shared" si="0"/>
        <v>126.72</v>
      </c>
      <c r="D165" s="56">
        <v>81.23</v>
      </c>
      <c r="E165" s="56">
        <v>45.49</v>
      </c>
      <c r="F165" s="54">
        <f t="shared" si="1"/>
        <v>9.52</v>
      </c>
      <c r="G165" s="56">
        <v>6.88</v>
      </c>
      <c r="H165" s="56">
        <v>2.64</v>
      </c>
      <c r="I165" s="54">
        <f t="shared" si="2"/>
        <v>23.84</v>
      </c>
      <c r="J165" s="56">
        <v>5.2</v>
      </c>
      <c r="K165" s="56">
        <v>18.64</v>
      </c>
      <c r="L165" s="56">
        <v>7.07</v>
      </c>
      <c r="M165" s="56">
        <f t="shared" si="3"/>
        <v>423</v>
      </c>
      <c r="N165" s="56">
        <v>234</v>
      </c>
      <c r="O165" s="56">
        <v>189</v>
      </c>
      <c r="P165" s="56">
        <f t="shared" si="4"/>
        <v>97</v>
      </c>
      <c r="Q165" s="56">
        <v>31</v>
      </c>
      <c r="R165" s="56">
        <v>66</v>
      </c>
      <c r="S165" s="56">
        <f t="shared" si="5"/>
        <v>78.5</v>
      </c>
      <c r="T165" s="56">
        <v>66</v>
      </c>
      <c r="U165" s="56">
        <v>12.5</v>
      </c>
    </row>
    <row r="166" spans="1:21" x14ac:dyDescent="0.35">
      <c r="A166" s="29">
        <v>2019</v>
      </c>
      <c r="B166" s="28">
        <v>2</v>
      </c>
      <c r="C166" s="56">
        <f t="shared" si="0"/>
        <v>124.93</v>
      </c>
      <c r="D166" s="56">
        <v>80.540000000000006</v>
      </c>
      <c r="E166" s="56">
        <v>44.39</v>
      </c>
      <c r="F166" s="54">
        <f t="shared" si="1"/>
        <v>10.74</v>
      </c>
      <c r="G166" s="56">
        <v>8.02</v>
      </c>
      <c r="H166" s="56">
        <v>2.72</v>
      </c>
      <c r="I166" s="54">
        <f t="shared" si="2"/>
        <v>23.48</v>
      </c>
      <c r="J166" s="56">
        <v>5.18</v>
      </c>
      <c r="K166" s="56">
        <v>18.3</v>
      </c>
      <c r="L166" s="56">
        <v>7.22</v>
      </c>
      <c r="M166" s="56">
        <f t="shared" si="3"/>
        <v>511</v>
      </c>
      <c r="N166" s="56">
        <v>256</v>
      </c>
      <c r="O166" s="56">
        <v>255</v>
      </c>
      <c r="P166" s="56">
        <f t="shared" si="4"/>
        <v>121</v>
      </c>
      <c r="Q166" s="56">
        <v>39</v>
      </c>
      <c r="R166" s="56">
        <v>82</v>
      </c>
      <c r="S166" s="56">
        <f t="shared" si="5"/>
        <v>98.4</v>
      </c>
      <c r="T166" s="56">
        <v>85</v>
      </c>
      <c r="U166" s="56">
        <v>13.4</v>
      </c>
    </row>
    <row r="167" spans="1:21" x14ac:dyDescent="0.35">
      <c r="A167" s="29">
        <v>2019</v>
      </c>
      <c r="B167" s="29">
        <v>3</v>
      </c>
      <c r="C167" s="56">
        <f t="shared" si="0"/>
        <v>133.22</v>
      </c>
      <c r="D167" s="56">
        <v>88.06</v>
      </c>
      <c r="E167" s="56">
        <v>45.16</v>
      </c>
      <c r="F167" s="54">
        <f t="shared" si="1"/>
        <v>11.350000000000001</v>
      </c>
      <c r="G167" s="56">
        <v>8.56</v>
      </c>
      <c r="H167" s="56">
        <v>2.79</v>
      </c>
      <c r="I167" s="54">
        <f t="shared" si="2"/>
        <v>24.1</v>
      </c>
      <c r="J167" s="56">
        <v>5.42</v>
      </c>
      <c r="K167" s="56">
        <v>18.68</v>
      </c>
      <c r="L167" s="56">
        <v>6.85</v>
      </c>
      <c r="M167" s="56">
        <f t="shared" si="3"/>
        <v>566</v>
      </c>
      <c r="N167" s="56">
        <v>308</v>
      </c>
      <c r="O167" s="56">
        <v>258</v>
      </c>
      <c r="P167" s="56">
        <f t="shared" si="4"/>
        <v>122</v>
      </c>
      <c r="Q167" s="56">
        <v>38</v>
      </c>
      <c r="R167" s="56">
        <v>84</v>
      </c>
      <c r="S167" s="56">
        <f t="shared" si="5"/>
        <v>98.6</v>
      </c>
      <c r="T167" s="56">
        <v>84</v>
      </c>
      <c r="U167" s="56">
        <v>14.6</v>
      </c>
    </row>
    <row r="168" spans="1:21" x14ac:dyDescent="0.35">
      <c r="A168" s="29">
        <v>2019</v>
      </c>
      <c r="B168" s="28">
        <v>4</v>
      </c>
      <c r="C168" s="56">
        <f t="shared" si="0"/>
        <v>0</v>
      </c>
      <c r="D168" s="56"/>
      <c r="E168" s="56"/>
      <c r="F168" s="54">
        <f t="shared" si="1"/>
        <v>0</v>
      </c>
      <c r="G168" s="56"/>
      <c r="H168" s="56"/>
      <c r="I168" s="54">
        <f t="shared" si="2"/>
        <v>0</v>
      </c>
      <c r="J168" s="56"/>
      <c r="K168" s="56"/>
      <c r="L168" s="56"/>
      <c r="M168" s="56">
        <f t="shared" si="3"/>
        <v>562</v>
      </c>
      <c r="N168" s="56">
        <v>301</v>
      </c>
      <c r="O168" s="56">
        <v>261</v>
      </c>
      <c r="P168" s="56">
        <f t="shared" si="4"/>
        <v>115</v>
      </c>
      <c r="Q168" s="56">
        <v>38</v>
      </c>
      <c r="R168" s="56">
        <v>77</v>
      </c>
      <c r="S168" s="56">
        <f t="shared" si="5"/>
        <v>96</v>
      </c>
      <c r="T168" s="56">
        <v>80</v>
      </c>
      <c r="U168" s="56">
        <v>16</v>
      </c>
    </row>
    <row r="169" spans="1:21" x14ac:dyDescent="0.35">
      <c r="A169" s="29">
        <v>2019</v>
      </c>
      <c r="B169" s="29">
        <v>5</v>
      </c>
      <c r="C169" s="56">
        <f t="shared" si="0"/>
        <v>127.22999999999999</v>
      </c>
      <c r="D169" s="56">
        <v>86.55</v>
      </c>
      <c r="E169" s="56">
        <v>40.68</v>
      </c>
      <c r="F169" s="54">
        <f t="shared" si="1"/>
        <v>11.21</v>
      </c>
      <c r="G169" s="56">
        <v>7.86</v>
      </c>
      <c r="H169" s="56">
        <v>3.35</v>
      </c>
      <c r="I169" s="54">
        <f t="shared" si="2"/>
        <v>21.18</v>
      </c>
      <c r="J169" s="56">
        <v>4.63</v>
      </c>
      <c r="K169" s="56">
        <v>16.55</v>
      </c>
      <c r="L169" s="56">
        <v>5.34</v>
      </c>
      <c r="M169" s="56">
        <f t="shared" si="3"/>
        <v>530</v>
      </c>
      <c r="N169" s="56">
        <v>280</v>
      </c>
      <c r="O169" s="56">
        <v>250</v>
      </c>
      <c r="P169" s="56">
        <f t="shared" si="4"/>
        <v>0</v>
      </c>
      <c r="Q169" s="56"/>
      <c r="R169" s="56"/>
      <c r="S169" s="56">
        <f t="shared" si="5"/>
        <v>0</v>
      </c>
      <c r="T169" s="56"/>
      <c r="U169" s="56"/>
    </row>
    <row r="170" spans="1:21" x14ac:dyDescent="0.35">
      <c r="A170" s="29">
        <v>2019</v>
      </c>
      <c r="B170" s="28">
        <v>6</v>
      </c>
      <c r="C170" s="56">
        <f t="shared" si="0"/>
        <v>143.10999999999999</v>
      </c>
      <c r="D170" s="56">
        <v>97.88</v>
      </c>
      <c r="E170" s="56">
        <v>45.23</v>
      </c>
      <c r="F170" s="54">
        <f t="shared" si="1"/>
        <v>13.36</v>
      </c>
      <c r="G170" s="56">
        <v>9.93</v>
      </c>
      <c r="H170" s="56">
        <v>3.43</v>
      </c>
      <c r="I170" s="54">
        <f t="shared" si="2"/>
        <v>25.049999999999997</v>
      </c>
      <c r="J170" s="56">
        <v>5.74</v>
      </c>
      <c r="K170" s="56">
        <v>19.309999999999999</v>
      </c>
      <c r="L170" s="56">
        <v>7.9</v>
      </c>
      <c r="M170" s="56">
        <f t="shared" si="3"/>
        <v>574</v>
      </c>
      <c r="N170" s="56">
        <v>307</v>
      </c>
      <c r="O170" s="56">
        <v>267</v>
      </c>
      <c r="P170" s="56">
        <f t="shared" si="4"/>
        <v>105</v>
      </c>
      <c r="Q170" s="56">
        <v>38</v>
      </c>
      <c r="R170" s="56">
        <v>67</v>
      </c>
      <c r="S170" s="56">
        <f t="shared" si="5"/>
        <v>82.8</v>
      </c>
      <c r="T170" s="56">
        <v>68</v>
      </c>
      <c r="U170" s="56">
        <v>14.8</v>
      </c>
    </row>
    <row r="171" spans="1:21" x14ac:dyDescent="0.35">
      <c r="A171" s="29">
        <v>2019</v>
      </c>
      <c r="B171" s="29">
        <v>7</v>
      </c>
      <c r="C171" s="56">
        <f t="shared" si="0"/>
        <v>137.47</v>
      </c>
      <c r="D171" s="56">
        <v>93.09</v>
      </c>
      <c r="E171" s="56">
        <v>44.38</v>
      </c>
      <c r="F171" s="54">
        <f t="shared" si="1"/>
        <v>11.95</v>
      </c>
      <c r="G171" s="56">
        <v>8.75</v>
      </c>
      <c r="H171" s="56">
        <v>3.2</v>
      </c>
      <c r="I171" s="54">
        <f t="shared" si="2"/>
        <v>24.83</v>
      </c>
      <c r="J171" s="56">
        <v>5.51</v>
      </c>
      <c r="K171" s="56">
        <v>19.32</v>
      </c>
      <c r="L171" s="56">
        <v>5.71</v>
      </c>
      <c r="M171" s="56">
        <f t="shared" si="3"/>
        <v>612</v>
      </c>
      <c r="N171" s="56">
        <v>304</v>
      </c>
      <c r="O171" s="56">
        <v>308</v>
      </c>
      <c r="P171" s="56">
        <f t="shared" si="4"/>
        <v>119</v>
      </c>
      <c r="Q171" s="56">
        <v>39</v>
      </c>
      <c r="R171" s="56">
        <v>80</v>
      </c>
      <c r="S171" s="56">
        <f t="shared" si="5"/>
        <v>94.8</v>
      </c>
      <c r="T171" s="56">
        <v>80</v>
      </c>
      <c r="U171" s="56">
        <v>14.8</v>
      </c>
    </row>
    <row r="172" spans="1:21" x14ac:dyDescent="0.35">
      <c r="A172" s="29">
        <v>2019</v>
      </c>
      <c r="B172" s="28">
        <v>8</v>
      </c>
      <c r="C172" s="56">
        <f t="shared" si="0"/>
        <v>132.59</v>
      </c>
      <c r="D172" s="56">
        <v>89.93</v>
      </c>
      <c r="E172" s="56">
        <v>42.66</v>
      </c>
      <c r="F172" s="54">
        <f t="shared" si="1"/>
        <v>11.5</v>
      </c>
      <c r="G172" s="56">
        <v>8.68</v>
      </c>
      <c r="H172" s="56">
        <v>2.82</v>
      </c>
      <c r="I172" s="54">
        <f t="shared" si="2"/>
        <v>24.049999999999997</v>
      </c>
      <c r="J172" s="56">
        <v>6.06</v>
      </c>
      <c r="K172" s="56">
        <v>17.989999999999998</v>
      </c>
      <c r="L172" s="56">
        <v>5.55</v>
      </c>
      <c r="M172" s="56">
        <f t="shared" si="3"/>
        <v>565</v>
      </c>
      <c r="N172" s="56">
        <v>301</v>
      </c>
      <c r="O172" s="56">
        <v>264</v>
      </c>
      <c r="P172" s="56">
        <f t="shared" si="4"/>
        <v>107</v>
      </c>
      <c r="Q172" s="56">
        <v>38</v>
      </c>
      <c r="R172" s="56">
        <v>69</v>
      </c>
      <c r="S172" s="56">
        <f t="shared" si="5"/>
        <v>85.2</v>
      </c>
      <c r="T172" s="56">
        <v>70</v>
      </c>
      <c r="U172" s="56">
        <v>15.2</v>
      </c>
    </row>
    <row r="173" spans="1:21" x14ac:dyDescent="0.35">
      <c r="A173" s="29">
        <v>2019</v>
      </c>
      <c r="B173" s="29">
        <v>9</v>
      </c>
      <c r="C173" s="56">
        <f t="shared" si="0"/>
        <v>132.32</v>
      </c>
      <c r="D173" s="56">
        <v>90.1</v>
      </c>
      <c r="E173" s="56">
        <v>42.22</v>
      </c>
      <c r="F173" s="54">
        <f t="shared" si="1"/>
        <v>11.889999999999999</v>
      </c>
      <c r="G173" s="56">
        <v>9.0399999999999991</v>
      </c>
      <c r="H173" s="56">
        <v>2.85</v>
      </c>
      <c r="I173" s="54">
        <f t="shared" si="2"/>
        <v>23.82</v>
      </c>
      <c r="J173" s="56">
        <v>5.93</v>
      </c>
      <c r="K173" s="56">
        <v>17.89</v>
      </c>
      <c r="L173" s="56">
        <v>5.65</v>
      </c>
      <c r="M173" s="56">
        <f t="shared" si="3"/>
        <v>570</v>
      </c>
      <c r="N173" s="56">
        <v>312</v>
      </c>
      <c r="O173" s="56">
        <v>258</v>
      </c>
      <c r="P173" s="56">
        <f t="shared" si="4"/>
        <v>86</v>
      </c>
      <c r="Q173" s="56">
        <v>29</v>
      </c>
      <c r="R173" s="56">
        <v>57</v>
      </c>
      <c r="S173" s="56">
        <f t="shared" si="5"/>
        <v>72</v>
      </c>
      <c r="T173" s="56">
        <v>60</v>
      </c>
      <c r="U173" s="56">
        <v>12</v>
      </c>
    </row>
    <row r="174" spans="1:21" x14ac:dyDescent="0.35">
      <c r="A174" s="29">
        <v>2019</v>
      </c>
      <c r="B174" s="28">
        <v>10</v>
      </c>
      <c r="C174" s="56">
        <f t="shared" si="0"/>
        <v>128.94999999999999</v>
      </c>
      <c r="D174" s="56">
        <v>84.6</v>
      </c>
      <c r="E174" s="56">
        <v>44.35</v>
      </c>
      <c r="F174" s="54">
        <f t="shared" si="1"/>
        <v>12.309999999999999</v>
      </c>
      <c r="G174" s="56">
        <v>9.6999999999999993</v>
      </c>
      <c r="H174" s="56">
        <v>2.61</v>
      </c>
      <c r="I174" s="54">
        <f t="shared" si="2"/>
        <v>23.73</v>
      </c>
      <c r="J174" s="56">
        <v>5.75</v>
      </c>
      <c r="K174" s="56">
        <v>17.98</v>
      </c>
      <c r="L174" s="56">
        <v>7.36</v>
      </c>
      <c r="M174" s="56">
        <f t="shared" si="3"/>
        <v>600</v>
      </c>
      <c r="N174" s="56">
        <v>327</v>
      </c>
      <c r="O174" s="56">
        <v>273</v>
      </c>
      <c r="P174" s="56">
        <f t="shared" si="4"/>
        <v>103</v>
      </c>
      <c r="Q174" s="56">
        <v>35</v>
      </c>
      <c r="R174" s="56">
        <v>68</v>
      </c>
      <c r="S174" s="56">
        <f t="shared" si="5"/>
        <v>85.1</v>
      </c>
      <c r="T174" s="56">
        <v>70</v>
      </c>
      <c r="U174" s="56">
        <v>15.1</v>
      </c>
    </row>
    <row r="175" spans="1:21" x14ac:dyDescent="0.35">
      <c r="A175" s="29">
        <v>2019</v>
      </c>
      <c r="B175" s="29">
        <v>11</v>
      </c>
      <c r="C175" s="56">
        <f t="shared" si="0"/>
        <v>129.07</v>
      </c>
      <c r="D175" s="56">
        <v>84.54</v>
      </c>
      <c r="E175" s="56">
        <v>44.53</v>
      </c>
      <c r="F175" s="54">
        <f t="shared" si="1"/>
        <v>12.469999999999999</v>
      </c>
      <c r="G175" s="56">
        <v>9.2799999999999994</v>
      </c>
      <c r="H175" s="56">
        <v>3.19</v>
      </c>
      <c r="I175" s="54">
        <f t="shared" si="2"/>
        <v>23.42</v>
      </c>
      <c r="J175" s="56">
        <v>5.89</v>
      </c>
      <c r="K175" s="56">
        <v>17.53</v>
      </c>
      <c r="L175" s="56">
        <v>7.57</v>
      </c>
      <c r="M175" s="56">
        <f t="shared" si="3"/>
        <v>561</v>
      </c>
      <c r="N175" s="56">
        <v>317</v>
      </c>
      <c r="O175" s="56">
        <v>244</v>
      </c>
      <c r="P175" s="56">
        <f t="shared" si="4"/>
        <v>116.1</v>
      </c>
      <c r="Q175" s="56">
        <v>39.6</v>
      </c>
      <c r="R175" s="56">
        <v>76.5</v>
      </c>
      <c r="S175" s="56">
        <f t="shared" si="5"/>
        <v>95</v>
      </c>
      <c r="T175" s="56">
        <v>76</v>
      </c>
      <c r="U175" s="56">
        <v>19</v>
      </c>
    </row>
    <row r="176" spans="1:21" x14ac:dyDescent="0.35">
      <c r="A176" s="29">
        <v>2019</v>
      </c>
      <c r="B176" s="28">
        <v>12</v>
      </c>
      <c r="C176" s="56">
        <f t="shared" si="0"/>
        <v>131.12</v>
      </c>
      <c r="D176" s="56">
        <v>81.489999999999995</v>
      </c>
      <c r="E176" s="56">
        <v>49.63</v>
      </c>
      <c r="F176" s="54">
        <f t="shared" si="1"/>
        <v>11.83</v>
      </c>
      <c r="G176" s="56">
        <v>9.16</v>
      </c>
      <c r="H176" s="56">
        <v>2.67</v>
      </c>
      <c r="I176" s="54">
        <f t="shared" si="2"/>
        <v>23.77</v>
      </c>
      <c r="J176" s="56">
        <v>6.22</v>
      </c>
      <c r="K176" s="56">
        <v>17.55</v>
      </c>
      <c r="L176" s="56">
        <v>7.17</v>
      </c>
      <c r="M176" s="56">
        <f t="shared" si="3"/>
        <v>568</v>
      </c>
      <c r="N176" s="56">
        <v>327</v>
      </c>
      <c r="O176" s="56">
        <v>241</v>
      </c>
      <c r="P176" s="56">
        <f t="shared" si="4"/>
        <v>104.5</v>
      </c>
      <c r="Q176" s="56">
        <v>41.7</v>
      </c>
      <c r="R176" s="56">
        <v>62.8</v>
      </c>
      <c r="S176" s="56">
        <f t="shared" si="5"/>
        <v>81.599999999999994</v>
      </c>
      <c r="T176" s="56">
        <v>63</v>
      </c>
      <c r="U176" s="56">
        <v>18.600000000000001</v>
      </c>
    </row>
    <row r="177" spans="1:21" x14ac:dyDescent="0.35">
      <c r="A177" s="29">
        <v>2019</v>
      </c>
      <c r="B177" s="29">
        <v>13</v>
      </c>
      <c r="C177" s="56">
        <f t="shared" si="0"/>
        <v>130.75</v>
      </c>
      <c r="D177" s="56">
        <v>85.01</v>
      </c>
      <c r="E177" s="56">
        <v>45.74</v>
      </c>
      <c r="F177" s="54">
        <f t="shared" si="1"/>
        <v>12.41</v>
      </c>
      <c r="G177" s="56">
        <v>9.8699999999999992</v>
      </c>
      <c r="H177" s="56">
        <v>2.54</v>
      </c>
      <c r="I177" s="54">
        <f t="shared" si="2"/>
        <v>24.12</v>
      </c>
      <c r="J177" s="56">
        <v>6.28</v>
      </c>
      <c r="K177" s="56">
        <v>17.84</v>
      </c>
      <c r="L177" s="56">
        <v>6.59</v>
      </c>
      <c r="M177" s="56">
        <f t="shared" si="3"/>
        <v>599</v>
      </c>
      <c r="N177" s="56">
        <v>366</v>
      </c>
      <c r="O177" s="56">
        <v>233</v>
      </c>
      <c r="P177" s="56">
        <f t="shared" si="4"/>
        <v>116.2</v>
      </c>
      <c r="Q177" s="56">
        <v>41.2</v>
      </c>
      <c r="R177" s="56">
        <v>75</v>
      </c>
      <c r="S177" s="56">
        <f t="shared" si="5"/>
        <v>96.5</v>
      </c>
      <c r="T177" s="56">
        <v>83</v>
      </c>
      <c r="U177" s="56">
        <v>13.5</v>
      </c>
    </row>
    <row r="178" spans="1:21" x14ac:dyDescent="0.35">
      <c r="A178" s="29">
        <v>2019</v>
      </c>
      <c r="B178" s="28">
        <v>14</v>
      </c>
      <c r="C178" s="56">
        <f t="shared" ref="C178:C216" si="6">D178+E178</f>
        <v>146.75</v>
      </c>
      <c r="D178" s="56">
        <v>94.84</v>
      </c>
      <c r="E178" s="56">
        <v>51.91</v>
      </c>
      <c r="F178" s="54">
        <f t="shared" ref="F178:F216" si="7">G178+H178</f>
        <v>16.93</v>
      </c>
      <c r="G178" s="56">
        <v>12.52</v>
      </c>
      <c r="H178" s="56">
        <v>4.41</v>
      </c>
      <c r="I178" s="54">
        <f t="shared" ref="I178:I216" si="8">J178+K178</f>
        <v>27.55</v>
      </c>
      <c r="J178" s="56">
        <v>7.32</v>
      </c>
      <c r="K178" s="56">
        <v>20.23</v>
      </c>
      <c r="L178" s="56">
        <v>7.27</v>
      </c>
      <c r="M178" s="56">
        <f t="shared" ref="M178:M216" si="9">N178+O178</f>
        <v>541</v>
      </c>
      <c r="N178" s="56">
        <v>310</v>
      </c>
      <c r="O178" s="56">
        <v>231</v>
      </c>
      <c r="P178" s="56">
        <f t="shared" ref="P178:P216" si="10">Q178+R178</f>
        <v>116.80000000000001</v>
      </c>
      <c r="Q178" s="56">
        <v>38.6</v>
      </c>
      <c r="R178" s="56">
        <v>78.2</v>
      </c>
      <c r="S178" s="56">
        <f t="shared" ref="S178:S216" si="11">T178+U178</f>
        <v>94.7</v>
      </c>
      <c r="T178" s="56">
        <v>83</v>
      </c>
      <c r="U178" s="56">
        <v>11.7</v>
      </c>
    </row>
    <row r="179" spans="1:21" x14ac:dyDescent="0.35">
      <c r="A179" s="29">
        <v>2019</v>
      </c>
      <c r="B179" s="29">
        <v>15</v>
      </c>
      <c r="C179" s="56">
        <f t="shared" si="6"/>
        <v>139.38999999999999</v>
      </c>
      <c r="D179" s="56">
        <v>94.63</v>
      </c>
      <c r="E179" s="56">
        <v>44.76</v>
      </c>
      <c r="F179" s="54">
        <f t="shared" si="7"/>
        <v>13.63</v>
      </c>
      <c r="G179" s="56">
        <v>10.23</v>
      </c>
      <c r="H179" s="56">
        <v>3.4</v>
      </c>
      <c r="I179" s="54">
        <f t="shared" si="8"/>
        <v>24.6</v>
      </c>
      <c r="J179" s="56">
        <v>6.6</v>
      </c>
      <c r="K179" s="56">
        <v>18</v>
      </c>
      <c r="L179" s="56">
        <v>6.68</v>
      </c>
      <c r="M179" s="56">
        <f t="shared" si="9"/>
        <v>592</v>
      </c>
      <c r="N179" s="56">
        <v>332</v>
      </c>
      <c r="O179" s="56">
        <v>260</v>
      </c>
      <c r="P179" s="56">
        <f t="shared" si="10"/>
        <v>113</v>
      </c>
      <c r="Q179" s="56">
        <v>38.4</v>
      </c>
      <c r="R179" s="56">
        <v>74.599999999999994</v>
      </c>
      <c r="S179" s="56">
        <f t="shared" si="11"/>
        <v>89.7</v>
      </c>
      <c r="T179" s="56">
        <v>78</v>
      </c>
      <c r="U179" s="56">
        <v>11.7</v>
      </c>
    </row>
    <row r="180" spans="1:21" x14ac:dyDescent="0.35">
      <c r="A180" s="29">
        <v>2019</v>
      </c>
      <c r="B180" s="28">
        <v>16</v>
      </c>
      <c r="C180" s="56">
        <f t="shared" si="6"/>
        <v>146.34</v>
      </c>
      <c r="D180" s="56">
        <v>101.28</v>
      </c>
      <c r="E180" s="56">
        <v>45.06</v>
      </c>
      <c r="F180" s="54">
        <f t="shared" si="7"/>
        <v>13.14</v>
      </c>
      <c r="G180" s="56">
        <v>9.68</v>
      </c>
      <c r="H180" s="56">
        <v>3.46</v>
      </c>
      <c r="I180" s="54">
        <f t="shared" si="8"/>
        <v>24.060000000000002</v>
      </c>
      <c r="J180" s="56">
        <v>6.8</v>
      </c>
      <c r="K180" s="56">
        <v>17.260000000000002</v>
      </c>
      <c r="L180" s="56">
        <v>7.39</v>
      </c>
      <c r="M180" s="56">
        <f t="shared" si="9"/>
        <v>642</v>
      </c>
      <c r="N180" s="56">
        <v>360</v>
      </c>
      <c r="O180" s="56">
        <v>282</v>
      </c>
      <c r="P180" s="56">
        <f t="shared" si="10"/>
        <v>101.7</v>
      </c>
      <c r="Q180" s="56">
        <v>40.700000000000003</v>
      </c>
      <c r="R180" s="56">
        <v>61</v>
      </c>
      <c r="S180" s="56">
        <f t="shared" si="11"/>
        <v>80.8</v>
      </c>
      <c r="T180" s="56">
        <v>64</v>
      </c>
      <c r="U180" s="56">
        <v>16.8</v>
      </c>
    </row>
    <row r="181" spans="1:21" x14ac:dyDescent="0.35">
      <c r="A181" s="29">
        <v>2019</v>
      </c>
      <c r="B181" s="29">
        <v>17</v>
      </c>
      <c r="C181" s="56">
        <f t="shared" si="6"/>
        <v>140.19</v>
      </c>
      <c r="D181" s="56">
        <v>94.52</v>
      </c>
      <c r="E181" s="56">
        <v>45.67</v>
      </c>
      <c r="F181" s="54">
        <f t="shared" si="7"/>
        <v>12.13</v>
      </c>
      <c r="G181" s="56">
        <v>9.57</v>
      </c>
      <c r="H181" s="56">
        <v>2.56</v>
      </c>
      <c r="I181" s="54">
        <f t="shared" si="8"/>
        <v>27.29</v>
      </c>
      <c r="J181" s="56">
        <v>7.96</v>
      </c>
      <c r="K181" s="56">
        <v>19.329999999999998</v>
      </c>
      <c r="L181" s="56">
        <v>7.01</v>
      </c>
      <c r="M181" s="56">
        <f t="shared" si="9"/>
        <v>696</v>
      </c>
      <c r="N181" s="56">
        <v>493</v>
      </c>
      <c r="O181" s="56">
        <v>203</v>
      </c>
      <c r="P181" s="56">
        <f t="shared" si="10"/>
        <v>87.6</v>
      </c>
      <c r="Q181" s="56">
        <v>32.700000000000003</v>
      </c>
      <c r="R181" s="56">
        <v>54.9</v>
      </c>
      <c r="S181" s="56">
        <f t="shared" si="11"/>
        <v>67.900000000000006</v>
      </c>
      <c r="T181" s="56">
        <v>56</v>
      </c>
      <c r="U181" s="56">
        <v>11.9</v>
      </c>
    </row>
    <row r="182" spans="1:21" x14ac:dyDescent="0.35">
      <c r="A182" s="29">
        <v>2019</v>
      </c>
      <c r="B182" s="28">
        <v>18</v>
      </c>
      <c r="C182" s="56">
        <f t="shared" si="6"/>
        <v>130.49</v>
      </c>
      <c r="D182" s="56">
        <v>87.4</v>
      </c>
      <c r="E182" s="56">
        <v>43.09</v>
      </c>
      <c r="F182" s="54">
        <f t="shared" si="7"/>
        <v>13.129999999999999</v>
      </c>
      <c r="G182" s="56">
        <v>10.08</v>
      </c>
      <c r="H182" s="56">
        <v>3.05</v>
      </c>
      <c r="I182" s="54">
        <f t="shared" si="8"/>
        <v>23.77</v>
      </c>
      <c r="J182" s="56">
        <v>6.75</v>
      </c>
      <c r="K182" s="56">
        <v>17.02</v>
      </c>
      <c r="L182" s="56">
        <v>5.95</v>
      </c>
      <c r="M182" s="56">
        <f t="shared" si="9"/>
        <v>669</v>
      </c>
      <c r="N182" s="56">
        <v>440</v>
      </c>
      <c r="O182" s="56">
        <v>229</v>
      </c>
      <c r="P182" s="56">
        <f t="shared" si="10"/>
        <v>83.1</v>
      </c>
      <c r="Q182" s="56">
        <v>32.700000000000003</v>
      </c>
      <c r="R182" s="56">
        <v>50.4</v>
      </c>
      <c r="S182" s="56">
        <f t="shared" si="11"/>
        <v>65.900000000000006</v>
      </c>
      <c r="T182" s="56">
        <v>55</v>
      </c>
      <c r="U182" s="56">
        <v>10.9</v>
      </c>
    </row>
    <row r="183" spans="1:21" x14ac:dyDescent="0.35">
      <c r="A183" s="29">
        <v>2019</v>
      </c>
      <c r="B183" s="29">
        <v>19</v>
      </c>
      <c r="C183" s="56">
        <f t="shared" si="6"/>
        <v>0</v>
      </c>
      <c r="D183" s="56">
        <v>0</v>
      </c>
      <c r="E183" s="56">
        <v>0</v>
      </c>
      <c r="F183" s="54">
        <f t="shared" si="7"/>
        <v>0</v>
      </c>
      <c r="G183" s="56">
        <v>0</v>
      </c>
      <c r="H183" s="56">
        <v>0</v>
      </c>
      <c r="I183" s="54">
        <f t="shared" si="8"/>
        <v>0</v>
      </c>
      <c r="J183" s="56">
        <v>0</v>
      </c>
      <c r="K183" s="56">
        <v>0</v>
      </c>
      <c r="L183" s="56">
        <v>0</v>
      </c>
      <c r="M183" s="56">
        <f t="shared" si="9"/>
        <v>0</v>
      </c>
      <c r="N183" s="56">
        <v>0</v>
      </c>
      <c r="O183" s="56">
        <v>0</v>
      </c>
      <c r="P183" s="56">
        <f t="shared" si="10"/>
        <v>78.5</v>
      </c>
      <c r="Q183" s="56">
        <v>27.2</v>
      </c>
      <c r="R183" s="56">
        <v>51.3</v>
      </c>
      <c r="S183" s="56">
        <f t="shared" si="11"/>
        <v>65</v>
      </c>
      <c r="T183" s="56">
        <v>54</v>
      </c>
      <c r="U183" s="56">
        <v>11</v>
      </c>
    </row>
    <row r="184" spans="1:21" x14ac:dyDescent="0.35">
      <c r="A184" s="29">
        <v>2019</v>
      </c>
      <c r="B184" s="28">
        <v>20</v>
      </c>
      <c r="C184" s="56">
        <f t="shared" si="6"/>
        <v>0</v>
      </c>
      <c r="D184" s="56">
        <v>0</v>
      </c>
      <c r="E184" s="56">
        <v>0</v>
      </c>
      <c r="F184" s="54">
        <f t="shared" si="7"/>
        <v>0</v>
      </c>
      <c r="G184" s="56">
        <v>0</v>
      </c>
      <c r="H184" s="56">
        <v>0</v>
      </c>
      <c r="I184" s="54">
        <f t="shared" si="8"/>
        <v>0</v>
      </c>
      <c r="J184" s="56">
        <v>0</v>
      </c>
      <c r="K184" s="56">
        <v>0</v>
      </c>
      <c r="L184" s="56">
        <v>0</v>
      </c>
      <c r="M184" s="56">
        <f t="shared" si="9"/>
        <v>0</v>
      </c>
      <c r="N184" s="56">
        <v>0</v>
      </c>
      <c r="O184" s="56">
        <v>0</v>
      </c>
      <c r="P184" s="56">
        <f t="shared" si="10"/>
        <v>101</v>
      </c>
      <c r="Q184" s="56">
        <v>32</v>
      </c>
      <c r="R184" s="56">
        <v>69</v>
      </c>
      <c r="S184" s="56">
        <f t="shared" si="11"/>
        <v>85.2</v>
      </c>
      <c r="T184" s="56">
        <v>71</v>
      </c>
      <c r="U184" s="56">
        <v>14.2</v>
      </c>
    </row>
    <row r="185" spans="1:21" x14ac:dyDescent="0.35">
      <c r="A185" s="29">
        <v>2019</v>
      </c>
      <c r="B185" s="29">
        <v>21</v>
      </c>
      <c r="C185" s="56">
        <f t="shared" si="6"/>
        <v>0</v>
      </c>
      <c r="D185" s="56">
        <v>0</v>
      </c>
      <c r="E185" s="56">
        <v>0</v>
      </c>
      <c r="F185" s="54">
        <f t="shared" si="7"/>
        <v>0</v>
      </c>
      <c r="G185" s="56">
        <v>0</v>
      </c>
      <c r="H185" s="56">
        <v>0</v>
      </c>
      <c r="I185" s="54">
        <f t="shared" si="8"/>
        <v>0</v>
      </c>
      <c r="J185" s="56">
        <v>0</v>
      </c>
      <c r="K185" s="56">
        <v>0</v>
      </c>
      <c r="L185" s="56">
        <v>0</v>
      </c>
      <c r="M185" s="56">
        <f t="shared" si="9"/>
        <v>0</v>
      </c>
      <c r="N185" s="56">
        <v>0</v>
      </c>
      <c r="O185" s="56">
        <v>0</v>
      </c>
      <c r="P185" s="56">
        <f t="shared" si="10"/>
        <v>106.9</v>
      </c>
      <c r="Q185" s="56">
        <v>33.6</v>
      </c>
      <c r="R185" s="56">
        <v>73.3</v>
      </c>
      <c r="S185" s="56">
        <f t="shared" si="11"/>
        <v>89</v>
      </c>
      <c r="T185" s="56">
        <v>76</v>
      </c>
      <c r="U185" s="56">
        <v>13</v>
      </c>
    </row>
    <row r="186" spans="1:21" x14ac:dyDescent="0.35">
      <c r="A186" s="29">
        <v>2019</v>
      </c>
      <c r="B186" s="28">
        <v>22</v>
      </c>
      <c r="C186" s="56">
        <f t="shared" si="6"/>
        <v>137.26</v>
      </c>
      <c r="D186" s="56">
        <v>95.81</v>
      </c>
      <c r="E186" s="56">
        <v>41.45</v>
      </c>
      <c r="F186" s="54">
        <f t="shared" si="7"/>
        <v>10.119999999999999</v>
      </c>
      <c r="G186" s="56">
        <v>8.9499999999999993</v>
      </c>
      <c r="H186" s="56">
        <v>1.17</v>
      </c>
      <c r="I186" s="54">
        <f t="shared" si="8"/>
        <v>6.85</v>
      </c>
      <c r="J186" s="56">
        <v>6.85</v>
      </c>
      <c r="K186" s="56">
        <v>0</v>
      </c>
      <c r="L186" s="56">
        <v>7.27</v>
      </c>
      <c r="M186" s="56">
        <f t="shared" si="9"/>
        <v>572</v>
      </c>
      <c r="N186" s="56">
        <v>359</v>
      </c>
      <c r="O186" s="56">
        <v>213</v>
      </c>
      <c r="P186" s="56">
        <f t="shared" si="10"/>
        <v>93.5</v>
      </c>
      <c r="Q186" s="56">
        <v>27</v>
      </c>
      <c r="R186" s="56">
        <v>66.5</v>
      </c>
      <c r="S186" s="56">
        <f t="shared" si="11"/>
        <v>80.3</v>
      </c>
      <c r="T186" s="56">
        <v>70</v>
      </c>
      <c r="U186" s="56">
        <v>10.3</v>
      </c>
    </row>
    <row r="187" spans="1:21" x14ac:dyDescent="0.35">
      <c r="A187" s="29">
        <v>2019</v>
      </c>
      <c r="B187" s="29">
        <v>23</v>
      </c>
      <c r="C187" s="56">
        <f t="shared" si="6"/>
        <v>138.5</v>
      </c>
      <c r="D187" s="56">
        <v>95.43</v>
      </c>
      <c r="E187" s="56">
        <v>43.07</v>
      </c>
      <c r="F187" s="54">
        <f t="shared" si="7"/>
        <v>11.5</v>
      </c>
      <c r="G187" s="56">
        <v>10.39</v>
      </c>
      <c r="H187" s="56">
        <v>1.1100000000000001</v>
      </c>
      <c r="I187" s="54">
        <f t="shared" si="8"/>
        <v>6.64</v>
      </c>
      <c r="J187" s="56">
        <v>6.64</v>
      </c>
      <c r="K187" s="56">
        <v>0</v>
      </c>
      <c r="L187" s="56">
        <v>7.56</v>
      </c>
      <c r="M187" s="56">
        <f t="shared" si="9"/>
        <v>671</v>
      </c>
      <c r="N187" s="56">
        <v>382</v>
      </c>
      <c r="O187" s="56">
        <v>289</v>
      </c>
      <c r="P187" s="56">
        <f t="shared" si="10"/>
        <v>108.9</v>
      </c>
      <c r="Q187" s="56">
        <v>34.4</v>
      </c>
      <c r="R187" s="56">
        <v>74.5</v>
      </c>
      <c r="S187" s="56">
        <f t="shared" si="11"/>
        <v>89.2</v>
      </c>
      <c r="T187" s="56">
        <v>76</v>
      </c>
      <c r="U187" s="56">
        <v>13.2</v>
      </c>
    </row>
    <row r="188" spans="1:21" x14ac:dyDescent="0.35">
      <c r="A188" s="29">
        <v>2019</v>
      </c>
      <c r="B188" s="28">
        <v>24</v>
      </c>
      <c r="C188" s="56">
        <f t="shared" si="6"/>
        <v>138.29000000000002</v>
      </c>
      <c r="D188" s="56">
        <v>95.2</v>
      </c>
      <c r="E188" s="56">
        <v>43.09</v>
      </c>
      <c r="F188" s="54">
        <f t="shared" si="7"/>
        <v>11.22</v>
      </c>
      <c r="G188" s="56">
        <v>10.050000000000001</v>
      </c>
      <c r="H188" s="56">
        <v>1.17</v>
      </c>
      <c r="I188" s="54">
        <f t="shared" si="8"/>
        <v>6.59</v>
      </c>
      <c r="J188" s="56">
        <v>6.54</v>
      </c>
      <c r="K188" s="56">
        <v>0.05</v>
      </c>
      <c r="L188" s="56">
        <v>7.32</v>
      </c>
      <c r="M188" s="56">
        <f t="shared" si="9"/>
        <v>562</v>
      </c>
      <c r="N188" s="56">
        <v>325</v>
      </c>
      <c r="O188" s="56">
        <v>237</v>
      </c>
      <c r="P188" s="56">
        <f t="shared" si="10"/>
        <v>83.1</v>
      </c>
      <c r="Q188" s="56">
        <v>28.6</v>
      </c>
      <c r="R188" s="56">
        <v>54.5</v>
      </c>
      <c r="S188" s="56">
        <f t="shared" si="11"/>
        <v>67</v>
      </c>
      <c r="T188" s="56">
        <v>56</v>
      </c>
      <c r="U188" s="56">
        <v>11</v>
      </c>
    </row>
    <row r="189" spans="1:21" x14ac:dyDescent="0.35">
      <c r="A189" s="29">
        <v>2019</v>
      </c>
      <c r="B189" s="29">
        <v>25</v>
      </c>
      <c r="C189" s="56">
        <f t="shared" si="6"/>
        <v>141.53</v>
      </c>
      <c r="D189" s="56">
        <v>99.31</v>
      </c>
      <c r="E189" s="56">
        <v>42.22</v>
      </c>
      <c r="F189" s="54">
        <f t="shared" si="7"/>
        <v>12.15</v>
      </c>
      <c r="G189" s="56">
        <v>10.88</v>
      </c>
      <c r="H189" s="56">
        <v>1.27</v>
      </c>
      <c r="I189" s="54">
        <f t="shared" si="8"/>
        <v>7.08</v>
      </c>
      <c r="J189" s="56">
        <v>6.92</v>
      </c>
      <c r="K189" s="56">
        <v>0.16</v>
      </c>
      <c r="L189" s="56">
        <v>9.4600000000000009</v>
      </c>
      <c r="M189" s="56">
        <f t="shared" si="9"/>
        <v>740</v>
      </c>
      <c r="N189" s="56">
        <v>426</v>
      </c>
      <c r="O189" s="56">
        <v>314</v>
      </c>
      <c r="P189" s="56">
        <f t="shared" si="10"/>
        <v>109.8</v>
      </c>
      <c r="Q189" s="56">
        <v>34.799999999999997</v>
      </c>
      <c r="R189" s="56">
        <v>75</v>
      </c>
      <c r="S189" s="56">
        <f t="shared" si="11"/>
        <v>92.3</v>
      </c>
      <c r="T189" s="56">
        <v>78</v>
      </c>
      <c r="U189" s="56">
        <v>14.3</v>
      </c>
    </row>
    <row r="190" spans="1:21" x14ac:dyDescent="0.35">
      <c r="A190" s="29">
        <v>2019</v>
      </c>
      <c r="B190" s="28">
        <v>26</v>
      </c>
      <c r="C190" s="56">
        <f t="shared" si="6"/>
        <v>141.55000000000001</v>
      </c>
      <c r="D190" s="56">
        <v>102.42</v>
      </c>
      <c r="E190" s="56">
        <v>39.130000000000003</v>
      </c>
      <c r="F190" s="54">
        <f t="shared" si="7"/>
        <v>12.08</v>
      </c>
      <c r="G190" s="56">
        <v>11.22</v>
      </c>
      <c r="H190" s="56">
        <v>0.86</v>
      </c>
      <c r="I190" s="54">
        <f t="shared" si="8"/>
        <v>6</v>
      </c>
      <c r="J190" s="56">
        <v>5.81</v>
      </c>
      <c r="K190" s="56">
        <v>0.19</v>
      </c>
      <c r="L190" s="56">
        <v>10.64</v>
      </c>
      <c r="M190" s="56">
        <f t="shared" si="9"/>
        <v>495</v>
      </c>
      <c r="N190" s="56">
        <v>495</v>
      </c>
      <c r="O190" s="56"/>
      <c r="P190" s="56">
        <f t="shared" si="10"/>
        <v>109.39999999999999</v>
      </c>
      <c r="Q190" s="56">
        <v>36.299999999999997</v>
      </c>
      <c r="R190" s="56">
        <v>73.099999999999994</v>
      </c>
      <c r="S190" s="56">
        <f t="shared" si="11"/>
        <v>88.9</v>
      </c>
      <c r="T190" s="56">
        <v>74</v>
      </c>
      <c r="U190" s="56">
        <v>14.9</v>
      </c>
    </row>
    <row r="191" spans="1:21" x14ac:dyDescent="0.35">
      <c r="A191" s="29">
        <v>2019</v>
      </c>
      <c r="B191" s="29">
        <v>27</v>
      </c>
      <c r="C191" s="56">
        <f t="shared" si="6"/>
        <v>135.82999999999998</v>
      </c>
      <c r="D191" s="56">
        <v>96.88</v>
      </c>
      <c r="E191" s="56">
        <v>38.950000000000003</v>
      </c>
      <c r="F191" s="54">
        <f t="shared" si="7"/>
        <v>11.33</v>
      </c>
      <c r="G191" s="56">
        <v>10.25</v>
      </c>
      <c r="H191" s="56">
        <v>1.08</v>
      </c>
      <c r="I191" s="54">
        <f t="shared" si="8"/>
        <v>6.65</v>
      </c>
      <c r="J191" s="56">
        <v>6.45</v>
      </c>
      <c r="K191" s="56">
        <v>0.2</v>
      </c>
      <c r="L191" s="56">
        <v>8.85</v>
      </c>
      <c r="M191" s="56">
        <f t="shared" si="9"/>
        <v>445</v>
      </c>
      <c r="N191" s="56">
        <v>445</v>
      </c>
      <c r="O191" s="56"/>
      <c r="P191" s="56">
        <f t="shared" si="10"/>
        <v>108.3</v>
      </c>
      <c r="Q191" s="56">
        <v>36.200000000000003</v>
      </c>
      <c r="R191" s="56">
        <v>72.099999999999994</v>
      </c>
      <c r="S191" s="56">
        <f t="shared" si="11"/>
        <v>91.9</v>
      </c>
      <c r="T191" s="56">
        <v>73</v>
      </c>
      <c r="U191" s="56">
        <v>18.899999999999999</v>
      </c>
    </row>
    <row r="192" spans="1:21" x14ac:dyDescent="0.35">
      <c r="A192" s="29">
        <v>2019</v>
      </c>
      <c r="B192" s="28">
        <v>28</v>
      </c>
      <c r="C192" s="56">
        <f t="shared" si="6"/>
        <v>136.89000000000001</v>
      </c>
      <c r="D192" s="56">
        <v>95.4</v>
      </c>
      <c r="E192" s="56">
        <v>41.49</v>
      </c>
      <c r="F192" s="54">
        <f t="shared" si="7"/>
        <v>12.059999999999999</v>
      </c>
      <c r="G192" s="56">
        <v>10.95</v>
      </c>
      <c r="H192" s="56">
        <v>1.1100000000000001</v>
      </c>
      <c r="I192" s="54">
        <f t="shared" si="8"/>
        <v>5.5</v>
      </c>
      <c r="J192" s="56">
        <v>5.34</v>
      </c>
      <c r="K192" s="56">
        <v>0.16</v>
      </c>
      <c r="L192" s="56">
        <v>10.39</v>
      </c>
      <c r="M192" s="56">
        <f t="shared" si="9"/>
        <v>481</v>
      </c>
      <c r="N192" s="56">
        <v>481</v>
      </c>
      <c r="O192" s="56"/>
      <c r="P192" s="56">
        <f t="shared" si="10"/>
        <v>109.5</v>
      </c>
      <c r="Q192" s="56">
        <v>37.700000000000003</v>
      </c>
      <c r="R192" s="56">
        <v>71.8</v>
      </c>
      <c r="S192" s="56">
        <f t="shared" si="11"/>
        <v>94.8</v>
      </c>
      <c r="T192" s="56">
        <v>73</v>
      </c>
      <c r="U192" s="56">
        <v>21.8</v>
      </c>
    </row>
    <row r="193" spans="1:21" x14ac:dyDescent="0.35">
      <c r="A193" s="29">
        <v>2019</v>
      </c>
      <c r="B193" s="29">
        <v>29</v>
      </c>
      <c r="C193" s="56">
        <f t="shared" si="6"/>
        <v>145.05000000000001</v>
      </c>
      <c r="D193" s="56">
        <v>97.05</v>
      </c>
      <c r="E193" s="56">
        <v>48</v>
      </c>
      <c r="F193" s="54">
        <f t="shared" si="7"/>
        <v>11.36</v>
      </c>
      <c r="G193" s="56">
        <v>10.23</v>
      </c>
      <c r="H193" s="56">
        <v>1.1299999999999999</v>
      </c>
      <c r="I193" s="54">
        <f t="shared" si="8"/>
        <v>6.26</v>
      </c>
      <c r="J193" s="56">
        <v>6.09</v>
      </c>
      <c r="K193" s="56">
        <v>0.17</v>
      </c>
      <c r="L193" s="56">
        <v>9.85</v>
      </c>
      <c r="M193" s="56">
        <f t="shared" si="9"/>
        <v>453</v>
      </c>
      <c r="N193" s="56">
        <v>453</v>
      </c>
      <c r="O193" s="56"/>
      <c r="P193" s="56">
        <f t="shared" si="10"/>
        <v>105.39999999999999</v>
      </c>
      <c r="Q193" s="56">
        <v>34.799999999999997</v>
      </c>
      <c r="R193" s="56">
        <v>70.599999999999994</v>
      </c>
      <c r="S193" s="56">
        <f t="shared" si="11"/>
        <v>87.9</v>
      </c>
      <c r="T193" s="56">
        <v>70</v>
      </c>
      <c r="U193" s="56">
        <v>17.899999999999999</v>
      </c>
    </row>
    <row r="194" spans="1:21" x14ac:dyDescent="0.35">
      <c r="A194" s="29">
        <v>2019</v>
      </c>
      <c r="B194" s="28">
        <v>30</v>
      </c>
      <c r="C194" s="56">
        <f t="shared" si="6"/>
        <v>143.65</v>
      </c>
      <c r="D194" s="56">
        <v>98.9</v>
      </c>
      <c r="E194" s="56">
        <v>44.75</v>
      </c>
      <c r="F194" s="54">
        <f t="shared" si="7"/>
        <v>12.870000000000001</v>
      </c>
      <c r="G194" s="56">
        <v>11.65</v>
      </c>
      <c r="H194" s="56">
        <v>1.22</v>
      </c>
      <c r="I194" s="54">
        <f t="shared" si="8"/>
        <v>5.54</v>
      </c>
      <c r="J194" s="56">
        <v>5.38</v>
      </c>
      <c r="K194" s="56">
        <v>0.16</v>
      </c>
      <c r="L194" s="56">
        <v>11.33</v>
      </c>
      <c r="M194" s="56">
        <f t="shared" si="9"/>
        <v>461</v>
      </c>
      <c r="N194" s="56">
        <v>461</v>
      </c>
      <c r="O194" s="56"/>
      <c r="P194" s="56">
        <f t="shared" si="10"/>
        <v>109</v>
      </c>
      <c r="Q194" s="56">
        <v>35.9</v>
      </c>
      <c r="R194" s="56">
        <v>73.099999999999994</v>
      </c>
      <c r="S194" s="56">
        <f t="shared" si="11"/>
        <v>89.4</v>
      </c>
      <c r="T194" s="56">
        <v>73</v>
      </c>
      <c r="U194" s="56">
        <v>16.399999999999999</v>
      </c>
    </row>
    <row r="195" spans="1:21" x14ac:dyDescent="0.35">
      <c r="A195" s="29">
        <v>2019</v>
      </c>
      <c r="B195" s="29">
        <v>31</v>
      </c>
      <c r="C195" s="56">
        <f t="shared" si="6"/>
        <v>143.12</v>
      </c>
      <c r="D195" s="56">
        <v>95.67</v>
      </c>
      <c r="E195" s="56">
        <v>47.45</v>
      </c>
      <c r="F195" s="54">
        <f t="shared" si="7"/>
        <v>11.459999999999999</v>
      </c>
      <c r="G195" s="56">
        <v>10.37</v>
      </c>
      <c r="H195" s="56">
        <v>1.0900000000000001</v>
      </c>
      <c r="I195" s="54">
        <f t="shared" si="8"/>
        <v>6.97</v>
      </c>
      <c r="J195" s="56">
        <v>6.77</v>
      </c>
      <c r="K195" s="56">
        <v>0.2</v>
      </c>
      <c r="L195" s="56">
        <v>7.33</v>
      </c>
      <c r="M195" s="56">
        <f t="shared" si="9"/>
        <v>386</v>
      </c>
      <c r="N195" s="56">
        <v>386</v>
      </c>
      <c r="O195" s="56"/>
      <c r="P195" s="56">
        <f t="shared" si="10"/>
        <v>112</v>
      </c>
      <c r="Q195" s="56">
        <v>35</v>
      </c>
      <c r="R195" s="56">
        <v>77</v>
      </c>
      <c r="S195" s="56">
        <f t="shared" si="11"/>
        <v>93.5</v>
      </c>
      <c r="T195" s="56">
        <v>78</v>
      </c>
      <c r="U195" s="56">
        <v>15.5</v>
      </c>
    </row>
    <row r="196" spans="1:21" x14ac:dyDescent="0.35">
      <c r="A196" s="29">
        <v>2019</v>
      </c>
      <c r="B196" s="28">
        <v>32</v>
      </c>
      <c r="C196" s="56">
        <f t="shared" si="6"/>
        <v>143.26999999999998</v>
      </c>
      <c r="D196" s="56">
        <v>98.66</v>
      </c>
      <c r="E196" s="56">
        <v>44.61</v>
      </c>
      <c r="F196" s="54">
        <f t="shared" si="7"/>
        <v>12.28</v>
      </c>
      <c r="G196" s="56">
        <v>11.34</v>
      </c>
      <c r="H196" s="56">
        <v>0.94</v>
      </c>
      <c r="I196" s="54">
        <f t="shared" si="8"/>
        <v>6.82</v>
      </c>
      <c r="J196" s="56">
        <v>6.66</v>
      </c>
      <c r="K196" s="56">
        <v>0.16</v>
      </c>
      <c r="L196" s="56">
        <v>7.64</v>
      </c>
      <c r="M196" s="56">
        <f t="shared" si="9"/>
        <v>395</v>
      </c>
      <c r="N196" s="56">
        <v>395</v>
      </c>
      <c r="O196" s="56"/>
      <c r="P196" s="56">
        <f t="shared" si="10"/>
        <v>106</v>
      </c>
      <c r="Q196" s="56">
        <v>36.5</v>
      </c>
      <c r="R196" s="56">
        <v>69.5</v>
      </c>
      <c r="S196" s="56">
        <f t="shared" si="11"/>
        <v>86.1</v>
      </c>
      <c r="T196" s="56">
        <v>70</v>
      </c>
      <c r="U196" s="56">
        <v>16.100000000000001</v>
      </c>
    </row>
    <row r="197" spans="1:21" x14ac:dyDescent="0.35">
      <c r="A197" s="29">
        <v>2019</v>
      </c>
      <c r="B197" s="29">
        <v>33</v>
      </c>
      <c r="C197" s="56">
        <f t="shared" si="6"/>
        <v>0</v>
      </c>
      <c r="D197" s="56"/>
      <c r="E197" s="56"/>
      <c r="F197" s="54">
        <f t="shared" si="7"/>
        <v>0</v>
      </c>
      <c r="G197" s="56"/>
      <c r="H197" s="56"/>
      <c r="I197" s="54">
        <f t="shared" si="8"/>
        <v>0</v>
      </c>
      <c r="J197" s="56"/>
      <c r="K197" s="56"/>
      <c r="L197" s="56"/>
      <c r="M197" s="56">
        <f t="shared" si="9"/>
        <v>0</v>
      </c>
      <c r="N197" s="56"/>
      <c r="O197" s="56"/>
      <c r="P197" s="56">
        <f t="shared" si="10"/>
        <v>0</v>
      </c>
      <c r="Q197" s="56"/>
      <c r="R197" s="56"/>
      <c r="S197" s="56">
        <f t="shared" si="11"/>
        <v>0</v>
      </c>
      <c r="T197" s="56"/>
      <c r="U197" s="56"/>
    </row>
    <row r="198" spans="1:21" x14ac:dyDescent="0.35">
      <c r="A198" s="29">
        <v>2019</v>
      </c>
      <c r="B198" s="28">
        <v>34</v>
      </c>
      <c r="C198" s="56">
        <f t="shared" si="6"/>
        <v>0</v>
      </c>
      <c r="D198" s="56"/>
      <c r="E198" s="56"/>
      <c r="F198" s="54">
        <f t="shared" si="7"/>
        <v>0</v>
      </c>
      <c r="G198" s="56"/>
      <c r="H198" s="56"/>
      <c r="I198" s="54">
        <f t="shared" si="8"/>
        <v>0</v>
      </c>
      <c r="J198" s="56"/>
      <c r="K198" s="56"/>
      <c r="L198" s="56"/>
      <c r="M198" s="56">
        <f t="shared" si="9"/>
        <v>0</v>
      </c>
      <c r="N198" s="56"/>
      <c r="O198" s="56"/>
      <c r="P198" s="56">
        <f t="shared" si="10"/>
        <v>0</v>
      </c>
      <c r="Q198" s="56"/>
      <c r="R198" s="56"/>
      <c r="S198" s="56">
        <f t="shared" si="11"/>
        <v>0</v>
      </c>
      <c r="T198" s="56"/>
      <c r="U198" s="56"/>
    </row>
    <row r="199" spans="1:21" x14ac:dyDescent="0.35">
      <c r="A199" s="29">
        <v>2019</v>
      </c>
      <c r="B199" s="29">
        <v>35</v>
      </c>
      <c r="C199" s="56">
        <f t="shared" si="6"/>
        <v>0</v>
      </c>
      <c r="D199" s="56"/>
      <c r="E199" s="56"/>
      <c r="F199" s="54">
        <f t="shared" si="7"/>
        <v>0</v>
      </c>
      <c r="G199" s="56"/>
      <c r="H199" s="56"/>
      <c r="I199" s="54">
        <f t="shared" si="8"/>
        <v>0</v>
      </c>
      <c r="J199" s="56"/>
      <c r="K199" s="56"/>
      <c r="L199" s="56"/>
      <c r="M199" s="56">
        <f t="shared" si="9"/>
        <v>0</v>
      </c>
      <c r="N199" s="56"/>
      <c r="O199" s="56"/>
      <c r="P199" s="56">
        <f t="shared" si="10"/>
        <v>0</v>
      </c>
      <c r="Q199" s="56"/>
      <c r="R199" s="56"/>
      <c r="S199" s="56">
        <f t="shared" si="11"/>
        <v>0</v>
      </c>
      <c r="T199" s="56"/>
      <c r="U199" s="56"/>
    </row>
    <row r="200" spans="1:21" x14ac:dyDescent="0.35">
      <c r="A200" s="29">
        <v>2019</v>
      </c>
      <c r="B200" s="28">
        <v>36</v>
      </c>
      <c r="C200" s="56">
        <f t="shared" si="6"/>
        <v>139.19999999999999</v>
      </c>
      <c r="D200" s="56">
        <v>96.47</v>
      </c>
      <c r="E200" s="56">
        <v>42.73</v>
      </c>
      <c r="F200" s="54">
        <f t="shared" si="7"/>
        <v>12.030000000000001</v>
      </c>
      <c r="G200" s="56">
        <v>11.13</v>
      </c>
      <c r="H200" s="56">
        <v>0.9</v>
      </c>
      <c r="I200" s="54">
        <f t="shared" si="8"/>
        <v>6.9</v>
      </c>
      <c r="J200" s="56">
        <v>6.7</v>
      </c>
      <c r="K200" s="56">
        <v>0.2</v>
      </c>
      <c r="L200" s="56">
        <v>7.8</v>
      </c>
      <c r="M200" s="56">
        <f t="shared" si="9"/>
        <v>375</v>
      </c>
      <c r="N200" s="56">
        <v>375</v>
      </c>
      <c r="O200" s="56"/>
      <c r="P200" s="56">
        <f t="shared" si="10"/>
        <v>105.6</v>
      </c>
      <c r="Q200" s="56">
        <v>38.799999999999997</v>
      </c>
      <c r="R200" s="56">
        <v>66.8</v>
      </c>
      <c r="S200" s="56">
        <f t="shared" si="11"/>
        <v>6</v>
      </c>
      <c r="T200" s="56">
        <v>6</v>
      </c>
      <c r="U200" s="56">
        <v>0</v>
      </c>
    </row>
    <row r="201" spans="1:21" x14ac:dyDescent="0.35">
      <c r="A201" s="29">
        <v>2019</v>
      </c>
      <c r="B201" s="29">
        <v>37</v>
      </c>
      <c r="C201" s="56">
        <f t="shared" si="6"/>
        <v>137.76</v>
      </c>
      <c r="D201" s="56">
        <v>93.15</v>
      </c>
      <c r="E201" s="56">
        <v>44.61</v>
      </c>
      <c r="F201" s="54">
        <f t="shared" si="7"/>
        <v>11.78</v>
      </c>
      <c r="G201" s="56">
        <v>10.75</v>
      </c>
      <c r="H201" s="56">
        <v>1.03</v>
      </c>
      <c r="I201" s="54">
        <f t="shared" si="8"/>
        <v>6.74</v>
      </c>
      <c r="J201" s="56">
        <v>6.58</v>
      </c>
      <c r="K201" s="56">
        <v>0.16</v>
      </c>
      <c r="L201" s="56">
        <v>7.65</v>
      </c>
      <c r="M201" s="56">
        <f t="shared" si="9"/>
        <v>352</v>
      </c>
      <c r="N201" s="56">
        <v>352</v>
      </c>
      <c r="O201" s="56"/>
      <c r="P201" s="56">
        <f t="shared" si="10"/>
        <v>120.4</v>
      </c>
      <c r="Q201" s="56">
        <v>49.4</v>
      </c>
      <c r="R201" s="56">
        <v>71</v>
      </c>
      <c r="S201" s="56">
        <f t="shared" si="11"/>
        <v>8</v>
      </c>
      <c r="T201" s="56">
        <v>8</v>
      </c>
      <c r="U201" s="56">
        <v>0</v>
      </c>
    </row>
    <row r="202" spans="1:21" x14ac:dyDescent="0.35">
      <c r="A202" s="29">
        <v>2019</v>
      </c>
      <c r="B202" s="28">
        <v>38</v>
      </c>
      <c r="C202" s="56">
        <f t="shared" si="6"/>
        <v>130.1</v>
      </c>
      <c r="D202" s="56">
        <v>90.06</v>
      </c>
      <c r="E202" s="56">
        <v>40.04</v>
      </c>
      <c r="F202" s="54">
        <f t="shared" si="7"/>
        <v>13.12</v>
      </c>
      <c r="G202" s="56">
        <v>11.94</v>
      </c>
      <c r="H202" s="56">
        <v>1.18</v>
      </c>
      <c r="I202" s="54">
        <f t="shared" si="8"/>
        <v>7.88</v>
      </c>
      <c r="J202" s="56">
        <v>6.54</v>
      </c>
      <c r="K202" s="56">
        <v>1.34</v>
      </c>
      <c r="L202" s="56">
        <v>8.24</v>
      </c>
      <c r="M202" s="56">
        <f t="shared" si="9"/>
        <v>370</v>
      </c>
      <c r="N202" s="56">
        <v>370</v>
      </c>
      <c r="O202" s="56">
        <v>0</v>
      </c>
      <c r="P202" s="56">
        <f t="shared" si="10"/>
        <v>106.2</v>
      </c>
      <c r="Q202" s="56">
        <v>37.700000000000003</v>
      </c>
      <c r="R202" s="56">
        <v>68.5</v>
      </c>
      <c r="S202" s="56">
        <f t="shared" si="11"/>
        <v>57</v>
      </c>
      <c r="T202" s="56">
        <v>57</v>
      </c>
      <c r="U202" s="56">
        <v>0</v>
      </c>
    </row>
    <row r="203" spans="1:21" x14ac:dyDescent="0.35">
      <c r="A203" s="29">
        <v>2019</v>
      </c>
      <c r="B203" s="29">
        <v>39</v>
      </c>
      <c r="C203" s="56">
        <f t="shared" si="6"/>
        <v>139.25</v>
      </c>
      <c r="D203" s="56">
        <v>94.8</v>
      </c>
      <c r="E203" s="56">
        <v>44.45</v>
      </c>
      <c r="F203" s="54">
        <f t="shared" si="7"/>
        <v>12.04</v>
      </c>
      <c r="G203" s="56">
        <v>11.1</v>
      </c>
      <c r="H203" s="56">
        <v>0.94</v>
      </c>
      <c r="I203" s="54">
        <f t="shared" si="8"/>
        <v>8.1999999999999993</v>
      </c>
      <c r="J203" s="56">
        <v>6.68</v>
      </c>
      <c r="K203" s="56">
        <v>1.52</v>
      </c>
      <c r="L203" s="56">
        <v>9.11</v>
      </c>
      <c r="M203" s="56">
        <f t="shared" si="9"/>
        <v>357</v>
      </c>
      <c r="N203" s="56">
        <v>357</v>
      </c>
      <c r="O203" s="56">
        <v>0</v>
      </c>
      <c r="P203" s="56">
        <f t="shared" si="10"/>
        <v>105.5</v>
      </c>
      <c r="Q203" s="56">
        <v>34</v>
      </c>
      <c r="R203" s="56">
        <v>71.5</v>
      </c>
      <c r="S203" s="56">
        <f t="shared" si="11"/>
        <v>72</v>
      </c>
      <c r="T203" s="56">
        <v>72</v>
      </c>
      <c r="U203" s="56">
        <v>0</v>
      </c>
    </row>
    <row r="204" spans="1:21" x14ac:dyDescent="0.35">
      <c r="A204" s="29">
        <v>2019</v>
      </c>
      <c r="B204" s="28">
        <v>40</v>
      </c>
      <c r="C204" s="56">
        <f t="shared" si="6"/>
        <v>138.03</v>
      </c>
      <c r="D204" s="56">
        <v>93</v>
      </c>
      <c r="E204" s="56">
        <v>45.03</v>
      </c>
      <c r="F204" s="54">
        <f t="shared" si="7"/>
        <v>11.73</v>
      </c>
      <c r="G204" s="56">
        <v>10.73</v>
      </c>
      <c r="H204" s="56">
        <v>1</v>
      </c>
      <c r="I204" s="54">
        <f t="shared" si="8"/>
        <v>8.31</v>
      </c>
      <c r="J204" s="56">
        <v>6.61</v>
      </c>
      <c r="K204" s="56">
        <v>1.7</v>
      </c>
      <c r="L204" s="56">
        <v>9.98</v>
      </c>
      <c r="M204" s="56">
        <f t="shared" si="9"/>
        <v>352</v>
      </c>
      <c r="N204" s="56">
        <v>352</v>
      </c>
      <c r="O204" s="56">
        <v>0</v>
      </c>
      <c r="P204" s="56">
        <f t="shared" si="10"/>
        <v>103.39999999999999</v>
      </c>
      <c r="Q204" s="56">
        <v>37.299999999999997</v>
      </c>
      <c r="R204" s="56">
        <v>66.099999999999994</v>
      </c>
      <c r="S204" s="56">
        <f t="shared" si="11"/>
        <v>68</v>
      </c>
      <c r="T204" s="56">
        <v>67</v>
      </c>
      <c r="U204" s="56">
        <v>1</v>
      </c>
    </row>
    <row r="205" spans="1:21" x14ac:dyDescent="0.35">
      <c r="A205" s="29">
        <v>2019</v>
      </c>
      <c r="B205" s="29">
        <v>41</v>
      </c>
      <c r="C205" s="56">
        <f t="shared" si="6"/>
        <v>129.51</v>
      </c>
      <c r="D205" s="56">
        <v>90</v>
      </c>
      <c r="E205" s="56">
        <v>39.51</v>
      </c>
      <c r="F205" s="54">
        <f t="shared" si="7"/>
        <v>11.89</v>
      </c>
      <c r="G205" s="56">
        <v>11</v>
      </c>
      <c r="H205" s="56">
        <v>0.89</v>
      </c>
      <c r="I205" s="54">
        <f t="shared" si="8"/>
        <v>8.36</v>
      </c>
      <c r="J205" s="56">
        <v>6.62</v>
      </c>
      <c r="K205" s="56">
        <v>1.74</v>
      </c>
      <c r="L205" s="56">
        <v>8.64</v>
      </c>
      <c r="M205" s="56">
        <f t="shared" si="9"/>
        <v>370</v>
      </c>
      <c r="N205" s="56">
        <v>370</v>
      </c>
      <c r="O205" s="56">
        <v>0</v>
      </c>
      <c r="P205" s="56">
        <f t="shared" si="10"/>
        <v>111.6</v>
      </c>
      <c r="Q205" s="56">
        <v>36.9</v>
      </c>
      <c r="R205" s="56">
        <v>74.7</v>
      </c>
      <c r="S205" s="56">
        <f t="shared" si="11"/>
        <v>76</v>
      </c>
      <c r="T205" s="56">
        <v>76</v>
      </c>
      <c r="U205" s="56">
        <v>0</v>
      </c>
    </row>
    <row r="206" spans="1:21" x14ac:dyDescent="0.35">
      <c r="A206" s="29">
        <v>2019</v>
      </c>
      <c r="B206" s="28">
        <v>42</v>
      </c>
      <c r="C206" s="56">
        <f t="shared" si="6"/>
        <v>126.37</v>
      </c>
      <c r="D206" s="56">
        <v>88.5</v>
      </c>
      <c r="E206" s="56">
        <v>37.869999999999997</v>
      </c>
      <c r="F206" s="54">
        <f t="shared" si="7"/>
        <v>11.71</v>
      </c>
      <c r="G206" s="56">
        <v>10.73</v>
      </c>
      <c r="H206" s="56">
        <v>0.98</v>
      </c>
      <c r="I206" s="54">
        <f t="shared" si="8"/>
        <v>20.560000000000002</v>
      </c>
      <c r="J206" s="56">
        <v>6.74</v>
      </c>
      <c r="K206" s="56">
        <v>13.82</v>
      </c>
      <c r="L206" s="56">
        <v>8.2200000000000006</v>
      </c>
      <c r="M206" s="56">
        <f t="shared" si="9"/>
        <v>362</v>
      </c>
      <c r="N206" s="56">
        <v>362</v>
      </c>
      <c r="O206" s="56">
        <v>0</v>
      </c>
      <c r="P206" s="56">
        <f t="shared" si="10"/>
        <v>114.2</v>
      </c>
      <c r="Q206" s="56">
        <v>41.8</v>
      </c>
      <c r="R206" s="56">
        <v>72.400000000000006</v>
      </c>
      <c r="S206" s="56">
        <f t="shared" si="11"/>
        <v>73</v>
      </c>
      <c r="T206" s="56">
        <v>73</v>
      </c>
      <c r="U206" s="56">
        <v>0</v>
      </c>
    </row>
    <row r="207" spans="1:21" x14ac:dyDescent="0.35">
      <c r="A207" s="29">
        <v>2019</v>
      </c>
      <c r="B207" s="29">
        <v>43</v>
      </c>
      <c r="C207" s="56">
        <f t="shared" si="6"/>
        <v>131.32999999999998</v>
      </c>
      <c r="D207" s="56">
        <v>91.58</v>
      </c>
      <c r="E207" s="56">
        <v>39.75</v>
      </c>
      <c r="F207" s="54">
        <f t="shared" si="7"/>
        <v>11.69</v>
      </c>
      <c r="G207" s="56">
        <v>10.83</v>
      </c>
      <c r="H207" s="56">
        <v>0.86</v>
      </c>
      <c r="I207" s="54">
        <f t="shared" si="8"/>
        <v>26.22</v>
      </c>
      <c r="J207" s="56">
        <v>7.4</v>
      </c>
      <c r="K207" s="56">
        <v>18.82</v>
      </c>
      <c r="L207" s="56">
        <v>7.68</v>
      </c>
      <c r="M207" s="56">
        <f t="shared" si="9"/>
        <v>356</v>
      </c>
      <c r="N207" s="56">
        <v>356</v>
      </c>
      <c r="O207" s="56">
        <v>0</v>
      </c>
      <c r="P207" s="56">
        <f t="shared" si="10"/>
        <v>112.30000000000001</v>
      </c>
      <c r="Q207" s="56">
        <v>38.1</v>
      </c>
      <c r="R207" s="56">
        <v>74.2</v>
      </c>
      <c r="S207" s="56">
        <f t="shared" si="11"/>
        <v>76</v>
      </c>
      <c r="T207" s="56">
        <v>76</v>
      </c>
      <c r="U207" s="56">
        <v>0</v>
      </c>
    </row>
    <row r="208" spans="1:21" x14ac:dyDescent="0.35">
      <c r="A208" s="29">
        <v>2019</v>
      </c>
      <c r="B208" s="28">
        <v>44</v>
      </c>
      <c r="C208" s="56" t="e">
        <f t="shared" si="6"/>
        <v>#REF!</v>
      </c>
      <c r="D208" s="56" t="e">
        <f>#REF!</f>
        <v>#REF!</v>
      </c>
      <c r="E208" s="56" t="e">
        <f>#REF!</f>
        <v>#REF!</v>
      </c>
      <c r="F208" s="54" t="e">
        <f t="shared" si="7"/>
        <v>#REF!</v>
      </c>
      <c r="G208" s="56" t="e">
        <f>#REF!</f>
        <v>#REF!</v>
      </c>
      <c r="H208" s="56" t="e">
        <f>#REF!</f>
        <v>#REF!</v>
      </c>
      <c r="I208" s="54" t="e">
        <f t="shared" si="8"/>
        <v>#REF!</v>
      </c>
      <c r="J208" s="56" t="e">
        <f>#REF!</f>
        <v>#REF!</v>
      </c>
      <c r="K208" s="56" t="e">
        <f>#REF!</f>
        <v>#REF!</v>
      </c>
      <c r="L208" s="56" t="e">
        <f>#REF!</f>
        <v>#REF!</v>
      </c>
      <c r="M208" s="56" t="e">
        <f t="shared" si="9"/>
        <v>#REF!</v>
      </c>
      <c r="N208" s="56" t="e">
        <f>#REF!</f>
        <v>#REF!</v>
      </c>
      <c r="O208" s="56" t="e">
        <f>#REF!</f>
        <v>#REF!</v>
      </c>
      <c r="P208" s="56" t="e">
        <f t="shared" si="10"/>
        <v>#REF!</v>
      </c>
      <c r="Q208" s="56" t="e">
        <f>#REF!</f>
        <v>#REF!</v>
      </c>
      <c r="R208" s="56" t="e">
        <f>#REF!</f>
        <v>#REF!</v>
      </c>
      <c r="S208" s="56" t="e">
        <f t="shared" si="11"/>
        <v>#REF!</v>
      </c>
      <c r="T208" s="56" t="e">
        <f>#REF!</f>
        <v>#REF!</v>
      </c>
      <c r="U208" s="56" t="e">
        <f>#REF!</f>
        <v>#REF!</v>
      </c>
    </row>
    <row r="209" spans="1:23" x14ac:dyDescent="0.35">
      <c r="A209" s="29">
        <v>2019</v>
      </c>
      <c r="B209" s="29">
        <v>45</v>
      </c>
      <c r="C209" s="56" t="e">
        <f t="shared" si="6"/>
        <v>#REF!</v>
      </c>
      <c r="D209" s="56" t="e">
        <f>#REF!</f>
        <v>#REF!</v>
      </c>
      <c r="E209" s="56" t="e">
        <f>#REF!</f>
        <v>#REF!</v>
      </c>
      <c r="F209" s="54" t="e">
        <f t="shared" si="7"/>
        <v>#REF!</v>
      </c>
      <c r="G209" s="56" t="e">
        <f>#REF!</f>
        <v>#REF!</v>
      </c>
      <c r="H209" s="56" t="e">
        <f>#REF!</f>
        <v>#REF!</v>
      </c>
      <c r="I209" s="54" t="e">
        <f t="shared" si="8"/>
        <v>#REF!</v>
      </c>
      <c r="J209" s="56" t="e">
        <f>#REF!</f>
        <v>#REF!</v>
      </c>
      <c r="K209" s="56" t="e">
        <f>#REF!</f>
        <v>#REF!</v>
      </c>
      <c r="L209" s="56" t="e">
        <f>#REF!</f>
        <v>#REF!</v>
      </c>
      <c r="M209" s="56" t="e">
        <f t="shared" si="9"/>
        <v>#REF!</v>
      </c>
      <c r="N209" s="56" t="e">
        <f>#REF!</f>
        <v>#REF!</v>
      </c>
      <c r="O209" s="56" t="e">
        <f>#REF!</f>
        <v>#REF!</v>
      </c>
      <c r="P209" s="56" t="e">
        <f t="shared" si="10"/>
        <v>#REF!</v>
      </c>
      <c r="Q209" s="56" t="e">
        <f>#REF!</f>
        <v>#REF!</v>
      </c>
      <c r="R209" s="56" t="e">
        <f>#REF!</f>
        <v>#REF!</v>
      </c>
      <c r="S209" s="56" t="e">
        <f t="shared" si="11"/>
        <v>#REF!</v>
      </c>
      <c r="T209" s="56" t="e">
        <f>#REF!</f>
        <v>#REF!</v>
      </c>
      <c r="U209" s="56" t="e">
        <f>#REF!</f>
        <v>#REF!</v>
      </c>
    </row>
    <row r="210" spans="1:23" x14ac:dyDescent="0.35">
      <c r="A210" s="29">
        <v>2019</v>
      </c>
      <c r="B210" s="28">
        <v>46</v>
      </c>
      <c r="C210" s="56" t="e">
        <f t="shared" si="6"/>
        <v>#REF!</v>
      </c>
      <c r="D210" s="56" t="e">
        <f>#REF!</f>
        <v>#REF!</v>
      </c>
      <c r="E210" s="56" t="e">
        <f>#REF!</f>
        <v>#REF!</v>
      </c>
      <c r="F210" s="54" t="e">
        <f t="shared" si="7"/>
        <v>#REF!</v>
      </c>
      <c r="G210" s="56" t="e">
        <f>#REF!</f>
        <v>#REF!</v>
      </c>
      <c r="H210" s="56" t="e">
        <f>#REF!</f>
        <v>#REF!</v>
      </c>
      <c r="I210" s="54" t="e">
        <f t="shared" si="8"/>
        <v>#REF!</v>
      </c>
      <c r="J210" s="56" t="e">
        <f>#REF!</f>
        <v>#REF!</v>
      </c>
      <c r="K210" s="56" t="e">
        <f>#REF!</f>
        <v>#REF!</v>
      </c>
      <c r="L210" s="56" t="e">
        <f>#REF!</f>
        <v>#REF!</v>
      </c>
      <c r="M210" s="56" t="e">
        <f t="shared" si="9"/>
        <v>#REF!</v>
      </c>
      <c r="N210" s="56" t="e">
        <f>#REF!</f>
        <v>#REF!</v>
      </c>
      <c r="O210" s="56" t="e">
        <f>#REF!</f>
        <v>#REF!</v>
      </c>
      <c r="P210" s="56" t="e">
        <f t="shared" si="10"/>
        <v>#REF!</v>
      </c>
      <c r="Q210" s="56" t="e">
        <f>#REF!</f>
        <v>#REF!</v>
      </c>
      <c r="R210" s="56" t="e">
        <f>#REF!</f>
        <v>#REF!</v>
      </c>
      <c r="S210" s="56" t="e">
        <f t="shared" si="11"/>
        <v>#REF!</v>
      </c>
      <c r="T210" s="56" t="e">
        <f>#REF!</f>
        <v>#REF!</v>
      </c>
      <c r="U210" s="56" t="e">
        <f>#REF!</f>
        <v>#REF!</v>
      </c>
    </row>
    <row r="211" spans="1:23" x14ac:dyDescent="0.35">
      <c r="A211" s="29">
        <v>2019</v>
      </c>
      <c r="B211" s="29">
        <v>47</v>
      </c>
      <c r="C211" s="56" t="e">
        <f t="shared" si="6"/>
        <v>#REF!</v>
      </c>
      <c r="D211" s="56" t="e">
        <f>#REF!</f>
        <v>#REF!</v>
      </c>
      <c r="E211" s="56" t="e">
        <f>#REF!</f>
        <v>#REF!</v>
      </c>
      <c r="F211" s="54" t="e">
        <f t="shared" si="7"/>
        <v>#REF!</v>
      </c>
      <c r="G211" s="56" t="e">
        <f>#REF!</f>
        <v>#REF!</v>
      </c>
      <c r="H211" s="56" t="e">
        <f>#REF!</f>
        <v>#REF!</v>
      </c>
      <c r="I211" s="54" t="e">
        <f t="shared" si="8"/>
        <v>#REF!</v>
      </c>
      <c r="J211" s="56" t="e">
        <f>#REF!</f>
        <v>#REF!</v>
      </c>
      <c r="K211" s="56" t="e">
        <f>#REF!</f>
        <v>#REF!</v>
      </c>
      <c r="L211" s="56" t="e">
        <f>#REF!</f>
        <v>#REF!</v>
      </c>
      <c r="M211" s="56" t="e">
        <f t="shared" si="9"/>
        <v>#REF!</v>
      </c>
      <c r="N211" s="56" t="e">
        <f>#REF!</f>
        <v>#REF!</v>
      </c>
      <c r="O211" s="56" t="e">
        <f>#REF!</f>
        <v>#REF!</v>
      </c>
      <c r="P211" s="56" t="e">
        <f t="shared" si="10"/>
        <v>#REF!</v>
      </c>
      <c r="Q211" s="56" t="e">
        <f>#REF!</f>
        <v>#REF!</v>
      </c>
      <c r="R211" s="56" t="e">
        <f>#REF!</f>
        <v>#REF!</v>
      </c>
      <c r="S211" s="56" t="e">
        <f t="shared" si="11"/>
        <v>#REF!</v>
      </c>
      <c r="T211" s="56" t="e">
        <f>#REF!</f>
        <v>#REF!</v>
      </c>
      <c r="U211" s="56" t="e">
        <f>#REF!</f>
        <v>#REF!</v>
      </c>
    </row>
    <row r="212" spans="1:23" x14ac:dyDescent="0.35">
      <c r="A212" s="29">
        <v>2019</v>
      </c>
      <c r="B212" s="28">
        <v>48</v>
      </c>
      <c r="C212" s="56" t="e">
        <f t="shared" si="6"/>
        <v>#REF!</v>
      </c>
      <c r="D212" s="56" t="e">
        <f>#REF!</f>
        <v>#REF!</v>
      </c>
      <c r="E212" s="56" t="e">
        <f>#REF!</f>
        <v>#REF!</v>
      </c>
      <c r="F212" s="54" t="e">
        <f t="shared" si="7"/>
        <v>#REF!</v>
      </c>
      <c r="G212" s="56" t="e">
        <f>#REF!</f>
        <v>#REF!</v>
      </c>
      <c r="H212" s="56" t="e">
        <f>#REF!</f>
        <v>#REF!</v>
      </c>
      <c r="I212" s="54" t="e">
        <f t="shared" si="8"/>
        <v>#REF!</v>
      </c>
      <c r="J212" s="56" t="e">
        <f>#REF!</f>
        <v>#REF!</v>
      </c>
      <c r="K212" s="56" t="e">
        <f>#REF!</f>
        <v>#REF!</v>
      </c>
      <c r="L212" s="56" t="e">
        <f>#REF!</f>
        <v>#REF!</v>
      </c>
      <c r="M212" s="56" t="e">
        <f t="shared" si="9"/>
        <v>#REF!</v>
      </c>
      <c r="N212" s="56" t="e">
        <f>#REF!</f>
        <v>#REF!</v>
      </c>
      <c r="O212" s="56" t="e">
        <f>#REF!</f>
        <v>#REF!</v>
      </c>
      <c r="P212" s="56" t="e">
        <f t="shared" si="10"/>
        <v>#REF!</v>
      </c>
      <c r="Q212" s="56" t="e">
        <f>#REF!</f>
        <v>#REF!</v>
      </c>
      <c r="R212" s="56" t="e">
        <f>#REF!</f>
        <v>#REF!</v>
      </c>
      <c r="S212" s="56" t="e">
        <f t="shared" si="11"/>
        <v>#REF!</v>
      </c>
      <c r="T212" s="56" t="e">
        <f>#REF!</f>
        <v>#REF!</v>
      </c>
      <c r="U212" s="56" t="e">
        <f>#REF!</f>
        <v>#REF!</v>
      </c>
    </row>
    <row r="213" spans="1:23" x14ac:dyDescent="0.35">
      <c r="A213" s="29">
        <v>2019</v>
      </c>
      <c r="B213" s="29">
        <v>49</v>
      </c>
      <c r="C213" s="56" t="e">
        <f t="shared" si="6"/>
        <v>#REF!</v>
      </c>
      <c r="D213" s="56" t="e">
        <f>#REF!</f>
        <v>#REF!</v>
      </c>
      <c r="E213" s="56" t="e">
        <f>#REF!</f>
        <v>#REF!</v>
      </c>
      <c r="F213" s="54" t="e">
        <f t="shared" si="7"/>
        <v>#REF!</v>
      </c>
      <c r="G213" s="56" t="e">
        <f>#REF!</f>
        <v>#REF!</v>
      </c>
      <c r="H213" s="56" t="e">
        <f>#REF!</f>
        <v>#REF!</v>
      </c>
      <c r="I213" s="54" t="e">
        <f t="shared" si="8"/>
        <v>#REF!</v>
      </c>
      <c r="J213" s="56" t="e">
        <f>#REF!</f>
        <v>#REF!</v>
      </c>
      <c r="K213" s="56" t="e">
        <f>#REF!</f>
        <v>#REF!</v>
      </c>
      <c r="L213" s="56" t="e">
        <f>#REF!</f>
        <v>#REF!</v>
      </c>
      <c r="M213" s="56" t="e">
        <f t="shared" si="9"/>
        <v>#REF!</v>
      </c>
      <c r="N213" s="56" t="e">
        <f>#REF!</f>
        <v>#REF!</v>
      </c>
      <c r="O213" s="56" t="e">
        <f>#REF!</f>
        <v>#REF!</v>
      </c>
      <c r="P213" s="56" t="e">
        <f t="shared" si="10"/>
        <v>#REF!</v>
      </c>
      <c r="Q213" s="56" t="e">
        <f>#REF!</f>
        <v>#REF!</v>
      </c>
      <c r="R213" s="56" t="e">
        <f>#REF!</f>
        <v>#REF!</v>
      </c>
      <c r="S213" s="56" t="e">
        <f t="shared" si="11"/>
        <v>#REF!</v>
      </c>
      <c r="T213" s="56" t="e">
        <f>#REF!</f>
        <v>#REF!</v>
      </c>
      <c r="U213" s="56" t="e">
        <f>#REF!</f>
        <v>#REF!</v>
      </c>
    </row>
    <row r="214" spans="1:23" x14ac:dyDescent="0.35">
      <c r="A214" s="29">
        <v>2019</v>
      </c>
      <c r="B214" s="28">
        <v>50</v>
      </c>
      <c r="C214" s="56" t="e">
        <f t="shared" si="6"/>
        <v>#REF!</v>
      </c>
      <c r="D214" s="56" t="e">
        <f>#REF!</f>
        <v>#REF!</v>
      </c>
      <c r="E214" s="56" t="e">
        <f>#REF!</f>
        <v>#REF!</v>
      </c>
      <c r="F214" s="54" t="e">
        <f t="shared" si="7"/>
        <v>#REF!</v>
      </c>
      <c r="G214" s="56" t="e">
        <f>#REF!</f>
        <v>#REF!</v>
      </c>
      <c r="H214" s="56" t="e">
        <f>#REF!</f>
        <v>#REF!</v>
      </c>
      <c r="I214" s="54" t="e">
        <f t="shared" si="8"/>
        <v>#REF!</v>
      </c>
      <c r="J214" s="56" t="e">
        <f>#REF!</f>
        <v>#REF!</v>
      </c>
      <c r="K214" s="56" t="e">
        <f>#REF!</f>
        <v>#REF!</v>
      </c>
      <c r="L214" s="56" t="e">
        <f>#REF!</f>
        <v>#REF!</v>
      </c>
      <c r="M214" s="56" t="e">
        <f t="shared" si="9"/>
        <v>#REF!</v>
      </c>
      <c r="N214" s="56" t="e">
        <f>#REF!</f>
        <v>#REF!</v>
      </c>
      <c r="O214" s="56" t="e">
        <f>#REF!</f>
        <v>#REF!</v>
      </c>
      <c r="P214" s="56" t="e">
        <f t="shared" si="10"/>
        <v>#REF!</v>
      </c>
      <c r="Q214" s="56" t="e">
        <f>#REF!</f>
        <v>#REF!</v>
      </c>
      <c r="R214" s="56" t="e">
        <f>#REF!</f>
        <v>#REF!</v>
      </c>
      <c r="S214" s="56" t="e">
        <f t="shared" si="11"/>
        <v>#REF!</v>
      </c>
      <c r="T214" s="56" t="e">
        <f>#REF!</f>
        <v>#REF!</v>
      </c>
      <c r="U214" s="56" t="e">
        <f>#REF!</f>
        <v>#REF!</v>
      </c>
    </row>
    <row r="215" spans="1:23" x14ac:dyDescent="0.35">
      <c r="A215" s="29">
        <v>2019</v>
      </c>
      <c r="B215" s="29">
        <v>51</v>
      </c>
      <c r="C215" s="56" t="e">
        <f t="shared" si="6"/>
        <v>#REF!</v>
      </c>
      <c r="D215" s="56" t="e">
        <f>#REF!</f>
        <v>#REF!</v>
      </c>
      <c r="E215" s="56" t="e">
        <f>#REF!</f>
        <v>#REF!</v>
      </c>
      <c r="F215" s="54" t="e">
        <f t="shared" si="7"/>
        <v>#REF!</v>
      </c>
      <c r="G215" s="56" t="e">
        <f>#REF!</f>
        <v>#REF!</v>
      </c>
      <c r="H215" s="56" t="e">
        <f>#REF!</f>
        <v>#REF!</v>
      </c>
      <c r="I215" s="54" t="e">
        <f t="shared" si="8"/>
        <v>#REF!</v>
      </c>
      <c r="J215" s="56" t="e">
        <f>#REF!</f>
        <v>#REF!</v>
      </c>
      <c r="K215" s="56" t="e">
        <f>#REF!</f>
        <v>#REF!</v>
      </c>
      <c r="L215" s="56" t="e">
        <f>#REF!</f>
        <v>#REF!</v>
      </c>
      <c r="M215" s="56" t="e">
        <f t="shared" si="9"/>
        <v>#REF!</v>
      </c>
      <c r="N215" s="56" t="e">
        <f>#REF!</f>
        <v>#REF!</v>
      </c>
      <c r="O215" s="56" t="e">
        <f>#REF!</f>
        <v>#REF!</v>
      </c>
      <c r="P215" s="56" t="e">
        <f t="shared" si="10"/>
        <v>#REF!</v>
      </c>
      <c r="Q215" s="56" t="e">
        <f>#REF!</f>
        <v>#REF!</v>
      </c>
      <c r="R215" s="56" t="e">
        <f>#REF!</f>
        <v>#REF!</v>
      </c>
      <c r="S215" s="56" t="e">
        <f t="shared" si="11"/>
        <v>#REF!</v>
      </c>
      <c r="T215" s="56" t="e">
        <f>#REF!</f>
        <v>#REF!</v>
      </c>
      <c r="U215" s="56" t="e">
        <f>#REF!</f>
        <v>#REF!</v>
      </c>
    </row>
    <row r="216" spans="1:23" x14ac:dyDescent="0.35">
      <c r="A216" s="27">
        <v>2019</v>
      </c>
      <c r="B216" s="27">
        <v>52</v>
      </c>
      <c r="C216" s="69" t="e">
        <f t="shared" si="6"/>
        <v>#REF!</v>
      </c>
      <c r="D216" s="69" t="e">
        <f>#REF!</f>
        <v>#REF!</v>
      </c>
      <c r="E216" s="69" t="e">
        <f>#REF!</f>
        <v>#REF!</v>
      </c>
      <c r="F216" s="55" t="e">
        <f t="shared" si="7"/>
        <v>#REF!</v>
      </c>
      <c r="G216" s="69" t="e">
        <f>#REF!</f>
        <v>#REF!</v>
      </c>
      <c r="H216" s="69" t="e">
        <f>#REF!</f>
        <v>#REF!</v>
      </c>
      <c r="I216" s="55" t="e">
        <f t="shared" si="8"/>
        <v>#REF!</v>
      </c>
      <c r="J216" s="69" t="e">
        <f>#REF!</f>
        <v>#REF!</v>
      </c>
      <c r="K216" s="69" t="e">
        <f>#REF!</f>
        <v>#REF!</v>
      </c>
      <c r="L216" s="69" t="e">
        <f>#REF!</f>
        <v>#REF!</v>
      </c>
      <c r="M216" s="69" t="e">
        <f t="shared" si="9"/>
        <v>#REF!</v>
      </c>
      <c r="N216" s="69" t="e">
        <f>#REF!</f>
        <v>#REF!</v>
      </c>
      <c r="O216" s="69" t="e">
        <f>#REF!</f>
        <v>#REF!</v>
      </c>
      <c r="P216" s="69" t="e">
        <f t="shared" si="10"/>
        <v>#REF!</v>
      </c>
      <c r="Q216" s="69" t="e">
        <f>#REF!</f>
        <v>#REF!</v>
      </c>
      <c r="R216" s="69" t="e">
        <f>#REF!</f>
        <v>#REF!</v>
      </c>
      <c r="S216" s="69" t="e">
        <f t="shared" si="11"/>
        <v>#REF!</v>
      </c>
      <c r="T216" s="69" t="e">
        <f>#REF!</f>
        <v>#REF!</v>
      </c>
      <c r="U216" s="69" t="e">
        <f>#REF!</f>
        <v>#REF!</v>
      </c>
    </row>
    <row r="217" spans="1:23" s="36" customFormat="1" x14ac:dyDescent="0.35">
      <c r="A217" s="70"/>
      <c r="B217" s="70"/>
      <c r="C217" s="71"/>
      <c r="D217" s="71"/>
      <c r="E217" s="71"/>
      <c r="F217" s="71"/>
      <c r="G217" s="71"/>
      <c r="H217" s="71"/>
      <c r="I217" s="71"/>
      <c r="J217" s="71"/>
      <c r="K217" s="71"/>
      <c r="L217" s="71"/>
      <c r="M217" s="71"/>
      <c r="N217" s="71"/>
      <c r="O217" s="71"/>
      <c r="P217" s="71"/>
      <c r="Q217" s="71"/>
      <c r="R217" s="71"/>
      <c r="S217" s="71"/>
      <c r="T217" s="71"/>
      <c r="U217" s="71"/>
      <c r="V217" s="72"/>
      <c r="W217" s="72"/>
    </row>
    <row r="218" spans="1:23" x14ac:dyDescent="0.35">
      <c r="A218" s="73"/>
      <c r="B218" s="73"/>
      <c r="C218" s="74"/>
      <c r="D218" s="75"/>
      <c r="E218" s="74"/>
      <c r="F218" s="74"/>
      <c r="G218" s="74"/>
      <c r="H218" s="74"/>
      <c r="I218" s="74"/>
      <c r="J218" s="74"/>
      <c r="K218" s="74"/>
      <c r="L218" s="74"/>
      <c r="M218" s="74"/>
      <c r="N218" s="74"/>
      <c r="O218" s="74"/>
      <c r="P218" s="74"/>
      <c r="Q218" s="74"/>
      <c r="R218" s="74"/>
      <c r="S218" s="74"/>
      <c r="T218" s="74"/>
      <c r="U218" s="74"/>
      <c r="V218" s="67"/>
      <c r="W218" s="67"/>
    </row>
    <row r="219" spans="1:23" x14ac:dyDescent="0.35">
      <c r="A219" s="73"/>
      <c r="B219" s="73"/>
      <c r="C219" s="74"/>
      <c r="D219" s="75"/>
      <c r="E219" s="74"/>
      <c r="F219" s="74"/>
      <c r="G219" s="74"/>
      <c r="H219" s="74"/>
      <c r="I219" s="74"/>
      <c r="J219" s="74"/>
      <c r="K219" s="74"/>
      <c r="L219" s="74"/>
      <c r="M219" s="74"/>
      <c r="N219" s="74"/>
      <c r="O219" s="74"/>
      <c r="P219" s="74"/>
      <c r="Q219" s="74"/>
      <c r="R219" s="74"/>
      <c r="S219" s="74"/>
      <c r="T219" s="74"/>
      <c r="U219" s="73"/>
      <c r="V219" s="67"/>
      <c r="W219" s="67"/>
    </row>
    <row r="220" spans="1:23" x14ac:dyDescent="0.35">
      <c r="A220" s="73"/>
      <c r="B220" s="73"/>
      <c r="C220" s="74"/>
      <c r="D220" s="75"/>
      <c r="E220" s="74"/>
      <c r="F220" s="74"/>
      <c r="G220" s="74"/>
      <c r="H220" s="74"/>
      <c r="I220" s="74"/>
      <c r="J220" s="74"/>
      <c r="K220" s="74"/>
      <c r="L220" s="74"/>
      <c r="M220" s="74"/>
      <c r="N220" s="74"/>
      <c r="O220" s="74"/>
      <c r="P220" s="74"/>
      <c r="Q220" s="74"/>
      <c r="R220" s="74"/>
      <c r="S220" s="74"/>
      <c r="T220" s="74"/>
      <c r="U220" s="73"/>
      <c r="V220" s="67"/>
      <c r="W220" s="67"/>
    </row>
    <row r="221" spans="1:23" x14ac:dyDescent="0.35">
      <c r="A221" s="73"/>
      <c r="B221" s="73"/>
      <c r="C221" s="74"/>
      <c r="D221" s="75"/>
      <c r="E221" s="74"/>
      <c r="F221" s="74"/>
      <c r="G221" s="74"/>
      <c r="H221" s="74"/>
      <c r="I221" s="74"/>
      <c r="J221" s="74"/>
      <c r="K221" s="74"/>
      <c r="L221" s="74"/>
      <c r="M221" s="74"/>
      <c r="N221" s="74"/>
      <c r="O221" s="74"/>
      <c r="P221" s="74"/>
      <c r="Q221" s="74"/>
      <c r="R221" s="74"/>
      <c r="S221" s="74"/>
      <c r="T221" s="74"/>
      <c r="U221" s="73"/>
      <c r="V221" s="67"/>
      <c r="W221" s="67"/>
    </row>
    <row r="222" spans="1:23" x14ac:dyDescent="0.35">
      <c r="A222" s="73"/>
      <c r="B222" s="73"/>
      <c r="C222" s="74"/>
      <c r="D222" s="75"/>
      <c r="E222" s="74"/>
      <c r="F222" s="74"/>
      <c r="G222" s="74"/>
      <c r="H222" s="74"/>
      <c r="I222" s="74"/>
      <c r="J222" s="74"/>
      <c r="K222" s="74"/>
      <c r="L222" s="74"/>
      <c r="M222" s="74"/>
      <c r="N222" s="74"/>
      <c r="O222" s="74"/>
      <c r="P222" s="74"/>
      <c r="Q222" s="74"/>
      <c r="R222" s="74"/>
      <c r="S222" s="74"/>
      <c r="T222" s="74"/>
      <c r="U222" s="73"/>
      <c r="V222" s="67"/>
      <c r="W222" s="67"/>
    </row>
    <row r="223" spans="1:23" x14ac:dyDescent="0.35">
      <c r="A223" s="73"/>
      <c r="B223" s="73"/>
      <c r="C223" s="74"/>
      <c r="D223" s="75"/>
      <c r="E223" s="74"/>
      <c r="F223" s="74"/>
      <c r="G223" s="74"/>
      <c r="H223" s="74"/>
      <c r="I223" s="74"/>
      <c r="J223" s="74"/>
      <c r="K223" s="74"/>
      <c r="L223" s="74"/>
      <c r="M223" s="74"/>
      <c r="N223" s="74"/>
      <c r="O223" s="74"/>
      <c r="P223" s="74"/>
      <c r="Q223" s="74"/>
      <c r="R223" s="74"/>
      <c r="S223" s="74"/>
      <c r="T223" s="74"/>
      <c r="U223" s="73"/>
      <c r="V223" s="67"/>
      <c r="W223" s="67"/>
    </row>
    <row r="224" spans="1:23" x14ac:dyDescent="0.35">
      <c r="A224" s="73"/>
      <c r="B224" s="73"/>
      <c r="C224" s="74"/>
      <c r="D224" s="75"/>
      <c r="E224" s="74"/>
      <c r="F224" s="74"/>
      <c r="G224" s="74"/>
      <c r="H224" s="74"/>
      <c r="I224" s="74"/>
      <c r="J224" s="74"/>
      <c r="K224" s="74"/>
      <c r="L224" s="74"/>
      <c r="M224" s="74"/>
      <c r="N224" s="74"/>
      <c r="O224" s="74"/>
      <c r="P224" s="74"/>
      <c r="Q224" s="74"/>
      <c r="R224" s="74"/>
      <c r="S224" s="74"/>
      <c r="T224" s="74"/>
      <c r="U224" s="73"/>
      <c r="V224" s="67"/>
      <c r="W224" s="67"/>
    </row>
    <row r="225" spans="1:23" x14ac:dyDescent="0.35">
      <c r="A225" s="73"/>
      <c r="B225" s="73"/>
      <c r="C225" s="74"/>
      <c r="D225" s="75"/>
      <c r="E225" s="74"/>
      <c r="F225" s="74"/>
      <c r="G225" s="74"/>
      <c r="H225" s="74"/>
      <c r="I225" s="74"/>
      <c r="J225" s="74"/>
      <c r="K225" s="74"/>
      <c r="L225" s="74"/>
      <c r="M225" s="74"/>
      <c r="N225" s="74"/>
      <c r="O225" s="74"/>
      <c r="P225" s="74"/>
      <c r="Q225" s="74"/>
      <c r="R225" s="74"/>
      <c r="S225" s="74"/>
      <c r="T225" s="74"/>
      <c r="U225" s="73"/>
      <c r="V225" s="67"/>
      <c r="W225" s="67"/>
    </row>
    <row r="226" spans="1:23" x14ac:dyDescent="0.35">
      <c r="A226" s="73"/>
      <c r="B226" s="73"/>
      <c r="C226" s="74"/>
      <c r="D226" s="75"/>
      <c r="E226" s="74"/>
      <c r="F226" s="74"/>
      <c r="G226" s="74"/>
      <c r="H226" s="74"/>
      <c r="I226" s="74"/>
      <c r="J226" s="74"/>
      <c r="K226" s="74"/>
      <c r="L226" s="74"/>
      <c r="M226" s="74"/>
      <c r="N226" s="74"/>
      <c r="O226" s="74"/>
      <c r="P226" s="74"/>
      <c r="Q226" s="74"/>
      <c r="R226" s="74"/>
      <c r="S226" s="74"/>
      <c r="T226" s="74"/>
      <c r="U226" s="73"/>
      <c r="V226" s="67"/>
      <c r="W226" s="67"/>
    </row>
    <row r="227" spans="1:23" x14ac:dyDescent="0.35">
      <c r="A227" s="73"/>
      <c r="B227" s="73"/>
      <c r="C227" s="74"/>
      <c r="D227" s="75"/>
      <c r="E227" s="74"/>
      <c r="F227" s="74"/>
      <c r="G227" s="74"/>
      <c r="H227" s="74"/>
      <c r="I227" s="74"/>
      <c r="J227" s="74"/>
      <c r="K227" s="74"/>
      <c r="L227" s="74"/>
      <c r="M227" s="74"/>
      <c r="N227" s="74"/>
      <c r="O227" s="74"/>
      <c r="P227" s="74"/>
      <c r="Q227" s="74"/>
      <c r="R227" s="74"/>
      <c r="S227" s="74"/>
      <c r="T227" s="74"/>
      <c r="U227" s="73"/>
      <c r="V227" s="67"/>
      <c r="W227" s="67"/>
    </row>
    <row r="228" spans="1:23" x14ac:dyDescent="0.35">
      <c r="A228" s="73"/>
      <c r="B228" s="73"/>
      <c r="C228" s="74"/>
      <c r="D228" s="75"/>
      <c r="E228" s="74"/>
      <c r="F228" s="74"/>
      <c r="G228" s="74"/>
      <c r="H228" s="74"/>
      <c r="I228" s="74"/>
      <c r="J228" s="74"/>
      <c r="K228" s="74"/>
      <c r="L228" s="74"/>
      <c r="M228" s="74"/>
      <c r="N228" s="74"/>
      <c r="O228" s="74"/>
      <c r="P228" s="74"/>
      <c r="Q228" s="74"/>
      <c r="R228" s="74"/>
      <c r="S228" s="74"/>
      <c r="T228" s="74"/>
      <c r="U228" s="73"/>
      <c r="V228" s="67"/>
      <c r="W228" s="67"/>
    </row>
    <row r="229" spans="1:23" x14ac:dyDescent="0.35">
      <c r="A229" s="73"/>
      <c r="B229" s="73"/>
      <c r="C229" s="74"/>
      <c r="D229" s="75"/>
      <c r="E229" s="74"/>
      <c r="F229" s="74"/>
      <c r="G229" s="74"/>
      <c r="H229" s="74"/>
      <c r="I229" s="74"/>
      <c r="J229" s="74"/>
      <c r="K229" s="74"/>
      <c r="L229" s="74"/>
      <c r="M229" s="74"/>
      <c r="N229" s="74"/>
      <c r="O229" s="74"/>
      <c r="P229" s="74"/>
      <c r="Q229" s="74"/>
      <c r="R229" s="74"/>
      <c r="S229" s="74"/>
      <c r="T229" s="74"/>
      <c r="U229" s="73"/>
      <c r="V229" s="67"/>
      <c r="W229" s="67"/>
    </row>
    <row r="230" spans="1:23" x14ac:dyDescent="0.35">
      <c r="A230" s="73"/>
      <c r="B230" s="73"/>
      <c r="C230" s="74"/>
      <c r="D230" s="75"/>
      <c r="E230" s="74"/>
      <c r="F230" s="74"/>
      <c r="G230" s="74"/>
      <c r="H230" s="74"/>
      <c r="I230" s="74"/>
      <c r="J230" s="74"/>
      <c r="K230" s="74"/>
      <c r="L230" s="74"/>
      <c r="M230" s="74"/>
      <c r="N230" s="74"/>
      <c r="O230" s="74"/>
      <c r="P230" s="74"/>
      <c r="Q230" s="74"/>
      <c r="R230" s="74"/>
      <c r="S230" s="74"/>
      <c r="T230" s="74"/>
      <c r="U230" s="73"/>
      <c r="V230" s="67"/>
      <c r="W230" s="67"/>
    </row>
    <row r="231" spans="1:23" x14ac:dyDescent="0.35">
      <c r="A231" s="73"/>
      <c r="B231" s="73"/>
      <c r="C231" s="74"/>
      <c r="D231" s="75"/>
      <c r="E231" s="74"/>
      <c r="F231" s="74"/>
      <c r="G231" s="74"/>
      <c r="H231" s="74"/>
      <c r="I231" s="74"/>
      <c r="J231" s="74"/>
      <c r="K231" s="74"/>
      <c r="L231" s="74"/>
      <c r="M231" s="74"/>
      <c r="N231" s="74"/>
      <c r="O231" s="74"/>
      <c r="P231" s="74"/>
      <c r="Q231" s="74"/>
      <c r="R231" s="74"/>
      <c r="S231" s="74"/>
      <c r="T231" s="74"/>
      <c r="U231" s="73"/>
      <c r="V231" s="67"/>
      <c r="W231" s="67"/>
    </row>
    <row r="232" spans="1:23" x14ac:dyDescent="0.35">
      <c r="A232" s="73"/>
      <c r="B232" s="73"/>
      <c r="C232" s="74"/>
      <c r="D232" s="75"/>
      <c r="E232" s="74"/>
      <c r="F232" s="74"/>
      <c r="G232" s="74"/>
      <c r="H232" s="74"/>
      <c r="I232" s="74"/>
      <c r="J232" s="74"/>
      <c r="K232" s="74"/>
      <c r="L232" s="74"/>
      <c r="M232" s="74"/>
      <c r="N232" s="74"/>
      <c r="O232" s="74"/>
      <c r="P232" s="74"/>
      <c r="Q232" s="74"/>
      <c r="R232" s="74"/>
      <c r="S232" s="74"/>
      <c r="T232" s="74"/>
      <c r="U232" s="73"/>
      <c r="V232" s="67"/>
      <c r="W232" s="67"/>
    </row>
    <row r="233" spans="1:23" x14ac:dyDescent="0.35">
      <c r="A233" s="73"/>
      <c r="B233" s="73"/>
      <c r="C233" s="74"/>
      <c r="D233" s="75"/>
      <c r="E233" s="74"/>
      <c r="F233" s="74"/>
      <c r="G233" s="74"/>
      <c r="H233" s="74"/>
      <c r="I233" s="74"/>
      <c r="J233" s="74"/>
      <c r="K233" s="74"/>
      <c r="L233" s="74"/>
      <c r="M233" s="74"/>
      <c r="N233" s="74"/>
      <c r="O233" s="74"/>
      <c r="P233" s="74"/>
      <c r="Q233" s="74"/>
      <c r="R233" s="74"/>
      <c r="S233" s="74"/>
      <c r="T233" s="74"/>
      <c r="U233" s="73"/>
      <c r="V233" s="67"/>
      <c r="W233" s="67"/>
    </row>
    <row r="234" spans="1:23" x14ac:dyDescent="0.35">
      <c r="A234" s="73"/>
      <c r="B234" s="73"/>
      <c r="C234" s="74"/>
      <c r="D234" s="75"/>
      <c r="E234" s="74"/>
      <c r="F234" s="74"/>
      <c r="G234" s="74"/>
      <c r="H234" s="74"/>
      <c r="I234" s="74"/>
      <c r="J234" s="74"/>
      <c r="K234" s="74"/>
      <c r="L234" s="74"/>
      <c r="M234" s="74"/>
      <c r="N234" s="74"/>
      <c r="O234" s="74"/>
      <c r="P234" s="74"/>
      <c r="Q234" s="74"/>
      <c r="R234" s="74"/>
      <c r="S234" s="74"/>
      <c r="T234" s="74"/>
      <c r="U234" s="73"/>
      <c r="V234" s="67"/>
      <c r="W234" s="67"/>
    </row>
    <row r="235" spans="1:23" x14ac:dyDescent="0.35">
      <c r="A235" s="73"/>
      <c r="B235" s="73"/>
      <c r="C235" s="74"/>
      <c r="D235" s="75"/>
      <c r="E235" s="74"/>
      <c r="F235" s="74"/>
      <c r="G235" s="74"/>
      <c r="H235" s="74"/>
      <c r="I235" s="74"/>
      <c r="J235" s="74"/>
      <c r="K235" s="74"/>
      <c r="L235" s="74"/>
      <c r="M235" s="74"/>
      <c r="N235" s="74"/>
      <c r="O235" s="74"/>
      <c r="P235" s="74"/>
      <c r="Q235" s="74"/>
      <c r="R235" s="74"/>
      <c r="S235" s="74"/>
      <c r="T235" s="74"/>
      <c r="U235" s="73"/>
      <c r="V235" s="67"/>
      <c r="W235" s="67"/>
    </row>
    <row r="236" spans="1:23" x14ac:dyDescent="0.35">
      <c r="A236" s="73"/>
      <c r="B236" s="73"/>
      <c r="C236" s="74"/>
      <c r="D236" s="75"/>
      <c r="E236" s="74"/>
      <c r="F236" s="74"/>
      <c r="G236" s="74"/>
      <c r="H236" s="74"/>
      <c r="I236" s="74"/>
      <c r="J236" s="74"/>
      <c r="K236" s="74"/>
      <c r="L236" s="74"/>
      <c r="M236" s="74"/>
      <c r="N236" s="74"/>
      <c r="O236" s="74"/>
      <c r="P236" s="74"/>
      <c r="Q236" s="74"/>
      <c r="R236" s="74"/>
      <c r="S236" s="74"/>
      <c r="T236" s="74"/>
      <c r="U236" s="73"/>
      <c r="V236" s="67"/>
      <c r="W236" s="67"/>
    </row>
    <row r="237" spans="1:23" x14ac:dyDescent="0.35">
      <c r="A237" s="73"/>
      <c r="B237" s="73"/>
      <c r="C237" s="74"/>
      <c r="D237" s="75"/>
      <c r="E237" s="74"/>
      <c r="F237" s="74"/>
      <c r="G237" s="74"/>
      <c r="H237" s="74"/>
      <c r="I237" s="74"/>
      <c r="J237" s="74"/>
      <c r="K237" s="74"/>
      <c r="L237" s="74"/>
      <c r="M237" s="74"/>
      <c r="N237" s="74"/>
      <c r="O237" s="74"/>
      <c r="P237" s="74"/>
      <c r="Q237" s="74"/>
      <c r="R237" s="74"/>
      <c r="S237" s="74"/>
      <c r="T237" s="74"/>
      <c r="U237" s="73"/>
      <c r="V237" s="67"/>
      <c r="W237" s="67"/>
    </row>
    <row r="238" spans="1:23" x14ac:dyDescent="0.35">
      <c r="A238" s="73"/>
      <c r="B238" s="73"/>
      <c r="C238" s="74"/>
      <c r="D238" s="75"/>
      <c r="E238" s="74"/>
      <c r="F238" s="74"/>
      <c r="G238" s="74"/>
      <c r="H238" s="74"/>
      <c r="I238" s="74"/>
      <c r="J238" s="74"/>
      <c r="K238" s="74"/>
      <c r="L238" s="74"/>
      <c r="M238" s="74"/>
      <c r="N238" s="74"/>
      <c r="O238" s="74"/>
      <c r="P238" s="74"/>
      <c r="Q238" s="74"/>
      <c r="R238" s="74"/>
      <c r="S238" s="74"/>
      <c r="T238" s="74"/>
      <c r="U238" s="73"/>
      <c r="V238" s="67"/>
      <c r="W238" s="67"/>
    </row>
    <row r="239" spans="1:23" x14ac:dyDescent="0.35">
      <c r="A239" s="73"/>
      <c r="B239" s="73"/>
      <c r="C239" s="74"/>
      <c r="D239" s="75"/>
      <c r="E239" s="74"/>
      <c r="F239" s="74"/>
      <c r="G239" s="74"/>
      <c r="H239" s="74"/>
      <c r="I239" s="74"/>
      <c r="J239" s="74"/>
      <c r="K239" s="74"/>
      <c r="L239" s="74"/>
      <c r="M239" s="74"/>
      <c r="N239" s="74"/>
      <c r="O239" s="74"/>
      <c r="P239" s="74"/>
      <c r="Q239" s="74"/>
      <c r="R239" s="74"/>
      <c r="S239" s="74"/>
      <c r="T239" s="74"/>
      <c r="U239" s="73"/>
      <c r="V239" s="67"/>
      <c r="W239" s="67"/>
    </row>
    <row r="240" spans="1:23" x14ac:dyDescent="0.35">
      <c r="A240" s="73"/>
      <c r="B240" s="73"/>
      <c r="C240" s="74"/>
      <c r="D240" s="75"/>
      <c r="E240" s="74"/>
      <c r="F240" s="74"/>
      <c r="G240" s="74"/>
      <c r="H240" s="74"/>
      <c r="I240" s="74"/>
      <c r="J240" s="74"/>
      <c r="K240" s="74"/>
      <c r="L240" s="74"/>
      <c r="M240" s="74"/>
      <c r="N240" s="74"/>
      <c r="O240" s="74"/>
      <c r="P240" s="74"/>
      <c r="Q240" s="74"/>
      <c r="R240" s="74"/>
      <c r="S240" s="74"/>
      <c r="T240" s="74"/>
      <c r="U240" s="73"/>
      <c r="V240" s="67"/>
      <c r="W240" s="67"/>
    </row>
    <row r="241" spans="1:23" x14ac:dyDescent="0.35">
      <c r="A241" s="73"/>
      <c r="B241" s="73"/>
      <c r="C241" s="74"/>
      <c r="D241" s="75"/>
      <c r="E241" s="74"/>
      <c r="F241" s="74"/>
      <c r="G241" s="74"/>
      <c r="H241" s="74"/>
      <c r="I241" s="74"/>
      <c r="J241" s="74"/>
      <c r="K241" s="74"/>
      <c r="L241" s="74"/>
      <c r="M241" s="74"/>
      <c r="N241" s="74"/>
      <c r="O241" s="74"/>
      <c r="P241" s="74"/>
      <c r="Q241" s="74"/>
      <c r="R241" s="74"/>
      <c r="S241" s="74"/>
      <c r="T241" s="74"/>
      <c r="U241" s="73"/>
      <c r="V241" s="67"/>
      <c r="W241" s="67"/>
    </row>
    <row r="242" spans="1:23" x14ac:dyDescent="0.35">
      <c r="A242" s="73"/>
      <c r="B242" s="73"/>
      <c r="C242" s="74"/>
      <c r="D242" s="75"/>
      <c r="E242" s="74"/>
      <c r="F242" s="74"/>
      <c r="G242" s="74"/>
      <c r="H242" s="74"/>
      <c r="I242" s="74"/>
      <c r="J242" s="74"/>
      <c r="K242" s="74"/>
      <c r="L242" s="74"/>
      <c r="M242" s="74"/>
      <c r="N242" s="74"/>
      <c r="O242" s="74"/>
      <c r="P242" s="74"/>
      <c r="Q242" s="74"/>
      <c r="R242" s="74"/>
      <c r="S242" s="74"/>
      <c r="T242" s="74"/>
      <c r="U242" s="73"/>
      <c r="V242" s="67"/>
      <c r="W242" s="67"/>
    </row>
    <row r="243" spans="1:23" x14ac:dyDescent="0.35">
      <c r="A243" s="73"/>
      <c r="B243" s="73"/>
      <c r="C243" s="74"/>
      <c r="D243" s="75"/>
      <c r="E243" s="74"/>
      <c r="F243" s="74"/>
      <c r="G243" s="74"/>
      <c r="H243" s="74"/>
      <c r="I243" s="74"/>
      <c r="J243" s="74"/>
      <c r="K243" s="74"/>
      <c r="L243" s="74"/>
      <c r="M243" s="74"/>
      <c r="N243" s="74"/>
      <c r="O243" s="74"/>
      <c r="P243" s="74"/>
      <c r="Q243" s="74"/>
      <c r="R243" s="74"/>
      <c r="S243" s="74"/>
      <c r="T243" s="74"/>
      <c r="U243" s="73"/>
      <c r="V243" s="67"/>
      <c r="W243" s="67"/>
    </row>
    <row r="244" spans="1:23" x14ac:dyDescent="0.35">
      <c r="A244" s="73"/>
      <c r="B244" s="73"/>
      <c r="C244" s="74"/>
      <c r="D244" s="75"/>
      <c r="E244" s="74"/>
      <c r="F244" s="74"/>
      <c r="G244" s="74"/>
      <c r="H244" s="74"/>
      <c r="I244" s="74"/>
      <c r="J244" s="74"/>
      <c r="K244" s="74"/>
      <c r="L244" s="74"/>
      <c r="M244" s="74"/>
      <c r="N244" s="74"/>
      <c r="O244" s="74"/>
      <c r="P244" s="74"/>
      <c r="Q244" s="74"/>
      <c r="R244" s="74"/>
      <c r="S244" s="74"/>
      <c r="T244" s="74"/>
      <c r="U244" s="73"/>
      <c r="V244" s="67"/>
      <c r="W244" s="67"/>
    </row>
    <row r="245" spans="1:23" x14ac:dyDescent="0.35">
      <c r="A245" s="73"/>
      <c r="B245" s="73"/>
      <c r="C245" s="74"/>
      <c r="D245" s="75"/>
      <c r="E245" s="74"/>
      <c r="F245" s="74"/>
      <c r="G245" s="74"/>
      <c r="H245" s="74"/>
      <c r="I245" s="74"/>
      <c r="J245" s="74"/>
      <c r="K245" s="74"/>
      <c r="L245" s="74"/>
      <c r="M245" s="74"/>
      <c r="N245" s="74"/>
      <c r="O245" s="74"/>
      <c r="P245" s="74"/>
      <c r="Q245" s="74"/>
      <c r="R245" s="74"/>
      <c r="S245" s="74"/>
      <c r="T245" s="74"/>
      <c r="U245" s="73"/>
      <c r="V245" s="67"/>
      <c r="W245" s="67"/>
    </row>
    <row r="246" spans="1:23" x14ac:dyDescent="0.35">
      <c r="A246" s="73"/>
      <c r="B246" s="73"/>
      <c r="C246" s="74"/>
      <c r="D246" s="75"/>
      <c r="E246" s="74"/>
      <c r="F246" s="74"/>
      <c r="G246" s="74"/>
      <c r="H246" s="74"/>
      <c r="I246" s="74"/>
      <c r="J246" s="74"/>
      <c r="K246" s="74"/>
      <c r="L246" s="74"/>
      <c r="M246" s="74"/>
      <c r="N246" s="74"/>
      <c r="O246" s="74"/>
      <c r="P246" s="74"/>
      <c r="Q246" s="74"/>
      <c r="R246" s="74"/>
      <c r="S246" s="74"/>
      <c r="T246" s="74"/>
      <c r="U246" s="73"/>
      <c r="V246" s="67"/>
      <c r="W246" s="67"/>
    </row>
    <row r="247" spans="1:23" x14ac:dyDescent="0.35">
      <c r="A247" s="73"/>
      <c r="B247" s="73"/>
      <c r="C247" s="74"/>
      <c r="D247" s="75"/>
      <c r="E247" s="74"/>
      <c r="F247" s="74"/>
      <c r="G247" s="74"/>
      <c r="H247" s="74"/>
      <c r="I247" s="74"/>
      <c r="J247" s="74"/>
      <c r="K247" s="74"/>
      <c r="L247" s="74"/>
      <c r="M247" s="74"/>
      <c r="N247" s="74"/>
      <c r="O247" s="74"/>
      <c r="P247" s="74"/>
      <c r="Q247" s="74"/>
      <c r="R247" s="74"/>
      <c r="S247" s="74"/>
      <c r="T247" s="74"/>
      <c r="U247" s="73"/>
      <c r="V247" s="67"/>
      <c r="W247" s="67"/>
    </row>
    <row r="248" spans="1:23" x14ac:dyDescent="0.35">
      <c r="A248" s="73"/>
      <c r="B248" s="73"/>
      <c r="C248" s="74"/>
      <c r="D248" s="75"/>
      <c r="E248" s="74"/>
      <c r="F248" s="74"/>
      <c r="G248" s="74"/>
      <c r="H248" s="74"/>
      <c r="I248" s="74"/>
      <c r="J248" s="74"/>
      <c r="K248" s="74"/>
      <c r="L248" s="74"/>
      <c r="M248" s="74"/>
      <c r="N248" s="74"/>
      <c r="O248" s="74"/>
      <c r="P248" s="74"/>
      <c r="Q248" s="74"/>
      <c r="R248" s="74"/>
      <c r="S248" s="74"/>
      <c r="T248" s="74"/>
      <c r="U248" s="73"/>
      <c r="V248" s="67"/>
      <c r="W248" s="67"/>
    </row>
    <row r="249" spans="1:23" x14ac:dyDescent="0.35">
      <c r="A249" s="73"/>
      <c r="B249" s="73"/>
      <c r="C249" s="74"/>
      <c r="D249" s="75"/>
      <c r="E249" s="74"/>
      <c r="F249" s="74"/>
      <c r="G249" s="74"/>
      <c r="H249" s="74"/>
      <c r="I249" s="74"/>
      <c r="J249" s="74"/>
      <c r="K249" s="74"/>
      <c r="L249" s="74"/>
      <c r="M249" s="74"/>
      <c r="N249" s="74"/>
      <c r="O249" s="74"/>
      <c r="P249" s="74"/>
      <c r="Q249" s="74"/>
      <c r="R249" s="74"/>
      <c r="S249" s="74"/>
      <c r="T249" s="74"/>
      <c r="U249" s="73"/>
      <c r="V249" s="67"/>
      <c r="W249" s="67"/>
    </row>
    <row r="250" spans="1:23" x14ac:dyDescent="0.35">
      <c r="A250" s="73"/>
      <c r="B250" s="73"/>
      <c r="C250" s="74"/>
      <c r="D250" s="75"/>
      <c r="E250" s="74"/>
      <c r="F250" s="74"/>
      <c r="G250" s="74"/>
      <c r="H250" s="74"/>
      <c r="I250" s="74"/>
      <c r="J250" s="74"/>
      <c r="K250" s="74"/>
      <c r="L250" s="74"/>
      <c r="M250" s="74"/>
      <c r="N250" s="74"/>
      <c r="O250" s="74"/>
      <c r="P250" s="74"/>
      <c r="Q250" s="74"/>
      <c r="R250" s="74"/>
      <c r="S250" s="74"/>
      <c r="T250" s="74"/>
      <c r="U250" s="73"/>
      <c r="V250" s="67"/>
      <c r="W250" s="67"/>
    </row>
    <row r="251" spans="1:23" x14ac:dyDescent="0.35">
      <c r="A251" s="73"/>
      <c r="B251" s="73"/>
      <c r="C251" s="74"/>
      <c r="D251" s="75"/>
      <c r="E251" s="74"/>
      <c r="F251" s="74"/>
      <c r="G251" s="74"/>
      <c r="H251" s="74"/>
      <c r="I251" s="74"/>
      <c r="J251" s="74"/>
      <c r="K251" s="74"/>
      <c r="L251" s="74"/>
      <c r="M251" s="74"/>
      <c r="N251" s="74"/>
      <c r="O251" s="74"/>
      <c r="P251" s="74"/>
      <c r="Q251" s="74"/>
      <c r="R251" s="74"/>
      <c r="S251" s="74"/>
      <c r="T251" s="74"/>
      <c r="U251" s="73"/>
      <c r="V251" s="67"/>
      <c r="W251" s="67"/>
    </row>
    <row r="252" spans="1:23" x14ac:dyDescent="0.35">
      <c r="A252" s="73"/>
      <c r="B252" s="73"/>
      <c r="C252" s="74"/>
      <c r="D252" s="75"/>
      <c r="E252" s="74"/>
      <c r="F252" s="74"/>
      <c r="G252" s="74"/>
      <c r="H252" s="74"/>
      <c r="I252" s="74"/>
      <c r="J252" s="74"/>
      <c r="K252" s="74"/>
      <c r="L252" s="74"/>
      <c r="M252" s="74"/>
      <c r="N252" s="74"/>
      <c r="O252" s="74"/>
      <c r="P252" s="74"/>
      <c r="Q252" s="74"/>
      <c r="R252" s="74"/>
      <c r="S252" s="74"/>
      <c r="T252" s="74"/>
      <c r="U252" s="73"/>
      <c r="V252" s="67"/>
      <c r="W252" s="67"/>
    </row>
    <row r="253" spans="1:23" x14ac:dyDescent="0.35">
      <c r="A253" s="73"/>
      <c r="B253" s="73"/>
      <c r="C253" s="74"/>
      <c r="D253" s="75"/>
      <c r="E253" s="74"/>
      <c r="F253" s="74"/>
      <c r="G253" s="74"/>
      <c r="H253" s="74"/>
      <c r="I253" s="74"/>
      <c r="J253" s="74"/>
      <c r="K253" s="74"/>
      <c r="L253" s="74"/>
      <c r="M253" s="74"/>
      <c r="N253" s="74"/>
      <c r="O253" s="74"/>
      <c r="P253" s="74"/>
      <c r="Q253" s="74"/>
      <c r="R253" s="74"/>
      <c r="S253" s="74"/>
      <c r="T253" s="74"/>
      <c r="U253" s="73"/>
      <c r="V253" s="67"/>
      <c r="W253" s="67"/>
    </row>
    <row r="254" spans="1:23" x14ac:dyDescent="0.35">
      <c r="A254" s="73"/>
      <c r="B254" s="73"/>
      <c r="C254" s="74"/>
      <c r="D254" s="75"/>
      <c r="E254" s="74"/>
      <c r="F254" s="74"/>
      <c r="G254" s="74"/>
      <c r="H254" s="74"/>
      <c r="I254" s="74"/>
      <c r="J254" s="74"/>
      <c r="K254" s="74"/>
      <c r="L254" s="74"/>
      <c r="M254" s="74"/>
      <c r="N254" s="74"/>
      <c r="O254" s="74"/>
      <c r="P254" s="74"/>
      <c r="Q254" s="74"/>
      <c r="R254" s="74"/>
      <c r="S254" s="74"/>
      <c r="T254" s="74"/>
      <c r="U254" s="73"/>
      <c r="V254" s="67"/>
      <c r="W254" s="67"/>
    </row>
    <row r="255" spans="1:23" x14ac:dyDescent="0.35">
      <c r="A255" s="73"/>
      <c r="B255" s="73"/>
      <c r="C255" s="74"/>
      <c r="D255" s="75"/>
      <c r="E255" s="74"/>
      <c r="F255" s="74"/>
      <c r="G255" s="74"/>
      <c r="H255" s="74"/>
      <c r="I255" s="74"/>
      <c r="J255" s="74"/>
      <c r="K255" s="74"/>
      <c r="L255" s="74"/>
      <c r="M255" s="74"/>
      <c r="N255" s="74"/>
      <c r="O255" s="74"/>
      <c r="P255" s="74"/>
      <c r="Q255" s="74"/>
      <c r="R255" s="74"/>
      <c r="S255" s="74"/>
      <c r="T255" s="74"/>
      <c r="U255" s="73"/>
      <c r="V255" s="67"/>
      <c r="W255" s="67"/>
    </row>
    <row r="256" spans="1:23" x14ac:dyDescent="0.35">
      <c r="A256" s="73"/>
      <c r="B256" s="73"/>
      <c r="C256" s="74"/>
      <c r="D256" s="75"/>
      <c r="E256" s="74"/>
      <c r="F256" s="74"/>
      <c r="G256" s="74"/>
      <c r="H256" s="74"/>
      <c r="I256" s="74"/>
      <c r="J256" s="74"/>
      <c r="K256" s="74"/>
      <c r="L256" s="74"/>
      <c r="M256" s="74"/>
      <c r="N256" s="74"/>
      <c r="O256" s="74"/>
      <c r="P256" s="74"/>
      <c r="Q256" s="74"/>
      <c r="R256" s="74"/>
      <c r="S256" s="74"/>
      <c r="T256" s="74"/>
      <c r="U256" s="73"/>
      <c r="V256" s="67"/>
      <c r="W256" s="67"/>
    </row>
    <row r="257" spans="1:23" x14ac:dyDescent="0.35">
      <c r="A257" s="73"/>
      <c r="B257" s="73"/>
      <c r="C257" s="74"/>
      <c r="D257" s="75"/>
      <c r="E257" s="74"/>
      <c r="F257" s="74"/>
      <c r="G257" s="74"/>
      <c r="H257" s="74"/>
      <c r="I257" s="74"/>
      <c r="J257" s="74"/>
      <c r="K257" s="74"/>
      <c r="L257" s="74"/>
      <c r="M257" s="74"/>
      <c r="N257" s="74"/>
      <c r="O257" s="74"/>
      <c r="P257" s="74"/>
      <c r="Q257" s="74"/>
      <c r="R257" s="74"/>
      <c r="S257" s="74"/>
      <c r="T257" s="74"/>
      <c r="U257" s="73"/>
      <c r="V257" s="67"/>
      <c r="W257" s="67"/>
    </row>
    <row r="258" spans="1:23" x14ac:dyDescent="0.35">
      <c r="A258" s="73"/>
      <c r="B258" s="73"/>
      <c r="C258" s="74"/>
      <c r="D258" s="75"/>
      <c r="E258" s="74"/>
      <c r="F258" s="74"/>
      <c r="G258" s="74"/>
      <c r="H258" s="74"/>
      <c r="I258" s="74"/>
      <c r="J258" s="74"/>
      <c r="K258" s="74"/>
      <c r="L258" s="74"/>
      <c r="M258" s="74"/>
      <c r="N258" s="74"/>
      <c r="O258" s="74"/>
      <c r="P258" s="74"/>
      <c r="Q258" s="74"/>
      <c r="R258" s="74"/>
      <c r="S258" s="74"/>
      <c r="T258" s="74"/>
      <c r="U258" s="73"/>
      <c r="V258" s="67"/>
      <c r="W258" s="67"/>
    </row>
    <row r="259" spans="1:23" x14ac:dyDescent="0.35">
      <c r="A259" s="73"/>
      <c r="B259" s="73"/>
      <c r="C259" s="74"/>
      <c r="D259" s="75"/>
      <c r="E259" s="74"/>
      <c r="F259" s="74"/>
      <c r="G259" s="74"/>
      <c r="H259" s="74"/>
      <c r="I259" s="74"/>
      <c r="J259" s="74"/>
      <c r="K259" s="74"/>
      <c r="L259" s="74"/>
      <c r="M259" s="74"/>
      <c r="N259" s="74"/>
      <c r="O259" s="74"/>
      <c r="P259" s="74"/>
      <c r="Q259" s="74"/>
      <c r="R259" s="74"/>
      <c r="S259" s="74"/>
      <c r="T259" s="74"/>
      <c r="U259" s="73"/>
      <c r="V259" s="67"/>
      <c r="W259" s="67"/>
    </row>
    <row r="260" spans="1:23" x14ac:dyDescent="0.35">
      <c r="A260" s="73"/>
      <c r="B260" s="73"/>
      <c r="C260" s="74"/>
      <c r="D260" s="75"/>
      <c r="E260" s="74"/>
      <c r="F260" s="74"/>
      <c r="G260" s="74"/>
      <c r="H260" s="74"/>
      <c r="I260" s="74"/>
      <c r="J260" s="74"/>
      <c r="K260" s="74"/>
      <c r="L260" s="74"/>
      <c r="M260" s="74"/>
      <c r="N260" s="74"/>
      <c r="O260" s="74"/>
      <c r="P260" s="74"/>
      <c r="Q260" s="74"/>
      <c r="R260" s="74"/>
      <c r="S260" s="74"/>
      <c r="T260" s="74"/>
      <c r="U260" s="73"/>
      <c r="V260" s="67"/>
      <c r="W260" s="67"/>
    </row>
    <row r="261" spans="1:23" x14ac:dyDescent="0.35">
      <c r="A261" s="73"/>
      <c r="B261" s="73"/>
      <c r="C261" s="74"/>
      <c r="D261" s="75"/>
      <c r="E261" s="74"/>
      <c r="F261" s="74"/>
      <c r="G261" s="74"/>
      <c r="H261" s="74"/>
      <c r="I261" s="74"/>
      <c r="J261" s="74"/>
      <c r="K261" s="74"/>
      <c r="L261" s="74"/>
      <c r="M261" s="74"/>
      <c r="N261" s="74"/>
      <c r="O261" s="74"/>
      <c r="P261" s="74"/>
      <c r="Q261" s="74"/>
      <c r="R261" s="74"/>
      <c r="S261" s="74"/>
      <c r="T261" s="74"/>
      <c r="U261" s="73"/>
      <c r="V261" s="67"/>
      <c r="W261" s="67"/>
    </row>
    <row r="262" spans="1:23" x14ac:dyDescent="0.35">
      <c r="A262" s="73"/>
      <c r="B262" s="73"/>
      <c r="C262" s="74"/>
      <c r="D262" s="75"/>
      <c r="E262" s="74"/>
      <c r="F262" s="74"/>
      <c r="G262" s="74"/>
      <c r="H262" s="74"/>
      <c r="I262" s="74"/>
      <c r="J262" s="74"/>
      <c r="K262" s="74"/>
      <c r="L262" s="74"/>
      <c r="M262" s="74"/>
      <c r="N262" s="74"/>
      <c r="O262" s="74"/>
      <c r="P262" s="74"/>
      <c r="Q262" s="74"/>
      <c r="R262" s="74"/>
      <c r="S262" s="74"/>
      <c r="T262" s="74"/>
      <c r="U262" s="73"/>
      <c r="V262" s="67"/>
      <c r="W262" s="67"/>
    </row>
    <row r="263" spans="1:23" x14ac:dyDescent="0.35">
      <c r="A263" s="73"/>
      <c r="B263" s="73"/>
      <c r="C263" s="74"/>
      <c r="D263" s="75"/>
      <c r="E263" s="74"/>
      <c r="F263" s="74"/>
      <c r="G263" s="74"/>
      <c r="H263" s="74"/>
      <c r="I263" s="74"/>
      <c r="J263" s="74"/>
      <c r="K263" s="74"/>
      <c r="L263" s="74"/>
      <c r="M263" s="74"/>
      <c r="N263" s="74"/>
      <c r="O263" s="74"/>
      <c r="P263" s="74"/>
      <c r="Q263" s="74"/>
      <c r="R263" s="74"/>
      <c r="S263" s="74"/>
      <c r="T263" s="74"/>
      <c r="U263" s="73"/>
      <c r="V263" s="67"/>
      <c r="W263" s="67"/>
    </row>
    <row r="264" spans="1:23" x14ac:dyDescent="0.35">
      <c r="A264" s="73"/>
      <c r="B264" s="73"/>
      <c r="C264" s="74"/>
      <c r="D264" s="75"/>
      <c r="E264" s="74"/>
      <c r="F264" s="74"/>
      <c r="G264" s="74"/>
      <c r="H264" s="74"/>
      <c r="I264" s="74"/>
      <c r="J264" s="74"/>
      <c r="K264" s="74"/>
      <c r="L264" s="74"/>
      <c r="M264" s="74"/>
      <c r="N264" s="74"/>
      <c r="O264" s="74"/>
      <c r="P264" s="74"/>
      <c r="Q264" s="74"/>
      <c r="R264" s="74"/>
      <c r="S264" s="74"/>
      <c r="T264" s="74"/>
      <c r="U264" s="73"/>
      <c r="V264" s="67"/>
      <c r="W264" s="67"/>
    </row>
    <row r="265" spans="1:23" x14ac:dyDescent="0.35">
      <c r="A265" s="73"/>
      <c r="B265" s="73"/>
      <c r="C265" s="74"/>
      <c r="D265" s="75"/>
      <c r="E265" s="74"/>
      <c r="F265" s="74"/>
      <c r="G265" s="74"/>
      <c r="H265" s="74"/>
      <c r="I265" s="74"/>
      <c r="J265" s="74"/>
      <c r="K265" s="74"/>
      <c r="L265" s="74"/>
      <c r="M265" s="74"/>
      <c r="N265" s="74"/>
      <c r="O265" s="74"/>
      <c r="P265" s="74"/>
      <c r="Q265" s="74"/>
      <c r="R265" s="74"/>
      <c r="S265" s="74"/>
      <c r="T265" s="74"/>
      <c r="U265" s="73"/>
      <c r="V265" s="67"/>
      <c r="W265" s="67"/>
    </row>
    <row r="266" spans="1:23" x14ac:dyDescent="0.35">
      <c r="A266" s="73"/>
      <c r="B266" s="73"/>
      <c r="C266" s="74"/>
      <c r="D266" s="75"/>
      <c r="E266" s="74"/>
      <c r="F266" s="74"/>
      <c r="G266" s="74"/>
      <c r="H266" s="74"/>
      <c r="I266" s="74"/>
      <c r="J266" s="74"/>
      <c r="K266" s="74"/>
      <c r="L266" s="74"/>
      <c r="M266" s="74"/>
      <c r="N266" s="74"/>
      <c r="O266" s="74"/>
      <c r="P266" s="74"/>
      <c r="Q266" s="74"/>
      <c r="R266" s="74"/>
      <c r="S266" s="74"/>
      <c r="T266" s="74"/>
      <c r="U266" s="73"/>
      <c r="V266" s="67"/>
      <c r="W266" s="67"/>
    </row>
    <row r="267" spans="1:23" x14ac:dyDescent="0.35">
      <c r="A267" s="73"/>
      <c r="B267" s="73"/>
      <c r="C267" s="74"/>
      <c r="D267" s="75"/>
      <c r="E267" s="74"/>
      <c r="F267" s="74"/>
      <c r="G267" s="74"/>
      <c r="H267" s="74"/>
      <c r="I267" s="74"/>
      <c r="J267" s="74"/>
      <c r="K267" s="74"/>
      <c r="L267" s="74"/>
      <c r="M267" s="74"/>
      <c r="N267" s="74"/>
      <c r="O267" s="74"/>
      <c r="P267" s="74"/>
      <c r="Q267" s="74"/>
      <c r="R267" s="74"/>
      <c r="S267" s="74"/>
      <c r="T267" s="74"/>
      <c r="U267" s="73"/>
      <c r="V267" s="67"/>
      <c r="W267" s="67"/>
    </row>
    <row r="268" spans="1:23" x14ac:dyDescent="0.35">
      <c r="A268" s="73"/>
      <c r="B268" s="73"/>
      <c r="C268" s="74"/>
      <c r="D268" s="75"/>
      <c r="E268" s="74"/>
      <c r="F268" s="74"/>
      <c r="G268" s="74"/>
      <c r="H268" s="74"/>
      <c r="I268" s="74"/>
      <c r="J268" s="74"/>
      <c r="K268" s="74"/>
      <c r="L268" s="74"/>
      <c r="M268" s="74"/>
      <c r="N268" s="74"/>
      <c r="O268" s="74"/>
      <c r="P268" s="74"/>
      <c r="Q268" s="74"/>
      <c r="R268" s="74"/>
      <c r="S268" s="74"/>
      <c r="T268" s="74"/>
      <c r="U268" s="73"/>
      <c r="V268" s="67"/>
      <c r="W268" s="67"/>
    </row>
    <row r="269" spans="1:23" x14ac:dyDescent="0.35">
      <c r="A269" s="73"/>
      <c r="B269" s="73"/>
      <c r="C269" s="74"/>
      <c r="D269" s="75"/>
      <c r="E269" s="74"/>
      <c r="F269" s="74"/>
      <c r="G269" s="74"/>
      <c r="H269" s="74"/>
      <c r="I269" s="74"/>
      <c r="J269" s="74"/>
      <c r="K269" s="74"/>
      <c r="L269" s="74"/>
      <c r="M269" s="74"/>
      <c r="N269" s="74"/>
      <c r="O269" s="74"/>
      <c r="P269" s="74"/>
      <c r="Q269" s="74"/>
      <c r="R269" s="74"/>
      <c r="S269" s="74"/>
      <c r="T269" s="74"/>
      <c r="U269" s="73"/>
      <c r="V269" s="67"/>
      <c r="W269" s="67"/>
    </row>
    <row r="270" spans="1:23" x14ac:dyDescent="0.35">
      <c r="A270" s="73"/>
      <c r="B270" s="73"/>
      <c r="C270" s="73"/>
      <c r="D270" s="73"/>
      <c r="E270" s="73"/>
      <c r="F270" s="73"/>
      <c r="G270" s="73"/>
      <c r="H270" s="73"/>
      <c r="I270" s="73"/>
      <c r="J270" s="73"/>
      <c r="K270" s="73"/>
      <c r="L270" s="73"/>
      <c r="M270" s="73"/>
      <c r="N270" s="73"/>
      <c r="O270" s="73"/>
      <c r="P270" s="73"/>
      <c r="Q270" s="73"/>
      <c r="R270" s="73"/>
      <c r="S270" s="73"/>
      <c r="T270" s="73"/>
      <c r="U270" s="73"/>
      <c r="V270" s="67"/>
      <c r="W270" s="67"/>
    </row>
    <row r="271" spans="1:23" x14ac:dyDescent="0.35">
      <c r="A271" s="73"/>
      <c r="B271" s="73"/>
      <c r="C271" s="73"/>
      <c r="D271" s="73"/>
      <c r="E271" s="73"/>
      <c r="F271" s="73"/>
      <c r="G271" s="73"/>
      <c r="H271" s="73"/>
      <c r="I271" s="73"/>
      <c r="J271" s="73"/>
      <c r="K271" s="73"/>
      <c r="L271" s="73"/>
      <c r="M271" s="73"/>
      <c r="N271" s="73"/>
      <c r="O271" s="73"/>
      <c r="P271" s="73"/>
      <c r="Q271" s="73"/>
      <c r="R271" s="73"/>
      <c r="S271" s="73"/>
      <c r="T271" s="73"/>
      <c r="U271" s="73"/>
      <c r="V271" s="67"/>
      <c r="W271" s="67"/>
    </row>
    <row r="272" spans="1:23" x14ac:dyDescent="0.35">
      <c r="A272" s="73"/>
      <c r="B272" s="73"/>
      <c r="C272" s="73"/>
      <c r="D272" s="73"/>
      <c r="E272" s="73"/>
      <c r="F272" s="73"/>
      <c r="G272" s="73"/>
      <c r="H272" s="73"/>
      <c r="I272" s="73"/>
      <c r="J272" s="73"/>
      <c r="K272" s="73"/>
      <c r="L272" s="73"/>
      <c r="M272" s="73"/>
      <c r="N272" s="73"/>
      <c r="O272" s="73"/>
      <c r="P272" s="73"/>
      <c r="Q272" s="73"/>
      <c r="R272" s="73"/>
      <c r="S272" s="73"/>
      <c r="T272" s="73"/>
      <c r="U272" s="73"/>
      <c r="V272" s="67"/>
      <c r="W272" s="67"/>
    </row>
    <row r="273" spans="1:23" x14ac:dyDescent="0.35">
      <c r="A273" s="73"/>
      <c r="B273" s="73"/>
      <c r="C273" s="73"/>
      <c r="D273" s="73"/>
      <c r="E273" s="73"/>
      <c r="F273" s="73"/>
      <c r="G273" s="73"/>
      <c r="H273" s="73"/>
      <c r="I273" s="73"/>
      <c r="J273" s="73"/>
      <c r="K273" s="73"/>
      <c r="L273" s="73"/>
      <c r="M273" s="73"/>
      <c r="N273" s="73"/>
      <c r="O273" s="73"/>
      <c r="P273" s="73"/>
      <c r="Q273" s="73"/>
      <c r="R273" s="73"/>
      <c r="S273" s="73"/>
      <c r="T273" s="73"/>
      <c r="U273" s="73"/>
      <c r="V273" s="67"/>
      <c r="W273" s="67"/>
    </row>
    <row r="274" spans="1:23" x14ac:dyDescent="0.35">
      <c r="A274" s="73"/>
      <c r="B274" s="73"/>
      <c r="C274" s="73"/>
      <c r="D274" s="73"/>
      <c r="E274" s="73"/>
      <c r="F274" s="73"/>
      <c r="G274" s="73"/>
      <c r="H274" s="73"/>
      <c r="I274" s="73"/>
      <c r="J274" s="73"/>
      <c r="K274" s="73"/>
      <c r="L274" s="73"/>
      <c r="M274" s="73"/>
      <c r="N274" s="73"/>
      <c r="O274" s="73"/>
      <c r="P274" s="73"/>
      <c r="Q274" s="73"/>
      <c r="R274" s="73"/>
      <c r="S274" s="73"/>
      <c r="T274" s="73"/>
      <c r="U274" s="73"/>
      <c r="V274" s="67"/>
      <c r="W274" s="67"/>
    </row>
    <row r="275" spans="1:23" x14ac:dyDescent="0.35">
      <c r="A275" s="73"/>
      <c r="B275" s="73"/>
      <c r="C275" s="73"/>
      <c r="D275" s="73"/>
      <c r="E275" s="73"/>
      <c r="F275" s="73"/>
      <c r="G275" s="73"/>
      <c r="H275" s="73"/>
      <c r="I275" s="73"/>
      <c r="J275" s="73"/>
      <c r="K275" s="73"/>
      <c r="L275" s="73"/>
      <c r="M275" s="73"/>
      <c r="N275" s="73"/>
      <c r="O275" s="73"/>
      <c r="P275" s="73"/>
      <c r="Q275" s="73"/>
      <c r="R275" s="73"/>
      <c r="S275" s="73"/>
      <c r="T275" s="73"/>
      <c r="U275" s="73"/>
      <c r="V275" s="67"/>
      <c r="W275" s="67"/>
    </row>
    <row r="276" spans="1:23" x14ac:dyDescent="0.35">
      <c r="A276" s="73"/>
      <c r="B276" s="73"/>
      <c r="C276" s="73"/>
      <c r="D276" s="73"/>
      <c r="E276" s="73"/>
      <c r="F276" s="73"/>
      <c r="G276" s="73"/>
      <c r="H276" s="73"/>
      <c r="I276" s="73"/>
      <c r="J276" s="73"/>
      <c r="K276" s="73"/>
      <c r="L276" s="73"/>
      <c r="M276" s="73"/>
      <c r="N276" s="73"/>
      <c r="O276" s="73"/>
      <c r="P276" s="73"/>
      <c r="Q276" s="73"/>
      <c r="R276" s="73"/>
      <c r="S276" s="73"/>
      <c r="T276" s="73"/>
      <c r="U276" s="73"/>
      <c r="V276" s="67"/>
      <c r="W276" s="67"/>
    </row>
    <row r="277" spans="1:23" x14ac:dyDescent="0.35">
      <c r="A277" s="73"/>
      <c r="B277" s="73"/>
      <c r="C277" s="73"/>
      <c r="D277" s="73"/>
      <c r="E277" s="73"/>
      <c r="F277" s="73"/>
      <c r="G277" s="73"/>
      <c r="H277" s="73"/>
      <c r="I277" s="73"/>
      <c r="J277" s="73"/>
      <c r="K277" s="73"/>
      <c r="L277" s="73"/>
      <c r="M277" s="73"/>
      <c r="N277" s="73"/>
      <c r="O277" s="73"/>
      <c r="P277" s="73"/>
      <c r="Q277" s="73"/>
      <c r="R277" s="73"/>
      <c r="S277" s="73"/>
      <c r="T277" s="73"/>
      <c r="U277" s="73"/>
      <c r="V277" s="67"/>
      <c r="W277" s="67"/>
    </row>
    <row r="278" spans="1:23" x14ac:dyDescent="0.35">
      <c r="A278" s="73"/>
      <c r="B278" s="73"/>
      <c r="C278" s="73"/>
      <c r="D278" s="73"/>
      <c r="E278" s="73"/>
      <c r="F278" s="73"/>
      <c r="G278" s="73"/>
      <c r="H278" s="73"/>
      <c r="I278" s="73"/>
      <c r="J278" s="73"/>
      <c r="K278" s="73"/>
      <c r="L278" s="73"/>
      <c r="M278" s="73"/>
      <c r="N278" s="73"/>
      <c r="O278" s="73"/>
      <c r="P278" s="73"/>
      <c r="Q278" s="73"/>
      <c r="R278" s="73"/>
      <c r="S278" s="73"/>
      <c r="T278" s="73"/>
      <c r="U278" s="73"/>
      <c r="V278" s="67"/>
      <c r="W278" s="67"/>
    </row>
    <row r="279" spans="1:23" x14ac:dyDescent="0.35">
      <c r="A279" s="73"/>
      <c r="B279" s="73"/>
      <c r="C279" s="73"/>
      <c r="D279" s="73"/>
      <c r="E279" s="73"/>
      <c r="F279" s="73"/>
      <c r="G279" s="73"/>
      <c r="H279" s="73"/>
      <c r="I279" s="73"/>
      <c r="J279" s="73"/>
      <c r="K279" s="73"/>
      <c r="L279" s="73"/>
      <c r="M279" s="73"/>
      <c r="N279" s="73"/>
      <c r="O279" s="73"/>
      <c r="P279" s="73"/>
      <c r="Q279" s="73"/>
      <c r="R279" s="73"/>
      <c r="S279" s="73"/>
      <c r="T279" s="73"/>
      <c r="U279" s="73"/>
      <c r="V279" s="67"/>
      <c r="W279" s="67"/>
    </row>
    <row r="280" spans="1:23" x14ac:dyDescent="0.35">
      <c r="A280" s="73"/>
      <c r="B280" s="73"/>
      <c r="C280" s="73"/>
      <c r="D280" s="73"/>
      <c r="E280" s="73"/>
      <c r="F280" s="73"/>
      <c r="G280" s="73"/>
      <c r="H280" s="73"/>
      <c r="I280" s="73"/>
      <c r="J280" s="73"/>
      <c r="K280" s="73"/>
      <c r="L280" s="73"/>
      <c r="M280" s="73"/>
      <c r="N280" s="73"/>
      <c r="O280" s="73"/>
      <c r="P280" s="73"/>
      <c r="Q280" s="73"/>
      <c r="R280" s="73"/>
      <c r="S280" s="73"/>
      <c r="T280" s="73"/>
      <c r="U280" s="73"/>
      <c r="V280" s="67"/>
      <c r="W280" s="67"/>
    </row>
    <row r="281" spans="1:23" x14ac:dyDescent="0.35">
      <c r="A281" s="73"/>
      <c r="B281" s="73"/>
      <c r="C281" s="73"/>
      <c r="D281" s="73"/>
      <c r="E281" s="73"/>
      <c r="F281" s="73"/>
      <c r="G281" s="73"/>
      <c r="H281" s="73"/>
      <c r="I281" s="73"/>
      <c r="J281" s="73"/>
      <c r="K281" s="73"/>
      <c r="L281" s="73"/>
      <c r="M281" s="73"/>
      <c r="N281" s="73"/>
      <c r="O281" s="73"/>
      <c r="P281" s="73"/>
      <c r="Q281" s="73"/>
      <c r="R281" s="73"/>
      <c r="S281" s="73"/>
      <c r="T281" s="73"/>
      <c r="U281" s="73"/>
      <c r="V281" s="67"/>
      <c r="W281" s="67"/>
    </row>
    <row r="282" spans="1:23" x14ac:dyDescent="0.35">
      <c r="A282" s="73"/>
      <c r="B282" s="73"/>
      <c r="C282" s="73"/>
      <c r="D282" s="73"/>
      <c r="E282" s="73"/>
      <c r="F282" s="73"/>
      <c r="G282" s="73"/>
      <c r="H282" s="73"/>
      <c r="I282" s="73"/>
      <c r="J282" s="73"/>
      <c r="K282" s="73"/>
      <c r="L282" s="73"/>
      <c r="M282" s="73"/>
      <c r="N282" s="73"/>
      <c r="O282" s="73"/>
      <c r="P282" s="73"/>
      <c r="Q282" s="73"/>
      <c r="R282" s="73"/>
      <c r="S282" s="73"/>
      <c r="T282" s="73"/>
      <c r="U282" s="73"/>
      <c r="V282" s="67"/>
      <c r="W282" s="67"/>
    </row>
    <row r="283" spans="1:23" x14ac:dyDescent="0.35">
      <c r="A283" s="73"/>
      <c r="B283" s="73"/>
      <c r="C283" s="73"/>
      <c r="D283" s="73"/>
      <c r="E283" s="73"/>
      <c r="F283" s="73"/>
      <c r="G283" s="73"/>
      <c r="H283" s="73"/>
      <c r="I283" s="73"/>
      <c r="J283" s="73"/>
      <c r="K283" s="73"/>
      <c r="L283" s="73"/>
      <c r="M283" s="73"/>
      <c r="N283" s="73"/>
      <c r="O283" s="73"/>
      <c r="P283" s="73"/>
      <c r="Q283" s="73"/>
      <c r="R283" s="73"/>
      <c r="S283" s="73"/>
      <c r="T283" s="73"/>
      <c r="U283" s="73"/>
      <c r="V283" s="67"/>
      <c r="W283" s="67"/>
    </row>
    <row r="284" spans="1:23" x14ac:dyDescent="0.35">
      <c r="A284" s="73"/>
      <c r="B284" s="73"/>
      <c r="C284" s="73"/>
      <c r="D284" s="73"/>
      <c r="E284" s="73"/>
      <c r="F284" s="73"/>
      <c r="G284" s="73"/>
      <c r="H284" s="73"/>
      <c r="I284" s="73"/>
      <c r="J284" s="73"/>
      <c r="K284" s="73"/>
      <c r="L284" s="73"/>
      <c r="M284" s="73"/>
      <c r="N284" s="73"/>
      <c r="O284" s="73"/>
      <c r="P284" s="73"/>
      <c r="Q284" s="73"/>
      <c r="R284" s="73"/>
      <c r="S284" s="73"/>
      <c r="T284" s="73"/>
      <c r="U284" s="73"/>
      <c r="V284" s="67"/>
      <c r="W284" s="67"/>
    </row>
    <row r="285" spans="1:23" x14ac:dyDescent="0.35">
      <c r="A285" s="73"/>
      <c r="B285" s="73"/>
      <c r="C285" s="73"/>
      <c r="D285" s="73"/>
      <c r="E285" s="73"/>
      <c r="F285" s="73"/>
      <c r="G285" s="73"/>
      <c r="H285" s="73"/>
      <c r="I285" s="73"/>
      <c r="J285" s="73"/>
      <c r="K285" s="73"/>
      <c r="L285" s="73"/>
      <c r="M285" s="73"/>
      <c r="N285" s="73"/>
      <c r="O285" s="73"/>
      <c r="P285" s="73"/>
      <c r="Q285" s="73"/>
      <c r="R285" s="73"/>
      <c r="S285" s="73"/>
      <c r="T285" s="73"/>
      <c r="U285" s="73"/>
      <c r="V285" s="67"/>
      <c r="W285" s="67"/>
    </row>
    <row r="286" spans="1:23" x14ac:dyDescent="0.35">
      <c r="A286" s="73"/>
      <c r="B286" s="73"/>
      <c r="C286" s="73"/>
      <c r="D286" s="73"/>
      <c r="E286" s="73"/>
      <c r="F286" s="73"/>
      <c r="G286" s="73"/>
      <c r="H286" s="73"/>
      <c r="I286" s="73"/>
      <c r="J286" s="73"/>
      <c r="K286" s="73"/>
      <c r="L286" s="73"/>
      <c r="M286" s="73"/>
      <c r="N286" s="73"/>
      <c r="O286" s="73"/>
      <c r="P286" s="73"/>
      <c r="Q286" s="73"/>
      <c r="R286" s="73"/>
      <c r="S286" s="73"/>
      <c r="T286" s="73"/>
      <c r="U286" s="73"/>
      <c r="V286" s="67"/>
      <c r="W286" s="67"/>
    </row>
    <row r="287" spans="1:23" x14ac:dyDescent="0.35">
      <c r="A287" s="73"/>
      <c r="B287" s="73"/>
      <c r="C287" s="73"/>
      <c r="D287" s="73"/>
      <c r="E287" s="73"/>
      <c r="F287" s="73"/>
      <c r="G287" s="73"/>
      <c r="H287" s="73"/>
      <c r="I287" s="73"/>
      <c r="J287" s="73"/>
      <c r="K287" s="73"/>
      <c r="L287" s="73"/>
      <c r="M287" s="73"/>
      <c r="N287" s="73"/>
      <c r="O287" s="73"/>
      <c r="P287" s="73"/>
      <c r="Q287" s="73"/>
      <c r="R287" s="73"/>
      <c r="S287" s="73"/>
      <c r="T287" s="73"/>
      <c r="U287" s="73"/>
      <c r="V287" s="67"/>
      <c r="W287" s="67"/>
    </row>
    <row r="288" spans="1:23" x14ac:dyDescent="0.35">
      <c r="A288" s="73"/>
      <c r="B288" s="73"/>
      <c r="C288" s="73"/>
      <c r="D288" s="73"/>
      <c r="E288" s="73"/>
      <c r="F288" s="73"/>
      <c r="G288" s="73"/>
      <c r="H288" s="73"/>
      <c r="I288" s="73"/>
      <c r="J288" s="73"/>
      <c r="K288" s="73"/>
      <c r="L288" s="73"/>
      <c r="M288" s="73"/>
      <c r="N288" s="73"/>
      <c r="O288" s="73"/>
      <c r="P288" s="73"/>
      <c r="Q288" s="73"/>
      <c r="R288" s="73"/>
      <c r="S288" s="73"/>
      <c r="T288" s="73"/>
      <c r="U288" s="73"/>
      <c r="V288" s="67"/>
      <c r="W288" s="67"/>
    </row>
    <row r="289" spans="1:23" x14ac:dyDescent="0.35">
      <c r="A289" s="73"/>
      <c r="B289" s="73"/>
      <c r="C289" s="73"/>
      <c r="D289" s="73"/>
      <c r="E289" s="73"/>
      <c r="F289" s="73"/>
      <c r="G289" s="73"/>
      <c r="H289" s="73"/>
      <c r="I289" s="73"/>
      <c r="J289" s="73"/>
      <c r="K289" s="73"/>
      <c r="L289" s="73"/>
      <c r="M289" s="73"/>
      <c r="N289" s="73"/>
      <c r="O289" s="73"/>
      <c r="P289" s="73"/>
      <c r="Q289" s="73"/>
      <c r="R289" s="73"/>
      <c r="S289" s="73"/>
      <c r="T289" s="73"/>
      <c r="U289" s="73"/>
      <c r="V289" s="67"/>
      <c r="W289" s="67"/>
    </row>
    <row r="290" spans="1:23" x14ac:dyDescent="0.35">
      <c r="A290" s="73"/>
      <c r="B290" s="73"/>
      <c r="C290" s="73"/>
      <c r="D290" s="73"/>
      <c r="E290" s="73"/>
      <c r="F290" s="73"/>
      <c r="G290" s="73"/>
      <c r="H290" s="73"/>
      <c r="I290" s="73"/>
      <c r="J290" s="73"/>
      <c r="K290" s="73"/>
      <c r="L290" s="73"/>
      <c r="M290" s="73"/>
      <c r="N290" s="73"/>
      <c r="O290" s="73"/>
      <c r="P290" s="73"/>
      <c r="Q290" s="73"/>
      <c r="R290" s="73"/>
      <c r="S290" s="73"/>
      <c r="T290" s="73"/>
      <c r="U290" s="73"/>
      <c r="V290" s="67"/>
      <c r="W290" s="67"/>
    </row>
    <row r="291" spans="1:23" x14ac:dyDescent="0.35">
      <c r="A291" s="73"/>
      <c r="B291" s="73"/>
      <c r="C291" s="73"/>
      <c r="D291" s="73"/>
      <c r="E291" s="73"/>
      <c r="F291" s="73"/>
      <c r="G291" s="73"/>
      <c r="H291" s="73"/>
      <c r="I291" s="73"/>
      <c r="J291" s="73"/>
      <c r="K291" s="73"/>
      <c r="L291" s="73"/>
      <c r="M291" s="73"/>
      <c r="N291" s="73"/>
      <c r="O291" s="73"/>
      <c r="P291" s="73"/>
      <c r="Q291" s="73"/>
      <c r="R291" s="73"/>
      <c r="S291" s="73"/>
      <c r="T291" s="73"/>
      <c r="U291" s="73"/>
      <c r="V291" s="67"/>
      <c r="W291" s="67"/>
    </row>
    <row r="292" spans="1:23" x14ac:dyDescent="0.35">
      <c r="A292" s="73"/>
      <c r="B292" s="73"/>
      <c r="C292" s="73"/>
      <c r="D292" s="73"/>
      <c r="E292" s="73"/>
      <c r="F292" s="73"/>
      <c r="G292" s="73"/>
      <c r="H292" s="73"/>
      <c r="I292" s="73"/>
      <c r="J292" s="73"/>
      <c r="K292" s="73"/>
      <c r="L292" s="73"/>
      <c r="M292" s="73"/>
      <c r="N292" s="73"/>
      <c r="O292" s="73"/>
      <c r="P292" s="73"/>
      <c r="Q292" s="73"/>
      <c r="R292" s="73"/>
      <c r="S292" s="73"/>
      <c r="T292" s="73"/>
      <c r="U292" s="73"/>
      <c r="V292" s="67"/>
      <c r="W292" s="67"/>
    </row>
    <row r="293" spans="1:23" x14ac:dyDescent="0.35">
      <c r="A293" s="73"/>
      <c r="B293" s="73"/>
      <c r="C293" s="73"/>
      <c r="D293" s="73"/>
      <c r="E293" s="73"/>
      <c r="F293" s="73"/>
      <c r="G293" s="73"/>
      <c r="H293" s="73"/>
      <c r="I293" s="73"/>
      <c r="J293" s="73"/>
      <c r="K293" s="73"/>
      <c r="L293" s="73"/>
      <c r="M293" s="73"/>
      <c r="N293" s="73"/>
      <c r="O293" s="73"/>
      <c r="P293" s="73"/>
      <c r="Q293" s="73"/>
      <c r="R293" s="73"/>
      <c r="S293" s="73"/>
      <c r="T293" s="73"/>
      <c r="U293" s="73"/>
      <c r="V293" s="67"/>
      <c r="W293" s="67"/>
    </row>
    <row r="294" spans="1:23" x14ac:dyDescent="0.35">
      <c r="A294" s="73"/>
      <c r="B294" s="73"/>
      <c r="C294" s="73"/>
      <c r="D294" s="73"/>
      <c r="E294" s="73"/>
      <c r="F294" s="73"/>
      <c r="G294" s="73"/>
      <c r="H294" s="73"/>
      <c r="I294" s="73"/>
      <c r="J294" s="73"/>
      <c r="K294" s="73"/>
      <c r="L294" s="73"/>
      <c r="M294" s="73"/>
      <c r="N294" s="73"/>
      <c r="O294" s="73"/>
      <c r="P294" s="73"/>
      <c r="Q294" s="73"/>
      <c r="R294" s="73"/>
      <c r="S294" s="73"/>
      <c r="T294" s="73"/>
      <c r="U294" s="73"/>
      <c r="V294" s="67"/>
      <c r="W294" s="67"/>
    </row>
    <row r="295" spans="1:23" x14ac:dyDescent="0.35">
      <c r="A295" s="73"/>
      <c r="B295" s="73"/>
      <c r="C295" s="73"/>
      <c r="D295" s="73"/>
      <c r="E295" s="73"/>
      <c r="F295" s="73"/>
      <c r="G295" s="73"/>
      <c r="H295" s="73"/>
      <c r="I295" s="73"/>
      <c r="J295" s="73"/>
      <c r="K295" s="73"/>
      <c r="L295" s="73"/>
      <c r="M295" s="73"/>
      <c r="N295" s="73"/>
      <c r="O295" s="73"/>
      <c r="P295" s="73"/>
      <c r="Q295" s="73"/>
      <c r="R295" s="73"/>
      <c r="S295" s="73"/>
      <c r="T295" s="73"/>
      <c r="U295" s="73"/>
      <c r="V295" s="67"/>
      <c r="W295" s="67"/>
    </row>
    <row r="296" spans="1:23" x14ac:dyDescent="0.35">
      <c r="A296" s="73"/>
      <c r="B296" s="73"/>
      <c r="C296" s="73"/>
      <c r="D296" s="73"/>
      <c r="E296" s="73"/>
      <c r="F296" s="73"/>
      <c r="G296" s="73"/>
      <c r="H296" s="73"/>
      <c r="I296" s="73"/>
      <c r="J296" s="73"/>
      <c r="K296" s="73"/>
      <c r="L296" s="73"/>
      <c r="M296" s="73"/>
      <c r="N296" s="73"/>
      <c r="O296" s="73"/>
      <c r="P296" s="73"/>
      <c r="Q296" s="73"/>
      <c r="R296" s="73"/>
      <c r="S296" s="73"/>
      <c r="T296" s="73"/>
      <c r="U296" s="73"/>
      <c r="V296" s="67"/>
      <c r="W296" s="67"/>
    </row>
    <row r="297" spans="1:23" x14ac:dyDescent="0.35">
      <c r="A297" s="73"/>
      <c r="B297" s="73"/>
      <c r="C297" s="73"/>
      <c r="D297" s="73"/>
      <c r="E297" s="73"/>
      <c r="F297" s="73"/>
      <c r="G297" s="73"/>
      <c r="H297" s="73"/>
      <c r="I297" s="73"/>
      <c r="J297" s="73"/>
      <c r="K297" s="73"/>
      <c r="L297" s="73"/>
      <c r="M297" s="73"/>
      <c r="N297" s="73"/>
      <c r="O297" s="73"/>
      <c r="P297" s="73"/>
      <c r="Q297" s="73"/>
      <c r="R297" s="73"/>
      <c r="S297" s="73"/>
      <c r="T297" s="73"/>
      <c r="U297" s="73"/>
      <c r="V297" s="67"/>
      <c r="W297" s="67"/>
    </row>
    <row r="298" spans="1:23" x14ac:dyDescent="0.35">
      <c r="A298" s="73"/>
      <c r="B298" s="73"/>
      <c r="C298" s="73"/>
      <c r="D298" s="73"/>
      <c r="E298" s="73"/>
      <c r="F298" s="73"/>
      <c r="G298" s="73"/>
      <c r="H298" s="73"/>
      <c r="I298" s="73"/>
      <c r="J298" s="73"/>
      <c r="K298" s="73"/>
      <c r="L298" s="73"/>
      <c r="M298" s="73"/>
      <c r="N298" s="73"/>
      <c r="O298" s="73"/>
      <c r="P298" s="73"/>
      <c r="Q298" s="73"/>
      <c r="R298" s="73"/>
      <c r="S298" s="73"/>
      <c r="T298" s="73"/>
      <c r="U298" s="73"/>
      <c r="V298" s="67"/>
      <c r="W298" s="67"/>
    </row>
    <row r="299" spans="1:23" x14ac:dyDescent="0.35">
      <c r="A299" s="73"/>
      <c r="B299" s="73"/>
      <c r="C299" s="73"/>
      <c r="D299" s="73"/>
      <c r="E299" s="73"/>
      <c r="F299" s="73"/>
      <c r="G299" s="73"/>
      <c r="H299" s="73"/>
      <c r="I299" s="73"/>
      <c r="J299" s="73"/>
      <c r="K299" s="73"/>
      <c r="L299" s="73"/>
      <c r="M299" s="73"/>
      <c r="N299" s="73"/>
      <c r="O299" s="73"/>
      <c r="P299" s="73"/>
      <c r="Q299" s="73"/>
      <c r="R299" s="73"/>
      <c r="S299" s="73"/>
      <c r="T299" s="73"/>
      <c r="U299" s="73"/>
      <c r="V299" s="67"/>
      <c r="W299" s="67"/>
    </row>
    <row r="300" spans="1:23" x14ac:dyDescent="0.35">
      <c r="A300" s="73"/>
      <c r="B300" s="73"/>
      <c r="C300" s="73"/>
      <c r="D300" s="73"/>
      <c r="E300" s="73"/>
      <c r="F300" s="73"/>
      <c r="G300" s="73"/>
      <c r="H300" s="73"/>
      <c r="I300" s="73"/>
      <c r="J300" s="73"/>
      <c r="K300" s="73"/>
      <c r="L300" s="73"/>
      <c r="M300" s="73"/>
      <c r="N300" s="73"/>
      <c r="O300" s="73"/>
      <c r="P300" s="73"/>
      <c r="Q300" s="73"/>
      <c r="R300" s="73"/>
      <c r="S300" s="73"/>
      <c r="T300" s="73"/>
      <c r="U300" s="73"/>
      <c r="V300" s="67"/>
      <c r="W300" s="67"/>
    </row>
    <row r="301" spans="1:23" x14ac:dyDescent="0.35">
      <c r="A301" s="73"/>
      <c r="B301" s="73"/>
      <c r="C301" s="73"/>
      <c r="D301" s="73"/>
      <c r="E301" s="73"/>
      <c r="F301" s="73"/>
      <c r="G301" s="73"/>
      <c r="H301" s="73"/>
      <c r="I301" s="73"/>
      <c r="J301" s="73"/>
      <c r="K301" s="73"/>
      <c r="L301" s="73"/>
      <c r="M301" s="73"/>
      <c r="N301" s="73"/>
      <c r="O301" s="73"/>
      <c r="P301" s="73"/>
      <c r="Q301" s="73"/>
      <c r="R301" s="73"/>
      <c r="S301" s="73"/>
      <c r="T301" s="73"/>
      <c r="U301" s="73"/>
      <c r="V301" s="67"/>
      <c r="W301" s="67"/>
    </row>
    <row r="302" spans="1:23" x14ac:dyDescent="0.35">
      <c r="A302" s="73"/>
      <c r="B302" s="73"/>
      <c r="C302" s="73"/>
      <c r="D302" s="73"/>
      <c r="E302" s="73"/>
      <c r="F302" s="73"/>
      <c r="G302" s="73"/>
      <c r="H302" s="73"/>
      <c r="I302" s="73"/>
      <c r="J302" s="73"/>
      <c r="K302" s="73"/>
      <c r="L302" s="73"/>
      <c r="M302" s="73"/>
      <c r="N302" s="73"/>
      <c r="O302" s="73"/>
      <c r="P302" s="73"/>
      <c r="Q302" s="73"/>
      <c r="R302" s="73"/>
      <c r="S302" s="73"/>
      <c r="T302" s="73"/>
      <c r="U302" s="73"/>
      <c r="V302" s="67"/>
      <c r="W302" s="67"/>
    </row>
    <row r="303" spans="1:23" x14ac:dyDescent="0.35">
      <c r="A303" s="73"/>
      <c r="B303" s="73"/>
      <c r="C303" s="73"/>
      <c r="D303" s="73"/>
      <c r="E303" s="73"/>
      <c r="F303" s="73"/>
      <c r="G303" s="73"/>
      <c r="H303" s="73"/>
      <c r="I303" s="73"/>
      <c r="J303" s="73"/>
      <c r="K303" s="73"/>
      <c r="L303" s="73"/>
      <c r="M303" s="73"/>
      <c r="N303" s="73"/>
      <c r="O303" s="73"/>
      <c r="P303" s="73"/>
      <c r="Q303" s="73"/>
      <c r="R303" s="73"/>
      <c r="S303" s="73"/>
      <c r="T303" s="73"/>
      <c r="U303" s="73"/>
      <c r="V303" s="67"/>
      <c r="W303" s="67"/>
    </row>
    <row r="304" spans="1:23" x14ac:dyDescent="0.35">
      <c r="A304" s="73"/>
      <c r="B304" s="73"/>
      <c r="C304" s="73"/>
      <c r="D304" s="73"/>
      <c r="E304" s="73"/>
      <c r="F304" s="73"/>
      <c r="G304" s="73"/>
      <c r="H304" s="73"/>
      <c r="I304" s="73"/>
      <c r="J304" s="73"/>
      <c r="K304" s="73"/>
      <c r="L304" s="73"/>
      <c r="M304" s="73"/>
      <c r="N304" s="73"/>
      <c r="O304" s="73"/>
      <c r="P304" s="73"/>
      <c r="Q304" s="73"/>
      <c r="R304" s="73"/>
      <c r="S304" s="73"/>
      <c r="T304" s="73"/>
      <c r="U304" s="73"/>
      <c r="V304" s="67"/>
      <c r="W304" s="67"/>
    </row>
    <row r="305" spans="1:23" x14ac:dyDescent="0.35">
      <c r="A305" s="73"/>
      <c r="B305" s="73"/>
      <c r="C305" s="73"/>
      <c r="D305" s="73"/>
      <c r="E305" s="73"/>
      <c r="F305" s="73"/>
      <c r="G305" s="73"/>
      <c r="H305" s="73"/>
      <c r="I305" s="73"/>
      <c r="J305" s="73"/>
      <c r="K305" s="73"/>
      <c r="L305" s="73"/>
      <c r="M305" s="73"/>
      <c r="N305" s="73"/>
      <c r="O305" s="73"/>
      <c r="P305" s="73"/>
      <c r="Q305" s="73"/>
      <c r="R305" s="73"/>
      <c r="S305" s="73"/>
      <c r="T305" s="73"/>
      <c r="U305" s="73"/>
      <c r="V305" s="67"/>
      <c r="W305" s="67"/>
    </row>
    <row r="306" spans="1:23" x14ac:dyDescent="0.35">
      <c r="A306" s="73"/>
      <c r="B306" s="73"/>
      <c r="C306" s="73"/>
      <c r="D306" s="73"/>
      <c r="E306" s="73"/>
      <c r="F306" s="73"/>
      <c r="G306" s="73"/>
      <c r="H306" s="73"/>
      <c r="I306" s="73"/>
      <c r="J306" s="73"/>
      <c r="K306" s="73"/>
      <c r="L306" s="73"/>
      <c r="M306" s="73"/>
      <c r="N306" s="73"/>
      <c r="O306" s="73"/>
      <c r="P306" s="73"/>
      <c r="Q306" s="73"/>
      <c r="R306" s="73"/>
      <c r="S306" s="73"/>
      <c r="T306" s="73"/>
      <c r="U306" s="73"/>
      <c r="V306" s="67"/>
      <c r="W306" s="67"/>
    </row>
    <row r="307" spans="1:23" x14ac:dyDescent="0.35">
      <c r="A307" s="73"/>
      <c r="B307" s="73"/>
      <c r="C307" s="73"/>
      <c r="D307" s="73"/>
      <c r="E307" s="73"/>
      <c r="F307" s="73"/>
      <c r="G307" s="73"/>
      <c r="H307" s="73"/>
      <c r="I307" s="73"/>
      <c r="J307" s="73"/>
      <c r="K307" s="73"/>
      <c r="L307" s="73"/>
      <c r="M307" s="73"/>
      <c r="N307" s="73"/>
      <c r="O307" s="73"/>
      <c r="P307" s="73"/>
      <c r="Q307" s="73"/>
      <c r="R307" s="73"/>
      <c r="S307" s="73"/>
      <c r="T307" s="73"/>
      <c r="U307" s="73"/>
      <c r="V307" s="67"/>
      <c r="W307" s="67"/>
    </row>
    <row r="308" spans="1:23" x14ac:dyDescent="0.35">
      <c r="A308" s="73"/>
      <c r="B308" s="73"/>
      <c r="C308" s="73"/>
      <c r="D308" s="73"/>
      <c r="E308" s="73"/>
      <c r="F308" s="73"/>
      <c r="G308" s="73"/>
      <c r="H308" s="73"/>
      <c r="I308" s="73"/>
      <c r="J308" s="73"/>
      <c r="K308" s="73"/>
      <c r="L308" s="73"/>
      <c r="M308" s="73"/>
      <c r="N308" s="73"/>
      <c r="O308" s="73"/>
      <c r="P308" s="73"/>
      <c r="Q308" s="73"/>
      <c r="R308" s="73"/>
      <c r="S308" s="73"/>
      <c r="T308" s="73"/>
      <c r="U308" s="73"/>
      <c r="V308" s="67"/>
      <c r="W308" s="67"/>
    </row>
    <row r="309" spans="1:23" x14ac:dyDescent="0.35">
      <c r="A309" s="73"/>
      <c r="B309" s="73"/>
      <c r="C309" s="73"/>
      <c r="D309" s="73"/>
      <c r="E309" s="73"/>
      <c r="F309" s="73"/>
      <c r="G309" s="73"/>
      <c r="H309" s="73"/>
      <c r="I309" s="73"/>
      <c r="J309" s="73"/>
      <c r="K309" s="73"/>
      <c r="L309" s="73"/>
      <c r="M309" s="73"/>
      <c r="N309" s="73"/>
      <c r="O309" s="73"/>
      <c r="P309" s="73"/>
      <c r="Q309" s="73"/>
      <c r="R309" s="73"/>
      <c r="S309" s="73"/>
      <c r="T309" s="73"/>
      <c r="U309" s="73"/>
      <c r="V309" s="67"/>
      <c r="W309" s="67"/>
    </row>
    <row r="310" spans="1:23" x14ac:dyDescent="0.35">
      <c r="A310" s="73"/>
      <c r="B310" s="73"/>
      <c r="C310" s="73"/>
      <c r="D310" s="73"/>
      <c r="E310" s="73"/>
      <c r="F310" s="73"/>
      <c r="G310" s="73"/>
      <c r="H310" s="73"/>
      <c r="I310" s="73"/>
      <c r="J310" s="73"/>
      <c r="K310" s="73"/>
      <c r="L310" s="73"/>
      <c r="M310" s="73"/>
      <c r="N310" s="73"/>
      <c r="O310" s="73"/>
      <c r="P310" s="73"/>
      <c r="Q310" s="73"/>
      <c r="R310" s="73"/>
      <c r="S310" s="73"/>
      <c r="T310" s="73"/>
      <c r="U310" s="73"/>
      <c r="V310" s="67"/>
      <c r="W310" s="67"/>
    </row>
    <row r="311" spans="1:23" x14ac:dyDescent="0.35">
      <c r="A311" s="73"/>
      <c r="B311" s="73"/>
      <c r="C311" s="73"/>
      <c r="D311" s="73"/>
      <c r="E311" s="73"/>
      <c r="F311" s="73"/>
      <c r="G311" s="73"/>
      <c r="H311" s="73"/>
      <c r="I311" s="73"/>
      <c r="J311" s="73"/>
      <c r="K311" s="73"/>
      <c r="L311" s="73"/>
      <c r="M311" s="73"/>
      <c r="N311" s="73"/>
      <c r="O311" s="73"/>
      <c r="P311" s="73"/>
      <c r="Q311" s="73"/>
      <c r="R311" s="73"/>
      <c r="S311" s="73"/>
      <c r="T311" s="73"/>
      <c r="U311" s="73"/>
      <c r="V311" s="67"/>
      <c r="W311" s="67"/>
    </row>
    <row r="312" spans="1:23" x14ac:dyDescent="0.35">
      <c r="A312" s="34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</row>
    <row r="313" spans="1:23" x14ac:dyDescent="0.35">
      <c r="A313" s="34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</row>
    <row r="314" spans="1:23" x14ac:dyDescent="0.35">
      <c r="A314" s="34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</row>
    <row r="315" spans="1:23" x14ac:dyDescent="0.35">
      <c r="A315" s="34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</row>
    <row r="316" spans="1:23" x14ac:dyDescent="0.35">
      <c r="A316" s="34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</row>
    <row r="317" spans="1:23" x14ac:dyDescent="0.35">
      <c r="A317" s="34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</row>
    <row r="318" spans="1:23" x14ac:dyDescent="0.35">
      <c r="A318" s="34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</row>
    <row r="319" spans="1:23" x14ac:dyDescent="0.35">
      <c r="A319" s="34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</row>
    <row r="320" spans="1:23" x14ac:dyDescent="0.35">
      <c r="A320" s="34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</row>
    <row r="321" spans="1:21" x14ac:dyDescent="0.35">
      <c r="A321" s="34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</row>
    <row r="322" spans="1:21" x14ac:dyDescent="0.35">
      <c r="A322" s="34"/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</row>
    <row r="323" spans="1:21" x14ac:dyDescent="0.35">
      <c r="A323" s="34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</row>
    <row r="324" spans="1:21" x14ac:dyDescent="0.35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</row>
    <row r="325" spans="1:21" x14ac:dyDescent="0.35">
      <c r="A325" s="34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</row>
    <row r="326" spans="1:21" x14ac:dyDescent="0.35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</row>
    <row r="327" spans="1:21" x14ac:dyDescent="0.35">
      <c r="A327" s="34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</row>
    <row r="328" spans="1:21" x14ac:dyDescent="0.35">
      <c r="A328" s="34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</row>
    <row r="329" spans="1:21" x14ac:dyDescent="0.35">
      <c r="A329" s="34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</row>
    <row r="330" spans="1:21" x14ac:dyDescent="0.35">
      <c r="A330" s="34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</row>
    <row r="331" spans="1:21" x14ac:dyDescent="0.35">
      <c r="A331" s="34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</row>
    <row r="332" spans="1:21" x14ac:dyDescent="0.35">
      <c r="A332" s="34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</row>
    <row r="333" spans="1:21" x14ac:dyDescent="0.35">
      <c r="A333" s="34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</row>
    <row r="334" spans="1:21" x14ac:dyDescent="0.35">
      <c r="A334" s="34"/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</row>
    <row r="335" spans="1:21" x14ac:dyDescent="0.35">
      <c r="A335" s="34"/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</row>
    <row r="336" spans="1:21" x14ac:dyDescent="0.35">
      <c r="A336" s="34"/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</row>
    <row r="337" spans="1:21" x14ac:dyDescent="0.35">
      <c r="A337" s="34"/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</row>
    <row r="338" spans="1:21" x14ac:dyDescent="0.35">
      <c r="A338" s="34"/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</row>
    <row r="339" spans="1:21" x14ac:dyDescent="0.35">
      <c r="A339" s="34"/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</row>
    <row r="340" spans="1:21" x14ac:dyDescent="0.35">
      <c r="A340" s="30"/>
      <c r="B340" s="30"/>
      <c r="C340" s="30"/>
      <c r="D340" s="30"/>
      <c r="E340" s="30"/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30"/>
      <c r="U340" s="30"/>
    </row>
    <row r="341" spans="1:21" x14ac:dyDescent="0.35">
      <c r="A341" s="30"/>
      <c r="B341" s="30"/>
      <c r="C341" s="30"/>
      <c r="D341" s="30"/>
      <c r="E341" s="30"/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  <c r="R341" s="30"/>
      <c r="S341" s="30"/>
      <c r="T341" s="30"/>
      <c r="U341" s="30"/>
    </row>
    <row r="342" spans="1:21" x14ac:dyDescent="0.35">
      <c r="A342" s="30"/>
      <c r="B342" s="30"/>
      <c r="C342" s="30"/>
      <c r="D342" s="30"/>
      <c r="E342" s="30"/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0"/>
      <c r="T342" s="30"/>
      <c r="U342" s="30"/>
    </row>
    <row r="343" spans="1:21" x14ac:dyDescent="0.35">
      <c r="A343" s="30"/>
      <c r="B343" s="30"/>
      <c r="C343" s="30"/>
      <c r="D343" s="30"/>
      <c r="E343" s="30"/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  <c r="R343" s="30"/>
      <c r="S343" s="30"/>
      <c r="T343" s="30"/>
      <c r="U343" s="30"/>
    </row>
    <row r="344" spans="1:21" x14ac:dyDescent="0.35">
      <c r="A344" s="30"/>
      <c r="B344" s="30"/>
      <c r="C344" s="30"/>
      <c r="D344" s="30"/>
      <c r="E344" s="30"/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  <c r="U344" s="30"/>
    </row>
    <row r="345" spans="1:21" x14ac:dyDescent="0.35">
      <c r="A345" s="30"/>
      <c r="B345" s="30"/>
      <c r="C345" s="30"/>
      <c r="D345" s="30"/>
      <c r="E345" s="30"/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30"/>
      <c r="T345" s="30"/>
      <c r="U345" s="30"/>
    </row>
    <row r="346" spans="1:21" x14ac:dyDescent="0.35">
      <c r="A346" s="30"/>
      <c r="B346" s="30"/>
      <c r="C346" s="30"/>
      <c r="D346" s="30"/>
      <c r="E346" s="30"/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  <c r="R346" s="30"/>
      <c r="S346" s="30"/>
      <c r="T346" s="30"/>
      <c r="U346" s="30"/>
    </row>
    <row r="347" spans="1:21" x14ac:dyDescent="0.35">
      <c r="A347" s="30"/>
      <c r="B347" s="30"/>
      <c r="C347" s="30"/>
      <c r="D347" s="30"/>
      <c r="E347" s="30"/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  <c r="R347" s="30"/>
      <c r="S347" s="30"/>
      <c r="T347" s="30"/>
      <c r="U347" s="30"/>
    </row>
    <row r="348" spans="1:21" x14ac:dyDescent="0.35">
      <c r="A348" s="30"/>
      <c r="B348" s="30"/>
      <c r="C348" s="30"/>
      <c r="D348" s="30"/>
      <c r="E348" s="30"/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30"/>
      <c r="U348" s="30"/>
    </row>
    <row r="349" spans="1:21" x14ac:dyDescent="0.35">
      <c r="A349" s="30"/>
      <c r="B349" s="30"/>
      <c r="C349" s="30"/>
      <c r="D349" s="30"/>
      <c r="E349" s="30"/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  <c r="U349" s="30"/>
    </row>
    <row r="350" spans="1:21" x14ac:dyDescent="0.35">
      <c r="A350" s="30"/>
      <c r="B350" s="30"/>
      <c r="C350" s="30"/>
      <c r="D350" s="30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</row>
    <row r="351" spans="1:21" x14ac:dyDescent="0.35">
      <c r="A351" s="30"/>
      <c r="B351" s="30"/>
      <c r="C351" s="30"/>
      <c r="D351" s="30"/>
      <c r="E351" s="30"/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  <c r="R351" s="30"/>
      <c r="S351" s="30"/>
      <c r="T351" s="30"/>
      <c r="U351" s="30"/>
    </row>
    <row r="352" spans="1:21" x14ac:dyDescent="0.35">
      <c r="A352" s="30"/>
      <c r="B352" s="30"/>
      <c r="C352" s="30"/>
      <c r="D352" s="30"/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  <c r="U352" s="30"/>
    </row>
    <row r="353" spans="1:21" x14ac:dyDescent="0.35">
      <c r="A353" s="30"/>
      <c r="B353" s="30"/>
      <c r="C353" s="30"/>
      <c r="D353" s="30"/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  <c r="U353" s="30"/>
    </row>
    <row r="354" spans="1:21" x14ac:dyDescent="0.35">
      <c r="A354" s="30"/>
      <c r="B354" s="30"/>
      <c r="C354" s="30"/>
      <c r="D354" s="30"/>
      <c r="E354" s="30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0"/>
      <c r="T354" s="30"/>
      <c r="U354" s="30"/>
    </row>
    <row r="355" spans="1:21" x14ac:dyDescent="0.35">
      <c r="A355" s="30"/>
      <c r="B355" s="30"/>
      <c r="C355" s="30"/>
      <c r="D355" s="30"/>
      <c r="E355" s="30"/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30"/>
      <c r="T355" s="30"/>
      <c r="U355" s="30"/>
    </row>
    <row r="356" spans="1:21" x14ac:dyDescent="0.35">
      <c r="A356" s="30"/>
      <c r="B356" s="30"/>
      <c r="C356" s="30"/>
      <c r="D356" s="30"/>
      <c r="E356" s="30"/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  <c r="R356" s="30"/>
      <c r="S356" s="30"/>
      <c r="T356" s="30"/>
      <c r="U356" s="30"/>
    </row>
    <row r="357" spans="1:21" x14ac:dyDescent="0.35">
      <c r="A357" s="30"/>
      <c r="B357" s="30"/>
      <c r="C357" s="30"/>
      <c r="D357" s="30"/>
      <c r="E357" s="30"/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  <c r="R357" s="30"/>
      <c r="S357" s="30"/>
      <c r="T357" s="30"/>
      <c r="U357" s="30"/>
    </row>
    <row r="358" spans="1:21" x14ac:dyDescent="0.35">
      <c r="A358" s="30"/>
      <c r="B358" s="30"/>
      <c r="C358" s="30"/>
      <c r="D358" s="30"/>
      <c r="E358" s="30"/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  <c r="R358" s="30"/>
      <c r="S358" s="30"/>
      <c r="T358" s="30"/>
      <c r="U358" s="30"/>
    </row>
    <row r="359" spans="1:21" x14ac:dyDescent="0.35">
      <c r="A359" s="30"/>
      <c r="B359" s="30"/>
      <c r="C359" s="30"/>
      <c r="D359" s="30"/>
      <c r="E359" s="30"/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  <c r="R359" s="30"/>
      <c r="S359" s="30"/>
      <c r="T359" s="30"/>
      <c r="U359" s="30"/>
    </row>
    <row r="360" spans="1:21" x14ac:dyDescent="0.35">
      <c r="A360" s="30"/>
      <c r="B360" s="30"/>
      <c r="C360" s="30"/>
      <c r="D360" s="30"/>
      <c r="E360" s="30"/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  <c r="R360" s="30"/>
      <c r="S360" s="30"/>
      <c r="T360" s="30"/>
      <c r="U360" s="30"/>
    </row>
    <row r="361" spans="1:21" x14ac:dyDescent="0.35">
      <c r="A361" s="30"/>
      <c r="B361" s="30"/>
      <c r="C361" s="30"/>
      <c r="D361" s="30"/>
      <c r="E361" s="30"/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  <c r="R361" s="30"/>
      <c r="S361" s="30"/>
      <c r="T361" s="30"/>
      <c r="U361" s="30"/>
    </row>
    <row r="362" spans="1:21" x14ac:dyDescent="0.35">
      <c r="A362" s="30"/>
      <c r="B362" s="30"/>
      <c r="C362" s="30"/>
      <c r="D362" s="30"/>
      <c r="E362" s="30"/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  <c r="R362" s="30"/>
      <c r="S362" s="30"/>
      <c r="T362" s="30"/>
      <c r="U362" s="30"/>
    </row>
    <row r="363" spans="1:21" x14ac:dyDescent="0.35">
      <c r="A363" s="30"/>
      <c r="B363" s="30"/>
      <c r="C363" s="30"/>
      <c r="D363" s="30"/>
      <c r="E363" s="30"/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  <c r="R363" s="30"/>
      <c r="S363" s="30"/>
      <c r="T363" s="30"/>
      <c r="U363" s="30"/>
    </row>
    <row r="364" spans="1:21" x14ac:dyDescent="0.35">
      <c r="A364" s="30"/>
      <c r="B364" s="30"/>
      <c r="C364" s="30"/>
      <c r="D364" s="30"/>
      <c r="E364" s="30"/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  <c r="R364" s="30"/>
      <c r="S364" s="30"/>
      <c r="T364" s="30"/>
      <c r="U364" s="30"/>
    </row>
    <row r="365" spans="1:21" x14ac:dyDescent="0.35">
      <c r="A365" s="30"/>
      <c r="B365" s="30"/>
      <c r="C365" s="30"/>
      <c r="D365" s="30"/>
      <c r="E365" s="30"/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R365" s="30"/>
      <c r="S365" s="30"/>
      <c r="T365" s="30"/>
      <c r="U365" s="30"/>
    </row>
    <row r="366" spans="1:21" x14ac:dyDescent="0.35">
      <c r="A366" s="30"/>
      <c r="B366" s="30"/>
      <c r="C366" s="30"/>
      <c r="D366" s="30"/>
      <c r="E366" s="30"/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  <c r="R366" s="30"/>
      <c r="S366" s="30"/>
      <c r="T366" s="30"/>
      <c r="U366" s="30"/>
    </row>
    <row r="367" spans="1:21" x14ac:dyDescent="0.35">
      <c r="A367" s="30"/>
      <c r="B367" s="30"/>
      <c r="C367" s="30"/>
      <c r="D367" s="30"/>
      <c r="E367" s="30"/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  <c r="R367" s="30"/>
      <c r="S367" s="30"/>
      <c r="T367" s="30"/>
      <c r="U367" s="30"/>
    </row>
    <row r="368" spans="1:21" x14ac:dyDescent="0.35">
      <c r="A368" s="30"/>
      <c r="B368" s="30"/>
      <c r="C368" s="30"/>
      <c r="D368" s="30"/>
      <c r="E368" s="30"/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  <c r="R368" s="30"/>
      <c r="S368" s="30"/>
      <c r="T368" s="30"/>
      <c r="U368" s="30"/>
    </row>
    <row r="369" spans="1:21" x14ac:dyDescent="0.35">
      <c r="A369" s="30"/>
      <c r="B369" s="30"/>
      <c r="C369" s="30"/>
      <c r="D369" s="30"/>
      <c r="E369" s="30"/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  <c r="R369" s="30"/>
      <c r="S369" s="30"/>
      <c r="T369" s="30"/>
      <c r="U369" s="30"/>
    </row>
    <row r="370" spans="1:21" x14ac:dyDescent="0.35">
      <c r="A370" s="30"/>
      <c r="B370" s="30"/>
      <c r="C370" s="30"/>
      <c r="D370" s="30"/>
      <c r="E370" s="30"/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  <c r="R370" s="30"/>
      <c r="S370" s="30"/>
      <c r="T370" s="30"/>
      <c r="U370" s="30"/>
    </row>
    <row r="371" spans="1:21" x14ac:dyDescent="0.35">
      <c r="A371" s="30"/>
      <c r="B371" s="30"/>
      <c r="C371" s="30"/>
      <c r="D371" s="30"/>
      <c r="E371" s="30"/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  <c r="R371" s="30"/>
      <c r="S371" s="30"/>
      <c r="T371" s="30"/>
      <c r="U371" s="30"/>
    </row>
    <row r="372" spans="1:21" x14ac:dyDescent="0.35">
      <c r="A372" s="30"/>
      <c r="B372" s="30"/>
      <c r="C372" s="30"/>
      <c r="D372" s="30"/>
      <c r="E372" s="30"/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  <c r="R372" s="30"/>
      <c r="S372" s="30"/>
      <c r="T372" s="30"/>
      <c r="U372" s="30"/>
    </row>
    <row r="373" spans="1:21" x14ac:dyDescent="0.35">
      <c r="A373" s="30"/>
      <c r="B373" s="30"/>
      <c r="C373" s="30"/>
      <c r="D373" s="30"/>
      <c r="E373" s="30"/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  <c r="R373" s="30"/>
      <c r="S373" s="30"/>
      <c r="T373" s="30"/>
      <c r="U373" s="30"/>
    </row>
    <row r="374" spans="1:21" x14ac:dyDescent="0.35">
      <c r="A374" s="30"/>
      <c r="B374" s="30"/>
      <c r="C374" s="30"/>
      <c r="D374" s="30"/>
      <c r="E374" s="30"/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  <c r="R374" s="30"/>
      <c r="S374" s="30"/>
      <c r="T374" s="30"/>
      <c r="U374" s="30"/>
    </row>
    <row r="375" spans="1:21" x14ac:dyDescent="0.35">
      <c r="A375" s="30"/>
      <c r="B375" s="30"/>
      <c r="C375" s="30"/>
      <c r="D375" s="30"/>
      <c r="E375" s="30"/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  <c r="R375" s="30"/>
      <c r="S375" s="30"/>
      <c r="T375" s="30"/>
      <c r="U375" s="30"/>
    </row>
    <row r="376" spans="1:21" x14ac:dyDescent="0.35">
      <c r="A376" s="30"/>
      <c r="B376" s="30"/>
      <c r="C376" s="30"/>
      <c r="D376" s="30"/>
      <c r="E376" s="30"/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  <c r="R376" s="30"/>
      <c r="S376" s="30"/>
      <c r="T376" s="30"/>
      <c r="U376" s="30"/>
    </row>
    <row r="377" spans="1:21" x14ac:dyDescent="0.35">
      <c r="A377" s="30"/>
      <c r="B377" s="30"/>
      <c r="C377" s="30"/>
      <c r="D377" s="30"/>
      <c r="E377" s="30"/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  <c r="R377" s="30"/>
      <c r="S377" s="30"/>
      <c r="T377" s="30"/>
      <c r="U377" s="30"/>
    </row>
    <row r="378" spans="1:21" x14ac:dyDescent="0.35">
      <c r="A378" s="30"/>
      <c r="B378" s="30"/>
      <c r="C378" s="30"/>
      <c r="D378" s="30"/>
      <c r="E378" s="30"/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  <c r="R378" s="30"/>
      <c r="S378" s="30"/>
      <c r="T378" s="30"/>
      <c r="U378" s="30"/>
    </row>
    <row r="379" spans="1:21" x14ac:dyDescent="0.35">
      <c r="A379" s="30"/>
      <c r="B379" s="30"/>
      <c r="C379" s="30"/>
      <c r="D379" s="30"/>
      <c r="E379" s="30"/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  <c r="R379" s="30"/>
      <c r="S379" s="30"/>
      <c r="T379" s="30"/>
      <c r="U379" s="30"/>
    </row>
    <row r="380" spans="1:21" x14ac:dyDescent="0.35">
      <c r="A380" s="30"/>
      <c r="B380" s="30"/>
      <c r="C380" s="30"/>
      <c r="D380" s="30"/>
      <c r="E380" s="30"/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  <c r="R380" s="30"/>
      <c r="S380" s="30"/>
      <c r="T380" s="30"/>
      <c r="U380" s="30"/>
    </row>
    <row r="381" spans="1:21" x14ac:dyDescent="0.35">
      <c r="A381" s="30"/>
      <c r="B381" s="30"/>
      <c r="C381" s="30"/>
      <c r="D381" s="30"/>
      <c r="E381" s="30"/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  <c r="R381" s="30"/>
      <c r="S381" s="30"/>
      <c r="T381" s="30"/>
      <c r="U381" s="30"/>
    </row>
    <row r="382" spans="1:21" x14ac:dyDescent="0.35">
      <c r="A382" s="30"/>
      <c r="B382" s="30"/>
      <c r="C382" s="30"/>
      <c r="D382" s="30"/>
      <c r="E382" s="30"/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  <c r="R382" s="30"/>
      <c r="S382" s="30"/>
      <c r="T382" s="30"/>
      <c r="U382" s="30"/>
    </row>
    <row r="383" spans="1:21" x14ac:dyDescent="0.35">
      <c r="A383" s="30"/>
      <c r="B383" s="30"/>
      <c r="C383" s="30"/>
      <c r="D383" s="30"/>
      <c r="E383" s="30"/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  <c r="R383" s="30"/>
      <c r="S383" s="30"/>
      <c r="T383" s="30"/>
      <c r="U383" s="30"/>
    </row>
    <row r="384" spans="1:21" x14ac:dyDescent="0.35">
      <c r="A384" s="30"/>
      <c r="B384" s="30"/>
      <c r="C384" s="30"/>
      <c r="D384" s="30"/>
      <c r="E384" s="30"/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  <c r="R384" s="30"/>
      <c r="S384" s="30"/>
      <c r="T384" s="30"/>
      <c r="U384" s="30"/>
    </row>
    <row r="385" spans="1:21" x14ac:dyDescent="0.35">
      <c r="A385" s="30"/>
      <c r="B385" s="30"/>
      <c r="C385" s="30"/>
      <c r="D385" s="30"/>
      <c r="E385" s="30"/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  <c r="R385" s="30"/>
      <c r="S385" s="30"/>
      <c r="T385" s="30"/>
      <c r="U385" s="30"/>
    </row>
    <row r="386" spans="1:21" x14ac:dyDescent="0.35">
      <c r="A386" s="30"/>
      <c r="B386" s="30"/>
      <c r="C386" s="30"/>
      <c r="D386" s="30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</row>
    <row r="387" spans="1:21" x14ac:dyDescent="0.35">
      <c r="A387" s="30"/>
      <c r="B387" s="30"/>
      <c r="C387" s="30"/>
      <c r="D387" s="30"/>
      <c r="E387" s="30"/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  <c r="R387" s="30"/>
      <c r="S387" s="30"/>
      <c r="T387" s="30"/>
      <c r="U387" s="30"/>
    </row>
    <row r="388" spans="1:21" x14ac:dyDescent="0.35">
      <c r="A388" s="30"/>
      <c r="B388" s="30"/>
      <c r="C388" s="30"/>
      <c r="D388" s="30"/>
      <c r="E388" s="30"/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  <c r="R388" s="30"/>
      <c r="S388" s="30"/>
      <c r="T388" s="30"/>
      <c r="U388" s="30"/>
    </row>
    <row r="389" spans="1:21" x14ac:dyDescent="0.35">
      <c r="A389" s="30"/>
      <c r="B389" s="30"/>
      <c r="C389" s="30"/>
      <c r="D389" s="30"/>
      <c r="E389" s="30"/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  <c r="R389" s="30"/>
      <c r="S389" s="30"/>
      <c r="T389" s="30"/>
      <c r="U389" s="30"/>
    </row>
    <row r="390" spans="1:21" x14ac:dyDescent="0.35">
      <c r="A390" s="30"/>
      <c r="B390" s="30"/>
      <c r="C390" s="30"/>
      <c r="D390" s="30"/>
      <c r="E390" s="30"/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  <c r="R390" s="30"/>
      <c r="S390" s="30"/>
      <c r="T390" s="30"/>
      <c r="U390" s="30"/>
    </row>
    <row r="391" spans="1:21" x14ac:dyDescent="0.35">
      <c r="A391" s="30"/>
      <c r="B391" s="30"/>
      <c r="C391" s="30"/>
      <c r="D391" s="30"/>
      <c r="E391" s="30"/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  <c r="R391" s="30"/>
      <c r="S391" s="30"/>
      <c r="T391" s="30"/>
      <c r="U391" s="30"/>
    </row>
    <row r="392" spans="1:21" x14ac:dyDescent="0.35">
      <c r="A392" s="30"/>
      <c r="B392" s="30"/>
      <c r="C392" s="30"/>
      <c r="D392" s="30"/>
      <c r="E392" s="30"/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  <c r="R392" s="30"/>
      <c r="S392" s="30"/>
      <c r="T392" s="30"/>
      <c r="U392" s="30"/>
    </row>
    <row r="393" spans="1:21" x14ac:dyDescent="0.35">
      <c r="A393" s="30"/>
      <c r="B393" s="30"/>
      <c r="C393" s="30"/>
      <c r="D393" s="30"/>
      <c r="E393" s="30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R393" s="30"/>
      <c r="S393" s="30"/>
      <c r="T393" s="30"/>
      <c r="U393" s="30"/>
    </row>
    <row r="394" spans="1:21" x14ac:dyDescent="0.35">
      <c r="A394" s="30"/>
      <c r="B394" s="30"/>
      <c r="C394" s="30"/>
      <c r="D394" s="30"/>
      <c r="E394" s="30"/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  <c r="R394" s="30"/>
      <c r="S394" s="30"/>
      <c r="T394" s="30"/>
      <c r="U394" s="30"/>
    </row>
    <row r="395" spans="1:21" x14ac:dyDescent="0.35">
      <c r="A395" s="30"/>
      <c r="B395" s="30"/>
      <c r="C395" s="30"/>
      <c r="D395" s="30"/>
      <c r="E395" s="30"/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  <c r="R395" s="30"/>
      <c r="S395" s="30"/>
      <c r="T395" s="30"/>
      <c r="U395" s="30"/>
    </row>
    <row r="396" spans="1:21" x14ac:dyDescent="0.35">
      <c r="A396" s="30"/>
      <c r="B396" s="30"/>
      <c r="C396" s="30"/>
      <c r="D396" s="30"/>
      <c r="E396" s="30"/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  <c r="R396" s="30"/>
      <c r="S396" s="30"/>
      <c r="T396" s="30"/>
      <c r="U396" s="30"/>
    </row>
    <row r="397" spans="1:21" x14ac:dyDescent="0.35">
      <c r="A397" s="30"/>
      <c r="B397" s="30"/>
      <c r="C397" s="30"/>
      <c r="D397" s="30"/>
      <c r="E397" s="30"/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  <c r="R397" s="30"/>
      <c r="S397" s="30"/>
      <c r="T397" s="30"/>
      <c r="U397" s="30"/>
    </row>
    <row r="398" spans="1:21" x14ac:dyDescent="0.35">
      <c r="A398" s="30"/>
      <c r="B398" s="30"/>
      <c r="C398" s="30"/>
      <c r="D398" s="30"/>
      <c r="E398" s="30"/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  <c r="R398" s="30"/>
      <c r="S398" s="30"/>
      <c r="T398" s="30"/>
      <c r="U398" s="30"/>
    </row>
    <row r="399" spans="1:21" x14ac:dyDescent="0.35">
      <c r="A399" s="30"/>
      <c r="B399" s="30"/>
      <c r="C399" s="30"/>
      <c r="D399" s="30"/>
      <c r="E399" s="30"/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  <c r="R399" s="30"/>
      <c r="S399" s="30"/>
      <c r="T399" s="30"/>
      <c r="U399" s="30"/>
    </row>
    <row r="400" spans="1:21" x14ac:dyDescent="0.35">
      <c r="A400" s="30"/>
      <c r="B400" s="30"/>
      <c r="C400" s="30"/>
      <c r="D400" s="30"/>
      <c r="E400" s="30"/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  <c r="R400" s="30"/>
      <c r="S400" s="30"/>
      <c r="T400" s="30"/>
      <c r="U400" s="30"/>
    </row>
    <row r="401" spans="1:21" x14ac:dyDescent="0.35">
      <c r="A401" s="30"/>
      <c r="B401" s="30"/>
      <c r="C401" s="30"/>
      <c r="D401" s="30"/>
      <c r="E401" s="30"/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  <c r="R401" s="30"/>
      <c r="S401" s="30"/>
      <c r="T401" s="30"/>
      <c r="U401" s="30"/>
    </row>
    <row r="402" spans="1:21" x14ac:dyDescent="0.35">
      <c r="A402" s="30"/>
      <c r="B402" s="30"/>
      <c r="C402" s="30"/>
      <c r="D402" s="30"/>
      <c r="E402" s="30"/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  <c r="R402" s="30"/>
      <c r="S402" s="30"/>
      <c r="T402" s="30"/>
      <c r="U402" s="30"/>
    </row>
    <row r="403" spans="1:21" x14ac:dyDescent="0.35">
      <c r="A403" s="30"/>
      <c r="B403" s="30"/>
      <c r="C403" s="30"/>
      <c r="D403" s="30"/>
      <c r="E403" s="30"/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  <c r="R403" s="30"/>
      <c r="S403" s="30"/>
      <c r="T403" s="30"/>
      <c r="U403" s="30"/>
    </row>
    <row r="404" spans="1:21" x14ac:dyDescent="0.35">
      <c r="A404" s="30"/>
      <c r="B404" s="30"/>
      <c r="C404" s="30"/>
      <c r="D404" s="30"/>
      <c r="E404" s="30"/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  <c r="R404" s="30"/>
      <c r="S404" s="30"/>
      <c r="T404" s="30"/>
      <c r="U404" s="30"/>
    </row>
    <row r="405" spans="1:21" x14ac:dyDescent="0.35">
      <c r="A405" s="30"/>
      <c r="B405" s="30"/>
      <c r="C405" s="30"/>
      <c r="D405" s="30"/>
      <c r="E405" s="30"/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  <c r="R405" s="30"/>
      <c r="S405" s="30"/>
      <c r="T405" s="30"/>
      <c r="U405" s="30"/>
    </row>
    <row r="406" spans="1:21" x14ac:dyDescent="0.35">
      <c r="A406" s="30"/>
      <c r="B406" s="30"/>
      <c r="C406" s="30"/>
      <c r="D406" s="30"/>
      <c r="E406" s="30"/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  <c r="R406" s="30"/>
      <c r="S406" s="30"/>
      <c r="T406" s="30"/>
      <c r="U406" s="30"/>
    </row>
    <row r="407" spans="1:21" x14ac:dyDescent="0.35">
      <c r="A407" s="30"/>
      <c r="B407" s="30"/>
      <c r="C407" s="30"/>
      <c r="D407" s="30"/>
      <c r="E407" s="30"/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  <c r="R407" s="30"/>
      <c r="S407" s="30"/>
      <c r="T407" s="30"/>
      <c r="U407" s="30"/>
    </row>
    <row r="408" spans="1:21" x14ac:dyDescent="0.35">
      <c r="A408" s="30"/>
      <c r="B408" s="30"/>
      <c r="C408" s="30"/>
      <c r="D408" s="30"/>
      <c r="E408" s="30"/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  <c r="R408" s="30"/>
      <c r="S408" s="30"/>
      <c r="T408" s="30"/>
      <c r="U408" s="30"/>
    </row>
    <row r="409" spans="1:21" x14ac:dyDescent="0.35">
      <c r="A409" s="30"/>
      <c r="B409" s="30"/>
      <c r="C409" s="30"/>
      <c r="D409" s="30"/>
      <c r="E409" s="30"/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  <c r="R409" s="30"/>
      <c r="S409" s="30"/>
      <c r="T409" s="30"/>
      <c r="U409" s="30"/>
    </row>
    <row r="410" spans="1:21" x14ac:dyDescent="0.35">
      <c r="A410" s="30"/>
      <c r="B410" s="30"/>
      <c r="C410" s="30"/>
      <c r="D410" s="30"/>
      <c r="E410" s="30"/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  <c r="R410" s="30"/>
      <c r="S410" s="30"/>
      <c r="T410" s="30"/>
      <c r="U410" s="30"/>
    </row>
    <row r="411" spans="1:21" x14ac:dyDescent="0.35">
      <c r="A411" s="30"/>
      <c r="B411" s="30"/>
      <c r="C411" s="30"/>
      <c r="D411" s="30"/>
      <c r="E411" s="30"/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  <c r="R411" s="30"/>
      <c r="S411" s="30"/>
      <c r="T411" s="30"/>
      <c r="U411" s="30"/>
    </row>
    <row r="412" spans="1:21" x14ac:dyDescent="0.35">
      <c r="A412" s="30"/>
      <c r="B412" s="30"/>
      <c r="C412" s="30"/>
      <c r="D412" s="30"/>
      <c r="E412" s="30"/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  <c r="R412" s="30"/>
      <c r="S412" s="30"/>
      <c r="T412" s="30"/>
      <c r="U412" s="30"/>
    </row>
    <row r="413" spans="1:21" x14ac:dyDescent="0.35">
      <c r="A413" s="30"/>
      <c r="B413" s="30"/>
      <c r="C413" s="30"/>
      <c r="D413" s="30"/>
      <c r="E413" s="30"/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  <c r="R413" s="30"/>
      <c r="S413" s="30"/>
      <c r="T413" s="30"/>
      <c r="U413" s="30"/>
    </row>
    <row r="414" spans="1:21" x14ac:dyDescent="0.35">
      <c r="A414" s="30"/>
      <c r="B414" s="30"/>
      <c r="C414" s="30"/>
      <c r="D414" s="30"/>
      <c r="E414" s="30"/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  <c r="R414" s="30"/>
      <c r="S414" s="30"/>
      <c r="T414" s="30"/>
      <c r="U414" s="30"/>
    </row>
    <row r="415" spans="1:21" x14ac:dyDescent="0.35">
      <c r="A415" s="30"/>
      <c r="B415" s="30"/>
      <c r="C415" s="30"/>
      <c r="D415" s="30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</row>
    <row r="416" spans="1:21" x14ac:dyDescent="0.35">
      <c r="A416" s="30"/>
      <c r="B416" s="30"/>
      <c r="C416" s="30"/>
      <c r="D416" s="30"/>
      <c r="E416" s="30"/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  <c r="R416" s="30"/>
      <c r="S416" s="30"/>
      <c r="T416" s="30"/>
      <c r="U416" s="30"/>
    </row>
    <row r="417" spans="1:21" x14ac:dyDescent="0.35">
      <c r="A417" s="30"/>
      <c r="B417" s="30"/>
      <c r="C417" s="30"/>
      <c r="D417" s="30"/>
      <c r="E417" s="30"/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  <c r="R417" s="30"/>
      <c r="S417" s="30"/>
      <c r="T417" s="30"/>
      <c r="U417" s="30"/>
    </row>
    <row r="418" spans="1:21" x14ac:dyDescent="0.35">
      <c r="A418" s="30"/>
      <c r="B418" s="30"/>
      <c r="C418" s="30"/>
      <c r="D418" s="30"/>
      <c r="E418" s="30"/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  <c r="R418" s="30"/>
      <c r="S418" s="30"/>
      <c r="T418" s="30"/>
      <c r="U418" s="30"/>
    </row>
    <row r="419" spans="1:21" x14ac:dyDescent="0.35">
      <c r="A419" s="30"/>
      <c r="B419" s="30"/>
      <c r="C419" s="30"/>
      <c r="D419" s="30"/>
      <c r="E419" s="30"/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  <c r="R419" s="30"/>
      <c r="S419" s="30"/>
      <c r="T419" s="30"/>
      <c r="U419" s="30"/>
    </row>
    <row r="420" spans="1:21" x14ac:dyDescent="0.35">
      <c r="A420" s="30"/>
      <c r="B420" s="30"/>
      <c r="C420" s="30"/>
      <c r="D420" s="30"/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  <c r="U420" s="30"/>
    </row>
    <row r="421" spans="1:21" x14ac:dyDescent="0.35">
      <c r="A421" s="30"/>
      <c r="B421" s="30"/>
      <c r="C421" s="30"/>
      <c r="D421" s="30"/>
      <c r="E421" s="30"/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  <c r="R421" s="30"/>
      <c r="S421" s="30"/>
      <c r="T421" s="30"/>
      <c r="U421" s="30"/>
    </row>
    <row r="422" spans="1:21" x14ac:dyDescent="0.35">
      <c r="A422" s="30"/>
      <c r="B422" s="30"/>
      <c r="C422" s="30"/>
      <c r="D422" s="30"/>
      <c r="E422" s="30"/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0"/>
      <c r="T422" s="30"/>
      <c r="U422" s="30"/>
    </row>
    <row r="423" spans="1:21" x14ac:dyDescent="0.35">
      <c r="A423" s="30"/>
      <c r="B423" s="30"/>
      <c r="C423" s="30"/>
      <c r="D423" s="30"/>
      <c r="E423" s="30"/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  <c r="R423" s="30"/>
      <c r="S423" s="30"/>
      <c r="T423" s="30"/>
      <c r="U423" s="30"/>
    </row>
    <row r="424" spans="1:21" x14ac:dyDescent="0.35">
      <c r="A424" s="30"/>
      <c r="B424" s="30"/>
      <c r="C424" s="30"/>
      <c r="D424" s="30"/>
      <c r="E424" s="30"/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  <c r="R424" s="30"/>
      <c r="S424" s="30"/>
      <c r="T424" s="30"/>
      <c r="U424" s="30"/>
    </row>
    <row r="425" spans="1:21" x14ac:dyDescent="0.35">
      <c r="A425" s="30"/>
      <c r="B425" s="30"/>
      <c r="C425" s="30"/>
      <c r="D425" s="30"/>
      <c r="E425" s="30"/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  <c r="R425" s="30"/>
      <c r="S425" s="30"/>
      <c r="T425" s="30"/>
      <c r="U425" s="30"/>
    </row>
    <row r="426" spans="1:21" x14ac:dyDescent="0.35">
      <c r="A426" s="30"/>
      <c r="B426" s="30"/>
      <c r="C426" s="30"/>
      <c r="D426" s="30"/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  <c r="U426" s="30"/>
    </row>
    <row r="427" spans="1:21" x14ac:dyDescent="0.35">
      <c r="A427" s="30"/>
      <c r="B427" s="30"/>
      <c r="C427" s="30"/>
      <c r="D427" s="30"/>
      <c r="E427" s="30"/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  <c r="R427" s="30"/>
      <c r="S427" s="30"/>
      <c r="T427" s="30"/>
      <c r="U427" s="30"/>
    </row>
    <row r="428" spans="1:21" x14ac:dyDescent="0.35">
      <c r="A428" s="30"/>
      <c r="B428" s="30"/>
      <c r="C428" s="30"/>
      <c r="D428" s="30"/>
      <c r="E428" s="30"/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  <c r="R428" s="30"/>
      <c r="S428" s="30"/>
      <c r="T428" s="30"/>
      <c r="U428" s="30"/>
    </row>
    <row r="429" spans="1:21" x14ac:dyDescent="0.35">
      <c r="A429" s="30"/>
      <c r="B429" s="30"/>
      <c r="C429" s="30"/>
      <c r="D429" s="30"/>
      <c r="E429" s="30"/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  <c r="R429" s="30"/>
      <c r="S429" s="30"/>
      <c r="T429" s="30"/>
      <c r="U429" s="30"/>
    </row>
    <row r="430" spans="1:21" x14ac:dyDescent="0.35">
      <c r="A430" s="30"/>
      <c r="B430" s="30"/>
      <c r="C430" s="30"/>
      <c r="D430" s="30"/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  <c r="U430" s="30"/>
    </row>
    <row r="431" spans="1:21" x14ac:dyDescent="0.35">
      <c r="A431" s="30"/>
      <c r="B431" s="30"/>
      <c r="C431" s="30"/>
      <c r="D431" s="30"/>
      <c r="E431" s="30"/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  <c r="R431" s="30"/>
      <c r="S431" s="30"/>
      <c r="T431" s="30"/>
      <c r="U431" s="30"/>
    </row>
    <row r="432" spans="1:21" x14ac:dyDescent="0.35">
      <c r="A432" s="30"/>
      <c r="B432" s="30"/>
      <c r="C432" s="30"/>
      <c r="D432" s="30"/>
      <c r="E432" s="30"/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  <c r="R432" s="30"/>
      <c r="S432" s="30"/>
      <c r="T432" s="30"/>
      <c r="U432" s="30"/>
    </row>
    <row r="433" spans="1:21" x14ac:dyDescent="0.35">
      <c r="A433" s="30"/>
      <c r="B433" s="30"/>
      <c r="C433" s="30"/>
      <c r="D433" s="30"/>
      <c r="E433" s="30"/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  <c r="R433" s="30"/>
      <c r="S433" s="30"/>
      <c r="T433" s="30"/>
      <c r="U433" s="30"/>
    </row>
    <row r="434" spans="1:21" x14ac:dyDescent="0.35">
      <c r="A434" s="30"/>
      <c r="B434" s="30"/>
      <c r="C434" s="30"/>
      <c r="D434" s="30"/>
      <c r="E434" s="30"/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  <c r="R434" s="30"/>
      <c r="S434" s="30"/>
      <c r="T434" s="30"/>
      <c r="U434" s="30"/>
    </row>
    <row r="435" spans="1:21" x14ac:dyDescent="0.35">
      <c r="A435" s="30"/>
      <c r="B435" s="30"/>
      <c r="C435" s="30"/>
      <c r="D435" s="30"/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</row>
    <row r="436" spans="1:21" x14ac:dyDescent="0.35">
      <c r="A436" s="30"/>
      <c r="B436" s="30"/>
      <c r="C436" s="30"/>
      <c r="D436" s="30"/>
      <c r="E436" s="30"/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  <c r="R436" s="30"/>
      <c r="S436" s="30"/>
      <c r="T436" s="30"/>
      <c r="U436" s="30"/>
    </row>
    <row r="437" spans="1:21" x14ac:dyDescent="0.35">
      <c r="A437" s="30"/>
      <c r="B437" s="30"/>
      <c r="C437" s="30"/>
      <c r="D437" s="30"/>
      <c r="E437" s="30"/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  <c r="R437" s="30"/>
      <c r="S437" s="30"/>
      <c r="T437" s="30"/>
      <c r="U437" s="30"/>
    </row>
    <row r="438" spans="1:21" x14ac:dyDescent="0.35">
      <c r="A438" s="30"/>
      <c r="B438" s="30"/>
      <c r="C438" s="30"/>
      <c r="D438" s="30"/>
      <c r="E438" s="30"/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  <c r="R438" s="30"/>
      <c r="S438" s="30"/>
      <c r="T438" s="30"/>
      <c r="U438" s="30"/>
    </row>
    <row r="439" spans="1:21" x14ac:dyDescent="0.35">
      <c r="A439" s="30"/>
      <c r="B439" s="30"/>
      <c r="C439" s="30"/>
      <c r="D439" s="30"/>
      <c r="E439" s="30"/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  <c r="R439" s="30"/>
      <c r="S439" s="30"/>
      <c r="T439" s="30"/>
      <c r="U439" s="30"/>
    </row>
    <row r="440" spans="1:21" x14ac:dyDescent="0.35">
      <c r="A440" s="30"/>
      <c r="B440" s="30"/>
      <c r="C440" s="30"/>
      <c r="D440" s="30"/>
      <c r="E440" s="30"/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  <c r="R440" s="30"/>
      <c r="S440" s="30"/>
      <c r="T440" s="30"/>
      <c r="U440" s="30"/>
    </row>
    <row r="441" spans="1:21" x14ac:dyDescent="0.35">
      <c r="A441" s="30"/>
      <c r="B441" s="30"/>
      <c r="C441" s="30"/>
      <c r="D441" s="30"/>
      <c r="E441" s="30"/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  <c r="R441" s="30"/>
      <c r="S441" s="30"/>
      <c r="T441" s="30"/>
      <c r="U441" s="30"/>
    </row>
    <row r="442" spans="1:21" x14ac:dyDescent="0.35">
      <c r="A442" s="30"/>
      <c r="B442" s="30"/>
      <c r="C442" s="30"/>
      <c r="D442" s="30"/>
      <c r="E442" s="30"/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  <c r="R442" s="30"/>
      <c r="S442" s="30"/>
      <c r="T442" s="30"/>
      <c r="U442" s="30"/>
    </row>
    <row r="443" spans="1:21" x14ac:dyDescent="0.35">
      <c r="A443" s="30"/>
      <c r="B443" s="30"/>
      <c r="C443" s="30"/>
      <c r="D443" s="30"/>
      <c r="E443" s="30"/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  <c r="R443" s="30"/>
      <c r="S443" s="30"/>
      <c r="T443" s="30"/>
      <c r="U443" s="30"/>
    </row>
    <row r="444" spans="1:21" x14ac:dyDescent="0.35">
      <c r="A444" s="30"/>
      <c r="B444" s="30"/>
      <c r="C444" s="30"/>
      <c r="D444" s="30"/>
      <c r="E444" s="30"/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  <c r="R444" s="30"/>
      <c r="S444" s="30"/>
      <c r="T444" s="30"/>
      <c r="U444" s="30"/>
    </row>
    <row r="445" spans="1:21" x14ac:dyDescent="0.35">
      <c r="A445" s="30"/>
      <c r="B445" s="30"/>
      <c r="C445" s="30"/>
      <c r="D445" s="30"/>
      <c r="E445" s="30"/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  <c r="R445" s="30"/>
      <c r="S445" s="30"/>
      <c r="T445" s="30"/>
      <c r="U445" s="30"/>
    </row>
    <row r="446" spans="1:21" x14ac:dyDescent="0.35">
      <c r="A446" s="30"/>
      <c r="B446" s="30"/>
      <c r="C446" s="30"/>
      <c r="D446" s="30"/>
      <c r="E446" s="30"/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  <c r="R446" s="30"/>
      <c r="S446" s="30"/>
      <c r="T446" s="30"/>
      <c r="U446" s="30"/>
    </row>
    <row r="447" spans="1:21" x14ac:dyDescent="0.35">
      <c r="A447" s="30"/>
      <c r="B447" s="30"/>
      <c r="C447" s="30"/>
      <c r="D447" s="30"/>
      <c r="E447" s="30"/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  <c r="R447" s="30"/>
      <c r="S447" s="30"/>
      <c r="T447" s="30"/>
      <c r="U447" s="30"/>
    </row>
    <row r="448" spans="1:21" x14ac:dyDescent="0.35">
      <c r="A448" s="30"/>
      <c r="B448" s="30"/>
      <c r="C448" s="30"/>
      <c r="D448" s="30"/>
      <c r="E448" s="30"/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  <c r="R448" s="30"/>
      <c r="S448" s="30"/>
      <c r="T448" s="30"/>
      <c r="U448" s="30"/>
    </row>
    <row r="449" spans="1:21" x14ac:dyDescent="0.35">
      <c r="A449" s="30"/>
      <c r="B449" s="30"/>
      <c r="C449" s="30"/>
      <c r="D449" s="30"/>
      <c r="E449" s="30"/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  <c r="R449" s="30"/>
      <c r="S449" s="30"/>
      <c r="T449" s="30"/>
      <c r="U449" s="30"/>
    </row>
    <row r="450" spans="1:21" x14ac:dyDescent="0.35">
      <c r="A450" s="30"/>
      <c r="B450" s="30"/>
      <c r="C450" s="30"/>
      <c r="D450" s="30"/>
      <c r="E450" s="30"/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  <c r="R450" s="30"/>
      <c r="S450" s="30"/>
      <c r="T450" s="30"/>
      <c r="U450" s="30"/>
    </row>
    <row r="451" spans="1:21" x14ac:dyDescent="0.35">
      <c r="A451" s="30"/>
      <c r="B451" s="30"/>
      <c r="C451" s="30"/>
      <c r="D451" s="30"/>
      <c r="E451" s="30"/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  <c r="R451" s="30"/>
      <c r="S451" s="30"/>
      <c r="T451" s="30"/>
      <c r="U451" s="30"/>
    </row>
    <row r="452" spans="1:21" x14ac:dyDescent="0.35">
      <c r="A452" s="30"/>
      <c r="B452" s="30"/>
      <c r="C452" s="30"/>
      <c r="D452" s="30"/>
      <c r="E452" s="30"/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  <c r="R452" s="30"/>
      <c r="S452" s="30"/>
      <c r="T452" s="30"/>
      <c r="U452" s="30"/>
    </row>
    <row r="453" spans="1:21" x14ac:dyDescent="0.35">
      <c r="A453" s="30"/>
      <c r="B453" s="30"/>
      <c r="C453" s="30"/>
      <c r="D453" s="30"/>
      <c r="E453" s="30"/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  <c r="R453" s="30"/>
      <c r="S453" s="30"/>
      <c r="T453" s="30"/>
      <c r="U453" s="30"/>
    </row>
    <row r="454" spans="1:21" x14ac:dyDescent="0.35">
      <c r="A454" s="30"/>
      <c r="B454" s="30"/>
      <c r="C454" s="30"/>
      <c r="D454" s="30"/>
      <c r="E454" s="30"/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  <c r="R454" s="30"/>
      <c r="S454" s="30"/>
      <c r="T454" s="30"/>
      <c r="U454" s="30"/>
    </row>
    <row r="455" spans="1:21" x14ac:dyDescent="0.35">
      <c r="A455" s="30"/>
      <c r="B455" s="30"/>
      <c r="C455" s="30"/>
      <c r="D455" s="30"/>
      <c r="E455" s="30"/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  <c r="R455" s="30"/>
      <c r="S455" s="30"/>
      <c r="T455" s="30"/>
      <c r="U455" s="30"/>
    </row>
    <row r="456" spans="1:21" x14ac:dyDescent="0.35">
      <c r="A456" s="30"/>
      <c r="B456" s="30"/>
      <c r="C456" s="30"/>
      <c r="D456" s="30"/>
      <c r="E456" s="30"/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  <c r="R456" s="30"/>
      <c r="S456" s="30"/>
      <c r="T456" s="30"/>
      <c r="U456" s="30"/>
    </row>
    <row r="457" spans="1:21" x14ac:dyDescent="0.35">
      <c r="A457" s="30"/>
      <c r="B457" s="30"/>
      <c r="C457" s="30"/>
      <c r="D457" s="30"/>
      <c r="E457" s="30"/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  <c r="R457" s="30"/>
      <c r="S457" s="30"/>
      <c r="T457" s="30"/>
      <c r="U457" s="30"/>
    </row>
    <row r="458" spans="1:21" x14ac:dyDescent="0.35">
      <c r="A458" s="30"/>
      <c r="B458" s="30"/>
      <c r="C458" s="30"/>
      <c r="D458" s="30"/>
      <c r="E458" s="30"/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  <c r="R458" s="30"/>
      <c r="S458" s="30"/>
      <c r="T458" s="30"/>
      <c r="U458" s="30"/>
    </row>
    <row r="459" spans="1:21" x14ac:dyDescent="0.35">
      <c r="A459" s="30"/>
      <c r="B459" s="30"/>
      <c r="C459" s="30"/>
      <c r="D459" s="30"/>
      <c r="E459" s="30"/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  <c r="R459" s="30"/>
      <c r="S459" s="30"/>
      <c r="T459" s="30"/>
      <c r="U459" s="30"/>
    </row>
    <row r="460" spans="1:21" x14ac:dyDescent="0.35">
      <c r="A460" s="30"/>
      <c r="B460" s="30"/>
      <c r="C460" s="30"/>
      <c r="D460" s="30"/>
      <c r="E460" s="30"/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  <c r="R460" s="30"/>
      <c r="S460" s="30"/>
      <c r="T460" s="30"/>
      <c r="U460" s="30"/>
    </row>
    <row r="461" spans="1:21" x14ac:dyDescent="0.35">
      <c r="A461" s="30"/>
      <c r="B461" s="30"/>
      <c r="C461" s="30"/>
      <c r="D461" s="30"/>
      <c r="E461" s="30"/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  <c r="R461" s="30"/>
      <c r="S461" s="30"/>
      <c r="T461" s="30"/>
      <c r="U461" s="30"/>
    </row>
    <row r="462" spans="1:21" x14ac:dyDescent="0.35">
      <c r="A462" s="30"/>
      <c r="B462" s="30"/>
      <c r="C462" s="30"/>
      <c r="D462" s="30"/>
      <c r="E462" s="30"/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  <c r="R462" s="30"/>
      <c r="S462" s="30"/>
      <c r="T462" s="30"/>
      <c r="U462" s="30"/>
    </row>
    <row r="463" spans="1:21" x14ac:dyDescent="0.35">
      <c r="A463" s="30"/>
      <c r="B463" s="30"/>
      <c r="C463" s="30"/>
      <c r="D463" s="30"/>
      <c r="E463" s="30"/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  <c r="R463" s="30"/>
      <c r="S463" s="30"/>
      <c r="T463" s="30"/>
      <c r="U463" s="30"/>
    </row>
    <row r="464" spans="1:21" x14ac:dyDescent="0.35">
      <c r="A464" s="30"/>
      <c r="B464" s="30"/>
      <c r="C464" s="30"/>
      <c r="D464" s="30"/>
      <c r="E464" s="30"/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  <c r="R464" s="30"/>
      <c r="S464" s="30"/>
      <c r="T464" s="30"/>
      <c r="U464" s="30"/>
    </row>
    <row r="465" spans="1:21" x14ac:dyDescent="0.35">
      <c r="A465" s="30"/>
      <c r="B465" s="30"/>
      <c r="C465" s="30"/>
      <c r="D465" s="30"/>
      <c r="E465" s="30"/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  <c r="R465" s="30"/>
      <c r="S465" s="30"/>
      <c r="T465" s="30"/>
      <c r="U465" s="30"/>
    </row>
    <row r="466" spans="1:21" x14ac:dyDescent="0.35">
      <c r="A466" s="30"/>
      <c r="B466" s="30"/>
      <c r="C466" s="30"/>
      <c r="D466" s="30"/>
      <c r="E466" s="30"/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  <c r="R466" s="30"/>
      <c r="S466" s="30"/>
      <c r="T466" s="30"/>
      <c r="U466" s="30"/>
    </row>
    <row r="467" spans="1:21" x14ac:dyDescent="0.35">
      <c r="A467" s="30"/>
      <c r="B467" s="30"/>
      <c r="C467" s="30"/>
      <c r="D467" s="30"/>
      <c r="E467" s="30"/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  <c r="R467" s="30"/>
      <c r="S467" s="30"/>
      <c r="T467" s="30"/>
      <c r="U467" s="30"/>
    </row>
    <row r="468" spans="1:21" x14ac:dyDescent="0.35">
      <c r="A468" s="30"/>
      <c r="B468" s="30"/>
      <c r="C468" s="30"/>
      <c r="D468" s="30"/>
      <c r="E468" s="30"/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  <c r="R468" s="30"/>
      <c r="S468" s="30"/>
      <c r="T468" s="30"/>
      <c r="U468" s="30"/>
    </row>
    <row r="469" spans="1:21" x14ac:dyDescent="0.35">
      <c r="A469" s="30"/>
      <c r="B469" s="30"/>
      <c r="C469" s="30"/>
      <c r="D469" s="30"/>
      <c r="E469" s="30"/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  <c r="R469" s="30"/>
      <c r="S469" s="30"/>
      <c r="T469" s="30"/>
      <c r="U469" s="30"/>
    </row>
    <row r="470" spans="1:21" x14ac:dyDescent="0.35">
      <c r="A470" s="30"/>
      <c r="B470" s="30"/>
      <c r="C470" s="30"/>
      <c r="D470" s="30"/>
      <c r="E470" s="30"/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  <c r="R470" s="30"/>
      <c r="S470" s="30"/>
      <c r="T470" s="30"/>
      <c r="U470" s="30"/>
    </row>
    <row r="471" spans="1:21" x14ac:dyDescent="0.35">
      <c r="A471" s="30"/>
      <c r="B471" s="30"/>
      <c r="C471" s="30"/>
      <c r="D471" s="30"/>
      <c r="E471" s="30"/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  <c r="R471" s="30"/>
      <c r="S471" s="30"/>
      <c r="T471" s="30"/>
      <c r="U471" s="30"/>
    </row>
    <row r="472" spans="1:21" x14ac:dyDescent="0.35">
      <c r="A472" s="30"/>
      <c r="B472" s="30"/>
      <c r="C472" s="30"/>
      <c r="D472" s="30"/>
      <c r="E472" s="30"/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  <c r="R472" s="30"/>
      <c r="S472" s="30"/>
      <c r="T472" s="30"/>
      <c r="U472" s="30"/>
    </row>
    <row r="473" spans="1:21" x14ac:dyDescent="0.35">
      <c r="A473" s="30"/>
      <c r="B473" s="30"/>
      <c r="C473" s="30"/>
      <c r="D473" s="30"/>
      <c r="E473" s="30"/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  <c r="R473" s="30"/>
      <c r="S473" s="30"/>
      <c r="T473" s="30"/>
      <c r="U473" s="30"/>
    </row>
    <row r="474" spans="1:21" x14ac:dyDescent="0.35">
      <c r="A474" s="30"/>
      <c r="B474" s="30"/>
      <c r="C474" s="30"/>
      <c r="D474" s="30"/>
      <c r="E474" s="30"/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  <c r="R474" s="30"/>
      <c r="S474" s="30"/>
      <c r="T474" s="30"/>
      <c r="U474" s="30"/>
    </row>
    <row r="475" spans="1:21" x14ac:dyDescent="0.35">
      <c r="A475" s="30"/>
      <c r="B475" s="30"/>
      <c r="C475" s="30"/>
      <c r="D475" s="30"/>
      <c r="E475" s="30"/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  <c r="R475" s="30"/>
      <c r="S475" s="30"/>
      <c r="T475" s="30"/>
      <c r="U475" s="30"/>
    </row>
    <row r="476" spans="1:21" x14ac:dyDescent="0.35">
      <c r="A476" s="30"/>
      <c r="B476" s="30"/>
      <c r="C476" s="30"/>
      <c r="D476" s="30"/>
      <c r="E476" s="30"/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  <c r="R476" s="30"/>
      <c r="S476" s="30"/>
      <c r="T476" s="30"/>
      <c r="U476" s="30"/>
    </row>
    <row r="477" spans="1:21" x14ac:dyDescent="0.35">
      <c r="A477" s="30"/>
      <c r="B477" s="30"/>
      <c r="C477" s="30"/>
      <c r="D477" s="30"/>
      <c r="E477" s="30"/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  <c r="R477" s="30"/>
      <c r="S477" s="30"/>
      <c r="T477" s="30"/>
      <c r="U477" s="30"/>
    </row>
    <row r="478" spans="1:21" x14ac:dyDescent="0.35">
      <c r="A478" s="30"/>
      <c r="B478" s="30"/>
      <c r="C478" s="30"/>
      <c r="D478" s="30"/>
      <c r="E478" s="30"/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  <c r="R478" s="30"/>
      <c r="S478" s="30"/>
      <c r="T478" s="30"/>
      <c r="U478" s="30"/>
    </row>
    <row r="479" spans="1:21" x14ac:dyDescent="0.35">
      <c r="A479" s="30"/>
      <c r="B479" s="30"/>
      <c r="C479" s="30"/>
      <c r="D479" s="30"/>
      <c r="E479" s="30"/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  <c r="R479" s="30"/>
      <c r="S479" s="30"/>
      <c r="T479" s="30"/>
      <c r="U479" s="30"/>
    </row>
    <row r="480" spans="1:21" x14ac:dyDescent="0.35">
      <c r="A480" s="30"/>
      <c r="B480" s="30"/>
      <c r="C480" s="30"/>
      <c r="D480" s="30"/>
      <c r="E480" s="30"/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  <c r="R480" s="30"/>
      <c r="S480" s="30"/>
      <c r="T480" s="30"/>
      <c r="U480" s="30"/>
    </row>
    <row r="481" spans="1:21" x14ac:dyDescent="0.35">
      <c r="A481" s="30"/>
      <c r="B481" s="30"/>
      <c r="C481" s="30"/>
      <c r="D481" s="30"/>
      <c r="E481" s="30"/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  <c r="R481" s="30"/>
      <c r="S481" s="30"/>
      <c r="T481" s="30"/>
      <c r="U481" s="30"/>
    </row>
    <row r="482" spans="1:21" x14ac:dyDescent="0.35">
      <c r="A482" s="30"/>
      <c r="B482" s="30"/>
      <c r="C482" s="30"/>
      <c r="D482" s="30"/>
      <c r="E482" s="30"/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  <c r="R482" s="30"/>
      <c r="S482" s="30"/>
      <c r="T482" s="30"/>
      <c r="U482" s="30"/>
    </row>
    <row r="483" spans="1:21" x14ac:dyDescent="0.35">
      <c r="A483" s="30"/>
      <c r="B483" s="30"/>
      <c r="C483" s="30"/>
      <c r="D483" s="30"/>
      <c r="E483" s="30"/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  <c r="R483" s="30"/>
      <c r="S483" s="30"/>
      <c r="T483" s="30"/>
      <c r="U483" s="30"/>
    </row>
    <row r="484" spans="1:21" x14ac:dyDescent="0.35">
      <c r="A484" s="30"/>
      <c r="B484" s="30"/>
      <c r="C484" s="30"/>
      <c r="D484" s="30"/>
      <c r="E484" s="30"/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  <c r="R484" s="30"/>
      <c r="S484" s="30"/>
      <c r="T484" s="30"/>
      <c r="U484" s="30"/>
    </row>
    <row r="485" spans="1:21" x14ac:dyDescent="0.35">
      <c r="A485" s="30"/>
      <c r="B485" s="30"/>
      <c r="C485" s="30"/>
      <c r="D485" s="30"/>
      <c r="E485" s="30"/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  <c r="R485" s="30"/>
      <c r="S485" s="30"/>
      <c r="T485" s="30"/>
      <c r="U485" s="30"/>
    </row>
    <row r="486" spans="1:21" x14ac:dyDescent="0.35">
      <c r="A486" s="30"/>
      <c r="B486" s="30"/>
      <c r="C486" s="30"/>
      <c r="D486" s="30"/>
      <c r="E486" s="30"/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  <c r="R486" s="30"/>
      <c r="S486" s="30"/>
      <c r="T486" s="30"/>
      <c r="U486" s="30"/>
    </row>
    <row r="487" spans="1:21" x14ac:dyDescent="0.35">
      <c r="A487" s="30"/>
      <c r="B487" s="30"/>
      <c r="C487" s="30"/>
      <c r="D487" s="30"/>
      <c r="E487" s="30"/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  <c r="R487" s="30"/>
      <c r="S487" s="30"/>
      <c r="T487" s="30"/>
      <c r="U487" s="30"/>
    </row>
    <row r="488" spans="1:21" x14ac:dyDescent="0.35">
      <c r="A488" s="30"/>
      <c r="B488" s="30"/>
      <c r="C488" s="30"/>
      <c r="D488" s="30"/>
      <c r="E488" s="30"/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  <c r="R488" s="30"/>
      <c r="S488" s="30"/>
      <c r="T488" s="30"/>
      <c r="U488" s="30"/>
    </row>
    <row r="489" spans="1:21" x14ac:dyDescent="0.35">
      <c r="A489" s="30"/>
      <c r="B489" s="30"/>
      <c r="C489" s="30"/>
      <c r="D489" s="30"/>
      <c r="E489" s="30"/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  <c r="R489" s="30"/>
      <c r="S489" s="30"/>
      <c r="T489" s="30"/>
      <c r="U489" s="30"/>
    </row>
    <row r="490" spans="1:21" x14ac:dyDescent="0.35">
      <c r="A490" s="30"/>
      <c r="B490" s="30"/>
      <c r="C490" s="30"/>
      <c r="D490" s="30"/>
      <c r="E490" s="30"/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  <c r="R490" s="30"/>
      <c r="S490" s="30"/>
      <c r="T490" s="30"/>
      <c r="U490" s="30"/>
    </row>
    <row r="491" spans="1:21" x14ac:dyDescent="0.35">
      <c r="A491" s="30"/>
      <c r="B491" s="30"/>
      <c r="C491" s="30"/>
      <c r="D491" s="30"/>
      <c r="E491" s="30"/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  <c r="R491" s="30"/>
      <c r="S491" s="30"/>
      <c r="T491" s="30"/>
      <c r="U491" s="30"/>
    </row>
    <row r="492" spans="1:21" x14ac:dyDescent="0.35">
      <c r="A492" s="30"/>
      <c r="B492" s="30"/>
      <c r="C492" s="30"/>
      <c r="D492" s="30"/>
      <c r="E492" s="30"/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  <c r="R492" s="30"/>
      <c r="S492" s="30"/>
      <c r="T492" s="30"/>
      <c r="U492" s="30"/>
    </row>
    <row r="493" spans="1:21" x14ac:dyDescent="0.35">
      <c r="A493" s="30"/>
      <c r="B493" s="30"/>
      <c r="C493" s="30"/>
      <c r="D493" s="30"/>
      <c r="E493" s="30"/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  <c r="R493" s="30"/>
      <c r="S493" s="30"/>
      <c r="T493" s="30"/>
      <c r="U493" s="30"/>
    </row>
    <row r="494" spans="1:21" x14ac:dyDescent="0.35">
      <c r="A494" s="30"/>
      <c r="B494" s="30"/>
      <c r="C494" s="30"/>
      <c r="D494" s="30"/>
      <c r="E494" s="30"/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  <c r="R494" s="30"/>
      <c r="S494" s="30"/>
      <c r="T494" s="30"/>
      <c r="U494" s="30"/>
    </row>
    <row r="495" spans="1:21" x14ac:dyDescent="0.35">
      <c r="A495" s="30"/>
      <c r="B495" s="30"/>
      <c r="C495" s="30"/>
      <c r="D495" s="30"/>
      <c r="E495" s="30"/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  <c r="R495" s="30"/>
      <c r="S495" s="30"/>
      <c r="T495" s="30"/>
      <c r="U495" s="30"/>
    </row>
    <row r="496" spans="1:21" x14ac:dyDescent="0.35">
      <c r="A496" s="30"/>
      <c r="B496" s="30"/>
      <c r="C496" s="30"/>
      <c r="D496" s="30"/>
      <c r="E496" s="30"/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  <c r="R496" s="30"/>
      <c r="S496" s="30"/>
      <c r="T496" s="30"/>
      <c r="U496" s="30"/>
    </row>
    <row r="497" spans="1:21" x14ac:dyDescent="0.35">
      <c r="A497" s="30"/>
      <c r="B497" s="30"/>
      <c r="C497" s="30"/>
      <c r="D497" s="30"/>
      <c r="E497" s="30"/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  <c r="R497" s="30"/>
      <c r="S497" s="30"/>
      <c r="T497" s="30"/>
      <c r="U497" s="30"/>
    </row>
    <row r="498" spans="1:21" x14ac:dyDescent="0.35">
      <c r="A498" s="30"/>
      <c r="B498" s="30"/>
      <c r="C498" s="30"/>
      <c r="D498" s="30"/>
      <c r="E498" s="30"/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  <c r="R498" s="30"/>
      <c r="S498" s="30"/>
      <c r="T498" s="30"/>
      <c r="U498" s="30"/>
    </row>
    <row r="499" spans="1:21" x14ac:dyDescent="0.35">
      <c r="A499" s="30"/>
      <c r="B499" s="30"/>
      <c r="C499" s="30"/>
      <c r="D499" s="30"/>
      <c r="E499" s="30"/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  <c r="R499" s="30"/>
      <c r="S499" s="30"/>
      <c r="T499" s="30"/>
      <c r="U499" s="30"/>
    </row>
    <row r="500" spans="1:21" x14ac:dyDescent="0.35">
      <c r="A500" s="30"/>
      <c r="B500" s="30"/>
      <c r="C500" s="30"/>
      <c r="D500" s="30"/>
      <c r="E500" s="30"/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  <c r="R500" s="30"/>
      <c r="S500" s="30"/>
      <c r="T500" s="30"/>
      <c r="U500" s="30"/>
    </row>
    <row r="501" spans="1:21" x14ac:dyDescent="0.35">
      <c r="A501" s="30"/>
      <c r="B501" s="30"/>
      <c r="C501" s="30"/>
      <c r="D501" s="30"/>
      <c r="E501" s="30"/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  <c r="R501" s="30"/>
      <c r="S501" s="30"/>
      <c r="T501" s="30"/>
      <c r="U501" s="30"/>
    </row>
    <row r="502" spans="1:21" x14ac:dyDescent="0.35">
      <c r="A502" s="30"/>
      <c r="B502" s="30"/>
      <c r="C502" s="30"/>
      <c r="D502" s="30"/>
      <c r="E502" s="30"/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  <c r="R502" s="30"/>
      <c r="S502" s="30"/>
      <c r="T502" s="30"/>
      <c r="U502" s="30"/>
    </row>
    <row r="503" spans="1:21" x14ac:dyDescent="0.35">
      <c r="A503" s="30"/>
      <c r="B503" s="30"/>
      <c r="C503" s="30"/>
      <c r="D503" s="30"/>
      <c r="E503" s="30"/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  <c r="R503" s="30"/>
      <c r="S503" s="30"/>
      <c r="T503" s="30"/>
      <c r="U503" s="30"/>
    </row>
    <row r="504" spans="1:21" x14ac:dyDescent="0.35">
      <c r="A504" s="30"/>
      <c r="B504" s="30"/>
      <c r="C504" s="30"/>
      <c r="D504" s="30"/>
      <c r="E504" s="30"/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  <c r="R504" s="30"/>
      <c r="S504" s="30"/>
      <c r="T504" s="30"/>
      <c r="U504" s="30"/>
    </row>
    <row r="505" spans="1:21" x14ac:dyDescent="0.35">
      <c r="A505" s="30"/>
      <c r="B505" s="30"/>
      <c r="C505" s="30"/>
      <c r="D505" s="30"/>
      <c r="E505" s="30"/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  <c r="R505" s="30"/>
      <c r="S505" s="30"/>
      <c r="T505" s="30"/>
      <c r="U505" s="30"/>
    </row>
    <row r="506" spans="1:21" x14ac:dyDescent="0.35">
      <c r="A506" s="30"/>
      <c r="B506" s="30"/>
      <c r="C506" s="30"/>
      <c r="D506" s="30"/>
      <c r="E506" s="30"/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  <c r="R506" s="30"/>
      <c r="S506" s="30"/>
      <c r="T506" s="30"/>
      <c r="U506" s="30"/>
    </row>
    <row r="507" spans="1:21" x14ac:dyDescent="0.35">
      <c r="A507" s="30"/>
      <c r="B507" s="30"/>
      <c r="C507" s="30"/>
      <c r="D507" s="30"/>
      <c r="E507" s="30"/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  <c r="R507" s="30"/>
      <c r="S507" s="30"/>
      <c r="T507" s="30"/>
      <c r="U507" s="30"/>
    </row>
    <row r="508" spans="1:21" x14ac:dyDescent="0.35">
      <c r="A508" s="30"/>
      <c r="B508" s="30"/>
      <c r="C508" s="30"/>
      <c r="D508" s="30"/>
      <c r="E508" s="30"/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  <c r="R508" s="30"/>
      <c r="S508" s="30"/>
      <c r="T508" s="30"/>
      <c r="U508" s="30"/>
    </row>
    <row r="509" spans="1:21" x14ac:dyDescent="0.35">
      <c r="A509" s="30"/>
      <c r="B509" s="30"/>
      <c r="C509" s="30"/>
      <c r="D509" s="30"/>
      <c r="E509" s="30"/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  <c r="R509" s="30"/>
      <c r="S509" s="30"/>
      <c r="T509" s="30"/>
      <c r="U509" s="30"/>
    </row>
    <row r="510" spans="1:21" x14ac:dyDescent="0.35">
      <c r="A510" s="30"/>
      <c r="B510" s="30"/>
      <c r="C510" s="30"/>
      <c r="D510" s="30"/>
      <c r="E510" s="30"/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  <c r="R510" s="30"/>
      <c r="S510" s="30"/>
      <c r="T510" s="30"/>
      <c r="U510" s="30"/>
    </row>
    <row r="511" spans="1:21" x14ac:dyDescent="0.35">
      <c r="A511" s="30"/>
      <c r="B511" s="30"/>
      <c r="C511" s="30"/>
      <c r="D511" s="30"/>
      <c r="E511" s="30"/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  <c r="R511" s="30"/>
      <c r="S511" s="30"/>
      <c r="T511" s="30"/>
      <c r="U511" s="30"/>
    </row>
    <row r="512" spans="1:21" x14ac:dyDescent="0.35">
      <c r="A512" s="30"/>
      <c r="B512" s="30"/>
      <c r="C512" s="30"/>
      <c r="D512" s="30"/>
      <c r="E512" s="30"/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  <c r="R512" s="30"/>
      <c r="S512" s="30"/>
      <c r="T512" s="30"/>
      <c r="U512" s="30"/>
    </row>
    <row r="513" spans="1:21" x14ac:dyDescent="0.35">
      <c r="A513" s="30"/>
      <c r="B513" s="30"/>
      <c r="C513" s="30"/>
      <c r="D513" s="30"/>
      <c r="E513" s="30"/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  <c r="R513" s="30"/>
      <c r="S513" s="30"/>
      <c r="T513" s="30"/>
      <c r="U513" s="30"/>
    </row>
    <row r="514" spans="1:21" x14ac:dyDescent="0.35">
      <c r="A514" s="30"/>
      <c r="B514" s="30"/>
      <c r="C514" s="30"/>
      <c r="D514" s="30"/>
      <c r="E514" s="30"/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  <c r="R514" s="30"/>
      <c r="S514" s="30"/>
      <c r="T514" s="30"/>
      <c r="U514" s="30"/>
    </row>
    <row r="515" spans="1:21" x14ac:dyDescent="0.35">
      <c r="A515" s="30"/>
      <c r="B515" s="30"/>
      <c r="C515" s="30"/>
      <c r="D515" s="30"/>
      <c r="E515" s="30"/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  <c r="R515" s="30"/>
      <c r="S515" s="30"/>
      <c r="T515" s="30"/>
      <c r="U515" s="30"/>
    </row>
    <row r="516" spans="1:21" x14ac:dyDescent="0.35">
      <c r="A516" s="30"/>
      <c r="B516" s="30"/>
      <c r="C516" s="30"/>
      <c r="D516" s="30"/>
      <c r="E516" s="30"/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  <c r="R516" s="30"/>
      <c r="S516" s="30"/>
      <c r="T516" s="30"/>
      <c r="U516" s="30"/>
    </row>
    <row r="517" spans="1:21" x14ac:dyDescent="0.35">
      <c r="A517" s="30"/>
      <c r="B517" s="30"/>
      <c r="C517" s="30"/>
      <c r="D517" s="30"/>
      <c r="E517" s="30"/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  <c r="R517" s="30"/>
      <c r="S517" s="30"/>
      <c r="T517" s="30"/>
      <c r="U517" s="30"/>
    </row>
    <row r="518" spans="1:21" x14ac:dyDescent="0.35">
      <c r="A518" s="30"/>
      <c r="B518" s="30"/>
      <c r="C518" s="30"/>
      <c r="D518" s="30"/>
      <c r="E518" s="30"/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  <c r="R518" s="30"/>
      <c r="S518" s="30"/>
      <c r="T518" s="30"/>
      <c r="U518" s="30"/>
    </row>
    <row r="519" spans="1:21" x14ac:dyDescent="0.35">
      <c r="A519" s="30"/>
      <c r="B519" s="30"/>
      <c r="C519" s="30"/>
      <c r="D519" s="30"/>
      <c r="E519" s="30"/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  <c r="R519" s="30"/>
      <c r="S519" s="30"/>
      <c r="T519" s="30"/>
      <c r="U519" s="30"/>
    </row>
    <row r="520" spans="1:21" x14ac:dyDescent="0.35">
      <c r="A520" s="30"/>
      <c r="B520" s="30"/>
      <c r="C520" s="30"/>
      <c r="D520" s="30"/>
      <c r="E520" s="30"/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  <c r="R520" s="30"/>
      <c r="S520" s="30"/>
      <c r="T520" s="30"/>
      <c r="U520" s="30"/>
    </row>
    <row r="521" spans="1:21" x14ac:dyDescent="0.35">
      <c r="A521" s="30"/>
      <c r="B521" s="30"/>
      <c r="C521" s="30"/>
      <c r="D521" s="30"/>
      <c r="E521" s="30"/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  <c r="R521" s="30"/>
      <c r="S521" s="30"/>
      <c r="T521" s="30"/>
      <c r="U521" s="30"/>
    </row>
    <row r="522" spans="1:21" x14ac:dyDescent="0.35">
      <c r="A522" s="30"/>
      <c r="B522" s="30"/>
      <c r="C522" s="30"/>
      <c r="D522" s="30"/>
      <c r="E522" s="30"/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  <c r="R522" s="30"/>
      <c r="S522" s="30"/>
      <c r="T522" s="30"/>
      <c r="U522" s="30"/>
    </row>
    <row r="523" spans="1:21" x14ac:dyDescent="0.35">
      <c r="A523" s="30"/>
      <c r="B523" s="30"/>
      <c r="C523" s="30"/>
      <c r="D523" s="30"/>
      <c r="E523" s="30"/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  <c r="R523" s="30"/>
      <c r="S523" s="30"/>
      <c r="T523" s="30"/>
      <c r="U523" s="30"/>
    </row>
    <row r="524" spans="1:21" x14ac:dyDescent="0.35">
      <c r="A524" s="30"/>
      <c r="B524" s="30"/>
      <c r="C524" s="30"/>
      <c r="D524" s="30"/>
      <c r="E524" s="30"/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  <c r="R524" s="30"/>
      <c r="S524" s="30"/>
      <c r="T524" s="30"/>
      <c r="U524" s="30"/>
    </row>
    <row r="525" spans="1:21" x14ac:dyDescent="0.35">
      <c r="A525" s="30"/>
      <c r="B525" s="30"/>
      <c r="C525" s="30"/>
      <c r="D525" s="30"/>
      <c r="E525" s="30"/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  <c r="R525" s="30"/>
      <c r="S525" s="30"/>
      <c r="T525" s="30"/>
      <c r="U525" s="30"/>
    </row>
    <row r="526" spans="1:21" x14ac:dyDescent="0.35">
      <c r="A526" s="30"/>
      <c r="B526" s="30"/>
      <c r="C526" s="30"/>
      <c r="D526" s="30"/>
      <c r="E526" s="30"/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  <c r="R526" s="30"/>
      <c r="S526" s="30"/>
      <c r="T526" s="30"/>
      <c r="U526" s="30"/>
    </row>
    <row r="527" spans="1:21" x14ac:dyDescent="0.35">
      <c r="A527" s="30"/>
      <c r="B527" s="30"/>
      <c r="C527" s="30"/>
      <c r="D527" s="30"/>
      <c r="E527" s="30"/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  <c r="R527" s="30"/>
      <c r="S527" s="30"/>
      <c r="T527" s="30"/>
      <c r="U527" s="30"/>
    </row>
    <row r="528" spans="1:21" x14ac:dyDescent="0.35">
      <c r="A528" s="30"/>
      <c r="B528" s="30"/>
      <c r="C528" s="30"/>
      <c r="D528" s="30"/>
      <c r="E528" s="30"/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  <c r="R528" s="30"/>
      <c r="S528" s="30"/>
      <c r="T528" s="30"/>
      <c r="U528" s="30"/>
    </row>
    <row r="529" spans="1:21" x14ac:dyDescent="0.35">
      <c r="A529" s="30"/>
      <c r="B529" s="30"/>
      <c r="C529" s="30"/>
      <c r="D529" s="30"/>
      <c r="E529" s="30"/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  <c r="R529" s="30"/>
      <c r="S529" s="30"/>
      <c r="T529" s="30"/>
      <c r="U529" s="30"/>
    </row>
    <row r="530" spans="1:21" x14ac:dyDescent="0.35">
      <c r="A530" s="30"/>
      <c r="B530" s="30"/>
      <c r="C530" s="30"/>
      <c r="D530" s="30"/>
      <c r="E530" s="30"/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  <c r="R530" s="30"/>
      <c r="S530" s="30"/>
      <c r="T530" s="30"/>
      <c r="U530" s="30"/>
    </row>
    <row r="531" spans="1:21" x14ac:dyDescent="0.35">
      <c r="A531" s="30"/>
      <c r="B531" s="30"/>
      <c r="C531" s="30"/>
      <c r="D531" s="30"/>
      <c r="E531" s="30"/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  <c r="R531" s="30"/>
      <c r="S531" s="30"/>
      <c r="T531" s="30"/>
      <c r="U531" s="30"/>
    </row>
    <row r="532" spans="1:21" x14ac:dyDescent="0.35">
      <c r="A532" s="30"/>
      <c r="B532" s="30"/>
      <c r="C532" s="30"/>
      <c r="D532" s="30"/>
      <c r="E532" s="30"/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  <c r="R532" s="30"/>
      <c r="S532" s="30"/>
      <c r="T532" s="30"/>
      <c r="U532" s="30"/>
    </row>
    <row r="533" spans="1:21" x14ac:dyDescent="0.35">
      <c r="A533" s="30"/>
      <c r="B533" s="30"/>
      <c r="C533" s="30"/>
      <c r="D533" s="30"/>
      <c r="E533" s="30"/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  <c r="R533" s="30"/>
      <c r="S533" s="30"/>
      <c r="T533" s="30"/>
      <c r="U533" s="30"/>
    </row>
    <row r="534" spans="1:21" x14ac:dyDescent="0.35">
      <c r="A534" s="30"/>
      <c r="B534" s="30"/>
      <c r="C534" s="30"/>
      <c r="D534" s="30"/>
      <c r="E534" s="30"/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  <c r="R534" s="30"/>
      <c r="S534" s="30"/>
      <c r="T534" s="30"/>
      <c r="U534" s="30"/>
    </row>
    <row r="535" spans="1:21" x14ac:dyDescent="0.35">
      <c r="A535" s="30"/>
      <c r="B535" s="30"/>
      <c r="C535" s="30"/>
      <c r="D535" s="30"/>
      <c r="E535" s="30"/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  <c r="R535" s="30"/>
      <c r="S535" s="30"/>
      <c r="T535" s="30"/>
      <c r="U535" s="30"/>
    </row>
    <row r="536" spans="1:21" x14ac:dyDescent="0.35">
      <c r="A536" s="30"/>
      <c r="B536" s="30"/>
      <c r="C536" s="30"/>
      <c r="D536" s="30"/>
      <c r="E536" s="30"/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  <c r="R536" s="30"/>
      <c r="S536" s="30"/>
      <c r="T536" s="30"/>
      <c r="U536" s="30"/>
    </row>
    <row r="537" spans="1:21" x14ac:dyDescent="0.35">
      <c r="A537" s="30"/>
      <c r="B537" s="30"/>
      <c r="C537" s="30"/>
      <c r="D537" s="30"/>
      <c r="E537" s="30"/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  <c r="R537" s="30"/>
      <c r="S537" s="30"/>
      <c r="T537" s="30"/>
      <c r="U537" s="30"/>
    </row>
    <row r="538" spans="1:21" x14ac:dyDescent="0.35">
      <c r="A538" s="30"/>
      <c r="B538" s="30"/>
      <c r="C538" s="30"/>
      <c r="D538" s="30"/>
      <c r="E538" s="30"/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  <c r="R538" s="30"/>
      <c r="S538" s="30"/>
      <c r="T538" s="30"/>
      <c r="U538" s="30"/>
    </row>
    <row r="539" spans="1:21" x14ac:dyDescent="0.35">
      <c r="A539" s="30"/>
      <c r="B539" s="30"/>
      <c r="C539" s="30"/>
      <c r="D539" s="30"/>
      <c r="E539" s="30"/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  <c r="R539" s="30"/>
      <c r="S539" s="30"/>
      <c r="T539" s="30"/>
      <c r="U539" s="30"/>
    </row>
    <row r="540" spans="1:21" x14ac:dyDescent="0.35">
      <c r="A540" s="30"/>
      <c r="B540" s="30"/>
      <c r="C540" s="30"/>
      <c r="D540" s="30"/>
      <c r="E540" s="30"/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  <c r="R540" s="30"/>
      <c r="S540" s="30"/>
      <c r="T540" s="30"/>
      <c r="U540" s="30"/>
    </row>
    <row r="541" spans="1:21" x14ac:dyDescent="0.35">
      <c r="A541" s="30"/>
      <c r="B541" s="30"/>
      <c r="C541" s="30"/>
      <c r="D541" s="30"/>
      <c r="E541" s="30"/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  <c r="R541" s="30"/>
      <c r="S541" s="30"/>
      <c r="T541" s="30"/>
      <c r="U541" s="30"/>
    </row>
    <row r="542" spans="1:21" x14ac:dyDescent="0.35">
      <c r="A542" s="30"/>
      <c r="B542" s="30"/>
      <c r="C542" s="30"/>
      <c r="D542" s="30"/>
      <c r="E542" s="30"/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  <c r="R542" s="30"/>
      <c r="S542" s="30"/>
      <c r="T542" s="30"/>
      <c r="U542" s="30"/>
    </row>
    <row r="543" spans="1:21" x14ac:dyDescent="0.35">
      <c r="A543" s="30"/>
      <c r="B543" s="30"/>
      <c r="C543" s="30"/>
      <c r="D543" s="30"/>
      <c r="E543" s="30"/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  <c r="R543" s="30"/>
      <c r="S543" s="30"/>
      <c r="T543" s="30"/>
      <c r="U543" s="30"/>
    </row>
    <row r="544" spans="1:21" x14ac:dyDescent="0.35">
      <c r="A544" s="30"/>
      <c r="B544" s="30"/>
      <c r="C544" s="30"/>
      <c r="D544" s="30"/>
      <c r="E544" s="30"/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  <c r="R544" s="30"/>
      <c r="S544" s="30"/>
      <c r="T544" s="30"/>
      <c r="U544" s="30"/>
    </row>
    <row r="545" spans="1:21" x14ac:dyDescent="0.35">
      <c r="A545" s="30"/>
      <c r="B545" s="30"/>
      <c r="C545" s="30"/>
      <c r="D545" s="30"/>
      <c r="E545" s="30"/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  <c r="R545" s="30"/>
      <c r="S545" s="30"/>
      <c r="T545" s="30"/>
      <c r="U545" s="30"/>
    </row>
    <row r="546" spans="1:21" x14ac:dyDescent="0.35">
      <c r="A546" s="30"/>
      <c r="B546" s="30"/>
      <c r="C546" s="30"/>
      <c r="D546" s="30"/>
      <c r="E546" s="30"/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  <c r="R546" s="30"/>
      <c r="S546" s="30"/>
      <c r="T546" s="30"/>
      <c r="U546" s="30"/>
    </row>
    <row r="547" spans="1:21" x14ac:dyDescent="0.35">
      <c r="A547" s="30"/>
      <c r="B547" s="30"/>
      <c r="C547" s="30"/>
      <c r="D547" s="30"/>
      <c r="E547" s="30"/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  <c r="R547" s="30"/>
      <c r="S547" s="30"/>
      <c r="T547" s="30"/>
      <c r="U547" s="30"/>
    </row>
    <row r="548" spans="1:21" x14ac:dyDescent="0.35">
      <c r="A548" s="30"/>
      <c r="B548" s="30"/>
      <c r="C548" s="30"/>
      <c r="D548" s="30"/>
      <c r="E548" s="30"/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  <c r="R548" s="30"/>
      <c r="S548" s="30"/>
      <c r="T548" s="30"/>
      <c r="U548" s="30"/>
    </row>
    <row r="549" spans="1:21" x14ac:dyDescent="0.35">
      <c r="A549" s="30"/>
      <c r="B549" s="30"/>
      <c r="C549" s="30"/>
      <c r="D549" s="30"/>
      <c r="E549" s="30"/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  <c r="R549" s="30"/>
      <c r="S549" s="30"/>
      <c r="T549" s="30"/>
      <c r="U549" s="30"/>
    </row>
    <row r="550" spans="1:21" x14ac:dyDescent="0.35">
      <c r="A550" s="30"/>
      <c r="B550" s="30"/>
      <c r="C550" s="30"/>
      <c r="D550" s="30"/>
      <c r="E550" s="30"/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  <c r="R550" s="30"/>
      <c r="S550" s="30"/>
      <c r="T550" s="30"/>
      <c r="U550" s="30"/>
    </row>
    <row r="551" spans="1:21" x14ac:dyDescent="0.35">
      <c r="A551" s="30"/>
      <c r="B551" s="30"/>
      <c r="C551" s="30"/>
      <c r="D551" s="30"/>
      <c r="E551" s="30"/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  <c r="R551" s="30"/>
      <c r="S551" s="30"/>
      <c r="T551" s="30"/>
      <c r="U551" s="30"/>
    </row>
    <row r="552" spans="1:21" x14ac:dyDescent="0.35">
      <c r="A552" s="30"/>
      <c r="B552" s="30"/>
      <c r="C552" s="30"/>
      <c r="D552" s="30"/>
      <c r="E552" s="30"/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  <c r="R552" s="30"/>
      <c r="S552" s="30"/>
      <c r="T552" s="30"/>
      <c r="U552" s="30"/>
    </row>
    <row r="553" spans="1:21" x14ac:dyDescent="0.35">
      <c r="A553" s="30"/>
      <c r="B553" s="30"/>
      <c r="C553" s="30"/>
      <c r="D553" s="30"/>
      <c r="E553" s="30"/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  <c r="R553" s="30"/>
      <c r="S553" s="30"/>
      <c r="T553" s="30"/>
      <c r="U553" s="30"/>
    </row>
    <row r="554" spans="1:21" x14ac:dyDescent="0.35">
      <c r="A554" s="30"/>
      <c r="B554" s="30"/>
      <c r="C554" s="30"/>
      <c r="D554" s="30"/>
      <c r="E554" s="30"/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  <c r="R554" s="30"/>
      <c r="S554" s="30"/>
      <c r="T554" s="30"/>
      <c r="U554" s="30"/>
    </row>
    <row r="555" spans="1:21" x14ac:dyDescent="0.35">
      <c r="A555" s="30"/>
      <c r="B555" s="30"/>
      <c r="C555" s="30"/>
      <c r="D555" s="30"/>
      <c r="E555" s="30"/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  <c r="R555" s="30"/>
      <c r="S555" s="30"/>
      <c r="T555" s="30"/>
      <c r="U555" s="30"/>
    </row>
    <row r="556" spans="1:21" x14ac:dyDescent="0.35">
      <c r="A556" s="30"/>
      <c r="B556" s="30"/>
      <c r="C556" s="30"/>
      <c r="D556" s="30"/>
      <c r="E556" s="30"/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  <c r="R556" s="30"/>
      <c r="S556" s="30"/>
      <c r="T556" s="30"/>
      <c r="U556" s="30"/>
    </row>
    <row r="557" spans="1:21" x14ac:dyDescent="0.35">
      <c r="A557" s="30"/>
      <c r="B557" s="30"/>
      <c r="C557" s="30"/>
      <c r="D557" s="30"/>
      <c r="E557" s="30"/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  <c r="R557" s="30"/>
      <c r="S557" s="30"/>
      <c r="T557" s="30"/>
      <c r="U557" s="30"/>
    </row>
    <row r="558" spans="1:21" x14ac:dyDescent="0.35">
      <c r="A558" s="30"/>
      <c r="B558" s="30"/>
      <c r="C558" s="30"/>
      <c r="D558" s="30"/>
      <c r="E558" s="30"/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  <c r="R558" s="30"/>
      <c r="S558" s="30"/>
      <c r="T558" s="30"/>
      <c r="U558" s="30"/>
    </row>
    <row r="559" spans="1:21" x14ac:dyDescent="0.35">
      <c r="A559" s="30"/>
      <c r="B559" s="30"/>
      <c r="C559" s="30"/>
      <c r="D559" s="30"/>
      <c r="E559" s="30"/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  <c r="R559" s="30"/>
      <c r="S559" s="30"/>
      <c r="T559" s="30"/>
      <c r="U559" s="30"/>
    </row>
    <row r="560" spans="1:21" x14ac:dyDescent="0.35">
      <c r="A560" s="30"/>
      <c r="B560" s="30"/>
      <c r="C560" s="30"/>
      <c r="D560" s="30"/>
      <c r="E560" s="30"/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  <c r="R560" s="30"/>
      <c r="S560" s="30"/>
      <c r="T560" s="30"/>
      <c r="U560" s="30"/>
    </row>
    <row r="561" spans="1:21" x14ac:dyDescent="0.35">
      <c r="A561" s="30"/>
      <c r="B561" s="30"/>
      <c r="C561" s="30"/>
      <c r="D561" s="30"/>
      <c r="E561" s="30"/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  <c r="R561" s="30"/>
      <c r="S561" s="30"/>
      <c r="T561" s="30"/>
      <c r="U561" s="30"/>
    </row>
    <row r="562" spans="1:21" x14ac:dyDescent="0.35">
      <c r="A562" s="30"/>
      <c r="B562" s="30"/>
      <c r="C562" s="30"/>
      <c r="D562" s="30"/>
      <c r="E562" s="30"/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  <c r="R562" s="30"/>
      <c r="S562" s="30"/>
      <c r="T562" s="30"/>
      <c r="U562" s="30"/>
    </row>
    <row r="563" spans="1:21" x14ac:dyDescent="0.35">
      <c r="A563" s="30"/>
      <c r="B563" s="30"/>
      <c r="C563" s="30"/>
      <c r="D563" s="30"/>
      <c r="E563" s="30"/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  <c r="R563" s="30"/>
      <c r="S563" s="30"/>
      <c r="T563" s="30"/>
      <c r="U563" s="30"/>
    </row>
    <row r="564" spans="1:21" x14ac:dyDescent="0.35">
      <c r="A564" s="30"/>
      <c r="B564" s="30"/>
      <c r="C564" s="30"/>
      <c r="D564" s="30"/>
      <c r="E564" s="30"/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  <c r="R564" s="30"/>
      <c r="S564" s="30"/>
      <c r="T564" s="30"/>
      <c r="U564" s="30"/>
    </row>
    <row r="565" spans="1:21" x14ac:dyDescent="0.35">
      <c r="A565" s="30"/>
      <c r="B565" s="30"/>
      <c r="C565" s="30"/>
      <c r="D565" s="30"/>
      <c r="E565" s="30"/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  <c r="R565" s="30"/>
      <c r="S565" s="30"/>
      <c r="T565" s="30"/>
      <c r="U565" s="30"/>
    </row>
    <row r="566" spans="1:21" x14ac:dyDescent="0.35">
      <c r="A566" s="30"/>
      <c r="B566" s="30"/>
      <c r="C566" s="30"/>
      <c r="D566" s="30"/>
      <c r="E566" s="30"/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  <c r="R566" s="30"/>
      <c r="S566" s="30"/>
      <c r="T566" s="30"/>
      <c r="U566" s="30"/>
    </row>
    <row r="567" spans="1:21" x14ac:dyDescent="0.35">
      <c r="A567" s="30"/>
      <c r="B567" s="30"/>
      <c r="C567" s="30"/>
      <c r="D567" s="30"/>
      <c r="E567" s="30"/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  <c r="R567" s="30"/>
      <c r="S567" s="30"/>
      <c r="T567" s="30"/>
      <c r="U567" s="30"/>
    </row>
    <row r="568" spans="1:21" x14ac:dyDescent="0.35">
      <c r="A568" s="30"/>
      <c r="B568" s="30"/>
      <c r="C568" s="30"/>
      <c r="D568" s="30"/>
      <c r="E568" s="30"/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  <c r="R568" s="30"/>
      <c r="S568" s="30"/>
      <c r="T568" s="30"/>
      <c r="U568" s="30"/>
    </row>
    <row r="569" spans="1:21" x14ac:dyDescent="0.35">
      <c r="A569" s="30"/>
      <c r="B569" s="30"/>
      <c r="C569" s="30"/>
      <c r="D569" s="30"/>
      <c r="E569" s="30"/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  <c r="R569" s="30"/>
      <c r="S569" s="30"/>
      <c r="T569" s="30"/>
      <c r="U569" s="30"/>
    </row>
    <row r="570" spans="1:21" x14ac:dyDescent="0.35">
      <c r="A570" s="30"/>
      <c r="B570" s="30"/>
      <c r="C570" s="30"/>
      <c r="D570" s="30"/>
      <c r="E570" s="30"/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  <c r="R570" s="30"/>
      <c r="S570" s="30"/>
      <c r="T570" s="30"/>
      <c r="U570" s="30"/>
    </row>
    <row r="571" spans="1:21" x14ac:dyDescent="0.35">
      <c r="A571" s="30"/>
      <c r="B571" s="30"/>
      <c r="C571" s="30"/>
      <c r="D571" s="30"/>
      <c r="E571" s="30"/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  <c r="R571" s="30"/>
      <c r="S571" s="30"/>
      <c r="T571" s="30"/>
      <c r="U571" s="30"/>
    </row>
    <row r="572" spans="1:21" x14ac:dyDescent="0.35">
      <c r="A572" s="30"/>
      <c r="B572" s="30"/>
      <c r="C572" s="30"/>
      <c r="D572" s="30"/>
      <c r="E572" s="30"/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  <c r="R572" s="30"/>
      <c r="S572" s="30"/>
      <c r="T572" s="30"/>
      <c r="U572" s="30"/>
    </row>
    <row r="573" spans="1:21" x14ac:dyDescent="0.35">
      <c r="A573" s="30"/>
      <c r="B573" s="30"/>
      <c r="C573" s="30"/>
      <c r="D573" s="30"/>
      <c r="E573" s="30"/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  <c r="R573" s="30"/>
      <c r="S573" s="30"/>
      <c r="T573" s="30"/>
      <c r="U573" s="30"/>
    </row>
    <row r="574" spans="1:21" x14ac:dyDescent="0.35">
      <c r="A574" s="30"/>
      <c r="B574" s="30"/>
      <c r="C574" s="30"/>
      <c r="D574" s="30"/>
      <c r="E574" s="30"/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  <c r="R574" s="30"/>
      <c r="S574" s="30"/>
      <c r="T574" s="30"/>
      <c r="U574" s="30"/>
    </row>
    <row r="575" spans="1:21" x14ac:dyDescent="0.35">
      <c r="A575" s="30"/>
      <c r="B575" s="30"/>
      <c r="C575" s="30"/>
      <c r="D575" s="30"/>
      <c r="E575" s="30"/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  <c r="R575" s="30"/>
      <c r="S575" s="30"/>
      <c r="T575" s="30"/>
      <c r="U575" s="30"/>
    </row>
  </sheetData>
  <mergeCells count="1">
    <mergeCell ref="A1:F1"/>
  </mergeCells>
  <pageMargins left="0.7" right="0.7" top="0.75" bottom="0.75" header="0.3" footer="0.3"/>
  <legacyDrawing r:id="rId1"/>
  <tableParts count="2">
    <tablePart r:id="rId2"/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85" operator="greaterThan" id="{C6EEC599-97FD-48CE-95AD-C393C54548E2}">
            <xm:f>'Base de données'!$D$4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C112</xm:sqref>
        </x14:conditionalFormatting>
        <x14:conditionalFormatting xmlns:xm="http://schemas.microsoft.com/office/excel/2006/main">
          <x14:cfRule type="cellIs" priority="184" operator="greaterThan" id="{0789924A-4E9C-4A0A-A784-5FAE35F4CDE5}">
            <xm:f>'Base de données'!$D$4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C113:C116</xm:sqref>
        </x14:conditionalFormatting>
        <x14:conditionalFormatting xmlns:xm="http://schemas.microsoft.com/office/excel/2006/main">
          <x14:cfRule type="cellIs" priority="183" operator="greaterThan" id="{2BE68BC3-CE23-4D32-BF4E-D66D3D0F61E9}">
            <xm:f>'Base de données'!$D$4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C117:C163</xm:sqref>
        </x14:conditionalFormatting>
        <x14:conditionalFormatting xmlns:xm="http://schemas.microsoft.com/office/excel/2006/main">
          <x14:cfRule type="cellIs" priority="182" operator="greaterThan" id="{729B9E38-2485-4199-94B7-D2B121874FAF}">
            <xm:f>'Base de données'!$E$4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D112</xm:sqref>
        </x14:conditionalFormatting>
        <x14:conditionalFormatting xmlns:xm="http://schemas.microsoft.com/office/excel/2006/main">
          <x14:cfRule type="cellIs" priority="181" operator="greaterThan" id="{60BCCF8F-743D-4620-BDBD-FAAF292583E6}">
            <xm:f>'Base de données'!$E$4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D113:D130</xm:sqref>
        </x14:conditionalFormatting>
        <x14:conditionalFormatting xmlns:xm="http://schemas.microsoft.com/office/excel/2006/main">
          <x14:cfRule type="cellIs" priority="180" operator="greaterThan" id="{82BFA7B1-B1AC-43F5-935A-451204F33E7A}">
            <xm:f>'Base de données'!$E$4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D131:D162</xm:sqref>
        </x14:conditionalFormatting>
        <x14:conditionalFormatting xmlns:xm="http://schemas.microsoft.com/office/excel/2006/main">
          <x14:cfRule type="cellIs" priority="179" operator="greaterThan" id="{8E9D377C-BEE9-4E05-81FC-7977EFA49C54}">
            <xm:f>'Base de données'!$E$4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D163</xm:sqref>
        </x14:conditionalFormatting>
        <x14:conditionalFormatting xmlns:xm="http://schemas.microsoft.com/office/excel/2006/main">
          <x14:cfRule type="cellIs" priority="178" operator="greaterThan" id="{2B31AAFB-C7CE-4CEA-818F-A29D95DA8C3F}">
            <xm:f>'Base de données'!$H$4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E112</xm:sqref>
        </x14:conditionalFormatting>
        <x14:conditionalFormatting xmlns:xm="http://schemas.microsoft.com/office/excel/2006/main">
          <x14:cfRule type="cellIs" priority="177" operator="greaterThan" id="{10B2B422-2E52-46AC-9B90-C29B9CA6FF2A}">
            <xm:f>'Base de données'!$H$4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E113:E163</xm:sqref>
        </x14:conditionalFormatting>
        <x14:conditionalFormatting xmlns:xm="http://schemas.microsoft.com/office/excel/2006/main">
          <x14:cfRule type="cellIs" priority="176" operator="greaterThan" id="{99032744-A373-44DF-B8CA-4CC58A0EAB9A}">
            <xm:f>'Base de données'!$I$4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ellIs" priority="175" operator="greaterThan" id="{4EBC000F-19C1-42E7-9601-B2488D200320}">
            <xm:f>'Base de données'!$I$4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F113:F163</xm:sqref>
        </x14:conditionalFormatting>
        <x14:conditionalFormatting xmlns:xm="http://schemas.microsoft.com/office/excel/2006/main">
          <x14:cfRule type="cellIs" priority="174" operator="greaterThan" id="{A2687E47-533A-4B6C-92D8-C4D201953C94}">
            <xm:f>'Base de données'!$L$4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G112</xm:sqref>
        </x14:conditionalFormatting>
        <x14:conditionalFormatting xmlns:xm="http://schemas.microsoft.com/office/excel/2006/main">
          <x14:cfRule type="cellIs" priority="173" operator="greaterThan" id="{17ED02FD-B821-4C7C-8DDA-9BA6F70CF22A}">
            <xm:f>'Base de données'!$L$4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G113:G163</xm:sqref>
        </x14:conditionalFormatting>
        <x14:conditionalFormatting xmlns:xm="http://schemas.microsoft.com/office/excel/2006/main">
          <x14:cfRule type="cellIs" priority="172" operator="greaterThan" id="{10F11416-340C-4FA8-9D31-98A6B5FA4581}">
            <xm:f>'Base de données'!$N$4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H112</xm:sqref>
        </x14:conditionalFormatting>
        <x14:conditionalFormatting xmlns:xm="http://schemas.microsoft.com/office/excel/2006/main">
          <x14:cfRule type="cellIs" priority="171" operator="greaterThan" id="{EAF9D01C-6713-4CE4-9E43-772FE66539C1}">
            <xm:f>'Base de données'!$N$4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H113:H163</xm:sqref>
        </x14:conditionalFormatting>
        <x14:conditionalFormatting xmlns:xm="http://schemas.microsoft.com/office/excel/2006/main">
          <x14:cfRule type="cellIs" priority="170" operator="greaterThan" id="{FB0780F5-3AC0-40F8-907A-F64AA68E13E6}">
            <xm:f>'Base de données'!$P$4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I112</xm:sqref>
        </x14:conditionalFormatting>
        <x14:conditionalFormatting xmlns:xm="http://schemas.microsoft.com/office/excel/2006/main">
          <x14:cfRule type="cellIs" priority="169" operator="greaterThan" id="{A225B74A-4A1A-436F-B3A0-6C691BD06E49}">
            <xm:f>'Base de données'!$P$4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I113:I163</xm:sqref>
        </x14:conditionalFormatting>
        <x14:conditionalFormatting xmlns:xm="http://schemas.microsoft.com/office/excel/2006/main">
          <x14:cfRule type="cellIs" priority="168" operator="greaterThan" id="{BF06F5A9-99D3-4A5F-9D8C-C286FB629967}">
            <xm:f>'Base de données'!$R$4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J112</xm:sqref>
        </x14:conditionalFormatting>
        <x14:conditionalFormatting xmlns:xm="http://schemas.microsoft.com/office/excel/2006/main">
          <x14:cfRule type="cellIs" priority="167" operator="greaterThan" id="{102E9AD2-1445-46FC-89B7-826C42D3B82B}">
            <xm:f>'Base de données'!$R$4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J113:J163</xm:sqref>
        </x14:conditionalFormatting>
        <x14:conditionalFormatting xmlns:xm="http://schemas.microsoft.com/office/excel/2006/main">
          <x14:cfRule type="cellIs" priority="166" operator="greaterThan" id="{1D092F15-0652-4E68-949B-CF51A888C18B}">
            <xm:f>'Base de données'!$T$4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K112</xm:sqref>
        </x14:conditionalFormatting>
        <x14:conditionalFormatting xmlns:xm="http://schemas.microsoft.com/office/excel/2006/main">
          <x14:cfRule type="cellIs" priority="165" operator="greaterThan" id="{DD1B318A-D1E3-46AD-9637-63999B8001A4}">
            <xm:f>'Base de données'!$T$4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K113:K163</xm:sqref>
        </x14:conditionalFormatting>
        <x14:conditionalFormatting xmlns:xm="http://schemas.microsoft.com/office/excel/2006/main">
          <x14:cfRule type="cellIs" priority="164" operator="greaterThan" id="{BEBD4915-85CE-4B14-9B76-59459BA6EC86}">
            <xm:f>'Base de données'!$V$4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L112</xm:sqref>
        </x14:conditionalFormatting>
        <x14:conditionalFormatting xmlns:xm="http://schemas.microsoft.com/office/excel/2006/main">
          <x14:cfRule type="cellIs" priority="163" operator="greaterThan" id="{BF1F430D-CACF-40AA-BF16-DAF5252B674B}">
            <xm:f>'Base de données'!$V$4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L113:L163</xm:sqref>
        </x14:conditionalFormatting>
        <x14:conditionalFormatting xmlns:xm="http://schemas.microsoft.com/office/excel/2006/main">
          <x14:cfRule type="cellIs" priority="162" operator="greaterThan" id="{23A70DD6-9B52-436F-A24B-44CE55C28172}">
            <xm:f>'Base de données'!$X$4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M112</xm:sqref>
        </x14:conditionalFormatting>
        <x14:conditionalFormatting xmlns:xm="http://schemas.microsoft.com/office/excel/2006/main">
          <x14:cfRule type="cellIs" priority="161" operator="greaterThan" id="{108E4D2F-5175-411F-8985-E4B79DDC21FE}">
            <xm:f>'Base de données'!$X$4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M113:M163</xm:sqref>
        </x14:conditionalFormatting>
        <x14:conditionalFormatting xmlns:xm="http://schemas.microsoft.com/office/excel/2006/main">
          <x14:cfRule type="cellIs" priority="160" operator="greaterThan" id="{A3317DAD-C8A3-400A-A568-7D302341D92A}">
            <xm:f>'Base de données'!$Z$4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N112</xm:sqref>
        </x14:conditionalFormatting>
        <x14:conditionalFormatting xmlns:xm="http://schemas.microsoft.com/office/excel/2006/main">
          <x14:cfRule type="cellIs" priority="159" operator="greaterThan" id="{12C66AB2-9E2A-4750-B023-F62D89FDE407}">
            <xm:f>'Base de données'!$Z$4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N113:N163</xm:sqref>
        </x14:conditionalFormatting>
        <x14:conditionalFormatting xmlns:xm="http://schemas.microsoft.com/office/excel/2006/main">
          <x14:cfRule type="cellIs" priority="158" operator="greaterThan" id="{9DA688E7-56E4-481F-B172-210914A280EB}">
            <xm:f>'Base de données'!$AB$4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O112</xm:sqref>
        </x14:conditionalFormatting>
        <x14:conditionalFormatting xmlns:xm="http://schemas.microsoft.com/office/excel/2006/main">
          <x14:cfRule type="cellIs" priority="157" operator="greaterThan" id="{A788C0EA-ED22-49E6-A6E7-411DC73139A3}">
            <xm:f>'Base de données'!$AB$4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O113:O163</xm:sqref>
        </x14:conditionalFormatting>
        <x14:conditionalFormatting xmlns:xm="http://schemas.microsoft.com/office/excel/2006/main">
          <x14:cfRule type="cellIs" priority="156" operator="greaterThan" id="{388E7EB3-A388-4875-8BE3-0891572F3B89}">
            <xm:f>'Base de données'!$AD$4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P112</xm:sqref>
        </x14:conditionalFormatting>
        <x14:conditionalFormatting xmlns:xm="http://schemas.microsoft.com/office/excel/2006/main">
          <x14:cfRule type="cellIs" priority="155" operator="greaterThan" id="{21A6F3C8-09A1-44C1-8ADC-3977C071AB23}">
            <xm:f>'Base de données'!$AD$4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P113:P163</xm:sqref>
        </x14:conditionalFormatting>
        <x14:conditionalFormatting xmlns:xm="http://schemas.microsoft.com/office/excel/2006/main">
          <x14:cfRule type="cellIs" priority="154" operator="greaterThan" id="{87372858-BAC2-43C9-B6BC-C384CD7DBE16}">
            <xm:f>'Base de données'!$AF$4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Q112</xm:sqref>
        </x14:conditionalFormatting>
        <x14:conditionalFormatting xmlns:xm="http://schemas.microsoft.com/office/excel/2006/main">
          <x14:cfRule type="cellIs" priority="153" operator="greaterThan" id="{229569FE-B0E6-451F-A7AB-D050940DA867}">
            <xm:f>'Base de données'!$AF$4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Q113:Q163</xm:sqref>
        </x14:conditionalFormatting>
        <x14:conditionalFormatting xmlns:xm="http://schemas.microsoft.com/office/excel/2006/main">
          <x14:cfRule type="cellIs" priority="152" operator="greaterThan" id="{8AB9DB44-2E9B-475E-9D8B-9E0CF5BC8CFD}">
            <xm:f>'Base de données'!$AH$4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R112</xm:sqref>
        </x14:conditionalFormatting>
        <x14:conditionalFormatting xmlns:xm="http://schemas.microsoft.com/office/excel/2006/main">
          <x14:cfRule type="cellIs" priority="151" operator="greaterThan" id="{9767F728-8DAA-4910-990F-86E98B5ED00D}">
            <xm:f>'Base de données'!$AH$4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R113:R163</xm:sqref>
        </x14:conditionalFormatting>
        <x14:conditionalFormatting xmlns:xm="http://schemas.microsoft.com/office/excel/2006/main">
          <x14:cfRule type="cellIs" priority="150" operator="greaterThan" id="{6E079BA0-D26A-4A16-9E2D-73B992111A56}">
            <xm:f>'Base de données'!$AJ$4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S112</xm:sqref>
        </x14:conditionalFormatting>
        <x14:conditionalFormatting xmlns:xm="http://schemas.microsoft.com/office/excel/2006/main">
          <x14:cfRule type="cellIs" priority="149" operator="greaterThan" id="{4F2EE997-06F9-4FB5-931A-FC3FEF7FDFF8}">
            <xm:f>'Base de données'!$AJ$4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S113:S163</xm:sqref>
        </x14:conditionalFormatting>
        <x14:conditionalFormatting xmlns:xm="http://schemas.microsoft.com/office/excel/2006/main">
          <x14:cfRule type="cellIs" priority="144" operator="greaterThan" id="{D752CF3C-238F-4C6A-8477-DEE63FC9A901}">
            <xm:f>'Base de données'!$D$4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C165</xm:sqref>
        </x14:conditionalFormatting>
        <x14:conditionalFormatting xmlns:xm="http://schemas.microsoft.com/office/excel/2006/main">
          <x14:cfRule type="cellIs" priority="143" operator="greaterThan" id="{196EA570-D179-40BC-A6CC-7942E1ADFAB0}">
            <xm:f>'Base de données'!$D$4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C166:C216</xm:sqref>
        </x14:conditionalFormatting>
        <x14:conditionalFormatting xmlns:xm="http://schemas.microsoft.com/office/excel/2006/main">
          <x14:cfRule type="cellIs" priority="142" operator="greaterThan" id="{DEEE216C-8068-40E4-AD11-03CECA1A762E}">
            <xm:f>'Base de données'!$F$4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D165</xm:sqref>
        </x14:conditionalFormatting>
        <x14:conditionalFormatting xmlns:xm="http://schemas.microsoft.com/office/excel/2006/main">
          <x14:cfRule type="cellIs" priority="141" operator="greaterThan" id="{A20A8C50-66D0-42EA-9EC3-DA254A5A1370}">
            <xm:f>'Base de données'!$F$4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D166:D216</xm:sqref>
        </x14:conditionalFormatting>
        <x14:conditionalFormatting xmlns:xm="http://schemas.microsoft.com/office/excel/2006/main">
          <x14:cfRule type="cellIs" priority="140" operator="greaterThan" id="{EDDFED5A-74D8-4C10-AEF5-5151B176AA68}">
            <xm:f>'Base de données'!$H$4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E165</xm:sqref>
        </x14:conditionalFormatting>
        <x14:conditionalFormatting xmlns:xm="http://schemas.microsoft.com/office/excel/2006/main">
          <x14:cfRule type="cellIs" priority="139" operator="greaterThan" id="{A21D9361-09B9-4942-B446-63B4BBBBC914}">
            <xm:f>'Base de données'!$H$4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E166:E216</xm:sqref>
        </x14:conditionalFormatting>
        <x14:conditionalFormatting xmlns:xm="http://schemas.microsoft.com/office/excel/2006/main">
          <x14:cfRule type="cellIs" priority="138" operator="greaterThan" id="{7347D470-753F-413E-9C88-F05F2FB73922}">
            <xm:f>'Base de données'!$J$4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F165</xm:sqref>
        </x14:conditionalFormatting>
        <x14:conditionalFormatting xmlns:xm="http://schemas.microsoft.com/office/excel/2006/main">
          <x14:cfRule type="cellIs" priority="137" operator="greaterThan" id="{ED112985-A533-4C72-BCBC-F600012DD1F7}">
            <xm:f>'Base de données'!$J$4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F166:F216</xm:sqref>
        </x14:conditionalFormatting>
        <x14:conditionalFormatting xmlns:xm="http://schemas.microsoft.com/office/excel/2006/main">
          <x14:cfRule type="cellIs" priority="136" operator="greaterThan" id="{056D616D-F0CD-49AA-BED3-275D536051D5}">
            <xm:f>'Base de données'!$L$4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G165</xm:sqref>
        </x14:conditionalFormatting>
        <x14:conditionalFormatting xmlns:xm="http://schemas.microsoft.com/office/excel/2006/main">
          <x14:cfRule type="cellIs" priority="135" operator="greaterThan" id="{CBF8C8C9-FC28-4515-87CD-D284FFD3E72E}">
            <xm:f>'Base de données'!$L$4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G166:G216</xm:sqref>
        </x14:conditionalFormatting>
        <x14:conditionalFormatting xmlns:xm="http://schemas.microsoft.com/office/excel/2006/main">
          <x14:cfRule type="cellIs" priority="134" operator="greaterThan" id="{A6421CC1-6F4C-4D66-9165-8A7CDD1ABC7D}">
            <xm:f>'Base de données'!$N$4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H165</xm:sqref>
        </x14:conditionalFormatting>
        <x14:conditionalFormatting xmlns:xm="http://schemas.microsoft.com/office/excel/2006/main">
          <x14:cfRule type="cellIs" priority="133" operator="greaterThan" id="{2D81EB12-CF08-42D1-BC6B-2699B420ECE2}">
            <xm:f>'Base de données'!$N$4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H166:H216</xm:sqref>
        </x14:conditionalFormatting>
        <x14:conditionalFormatting xmlns:xm="http://schemas.microsoft.com/office/excel/2006/main">
          <x14:cfRule type="cellIs" priority="132" operator="greaterThan" id="{068AC6BE-0C89-488F-9744-91DA7E8E7E56}">
            <xm:f>'Base de données'!$P$4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I165</xm:sqref>
        </x14:conditionalFormatting>
        <x14:conditionalFormatting xmlns:xm="http://schemas.microsoft.com/office/excel/2006/main">
          <x14:cfRule type="cellIs" priority="131" operator="greaterThan" id="{768BA360-D65D-4901-BACC-1890951D0784}">
            <xm:f>'Base de données'!$P$4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I166:I216</xm:sqref>
        </x14:conditionalFormatting>
        <x14:conditionalFormatting xmlns:xm="http://schemas.microsoft.com/office/excel/2006/main">
          <x14:cfRule type="cellIs" priority="130" operator="greaterThan" id="{2A4C0A64-5D77-4D1E-B6F7-52667B7133DE}">
            <xm:f>'Base de données'!$R$4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J165</xm:sqref>
        </x14:conditionalFormatting>
        <x14:conditionalFormatting xmlns:xm="http://schemas.microsoft.com/office/excel/2006/main">
          <x14:cfRule type="cellIs" priority="129" operator="greaterThan" id="{C9E73067-1648-4D08-B3DC-5BF97A51EFB0}">
            <xm:f>'Base de données'!$R$4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J166:J216</xm:sqref>
        </x14:conditionalFormatting>
        <x14:conditionalFormatting xmlns:xm="http://schemas.microsoft.com/office/excel/2006/main">
          <x14:cfRule type="cellIs" priority="128" operator="greaterThan" id="{FA73CF5A-8F30-446D-A05B-01AE3B2E52BE}">
            <xm:f>'Base de données'!$T$4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K165</xm:sqref>
        </x14:conditionalFormatting>
        <x14:conditionalFormatting xmlns:xm="http://schemas.microsoft.com/office/excel/2006/main">
          <x14:cfRule type="cellIs" priority="127" operator="greaterThan" id="{F5973AE3-931B-4C5F-8DD3-69612A4D8486}">
            <xm:f>'Base de données'!$T$4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K166:K216</xm:sqref>
        </x14:conditionalFormatting>
        <x14:conditionalFormatting xmlns:xm="http://schemas.microsoft.com/office/excel/2006/main">
          <x14:cfRule type="cellIs" priority="126" operator="greaterThan" id="{44D08405-E7ED-4B35-BC96-3B572A545332}">
            <xm:f>'Base de données'!$V$4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L165</xm:sqref>
        </x14:conditionalFormatting>
        <x14:conditionalFormatting xmlns:xm="http://schemas.microsoft.com/office/excel/2006/main">
          <x14:cfRule type="cellIs" priority="125" operator="greaterThan" id="{9D10E907-9630-480A-B914-CE5BFBF063C2}">
            <xm:f>'Base de données'!$V$4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L166:L216</xm:sqref>
        </x14:conditionalFormatting>
        <x14:conditionalFormatting xmlns:xm="http://schemas.microsoft.com/office/excel/2006/main">
          <x14:cfRule type="cellIs" priority="124" operator="greaterThan" id="{BCFF6F2F-413C-466C-9594-068698F841F8}">
            <xm:f>'Base de données'!$X$4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M165</xm:sqref>
        </x14:conditionalFormatting>
        <x14:conditionalFormatting xmlns:xm="http://schemas.microsoft.com/office/excel/2006/main">
          <x14:cfRule type="cellIs" priority="123" operator="greaterThan" id="{8969A37D-12D9-469E-8728-CDAFF79D2726}">
            <xm:f>'Base de données'!$X$4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M166:M216</xm:sqref>
        </x14:conditionalFormatting>
        <x14:conditionalFormatting xmlns:xm="http://schemas.microsoft.com/office/excel/2006/main">
          <x14:cfRule type="cellIs" priority="122" operator="greaterThan" id="{7B1C91ED-A121-4569-ACD0-F01F1B20B3BF}">
            <xm:f>'Base de données'!$Z$4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N165</xm:sqref>
        </x14:conditionalFormatting>
        <x14:conditionalFormatting xmlns:xm="http://schemas.microsoft.com/office/excel/2006/main">
          <x14:cfRule type="cellIs" priority="121" operator="greaterThan" id="{7211F7AD-5741-43EC-B16C-7E7DC8948013}">
            <xm:f>'Base de données'!$Z$4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N166:N216</xm:sqref>
        </x14:conditionalFormatting>
        <x14:conditionalFormatting xmlns:xm="http://schemas.microsoft.com/office/excel/2006/main">
          <x14:cfRule type="cellIs" priority="120" operator="greaterThan" id="{4EFDF243-3F57-4D39-98B9-8110E3C31947}">
            <xm:f>'Base de données'!$AB$4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O165</xm:sqref>
        </x14:conditionalFormatting>
        <x14:conditionalFormatting xmlns:xm="http://schemas.microsoft.com/office/excel/2006/main">
          <x14:cfRule type="cellIs" priority="119" operator="greaterThan" id="{53E809D4-3AB0-4B79-82CF-627831C09791}">
            <xm:f>'Base de données'!$AB$4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O166:O216</xm:sqref>
        </x14:conditionalFormatting>
        <x14:conditionalFormatting xmlns:xm="http://schemas.microsoft.com/office/excel/2006/main">
          <x14:cfRule type="cellIs" priority="118" operator="greaterThan" id="{742BB4FC-19A0-4351-A590-6284C1D9E419}">
            <xm:f>'Base de données'!$AD$4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P165</xm:sqref>
        </x14:conditionalFormatting>
        <x14:conditionalFormatting xmlns:xm="http://schemas.microsoft.com/office/excel/2006/main">
          <x14:cfRule type="cellIs" priority="117" operator="greaterThan" id="{973A7E8E-E2F3-4243-AEB7-4FFCBDEC4FF5}">
            <xm:f>'Base de données'!$AD$4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P166:P216</xm:sqref>
        </x14:conditionalFormatting>
        <x14:conditionalFormatting xmlns:xm="http://schemas.microsoft.com/office/excel/2006/main">
          <x14:cfRule type="cellIs" priority="116" operator="greaterThan" id="{A8AAD3A1-EE0B-4D14-8D25-AD5A4D2C50F9}">
            <xm:f>'Base de données'!$AF$4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Q165</xm:sqref>
        </x14:conditionalFormatting>
        <x14:conditionalFormatting xmlns:xm="http://schemas.microsoft.com/office/excel/2006/main">
          <x14:cfRule type="cellIs" priority="115" operator="greaterThan" id="{A6814ABB-66F8-4224-A4DA-995B0357844A}">
            <xm:f>'Base de données'!$AF$4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Q166:Q216</xm:sqref>
        </x14:conditionalFormatting>
        <x14:conditionalFormatting xmlns:xm="http://schemas.microsoft.com/office/excel/2006/main">
          <x14:cfRule type="cellIs" priority="114" operator="greaterThan" id="{208F955B-AD83-4890-A2BE-F07521D455BD}">
            <xm:f>'Base de données'!$AH$4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R165</xm:sqref>
        </x14:conditionalFormatting>
        <x14:conditionalFormatting xmlns:xm="http://schemas.microsoft.com/office/excel/2006/main">
          <x14:cfRule type="cellIs" priority="113" operator="greaterThan" id="{AAC7B465-E45B-4328-8204-80998A211C0F}">
            <xm:f>'Base de données'!$AH$4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R166:R216</xm:sqref>
        </x14:conditionalFormatting>
        <x14:conditionalFormatting xmlns:xm="http://schemas.microsoft.com/office/excel/2006/main">
          <x14:cfRule type="cellIs" priority="112" operator="greaterThan" id="{B5631689-8E6D-48C5-9E10-6416AFF858E4}">
            <xm:f>'Base de données'!$AI$4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S165</xm:sqref>
        </x14:conditionalFormatting>
        <x14:conditionalFormatting xmlns:xm="http://schemas.microsoft.com/office/excel/2006/main">
          <x14:cfRule type="cellIs" priority="111" operator="greaterThan" id="{D6551DB9-6D7F-4F71-AEF8-8B972C21EAE7}">
            <xm:f>'Base de données'!$AI$4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S166:S216</xm:sqref>
        </x14:conditionalFormatting>
        <x14:conditionalFormatting xmlns:xm="http://schemas.microsoft.com/office/excel/2006/main">
          <x14:cfRule type="cellIs" priority="102" operator="greaterThan" id="{15A40EFC-B115-4C94-8CDE-DC4AA81693ED}">
            <xm:f>'Base de données'!$D$4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C218</xm:sqref>
        </x14:conditionalFormatting>
        <x14:conditionalFormatting xmlns:xm="http://schemas.microsoft.com/office/excel/2006/main">
          <x14:cfRule type="cellIs" priority="101" operator="greaterThan" id="{3D825746-99C0-450B-917A-82B1823D4301}">
            <xm:f>'Base de données'!$F$4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D218</xm:sqref>
        </x14:conditionalFormatting>
        <x14:conditionalFormatting xmlns:xm="http://schemas.microsoft.com/office/excel/2006/main">
          <x14:cfRule type="cellIs" priority="100" operator="greaterThan" id="{C02A1708-236C-43B4-951E-E7F55628A7CD}">
            <xm:f>'Base de données'!$F$4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D219:D269</xm:sqref>
        </x14:conditionalFormatting>
        <x14:conditionalFormatting xmlns:xm="http://schemas.microsoft.com/office/excel/2006/main">
          <x14:cfRule type="cellIs" priority="99" operator="greaterThan" id="{8678BAC5-38B4-4981-A1AC-EDA730458965}">
            <xm:f>'Base de données'!$D$4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C218</xm:sqref>
        </x14:conditionalFormatting>
        <x14:conditionalFormatting xmlns:xm="http://schemas.microsoft.com/office/excel/2006/main">
          <x14:cfRule type="cellIs" priority="98" operator="greaterThan" id="{F5353189-9B92-4C3B-80B6-EC74A6ABBEB9}">
            <xm:f>'Base de données'!$D$4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C219:C269</xm:sqref>
        </x14:conditionalFormatting>
        <x14:conditionalFormatting xmlns:xm="http://schemas.microsoft.com/office/excel/2006/main">
          <x14:cfRule type="cellIs" priority="97" operator="greaterThan" id="{B26BAA99-D394-44EA-8360-0731DADCA644}">
            <xm:f>'Base de données'!$D$4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C219:C269</xm:sqref>
        </x14:conditionalFormatting>
        <x14:conditionalFormatting xmlns:xm="http://schemas.microsoft.com/office/excel/2006/main">
          <x14:cfRule type="cellIs" priority="96" operator="greaterThan" id="{F69466D8-2E71-4437-BE35-A72D6052CFA3}">
            <xm:f>'Base de données'!$H$4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E218</xm:sqref>
        </x14:conditionalFormatting>
        <x14:conditionalFormatting xmlns:xm="http://schemas.microsoft.com/office/excel/2006/main">
          <x14:cfRule type="cellIs" priority="95" operator="greaterThan" id="{FB14C60C-1254-4B62-A849-204CBFBD034E}">
            <xm:f>'Base de données'!$H$4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E219:E269</xm:sqref>
        </x14:conditionalFormatting>
        <x14:conditionalFormatting xmlns:xm="http://schemas.microsoft.com/office/excel/2006/main">
          <x14:cfRule type="cellIs" priority="94" operator="greaterThan" id="{D96CD3A1-2B6B-49A3-9447-3BAA416D98C5}">
            <xm:f>'Base de données'!$J$4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F218</xm:sqref>
        </x14:conditionalFormatting>
        <x14:conditionalFormatting xmlns:xm="http://schemas.microsoft.com/office/excel/2006/main">
          <x14:cfRule type="cellIs" priority="93" operator="greaterThan" id="{F8A56249-EF9C-4DCF-8181-2F87A6FEA861}">
            <xm:f>'Base de données'!$J$4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F219:F269</xm:sqref>
        </x14:conditionalFormatting>
        <x14:conditionalFormatting xmlns:xm="http://schemas.microsoft.com/office/excel/2006/main">
          <x14:cfRule type="cellIs" priority="92" operator="greaterThan" id="{6A0E2F92-0E8C-4F3D-9153-F6699434DD94}">
            <xm:f>'Base de données'!$L$4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G218</xm:sqref>
        </x14:conditionalFormatting>
        <x14:conditionalFormatting xmlns:xm="http://schemas.microsoft.com/office/excel/2006/main">
          <x14:cfRule type="cellIs" priority="91" operator="greaterThan" id="{ABE52152-2F1E-4025-8178-6317C0CCD7C2}">
            <xm:f>'Base de données'!$L$4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G219:G269</xm:sqref>
        </x14:conditionalFormatting>
        <x14:conditionalFormatting xmlns:xm="http://schemas.microsoft.com/office/excel/2006/main">
          <x14:cfRule type="cellIs" priority="90" operator="greaterThan" id="{B681DC06-D497-41FC-80F8-FFBDDEF67DFC}">
            <xm:f>'Base de données'!$N$4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H218</xm:sqref>
        </x14:conditionalFormatting>
        <x14:conditionalFormatting xmlns:xm="http://schemas.microsoft.com/office/excel/2006/main">
          <x14:cfRule type="cellIs" priority="89" operator="greaterThan" id="{ACFBFA53-A594-4747-8E04-929FF2EDE1D9}">
            <xm:f>'Base de données'!$N$4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H219:H269</xm:sqref>
        </x14:conditionalFormatting>
        <x14:conditionalFormatting xmlns:xm="http://schemas.microsoft.com/office/excel/2006/main">
          <x14:cfRule type="cellIs" priority="88" operator="greaterThan" id="{E8ED19F5-5F93-425F-AB2D-C0C2E5E1A500}">
            <xm:f>'Base de données'!$P$4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I218</xm:sqref>
        </x14:conditionalFormatting>
        <x14:conditionalFormatting xmlns:xm="http://schemas.microsoft.com/office/excel/2006/main">
          <x14:cfRule type="cellIs" priority="87" operator="greaterThan" id="{6FFF8310-112A-4EA6-8F07-47BD8A6E4AE0}">
            <xm:f>'Base de données'!$P$4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I219:I269</xm:sqref>
        </x14:conditionalFormatting>
        <x14:conditionalFormatting xmlns:xm="http://schemas.microsoft.com/office/excel/2006/main">
          <x14:cfRule type="cellIs" priority="85" operator="greaterThan" id="{88A10DD1-F178-478A-9398-3338F65D0EB5}">
            <xm:f>'Base de données'!$R$4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J218</xm:sqref>
        </x14:conditionalFormatting>
        <x14:conditionalFormatting xmlns:xm="http://schemas.microsoft.com/office/excel/2006/main">
          <x14:cfRule type="cellIs" priority="84" operator="greaterThan" id="{4C98B2ED-1824-4250-A510-D143AB2C6902}">
            <xm:f>'Base de données'!$R$4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J219:J269</xm:sqref>
        </x14:conditionalFormatting>
        <x14:conditionalFormatting xmlns:xm="http://schemas.microsoft.com/office/excel/2006/main">
          <x14:cfRule type="cellIs" priority="83" operator="greaterThan" id="{DE8D893A-B7F3-4613-9C1A-D40750840561}">
            <xm:f>'Base de données'!$T$4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K218</xm:sqref>
        </x14:conditionalFormatting>
        <x14:conditionalFormatting xmlns:xm="http://schemas.microsoft.com/office/excel/2006/main">
          <x14:cfRule type="cellIs" priority="82" operator="greaterThan" id="{81D54445-C9CF-4656-B7AD-59E93B868FB7}">
            <xm:f>'Base de données'!$T$4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K219:K269</xm:sqref>
        </x14:conditionalFormatting>
        <x14:conditionalFormatting xmlns:xm="http://schemas.microsoft.com/office/excel/2006/main">
          <x14:cfRule type="cellIs" priority="81" operator="greaterThan" id="{8095DBAB-4489-4780-8CD7-A75E790C568F}">
            <xm:f>'Base de données'!$V$4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L218</xm:sqref>
        </x14:conditionalFormatting>
        <x14:conditionalFormatting xmlns:xm="http://schemas.microsoft.com/office/excel/2006/main">
          <x14:cfRule type="cellIs" priority="80" operator="greaterThan" id="{FBD86357-DBC5-4249-B0EB-8EE4DE2C2458}">
            <xm:f>'Base de données'!$V$4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L219:L269</xm:sqref>
        </x14:conditionalFormatting>
        <x14:conditionalFormatting xmlns:xm="http://schemas.microsoft.com/office/excel/2006/main">
          <x14:cfRule type="cellIs" priority="79" operator="greaterThan" id="{4F19E32B-3CE3-4E4D-AEC4-8FF7FC8B1993}">
            <xm:f>'Base de données'!$X$4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M218</xm:sqref>
        </x14:conditionalFormatting>
        <x14:conditionalFormatting xmlns:xm="http://schemas.microsoft.com/office/excel/2006/main">
          <x14:cfRule type="cellIs" priority="78" operator="greaterThan" id="{9C4FB2BB-79B9-49E1-AD54-023F45B13D35}">
            <xm:f>'Base de données'!$X$4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M219:M269</xm:sqref>
        </x14:conditionalFormatting>
        <x14:conditionalFormatting xmlns:xm="http://schemas.microsoft.com/office/excel/2006/main">
          <x14:cfRule type="cellIs" priority="77" operator="greaterThan" id="{B5D19A5E-6738-42B8-A5A4-FE156BC60855}">
            <xm:f>'Base de données'!$Z$4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N218</xm:sqref>
        </x14:conditionalFormatting>
        <x14:conditionalFormatting xmlns:xm="http://schemas.microsoft.com/office/excel/2006/main">
          <x14:cfRule type="cellIs" priority="76" operator="greaterThan" id="{7B79279A-BA56-4F68-84A4-3294AD43635F}">
            <xm:f>'Base de données'!$Z$4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N219:N269</xm:sqref>
        </x14:conditionalFormatting>
        <x14:conditionalFormatting xmlns:xm="http://schemas.microsoft.com/office/excel/2006/main">
          <x14:cfRule type="cellIs" priority="75" operator="greaterThan" id="{6C518603-7125-4B80-BAC9-BC2D3526AA03}">
            <xm:f>'Base de données'!$AB$4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O218</xm:sqref>
        </x14:conditionalFormatting>
        <x14:conditionalFormatting xmlns:xm="http://schemas.microsoft.com/office/excel/2006/main">
          <x14:cfRule type="cellIs" priority="74" operator="greaterThan" id="{F645D306-FF0A-4E6C-970F-FF0F911DE25E}">
            <xm:f>'Base de données'!$AB$4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O219:O269</xm:sqref>
        </x14:conditionalFormatting>
        <x14:conditionalFormatting xmlns:xm="http://schemas.microsoft.com/office/excel/2006/main">
          <x14:cfRule type="cellIs" priority="73" operator="greaterThan" id="{8A4E3CF4-4D7A-4AD7-B102-2EDC1D7C7732}">
            <xm:f>'Base de données'!$AD$4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P218</xm:sqref>
        </x14:conditionalFormatting>
        <x14:conditionalFormatting xmlns:xm="http://schemas.microsoft.com/office/excel/2006/main">
          <x14:cfRule type="cellIs" priority="72" operator="greaterThan" id="{A3634C55-365D-4E8E-B230-7B76D2ADA053}">
            <xm:f>'Base de données'!$AD$4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P219:P269</xm:sqref>
        </x14:conditionalFormatting>
        <x14:conditionalFormatting xmlns:xm="http://schemas.microsoft.com/office/excel/2006/main">
          <x14:cfRule type="cellIs" priority="71" operator="greaterThan" id="{17B7750A-AF6C-43FB-BB18-0297834D08A1}">
            <xm:f>'Base de données'!$AF$4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Q218</xm:sqref>
        </x14:conditionalFormatting>
        <x14:conditionalFormatting xmlns:xm="http://schemas.microsoft.com/office/excel/2006/main">
          <x14:cfRule type="cellIs" priority="70" operator="greaterThan" id="{890BC7A8-98B0-46A3-A83F-9B4955A9FE4E}">
            <xm:f>'Base de données'!$AF$4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Q219:Q269</xm:sqref>
        </x14:conditionalFormatting>
        <x14:conditionalFormatting xmlns:xm="http://schemas.microsoft.com/office/excel/2006/main">
          <x14:cfRule type="cellIs" priority="69" operator="greaterThan" id="{2D0CCDF6-D89E-4165-BAA0-436339B229F5}">
            <xm:f>'Base de données'!$AH$4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R218</xm:sqref>
        </x14:conditionalFormatting>
        <x14:conditionalFormatting xmlns:xm="http://schemas.microsoft.com/office/excel/2006/main">
          <x14:cfRule type="cellIs" priority="68" operator="greaterThan" id="{CD04FAF2-8275-4BB9-8506-935487FD090B}">
            <xm:f>'Base de données'!$AH$4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R219:R269</xm:sqref>
        </x14:conditionalFormatting>
        <x14:conditionalFormatting xmlns:xm="http://schemas.microsoft.com/office/excel/2006/main">
          <x14:cfRule type="cellIs" priority="67" operator="greaterThan" id="{E616AD49-6C96-4164-8AE5-E8E40BE0BF1C}">
            <xm:f>'Base de données'!$AJ$4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S218</xm:sqref>
        </x14:conditionalFormatting>
        <x14:conditionalFormatting xmlns:xm="http://schemas.microsoft.com/office/excel/2006/main">
          <x14:cfRule type="cellIs" priority="66" operator="greaterThan" id="{90E8E89E-BF7B-4F80-A41F-64590321984B}">
            <xm:f>'Base de données'!$AJ$4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S219:S269</xm:sqref>
        </x14:conditionalFormatting>
        <x14:conditionalFormatting xmlns:xm="http://schemas.microsoft.com/office/excel/2006/main">
          <x14:cfRule type="cellIs" priority="186" operator="greaterThan" id="{6504F8B0-2377-4B97-93A7-54F519822FBD}">
            <xm:f>'Base de données'!$AN$4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U112:U163 U165:U216 U218</xm:sqref>
        </x14:conditionalFormatting>
        <x14:conditionalFormatting xmlns:xm="http://schemas.microsoft.com/office/excel/2006/main">
          <x14:cfRule type="cellIs" priority="187" operator="greaterThan" id="{518F68F5-A941-403A-AD03-80C295367716}">
            <xm:f>'Base de données'!$AL$4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T112:T163 T165:T216 T218:T269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DF265-6BED-4618-8297-CA354531F125}">
  <dimension ref="A1:AN185"/>
  <sheetViews>
    <sheetView workbookViewId="0">
      <pane xSplit="2" ySplit="3" topLeftCell="C4" activePane="bottomRight" state="frozen"/>
      <selection pane="topRight" activeCell="D1" sqref="D1"/>
      <selection pane="bottomLeft" activeCell="A4" sqref="A4"/>
      <selection pane="bottomRight" activeCell="D11" sqref="D11"/>
    </sheetView>
  </sheetViews>
  <sheetFormatPr baseColWidth="10" defaultRowHeight="14.5" x14ac:dyDescent="0.35"/>
  <cols>
    <col min="3" max="4" width="14" customWidth="1"/>
    <col min="5" max="8" width="12.83203125" customWidth="1"/>
    <col min="9" max="10" width="16.6640625" customWidth="1"/>
    <col min="11" max="12" width="14.4140625" customWidth="1"/>
    <col min="13" max="40" width="13.58203125" customWidth="1"/>
  </cols>
  <sheetData>
    <row r="1" spans="1:40" x14ac:dyDescent="0.35">
      <c r="A1" s="30"/>
      <c r="B1" s="34"/>
      <c r="C1" s="34"/>
      <c r="D1" s="34"/>
      <c r="E1" s="34"/>
      <c r="F1" s="34"/>
      <c r="G1" s="34"/>
      <c r="H1" s="34"/>
      <c r="I1" s="34"/>
      <c r="J1" s="34"/>
      <c r="K1" s="34"/>
      <c r="AE1" s="34"/>
      <c r="AF1" s="34"/>
      <c r="AG1" s="34"/>
      <c r="AH1" s="34"/>
      <c r="AI1" s="34"/>
      <c r="AJ1" s="34"/>
      <c r="AK1" s="34"/>
      <c r="AL1" s="34"/>
      <c r="AM1" s="34"/>
      <c r="AN1" s="34"/>
    </row>
    <row r="2" spans="1:40" x14ac:dyDescent="0.35">
      <c r="B2" s="37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</row>
    <row r="3" spans="1:40" ht="31" customHeight="1" x14ac:dyDescent="0.35">
      <c r="A3" s="36" t="s">
        <v>1</v>
      </c>
      <c r="B3" s="37" t="s">
        <v>2</v>
      </c>
      <c r="C3" s="24">
        <v>1</v>
      </c>
      <c r="D3" s="65" t="s">
        <v>5</v>
      </c>
      <c r="E3" s="4">
        <v>2</v>
      </c>
      <c r="F3" s="26" t="s">
        <v>5</v>
      </c>
      <c r="G3" s="3">
        <v>3</v>
      </c>
      <c r="H3" s="65" t="s">
        <v>5</v>
      </c>
      <c r="I3" s="24">
        <v>4</v>
      </c>
      <c r="J3" s="26" t="s">
        <v>5</v>
      </c>
      <c r="K3" s="21">
        <v>5</v>
      </c>
      <c r="L3" s="65" t="s">
        <v>5</v>
      </c>
      <c r="M3" s="3">
        <v>6</v>
      </c>
      <c r="N3" s="26" t="s">
        <v>5</v>
      </c>
      <c r="O3" s="24">
        <v>7</v>
      </c>
      <c r="P3" s="65" t="s">
        <v>5</v>
      </c>
      <c r="Q3" s="21">
        <v>8</v>
      </c>
      <c r="R3" s="26" t="s">
        <v>5</v>
      </c>
      <c r="S3" s="23">
        <v>9</v>
      </c>
      <c r="T3" s="65" t="s">
        <v>5</v>
      </c>
      <c r="U3" s="21">
        <v>10</v>
      </c>
      <c r="V3" s="26" t="s">
        <v>5</v>
      </c>
      <c r="W3" s="24">
        <v>11</v>
      </c>
      <c r="X3" s="65" t="s">
        <v>5</v>
      </c>
      <c r="Y3" s="21">
        <v>12</v>
      </c>
      <c r="Z3" s="26" t="s">
        <v>5</v>
      </c>
      <c r="AA3" s="23">
        <v>13</v>
      </c>
      <c r="AB3" s="65" t="s">
        <v>5</v>
      </c>
      <c r="AC3" s="24">
        <v>14</v>
      </c>
      <c r="AD3" s="63" t="s">
        <v>5</v>
      </c>
      <c r="AE3" s="21">
        <v>15</v>
      </c>
      <c r="AF3" s="66" t="s">
        <v>5</v>
      </c>
      <c r="AG3" s="23">
        <v>16</v>
      </c>
      <c r="AH3" s="63" t="s">
        <v>5</v>
      </c>
      <c r="AI3" s="24">
        <v>17</v>
      </c>
      <c r="AJ3" s="66" t="s">
        <v>5</v>
      </c>
      <c r="AK3" s="23">
        <v>18</v>
      </c>
      <c r="AL3" s="39" t="s">
        <v>5</v>
      </c>
      <c r="AM3" s="23">
        <v>19</v>
      </c>
      <c r="AN3" s="65" t="s">
        <v>5</v>
      </c>
    </row>
    <row r="4" spans="1:40" x14ac:dyDescent="0.35">
      <c r="A4" s="35">
        <v>2017</v>
      </c>
      <c r="B4" s="20">
        <v>1</v>
      </c>
      <c r="C4" s="26">
        <f>E4+G4</f>
        <v>106.02000000000001</v>
      </c>
      <c r="D4" s="26">
        <f>C4*1.05</f>
        <v>111.32100000000001</v>
      </c>
      <c r="E4" s="26">
        <v>66.510000000000005</v>
      </c>
      <c r="F4" s="38">
        <f>E4*1.05</f>
        <v>69.83550000000001</v>
      </c>
      <c r="G4" s="26">
        <v>39.51</v>
      </c>
      <c r="H4" s="38">
        <f>G4*1.05</f>
        <v>41.485500000000002</v>
      </c>
      <c r="I4" s="26">
        <f>K4+M4</f>
        <v>16.91</v>
      </c>
      <c r="J4" s="26">
        <f>I4*1.05</f>
        <v>17.755500000000001</v>
      </c>
      <c r="K4" s="31">
        <v>6.94</v>
      </c>
      <c r="L4" s="31">
        <f>K4*1.05</f>
        <v>7.2870000000000008</v>
      </c>
      <c r="M4" s="32">
        <v>9.9700000000000006</v>
      </c>
      <c r="N4" s="32">
        <f>M4*1.05</f>
        <v>10.468500000000001</v>
      </c>
      <c r="O4" s="26">
        <f>Q4+S4</f>
        <v>18.22</v>
      </c>
      <c r="P4" s="26">
        <f>O4*1.05</f>
        <v>19.131</v>
      </c>
      <c r="Q4" s="42">
        <v>5.84</v>
      </c>
      <c r="R4" s="42">
        <f>Q4*1.05</f>
        <v>6.1319999999999997</v>
      </c>
      <c r="S4" s="33">
        <v>12.38</v>
      </c>
      <c r="T4" s="33">
        <f>S4*1.05</f>
        <v>12.999000000000001</v>
      </c>
      <c r="U4" s="42">
        <v>3.58</v>
      </c>
      <c r="V4" s="42">
        <f t="shared" ref="V4:V35" si="0">U4*1.05</f>
        <v>3.7590000000000003</v>
      </c>
      <c r="W4" s="64">
        <f>Y4+AA4</f>
        <v>804</v>
      </c>
      <c r="X4" s="64">
        <f>W4*1.05</f>
        <v>844.2</v>
      </c>
      <c r="Y4" s="33">
        <v>221</v>
      </c>
      <c r="Z4" s="33">
        <f>Y4*1.05</f>
        <v>232.05</v>
      </c>
      <c r="AA4" s="42">
        <v>583</v>
      </c>
      <c r="AB4" s="42">
        <f>AA4*1.05</f>
        <v>612.15</v>
      </c>
      <c r="AC4" s="38">
        <f>AE4+AG4</f>
        <v>126</v>
      </c>
      <c r="AD4" s="38">
        <f>AC4*1.05</f>
        <v>132.30000000000001</v>
      </c>
      <c r="AE4" s="33">
        <v>46</v>
      </c>
      <c r="AF4" s="33">
        <f>AE4*1.05</f>
        <v>48.300000000000004</v>
      </c>
      <c r="AG4" s="42">
        <v>80</v>
      </c>
      <c r="AH4" s="42">
        <f>AG4*1.05</f>
        <v>84</v>
      </c>
      <c r="AI4" s="38">
        <f>AM4+AK4</f>
        <v>66.099999999999994</v>
      </c>
      <c r="AJ4" s="38">
        <f>AI4*1.05</f>
        <v>69.405000000000001</v>
      </c>
      <c r="AK4" s="33">
        <v>51</v>
      </c>
      <c r="AL4" s="38">
        <f>AK4*1.05</f>
        <v>53.550000000000004</v>
      </c>
      <c r="AM4" s="42">
        <v>15.1</v>
      </c>
      <c r="AN4" s="42">
        <f>AM4*1.05</f>
        <v>15.855</v>
      </c>
    </row>
    <row r="5" spans="1:40" x14ac:dyDescent="0.35">
      <c r="A5" s="35">
        <v>2017</v>
      </c>
      <c r="B5" s="20">
        <v>2</v>
      </c>
      <c r="C5" s="26">
        <f t="shared" ref="C5:C55" si="1">E5+G5</f>
        <v>110.53999999999999</v>
      </c>
      <c r="D5" s="26">
        <f t="shared" ref="D5:D55" si="2">C5*1.05</f>
        <v>116.06699999999999</v>
      </c>
      <c r="E5" s="26">
        <v>67.02</v>
      </c>
      <c r="F5" s="38">
        <f t="shared" ref="F5:F55" si="3">E5*1.05</f>
        <v>70.370999999999995</v>
      </c>
      <c r="G5" s="26">
        <v>43.52</v>
      </c>
      <c r="H5" s="38">
        <f t="shared" ref="H5:H55" si="4">G5*1.05</f>
        <v>45.696000000000005</v>
      </c>
      <c r="I5" s="26">
        <f t="shared" ref="I5:I55" si="5">K5+M5</f>
        <v>20.700000000000003</v>
      </c>
      <c r="J5" s="26">
        <f t="shared" ref="J5:J55" si="6">I5*1.05</f>
        <v>21.735000000000003</v>
      </c>
      <c r="K5" s="31">
        <v>6.32</v>
      </c>
      <c r="L5" s="31">
        <f t="shared" ref="L5:L55" si="7">K5*1.05</f>
        <v>6.636000000000001</v>
      </c>
      <c r="M5" s="32">
        <v>14.38</v>
      </c>
      <c r="N5" s="32">
        <f t="shared" ref="N5:N55" si="8">M5*1.05</f>
        <v>15.099000000000002</v>
      </c>
      <c r="O5" s="26">
        <f t="shared" ref="O5:O55" si="9">Q5+S5</f>
        <v>17.59</v>
      </c>
      <c r="P5" s="26">
        <f t="shared" ref="P5:P55" si="10">O5*1.05</f>
        <v>18.4695</v>
      </c>
      <c r="Q5" s="42">
        <v>5</v>
      </c>
      <c r="R5" s="42">
        <f t="shared" ref="R5:R55" si="11">Q5*1.05</f>
        <v>5.25</v>
      </c>
      <c r="S5" s="33">
        <v>12.59</v>
      </c>
      <c r="T5" s="33">
        <f t="shared" ref="T5:T55" si="12">S5*1.05</f>
        <v>13.2195</v>
      </c>
      <c r="U5" s="42">
        <v>6.08</v>
      </c>
      <c r="V5" s="42">
        <f t="shared" si="0"/>
        <v>6.3840000000000003</v>
      </c>
      <c r="W5" s="64">
        <f t="shared" ref="W5:W55" si="13">Y5+AA5</f>
        <v>915</v>
      </c>
      <c r="X5" s="64">
        <f t="shared" ref="X5:X55" si="14">W5*1.05</f>
        <v>960.75</v>
      </c>
      <c r="Y5" s="33">
        <v>279</v>
      </c>
      <c r="Z5" s="33">
        <f t="shared" ref="Z5:Z55" si="15">Y5*1.05</f>
        <v>292.95</v>
      </c>
      <c r="AA5" s="42">
        <v>636</v>
      </c>
      <c r="AB5" s="42">
        <f t="shared" ref="AB5:AB55" si="16">AA5*1.05</f>
        <v>667.80000000000007</v>
      </c>
      <c r="AC5" s="38">
        <f t="shared" ref="AC5:AC55" si="17">AE5+AG5</f>
        <v>48</v>
      </c>
      <c r="AD5" s="38">
        <f t="shared" ref="AD5:AD55" si="18">AC5*1.05</f>
        <v>50.400000000000006</v>
      </c>
      <c r="AE5" s="33">
        <v>36</v>
      </c>
      <c r="AF5" s="33">
        <f t="shared" ref="AF5:AF55" si="19">AE5*1.05</f>
        <v>37.800000000000004</v>
      </c>
      <c r="AG5" s="42">
        <v>12</v>
      </c>
      <c r="AH5" s="42">
        <f t="shared" ref="AH5:AH55" si="20">AG5*1.05</f>
        <v>12.600000000000001</v>
      </c>
      <c r="AI5" s="38">
        <f>AM5+AK5</f>
        <v>0</v>
      </c>
      <c r="AJ5" s="38">
        <f t="shared" ref="AJ5:AJ55" si="21">AI5*1.05</f>
        <v>0</v>
      </c>
      <c r="AK5" s="33">
        <v>0</v>
      </c>
      <c r="AL5" s="38">
        <f t="shared" ref="AL5:AL55" si="22">AK5*1.05</f>
        <v>0</v>
      </c>
      <c r="AM5" s="42">
        <v>0</v>
      </c>
      <c r="AN5" s="42">
        <f t="shared" ref="AN5:AN55" si="23">AM5*1.05</f>
        <v>0</v>
      </c>
    </row>
    <row r="6" spans="1:40" x14ac:dyDescent="0.35">
      <c r="A6" s="35">
        <v>2017</v>
      </c>
      <c r="B6" s="20">
        <v>3</v>
      </c>
      <c r="C6" s="26">
        <f t="shared" si="1"/>
        <v>111.81</v>
      </c>
      <c r="D6" s="26">
        <f t="shared" si="2"/>
        <v>117.40050000000001</v>
      </c>
      <c r="E6" s="26">
        <v>69.290000000000006</v>
      </c>
      <c r="F6" s="38">
        <f t="shared" si="3"/>
        <v>72.754500000000007</v>
      </c>
      <c r="G6" s="26">
        <v>42.52</v>
      </c>
      <c r="H6" s="38">
        <f t="shared" si="4"/>
        <v>44.646000000000008</v>
      </c>
      <c r="I6" s="26">
        <f t="shared" si="5"/>
        <v>22.53</v>
      </c>
      <c r="J6" s="26">
        <f t="shared" si="6"/>
        <v>23.656500000000001</v>
      </c>
      <c r="K6" s="31">
        <v>7.59</v>
      </c>
      <c r="L6" s="31">
        <f t="shared" si="7"/>
        <v>7.9695</v>
      </c>
      <c r="M6" s="32">
        <v>14.94</v>
      </c>
      <c r="N6" s="32">
        <f t="shared" si="8"/>
        <v>15.686999999999999</v>
      </c>
      <c r="O6" s="26">
        <f t="shared" si="9"/>
        <v>17.22</v>
      </c>
      <c r="P6" s="26">
        <f t="shared" si="10"/>
        <v>18.081</v>
      </c>
      <c r="Q6" s="42">
        <v>5.35</v>
      </c>
      <c r="R6" s="42">
        <f t="shared" si="11"/>
        <v>5.6174999999999997</v>
      </c>
      <c r="S6" s="33">
        <v>11.87</v>
      </c>
      <c r="T6" s="33">
        <f t="shared" si="12"/>
        <v>12.4635</v>
      </c>
      <c r="U6" s="42">
        <v>4.99</v>
      </c>
      <c r="V6" s="42">
        <f t="shared" si="0"/>
        <v>5.2395000000000005</v>
      </c>
      <c r="W6" s="64">
        <f t="shared" si="13"/>
        <v>905</v>
      </c>
      <c r="X6" s="64">
        <f t="shared" si="14"/>
        <v>950.25</v>
      </c>
      <c r="Y6" s="33">
        <v>272</v>
      </c>
      <c r="Z6" s="33">
        <f t="shared" si="15"/>
        <v>285.60000000000002</v>
      </c>
      <c r="AA6" s="42">
        <v>633</v>
      </c>
      <c r="AB6" s="42">
        <f t="shared" si="16"/>
        <v>664.65</v>
      </c>
      <c r="AC6" s="38">
        <f t="shared" si="17"/>
        <v>87</v>
      </c>
      <c r="AD6" s="38">
        <f t="shared" si="18"/>
        <v>91.350000000000009</v>
      </c>
      <c r="AE6" s="33">
        <v>30</v>
      </c>
      <c r="AF6" s="33">
        <f t="shared" si="19"/>
        <v>31.5</v>
      </c>
      <c r="AG6" s="42">
        <v>57</v>
      </c>
      <c r="AH6" s="42">
        <f t="shared" si="20"/>
        <v>59.85</v>
      </c>
      <c r="AI6" s="38">
        <f>AM6+AK6</f>
        <v>70.599999999999994</v>
      </c>
      <c r="AJ6" s="38">
        <f t="shared" si="21"/>
        <v>74.13</v>
      </c>
      <c r="AK6" s="33">
        <v>54</v>
      </c>
      <c r="AL6" s="38">
        <f t="shared" si="22"/>
        <v>56.7</v>
      </c>
      <c r="AM6" s="42">
        <v>16.600000000000001</v>
      </c>
      <c r="AN6" s="42">
        <f t="shared" si="23"/>
        <v>17.430000000000003</v>
      </c>
    </row>
    <row r="7" spans="1:40" x14ac:dyDescent="0.35">
      <c r="A7" s="35">
        <v>2017</v>
      </c>
      <c r="B7" s="20">
        <v>4</v>
      </c>
      <c r="C7" s="26">
        <f t="shared" si="1"/>
        <v>111.26</v>
      </c>
      <c r="D7" s="26">
        <f t="shared" si="2"/>
        <v>116.82300000000001</v>
      </c>
      <c r="E7" s="26">
        <v>68.92</v>
      </c>
      <c r="F7" s="38">
        <f t="shared" si="3"/>
        <v>72.366</v>
      </c>
      <c r="G7" s="26">
        <v>42.34</v>
      </c>
      <c r="H7" s="38">
        <f t="shared" si="4"/>
        <v>44.457000000000008</v>
      </c>
      <c r="I7" s="26">
        <f t="shared" si="5"/>
        <v>23.36</v>
      </c>
      <c r="J7" s="26">
        <f t="shared" si="6"/>
        <v>24.527999999999999</v>
      </c>
      <c r="K7" s="31">
        <v>7.45</v>
      </c>
      <c r="L7" s="31">
        <f t="shared" si="7"/>
        <v>7.8225000000000007</v>
      </c>
      <c r="M7" s="32">
        <v>15.91</v>
      </c>
      <c r="N7" s="32">
        <f t="shared" si="8"/>
        <v>16.705500000000001</v>
      </c>
      <c r="O7" s="26">
        <f t="shared" si="9"/>
        <v>9.59</v>
      </c>
      <c r="P7" s="26">
        <f t="shared" si="10"/>
        <v>10.0695</v>
      </c>
      <c r="Q7" s="42">
        <v>5.38</v>
      </c>
      <c r="R7" s="42">
        <f t="shared" si="11"/>
        <v>5.649</v>
      </c>
      <c r="S7" s="33">
        <v>4.21</v>
      </c>
      <c r="T7" s="33">
        <f t="shared" si="12"/>
        <v>4.4205000000000005</v>
      </c>
      <c r="U7" s="42">
        <v>4.09</v>
      </c>
      <c r="V7" s="42">
        <f t="shared" si="0"/>
        <v>4.2945000000000002</v>
      </c>
      <c r="W7" s="64">
        <f t="shared" si="13"/>
        <v>906</v>
      </c>
      <c r="X7" s="64">
        <f t="shared" si="14"/>
        <v>951.30000000000007</v>
      </c>
      <c r="Y7" s="33">
        <v>268</v>
      </c>
      <c r="Z7" s="33">
        <f t="shared" si="15"/>
        <v>281.40000000000003</v>
      </c>
      <c r="AA7" s="42">
        <v>638</v>
      </c>
      <c r="AB7" s="42">
        <f t="shared" si="16"/>
        <v>669.9</v>
      </c>
      <c r="AC7" s="38">
        <f t="shared" si="17"/>
        <v>111</v>
      </c>
      <c r="AD7" s="38">
        <f t="shared" si="18"/>
        <v>116.55000000000001</v>
      </c>
      <c r="AE7" s="33">
        <v>39</v>
      </c>
      <c r="AF7" s="33">
        <f t="shared" si="19"/>
        <v>40.950000000000003</v>
      </c>
      <c r="AG7" s="42">
        <v>72</v>
      </c>
      <c r="AH7" s="42">
        <f t="shared" si="20"/>
        <v>75.600000000000009</v>
      </c>
      <c r="AI7" s="38">
        <f>AM7+AK7</f>
        <v>114.2</v>
      </c>
      <c r="AJ7" s="38">
        <f t="shared" si="21"/>
        <v>119.91000000000001</v>
      </c>
      <c r="AK7" s="33">
        <v>90</v>
      </c>
      <c r="AL7" s="38">
        <f t="shared" si="22"/>
        <v>94.5</v>
      </c>
      <c r="AM7" s="42">
        <v>24.2</v>
      </c>
      <c r="AN7" s="42">
        <f t="shared" si="23"/>
        <v>25.41</v>
      </c>
    </row>
    <row r="8" spans="1:40" x14ac:dyDescent="0.35">
      <c r="A8" s="35">
        <v>2017</v>
      </c>
      <c r="B8" s="20">
        <v>5</v>
      </c>
      <c r="C8" s="26">
        <f t="shared" si="1"/>
        <v>107.72999999999999</v>
      </c>
      <c r="D8" s="26">
        <f t="shared" si="2"/>
        <v>113.11649999999999</v>
      </c>
      <c r="E8" s="26">
        <v>70.3</v>
      </c>
      <c r="F8" s="38">
        <f t="shared" si="3"/>
        <v>73.814999999999998</v>
      </c>
      <c r="G8" s="26">
        <v>37.43</v>
      </c>
      <c r="H8" s="38">
        <f t="shared" si="4"/>
        <v>39.301500000000004</v>
      </c>
      <c r="I8" s="26">
        <f t="shared" si="5"/>
        <v>21.669999999999998</v>
      </c>
      <c r="J8" s="26">
        <f t="shared" si="6"/>
        <v>22.753499999999999</v>
      </c>
      <c r="K8" s="31">
        <v>7.13</v>
      </c>
      <c r="L8" s="31">
        <f t="shared" si="7"/>
        <v>7.4865000000000004</v>
      </c>
      <c r="M8" s="32">
        <v>14.54</v>
      </c>
      <c r="N8" s="32">
        <f t="shared" si="8"/>
        <v>15.266999999999999</v>
      </c>
      <c r="O8" s="26">
        <f t="shared" si="9"/>
        <v>5.53</v>
      </c>
      <c r="P8" s="26">
        <f t="shared" si="10"/>
        <v>5.8065000000000007</v>
      </c>
      <c r="Q8" s="42">
        <v>5.53</v>
      </c>
      <c r="R8" s="42">
        <f t="shared" si="11"/>
        <v>5.8065000000000007</v>
      </c>
      <c r="S8" s="33">
        <v>0</v>
      </c>
      <c r="T8" s="33">
        <f t="shared" si="12"/>
        <v>0</v>
      </c>
      <c r="U8" s="42">
        <v>6.7</v>
      </c>
      <c r="V8" s="42">
        <f t="shared" si="0"/>
        <v>7.0350000000000001</v>
      </c>
      <c r="W8" s="64">
        <f t="shared" si="13"/>
        <v>860</v>
      </c>
      <c r="X8" s="64">
        <f t="shared" si="14"/>
        <v>903</v>
      </c>
      <c r="Y8" s="33">
        <v>229</v>
      </c>
      <c r="Z8" s="33">
        <f t="shared" si="15"/>
        <v>240.45000000000002</v>
      </c>
      <c r="AA8" s="42">
        <v>631</v>
      </c>
      <c r="AB8" s="42">
        <f t="shared" si="16"/>
        <v>662.55000000000007</v>
      </c>
      <c r="AC8" s="38">
        <f t="shared" si="17"/>
        <v>101</v>
      </c>
      <c r="AD8" s="38">
        <f t="shared" si="18"/>
        <v>106.05000000000001</v>
      </c>
      <c r="AE8" s="33">
        <v>28</v>
      </c>
      <c r="AF8" s="33">
        <f t="shared" si="19"/>
        <v>29.400000000000002</v>
      </c>
      <c r="AG8" s="42">
        <v>73</v>
      </c>
      <c r="AH8" s="42">
        <f t="shared" si="20"/>
        <v>76.650000000000006</v>
      </c>
      <c r="AI8" s="38">
        <f>AM8+AK8</f>
        <v>127.8</v>
      </c>
      <c r="AJ8" s="38">
        <f t="shared" si="21"/>
        <v>134.19</v>
      </c>
      <c r="AK8" s="33">
        <v>104</v>
      </c>
      <c r="AL8" s="38">
        <f t="shared" si="22"/>
        <v>109.2</v>
      </c>
      <c r="AM8" s="42">
        <v>23.8</v>
      </c>
      <c r="AN8" s="42">
        <f t="shared" si="23"/>
        <v>24.990000000000002</v>
      </c>
    </row>
    <row r="9" spans="1:40" x14ac:dyDescent="0.35">
      <c r="A9" s="35">
        <v>2017</v>
      </c>
      <c r="B9" s="20">
        <v>6</v>
      </c>
      <c r="C9" s="26">
        <f t="shared" si="1"/>
        <v>110.72</v>
      </c>
      <c r="D9" s="26">
        <f t="shared" si="2"/>
        <v>116.256</v>
      </c>
      <c r="E9" s="26">
        <v>71.25</v>
      </c>
      <c r="F9" s="38">
        <f t="shared" si="3"/>
        <v>74.8125</v>
      </c>
      <c r="G9" s="26">
        <v>39.47</v>
      </c>
      <c r="H9" s="38">
        <f t="shared" si="4"/>
        <v>41.4435</v>
      </c>
      <c r="I9" s="26">
        <f t="shared" si="5"/>
        <v>21.59</v>
      </c>
      <c r="J9" s="26">
        <f t="shared" si="6"/>
        <v>22.669499999999999</v>
      </c>
      <c r="K9" s="31">
        <v>6.96</v>
      </c>
      <c r="L9" s="31">
        <f t="shared" si="7"/>
        <v>7.3079999999999998</v>
      </c>
      <c r="M9" s="32">
        <v>14.63</v>
      </c>
      <c r="N9" s="32">
        <f t="shared" si="8"/>
        <v>15.361500000000001</v>
      </c>
      <c r="O9" s="26">
        <f t="shared" si="9"/>
        <v>5.48</v>
      </c>
      <c r="P9" s="26">
        <f t="shared" si="10"/>
        <v>5.7540000000000004</v>
      </c>
      <c r="Q9" s="42">
        <v>5.48</v>
      </c>
      <c r="R9" s="42">
        <f t="shared" si="11"/>
        <v>5.7540000000000004</v>
      </c>
      <c r="S9" s="33">
        <v>0</v>
      </c>
      <c r="T9" s="33">
        <f t="shared" si="12"/>
        <v>0</v>
      </c>
      <c r="U9" s="42">
        <v>5.44</v>
      </c>
      <c r="V9" s="42">
        <f t="shared" si="0"/>
        <v>5.7120000000000006</v>
      </c>
      <c r="W9" s="64">
        <f t="shared" si="13"/>
        <v>851</v>
      </c>
      <c r="X9" s="64">
        <f t="shared" si="14"/>
        <v>893.55000000000007</v>
      </c>
      <c r="Y9" s="33">
        <v>211</v>
      </c>
      <c r="Z9" s="33">
        <f t="shared" si="15"/>
        <v>221.55</v>
      </c>
      <c r="AA9" s="42">
        <v>640</v>
      </c>
      <c r="AB9" s="42">
        <f t="shared" si="16"/>
        <v>672</v>
      </c>
      <c r="AC9" s="38">
        <f t="shared" si="17"/>
        <v>95</v>
      </c>
      <c r="AD9" s="38">
        <f t="shared" si="18"/>
        <v>99.75</v>
      </c>
      <c r="AE9" s="33">
        <v>29</v>
      </c>
      <c r="AF9" s="33">
        <f t="shared" si="19"/>
        <v>30.450000000000003</v>
      </c>
      <c r="AG9" s="42">
        <v>66</v>
      </c>
      <c r="AH9" s="42">
        <f t="shared" si="20"/>
        <v>69.3</v>
      </c>
      <c r="AI9" s="38">
        <f>AM9+AK9</f>
        <v>128.6</v>
      </c>
      <c r="AJ9" s="38">
        <f t="shared" si="21"/>
        <v>135.03</v>
      </c>
      <c r="AK9" s="33">
        <v>104</v>
      </c>
      <c r="AL9" s="38">
        <f t="shared" si="22"/>
        <v>109.2</v>
      </c>
      <c r="AM9" s="42">
        <v>24.6</v>
      </c>
      <c r="AN9" s="42">
        <f t="shared" si="23"/>
        <v>25.830000000000002</v>
      </c>
    </row>
    <row r="10" spans="1:40" x14ac:dyDescent="0.35">
      <c r="A10" s="35">
        <v>2017</v>
      </c>
      <c r="B10" s="20">
        <v>7</v>
      </c>
      <c r="C10" s="26">
        <f t="shared" si="1"/>
        <v>114.83000000000001</v>
      </c>
      <c r="D10" s="26">
        <f t="shared" si="2"/>
        <v>120.57150000000001</v>
      </c>
      <c r="E10" s="26">
        <v>72.81</v>
      </c>
      <c r="F10" s="38">
        <f t="shared" si="3"/>
        <v>76.450500000000005</v>
      </c>
      <c r="G10" s="26">
        <v>42.02</v>
      </c>
      <c r="H10" s="38">
        <f t="shared" si="4"/>
        <v>44.121000000000002</v>
      </c>
      <c r="I10" s="26">
        <f t="shared" si="5"/>
        <v>20.37</v>
      </c>
      <c r="J10" s="26">
        <f t="shared" si="6"/>
        <v>21.388500000000001</v>
      </c>
      <c r="K10" s="31">
        <v>7.32</v>
      </c>
      <c r="L10" s="31">
        <f t="shared" si="7"/>
        <v>7.6860000000000008</v>
      </c>
      <c r="M10" s="32">
        <v>13.05</v>
      </c>
      <c r="N10" s="32">
        <f t="shared" si="8"/>
        <v>13.702500000000001</v>
      </c>
      <c r="O10" s="26">
        <f t="shared" si="9"/>
        <v>5.53</v>
      </c>
      <c r="P10" s="26">
        <f t="shared" si="10"/>
        <v>5.8065000000000007</v>
      </c>
      <c r="Q10" s="42">
        <v>5.53</v>
      </c>
      <c r="R10" s="42">
        <f t="shared" si="11"/>
        <v>5.8065000000000007</v>
      </c>
      <c r="S10" s="33">
        <v>0</v>
      </c>
      <c r="T10" s="33">
        <f t="shared" si="12"/>
        <v>0</v>
      </c>
      <c r="U10" s="42">
        <v>5.73</v>
      </c>
      <c r="V10" s="42">
        <f t="shared" si="0"/>
        <v>6.0165000000000006</v>
      </c>
      <c r="W10" s="64">
        <f t="shared" si="13"/>
        <v>823</v>
      </c>
      <c r="X10" s="64">
        <f t="shared" si="14"/>
        <v>864.15000000000009</v>
      </c>
      <c r="Y10" s="33">
        <v>212</v>
      </c>
      <c r="Z10" s="33">
        <f t="shared" si="15"/>
        <v>222.60000000000002</v>
      </c>
      <c r="AA10" s="42">
        <v>611</v>
      </c>
      <c r="AB10" s="42">
        <f t="shared" si="16"/>
        <v>641.55000000000007</v>
      </c>
      <c r="AC10" s="38">
        <f t="shared" si="17"/>
        <v>94</v>
      </c>
      <c r="AD10" s="38">
        <f t="shared" si="18"/>
        <v>98.7</v>
      </c>
      <c r="AE10" s="33">
        <v>27</v>
      </c>
      <c r="AF10" s="33">
        <f t="shared" si="19"/>
        <v>28.35</v>
      </c>
      <c r="AG10" s="42">
        <v>67</v>
      </c>
      <c r="AH10" s="42">
        <f t="shared" si="20"/>
        <v>70.350000000000009</v>
      </c>
      <c r="AI10" s="38">
        <f>AM10+AK10</f>
        <v>155.5</v>
      </c>
      <c r="AJ10" s="38">
        <f t="shared" si="21"/>
        <v>163.27500000000001</v>
      </c>
      <c r="AK10" s="33">
        <v>131</v>
      </c>
      <c r="AL10" s="38">
        <f t="shared" si="22"/>
        <v>137.55000000000001</v>
      </c>
      <c r="AM10" s="42">
        <v>24.5</v>
      </c>
      <c r="AN10" s="42">
        <f t="shared" si="23"/>
        <v>25.725000000000001</v>
      </c>
    </row>
    <row r="11" spans="1:40" x14ac:dyDescent="0.35">
      <c r="A11" s="35">
        <v>2017</v>
      </c>
      <c r="B11" s="20">
        <v>8</v>
      </c>
      <c r="C11" s="26">
        <f t="shared" si="1"/>
        <v>117.47</v>
      </c>
      <c r="D11" s="26">
        <f t="shared" si="2"/>
        <v>123.34350000000001</v>
      </c>
      <c r="E11" s="26">
        <v>75.31</v>
      </c>
      <c r="F11" s="38">
        <f t="shared" si="3"/>
        <v>79.075500000000005</v>
      </c>
      <c r="G11" s="26">
        <v>42.16</v>
      </c>
      <c r="H11" s="38">
        <f t="shared" si="4"/>
        <v>44.268000000000001</v>
      </c>
      <c r="I11" s="26">
        <f t="shared" si="5"/>
        <v>21.7</v>
      </c>
      <c r="J11" s="26">
        <f t="shared" si="6"/>
        <v>22.785</v>
      </c>
      <c r="K11" s="31">
        <v>7.1</v>
      </c>
      <c r="L11" s="31">
        <f t="shared" si="7"/>
        <v>7.4550000000000001</v>
      </c>
      <c r="M11" s="32">
        <v>14.6</v>
      </c>
      <c r="N11" s="32">
        <f t="shared" si="8"/>
        <v>15.33</v>
      </c>
      <c r="O11" s="26">
        <f t="shared" si="9"/>
        <v>5.42</v>
      </c>
      <c r="P11" s="26">
        <f t="shared" si="10"/>
        <v>5.6909999999999998</v>
      </c>
      <c r="Q11" s="42">
        <v>5.42</v>
      </c>
      <c r="R11" s="42">
        <f t="shared" si="11"/>
        <v>5.6909999999999998</v>
      </c>
      <c r="S11" s="33">
        <v>0</v>
      </c>
      <c r="T11" s="33">
        <f t="shared" si="12"/>
        <v>0</v>
      </c>
      <c r="U11" s="42">
        <v>5.54</v>
      </c>
      <c r="V11" s="42">
        <f t="shared" si="0"/>
        <v>5.8170000000000002</v>
      </c>
      <c r="W11" s="64">
        <f t="shared" si="13"/>
        <v>889</v>
      </c>
      <c r="X11" s="64">
        <f t="shared" si="14"/>
        <v>933.45</v>
      </c>
      <c r="Y11" s="33">
        <v>219</v>
      </c>
      <c r="Z11" s="33">
        <f t="shared" si="15"/>
        <v>229.95000000000002</v>
      </c>
      <c r="AA11" s="42">
        <v>670</v>
      </c>
      <c r="AB11" s="42">
        <f t="shared" si="16"/>
        <v>703.5</v>
      </c>
      <c r="AC11" s="38">
        <f t="shared" si="17"/>
        <v>91</v>
      </c>
      <c r="AD11" s="38">
        <f t="shared" si="18"/>
        <v>95.55</v>
      </c>
      <c r="AE11" s="33">
        <v>28</v>
      </c>
      <c r="AF11" s="33">
        <f t="shared" si="19"/>
        <v>29.400000000000002</v>
      </c>
      <c r="AG11" s="42">
        <v>63</v>
      </c>
      <c r="AH11" s="42">
        <f t="shared" si="20"/>
        <v>66.150000000000006</v>
      </c>
      <c r="AI11" s="38">
        <f>AM11+AK11</f>
        <v>167</v>
      </c>
      <c r="AJ11" s="38">
        <f t="shared" si="21"/>
        <v>175.35</v>
      </c>
      <c r="AK11" s="33">
        <v>139</v>
      </c>
      <c r="AL11" s="38">
        <f t="shared" si="22"/>
        <v>145.95000000000002</v>
      </c>
      <c r="AM11" s="42">
        <v>28</v>
      </c>
      <c r="AN11" s="42">
        <f t="shared" si="23"/>
        <v>29.400000000000002</v>
      </c>
    </row>
    <row r="12" spans="1:40" x14ac:dyDescent="0.35">
      <c r="A12" s="35">
        <v>2017</v>
      </c>
      <c r="B12" s="20">
        <v>9</v>
      </c>
      <c r="C12" s="26">
        <f t="shared" si="1"/>
        <v>114.36</v>
      </c>
      <c r="D12" s="26">
        <f t="shared" si="2"/>
        <v>120.078</v>
      </c>
      <c r="E12" s="26">
        <v>69.83</v>
      </c>
      <c r="F12" s="38">
        <f t="shared" si="3"/>
        <v>73.3215</v>
      </c>
      <c r="G12" s="26">
        <v>44.53</v>
      </c>
      <c r="H12" s="38">
        <f t="shared" si="4"/>
        <v>46.756500000000003</v>
      </c>
      <c r="I12" s="26">
        <f t="shared" si="5"/>
        <v>19.899999999999999</v>
      </c>
      <c r="J12" s="26">
        <f t="shared" si="6"/>
        <v>20.895</v>
      </c>
      <c r="K12" s="31">
        <v>6.91</v>
      </c>
      <c r="L12" s="31">
        <f t="shared" si="7"/>
        <v>7.2555000000000005</v>
      </c>
      <c r="M12" s="32">
        <v>12.99</v>
      </c>
      <c r="N12" s="32">
        <f t="shared" si="8"/>
        <v>13.6395</v>
      </c>
      <c r="O12" s="26">
        <f t="shared" si="9"/>
        <v>5.57</v>
      </c>
      <c r="P12" s="26">
        <f t="shared" si="10"/>
        <v>5.8485000000000005</v>
      </c>
      <c r="Q12" s="42">
        <v>5.57</v>
      </c>
      <c r="R12" s="42">
        <f t="shared" si="11"/>
        <v>5.8485000000000005</v>
      </c>
      <c r="S12" s="33">
        <v>0</v>
      </c>
      <c r="T12" s="33">
        <f t="shared" si="12"/>
        <v>0</v>
      </c>
      <c r="U12" s="42">
        <v>4.82</v>
      </c>
      <c r="V12" s="42">
        <f t="shared" si="0"/>
        <v>5.0610000000000008</v>
      </c>
      <c r="W12" s="64">
        <f t="shared" si="13"/>
        <v>862</v>
      </c>
      <c r="X12" s="64">
        <f t="shared" si="14"/>
        <v>905.1</v>
      </c>
      <c r="Y12" s="33">
        <v>225</v>
      </c>
      <c r="Z12" s="33">
        <f t="shared" si="15"/>
        <v>236.25</v>
      </c>
      <c r="AA12" s="42">
        <v>637</v>
      </c>
      <c r="AB12" s="42">
        <f t="shared" si="16"/>
        <v>668.85</v>
      </c>
      <c r="AC12" s="38">
        <f t="shared" si="17"/>
        <v>91</v>
      </c>
      <c r="AD12" s="38">
        <f t="shared" si="18"/>
        <v>95.55</v>
      </c>
      <c r="AE12" s="33">
        <v>35</v>
      </c>
      <c r="AF12" s="33">
        <f t="shared" si="19"/>
        <v>36.75</v>
      </c>
      <c r="AG12" s="42">
        <v>56</v>
      </c>
      <c r="AH12" s="42">
        <f t="shared" si="20"/>
        <v>58.800000000000004</v>
      </c>
      <c r="AI12" s="38">
        <f>AM12+AK12</f>
        <v>81.2</v>
      </c>
      <c r="AJ12" s="38">
        <f t="shared" si="21"/>
        <v>85.26</v>
      </c>
      <c r="AK12" s="33">
        <v>48</v>
      </c>
      <c r="AL12" s="38">
        <f t="shared" si="22"/>
        <v>50.400000000000006</v>
      </c>
      <c r="AM12" s="42">
        <v>33.200000000000003</v>
      </c>
      <c r="AN12" s="42">
        <f t="shared" si="23"/>
        <v>34.860000000000007</v>
      </c>
    </row>
    <row r="13" spans="1:40" x14ac:dyDescent="0.35">
      <c r="A13" s="35">
        <v>2017</v>
      </c>
      <c r="B13" s="20">
        <v>10</v>
      </c>
      <c r="C13" s="26">
        <f t="shared" si="1"/>
        <v>112.53</v>
      </c>
      <c r="D13" s="26">
        <f t="shared" si="2"/>
        <v>118.15650000000001</v>
      </c>
      <c r="E13" s="26">
        <v>69.88</v>
      </c>
      <c r="F13" s="38">
        <f t="shared" si="3"/>
        <v>73.373999999999995</v>
      </c>
      <c r="G13" s="26">
        <v>42.65</v>
      </c>
      <c r="H13" s="38">
        <f t="shared" si="4"/>
        <v>44.782499999999999</v>
      </c>
      <c r="I13" s="26">
        <f t="shared" si="5"/>
        <v>22.23</v>
      </c>
      <c r="J13" s="26">
        <f t="shared" si="6"/>
        <v>23.3415</v>
      </c>
      <c r="K13" s="31">
        <v>7.58</v>
      </c>
      <c r="L13" s="31">
        <f t="shared" si="7"/>
        <v>7.9590000000000005</v>
      </c>
      <c r="M13" s="32">
        <v>14.65</v>
      </c>
      <c r="N13" s="32">
        <f t="shared" si="8"/>
        <v>15.3825</v>
      </c>
      <c r="O13" s="26">
        <f t="shared" si="9"/>
        <v>5.88</v>
      </c>
      <c r="P13" s="26">
        <f t="shared" si="10"/>
        <v>6.1740000000000004</v>
      </c>
      <c r="Q13" s="42">
        <v>5.88</v>
      </c>
      <c r="R13" s="42">
        <f t="shared" si="11"/>
        <v>6.1740000000000004</v>
      </c>
      <c r="S13" s="33">
        <v>0</v>
      </c>
      <c r="T13" s="33">
        <f t="shared" si="12"/>
        <v>0</v>
      </c>
      <c r="U13" s="42">
        <v>4.53</v>
      </c>
      <c r="V13" s="42">
        <f t="shared" si="0"/>
        <v>4.7565000000000008</v>
      </c>
      <c r="W13" s="64">
        <f t="shared" si="13"/>
        <v>1006</v>
      </c>
      <c r="X13" s="64">
        <f t="shared" si="14"/>
        <v>1056.3</v>
      </c>
      <c r="Y13" s="33">
        <v>235</v>
      </c>
      <c r="Z13" s="33">
        <f t="shared" si="15"/>
        <v>246.75</v>
      </c>
      <c r="AA13" s="42">
        <v>771</v>
      </c>
      <c r="AB13" s="42">
        <f t="shared" si="16"/>
        <v>809.55000000000007</v>
      </c>
      <c r="AC13" s="38">
        <f t="shared" si="17"/>
        <v>98</v>
      </c>
      <c r="AD13" s="38">
        <f t="shared" si="18"/>
        <v>102.9</v>
      </c>
      <c r="AE13" s="33">
        <v>40</v>
      </c>
      <c r="AF13" s="33">
        <f t="shared" si="19"/>
        <v>42</v>
      </c>
      <c r="AG13" s="42">
        <v>58</v>
      </c>
      <c r="AH13" s="42">
        <f t="shared" si="20"/>
        <v>60.900000000000006</v>
      </c>
      <c r="AI13" s="38">
        <f>AM13+AK13</f>
        <v>150.6</v>
      </c>
      <c r="AJ13" s="38">
        <f t="shared" si="21"/>
        <v>158.13</v>
      </c>
      <c r="AK13" s="33">
        <v>109</v>
      </c>
      <c r="AL13" s="38">
        <f t="shared" si="22"/>
        <v>114.45</v>
      </c>
      <c r="AM13" s="42">
        <v>41.6</v>
      </c>
      <c r="AN13" s="42">
        <f t="shared" si="23"/>
        <v>43.680000000000007</v>
      </c>
    </row>
    <row r="14" spans="1:40" x14ac:dyDescent="0.35">
      <c r="A14" s="35">
        <v>2017</v>
      </c>
      <c r="B14" s="20">
        <v>11</v>
      </c>
      <c r="C14" s="26">
        <f t="shared" si="1"/>
        <v>112.63</v>
      </c>
      <c r="D14" s="26">
        <f t="shared" si="2"/>
        <v>118.2615</v>
      </c>
      <c r="E14" s="26">
        <v>70.25</v>
      </c>
      <c r="F14" s="38">
        <f t="shared" si="3"/>
        <v>73.762500000000003</v>
      </c>
      <c r="G14" s="26">
        <v>42.38</v>
      </c>
      <c r="H14" s="38">
        <f t="shared" si="4"/>
        <v>44.499000000000002</v>
      </c>
      <c r="I14" s="26">
        <f t="shared" si="5"/>
        <v>19.809999999999999</v>
      </c>
      <c r="J14" s="26">
        <f t="shared" si="6"/>
        <v>20.8005</v>
      </c>
      <c r="K14" s="31">
        <v>7.06</v>
      </c>
      <c r="L14" s="31">
        <f t="shared" si="7"/>
        <v>7.4130000000000003</v>
      </c>
      <c r="M14" s="32">
        <v>12.75</v>
      </c>
      <c r="N14" s="32">
        <f t="shared" si="8"/>
        <v>13.387500000000001</v>
      </c>
      <c r="O14" s="26">
        <f t="shared" si="9"/>
        <v>5.65</v>
      </c>
      <c r="P14" s="26">
        <f t="shared" si="10"/>
        <v>5.932500000000001</v>
      </c>
      <c r="Q14" s="42">
        <v>5.65</v>
      </c>
      <c r="R14" s="42">
        <f t="shared" si="11"/>
        <v>5.932500000000001</v>
      </c>
      <c r="S14" s="33">
        <v>0</v>
      </c>
      <c r="T14" s="33">
        <f t="shared" si="12"/>
        <v>0</v>
      </c>
      <c r="U14" s="42">
        <v>5.41</v>
      </c>
      <c r="V14" s="42">
        <f t="shared" si="0"/>
        <v>5.6805000000000003</v>
      </c>
      <c r="W14" s="64">
        <f t="shared" si="13"/>
        <v>921</v>
      </c>
      <c r="X14" s="64">
        <f t="shared" si="14"/>
        <v>967.05000000000007</v>
      </c>
      <c r="Y14" s="33">
        <v>232</v>
      </c>
      <c r="Z14" s="33">
        <f t="shared" si="15"/>
        <v>243.60000000000002</v>
      </c>
      <c r="AA14" s="42">
        <v>689</v>
      </c>
      <c r="AB14" s="42">
        <f t="shared" si="16"/>
        <v>723.45</v>
      </c>
      <c r="AC14" s="38">
        <f t="shared" si="17"/>
        <v>110</v>
      </c>
      <c r="AD14" s="38">
        <f t="shared" si="18"/>
        <v>115.5</v>
      </c>
      <c r="AE14" s="33">
        <v>43</v>
      </c>
      <c r="AF14" s="33">
        <f t="shared" si="19"/>
        <v>45.15</v>
      </c>
      <c r="AG14" s="42">
        <v>67</v>
      </c>
      <c r="AH14" s="42">
        <f t="shared" si="20"/>
        <v>70.350000000000009</v>
      </c>
      <c r="AI14" s="38">
        <f>AM14+AK14</f>
        <v>157.9</v>
      </c>
      <c r="AJ14" s="38">
        <f t="shared" si="21"/>
        <v>165.79500000000002</v>
      </c>
      <c r="AK14" s="33">
        <v>131</v>
      </c>
      <c r="AL14" s="38">
        <f t="shared" si="22"/>
        <v>137.55000000000001</v>
      </c>
      <c r="AM14" s="42">
        <v>26.9</v>
      </c>
      <c r="AN14" s="42">
        <f t="shared" si="23"/>
        <v>28.245000000000001</v>
      </c>
    </row>
    <row r="15" spans="1:40" x14ac:dyDescent="0.35">
      <c r="A15" s="35">
        <v>2017</v>
      </c>
      <c r="B15" s="20">
        <v>12</v>
      </c>
      <c r="C15" s="26">
        <f t="shared" si="1"/>
        <v>114.56</v>
      </c>
      <c r="D15" s="26">
        <f t="shared" si="2"/>
        <v>120.28800000000001</v>
      </c>
      <c r="E15" s="26">
        <v>71.37</v>
      </c>
      <c r="F15" s="38">
        <f t="shared" si="3"/>
        <v>74.938500000000005</v>
      </c>
      <c r="G15" s="26">
        <v>43.19</v>
      </c>
      <c r="H15" s="38">
        <f t="shared" si="4"/>
        <v>45.349499999999999</v>
      </c>
      <c r="I15" s="26">
        <f t="shared" si="5"/>
        <v>19.810000000000002</v>
      </c>
      <c r="J15" s="26">
        <f t="shared" si="6"/>
        <v>20.800500000000003</v>
      </c>
      <c r="K15" s="31">
        <v>6.59</v>
      </c>
      <c r="L15" s="31">
        <f t="shared" si="7"/>
        <v>6.9195000000000002</v>
      </c>
      <c r="M15" s="32">
        <v>13.22</v>
      </c>
      <c r="N15" s="32">
        <f t="shared" si="8"/>
        <v>13.881000000000002</v>
      </c>
      <c r="O15" s="26">
        <f t="shared" si="9"/>
        <v>5.35</v>
      </c>
      <c r="P15" s="26">
        <f t="shared" si="10"/>
        <v>5.6174999999999997</v>
      </c>
      <c r="Q15" s="42">
        <v>5.35</v>
      </c>
      <c r="R15" s="42">
        <f t="shared" si="11"/>
        <v>5.6174999999999997</v>
      </c>
      <c r="S15" s="33">
        <v>0</v>
      </c>
      <c r="T15" s="33">
        <f t="shared" si="12"/>
        <v>0</v>
      </c>
      <c r="U15" s="42">
        <v>5.47</v>
      </c>
      <c r="V15" s="42">
        <f t="shared" si="0"/>
        <v>5.7435</v>
      </c>
      <c r="W15" s="64">
        <f t="shared" si="13"/>
        <v>890</v>
      </c>
      <c r="X15" s="64">
        <f t="shared" si="14"/>
        <v>934.5</v>
      </c>
      <c r="Y15" s="33">
        <v>237</v>
      </c>
      <c r="Z15" s="33">
        <f t="shared" si="15"/>
        <v>248.85000000000002</v>
      </c>
      <c r="AA15" s="42">
        <v>653</v>
      </c>
      <c r="AB15" s="42">
        <f t="shared" si="16"/>
        <v>685.65</v>
      </c>
      <c r="AC15" s="38">
        <f t="shared" si="17"/>
        <v>100</v>
      </c>
      <c r="AD15" s="38">
        <f t="shared" si="18"/>
        <v>105</v>
      </c>
      <c r="AE15" s="33">
        <v>39</v>
      </c>
      <c r="AF15" s="33">
        <f t="shared" si="19"/>
        <v>40.950000000000003</v>
      </c>
      <c r="AG15" s="42">
        <v>61</v>
      </c>
      <c r="AH15" s="42">
        <f t="shared" si="20"/>
        <v>64.05</v>
      </c>
      <c r="AI15" s="38">
        <f>AM15+AK15</f>
        <v>64</v>
      </c>
      <c r="AJ15" s="38">
        <f t="shared" si="21"/>
        <v>67.2</v>
      </c>
      <c r="AK15" s="33">
        <v>36</v>
      </c>
      <c r="AL15" s="38">
        <f t="shared" si="22"/>
        <v>37.800000000000004</v>
      </c>
      <c r="AM15" s="42">
        <v>28</v>
      </c>
      <c r="AN15" s="42">
        <f t="shared" si="23"/>
        <v>29.400000000000002</v>
      </c>
    </row>
    <row r="16" spans="1:40" x14ac:dyDescent="0.35">
      <c r="A16" s="35">
        <v>2017</v>
      </c>
      <c r="B16" s="20">
        <v>13</v>
      </c>
      <c r="C16" s="26">
        <f t="shared" si="1"/>
        <v>115.53</v>
      </c>
      <c r="D16" s="26">
        <f t="shared" si="2"/>
        <v>121.3065</v>
      </c>
      <c r="E16" s="26">
        <v>74.33</v>
      </c>
      <c r="F16" s="38">
        <f t="shared" si="3"/>
        <v>78.046499999999995</v>
      </c>
      <c r="G16" s="26">
        <v>41.2</v>
      </c>
      <c r="H16" s="38">
        <f t="shared" si="4"/>
        <v>43.260000000000005</v>
      </c>
      <c r="I16" s="26">
        <f t="shared" si="5"/>
        <v>20.38</v>
      </c>
      <c r="J16" s="26">
        <f t="shared" si="6"/>
        <v>21.399000000000001</v>
      </c>
      <c r="K16" s="31">
        <v>7.31</v>
      </c>
      <c r="L16" s="31">
        <f t="shared" si="7"/>
        <v>7.6754999999999995</v>
      </c>
      <c r="M16" s="32">
        <v>13.07</v>
      </c>
      <c r="N16" s="32">
        <f t="shared" si="8"/>
        <v>13.723500000000001</v>
      </c>
      <c r="O16" s="26">
        <f t="shared" si="9"/>
        <v>5.91</v>
      </c>
      <c r="P16" s="26">
        <f t="shared" si="10"/>
        <v>6.2055000000000007</v>
      </c>
      <c r="Q16" s="42">
        <v>5.83</v>
      </c>
      <c r="R16" s="42">
        <f t="shared" si="11"/>
        <v>6.1215000000000002</v>
      </c>
      <c r="S16" s="33">
        <v>0.08</v>
      </c>
      <c r="T16" s="33">
        <f t="shared" si="12"/>
        <v>8.4000000000000005E-2</v>
      </c>
      <c r="U16" s="42">
        <v>5.27</v>
      </c>
      <c r="V16" s="42">
        <f t="shared" si="0"/>
        <v>5.5335000000000001</v>
      </c>
      <c r="W16" s="64">
        <f t="shared" si="13"/>
        <v>889</v>
      </c>
      <c r="X16" s="64">
        <f t="shared" si="14"/>
        <v>933.45</v>
      </c>
      <c r="Y16" s="33">
        <v>238</v>
      </c>
      <c r="Z16" s="33">
        <f t="shared" si="15"/>
        <v>249.9</v>
      </c>
      <c r="AA16" s="42">
        <v>651</v>
      </c>
      <c r="AB16" s="42">
        <f t="shared" si="16"/>
        <v>683.55000000000007</v>
      </c>
      <c r="AC16" s="38">
        <f t="shared" si="17"/>
        <v>101</v>
      </c>
      <c r="AD16" s="38">
        <f t="shared" si="18"/>
        <v>106.05000000000001</v>
      </c>
      <c r="AE16" s="33">
        <v>39</v>
      </c>
      <c r="AF16" s="33">
        <f t="shared" si="19"/>
        <v>40.950000000000003</v>
      </c>
      <c r="AG16" s="42">
        <v>62</v>
      </c>
      <c r="AH16" s="42">
        <f t="shared" si="20"/>
        <v>65.100000000000009</v>
      </c>
      <c r="AI16" s="38">
        <f>AM16+AK16</f>
        <v>44.3</v>
      </c>
      <c r="AJ16" s="38">
        <f t="shared" si="21"/>
        <v>46.515000000000001</v>
      </c>
      <c r="AK16" s="33">
        <v>17</v>
      </c>
      <c r="AL16" s="38">
        <f t="shared" si="22"/>
        <v>17.850000000000001</v>
      </c>
      <c r="AM16" s="42">
        <v>27.3</v>
      </c>
      <c r="AN16" s="42">
        <f t="shared" si="23"/>
        <v>28.665000000000003</v>
      </c>
    </row>
    <row r="17" spans="1:40" x14ac:dyDescent="0.35">
      <c r="A17" s="35">
        <v>2017</v>
      </c>
      <c r="B17" s="20">
        <v>14</v>
      </c>
      <c r="C17" s="26">
        <f t="shared" si="1"/>
        <v>117.08</v>
      </c>
      <c r="D17" s="26">
        <f t="shared" si="2"/>
        <v>122.934</v>
      </c>
      <c r="E17" s="26">
        <v>75.28</v>
      </c>
      <c r="F17" s="38">
        <f t="shared" si="3"/>
        <v>79.044000000000011</v>
      </c>
      <c r="G17" s="26">
        <v>41.8</v>
      </c>
      <c r="H17" s="38">
        <f t="shared" si="4"/>
        <v>43.89</v>
      </c>
      <c r="I17" s="26">
        <f t="shared" si="5"/>
        <v>21.04</v>
      </c>
      <c r="J17" s="26">
        <f t="shared" si="6"/>
        <v>22.091999999999999</v>
      </c>
      <c r="K17" s="31">
        <v>7.56</v>
      </c>
      <c r="L17" s="31">
        <f t="shared" si="7"/>
        <v>7.9379999999999997</v>
      </c>
      <c r="M17" s="32">
        <v>13.48</v>
      </c>
      <c r="N17" s="32">
        <f t="shared" si="8"/>
        <v>14.154000000000002</v>
      </c>
      <c r="O17" s="26">
        <f t="shared" si="9"/>
        <v>10.559999999999999</v>
      </c>
      <c r="P17" s="26">
        <f t="shared" si="10"/>
        <v>11.087999999999999</v>
      </c>
      <c r="Q17" s="42">
        <v>5.56</v>
      </c>
      <c r="R17" s="42">
        <f t="shared" si="11"/>
        <v>5.8380000000000001</v>
      </c>
      <c r="S17" s="33">
        <v>5</v>
      </c>
      <c r="T17" s="33">
        <f t="shared" si="12"/>
        <v>5.25</v>
      </c>
      <c r="U17" s="42">
        <v>5.32</v>
      </c>
      <c r="V17" s="42">
        <f t="shared" si="0"/>
        <v>5.5860000000000003</v>
      </c>
      <c r="W17" s="64">
        <f t="shared" si="13"/>
        <v>891</v>
      </c>
      <c r="X17" s="64">
        <f t="shared" si="14"/>
        <v>935.55000000000007</v>
      </c>
      <c r="Y17" s="33">
        <v>241</v>
      </c>
      <c r="Z17" s="33">
        <f t="shared" si="15"/>
        <v>253.05</v>
      </c>
      <c r="AA17" s="42">
        <v>650</v>
      </c>
      <c r="AB17" s="42">
        <f t="shared" si="16"/>
        <v>682.5</v>
      </c>
      <c r="AC17" s="38">
        <f t="shared" si="17"/>
        <v>94</v>
      </c>
      <c r="AD17" s="38">
        <f t="shared" si="18"/>
        <v>98.7</v>
      </c>
      <c r="AE17" s="33">
        <v>38</v>
      </c>
      <c r="AF17" s="33">
        <f t="shared" si="19"/>
        <v>39.9</v>
      </c>
      <c r="AG17" s="42">
        <v>56</v>
      </c>
      <c r="AH17" s="42">
        <f t="shared" si="20"/>
        <v>58.800000000000004</v>
      </c>
      <c r="AI17" s="38">
        <f>AM17+AK17</f>
        <v>64.5</v>
      </c>
      <c r="AJ17" s="38">
        <f t="shared" si="21"/>
        <v>67.725000000000009</v>
      </c>
      <c r="AK17" s="33">
        <v>38</v>
      </c>
      <c r="AL17" s="38">
        <f t="shared" si="22"/>
        <v>39.9</v>
      </c>
      <c r="AM17" s="42">
        <v>26.5</v>
      </c>
      <c r="AN17" s="42">
        <f t="shared" si="23"/>
        <v>27.825000000000003</v>
      </c>
    </row>
    <row r="18" spans="1:40" x14ac:dyDescent="0.35">
      <c r="A18" s="35">
        <v>2017</v>
      </c>
      <c r="B18" s="20">
        <v>15</v>
      </c>
      <c r="C18" s="26">
        <f t="shared" si="1"/>
        <v>110.91</v>
      </c>
      <c r="D18" s="26">
        <f t="shared" si="2"/>
        <v>116.4555</v>
      </c>
      <c r="E18" s="26">
        <v>70.06</v>
      </c>
      <c r="F18" s="38">
        <f t="shared" si="3"/>
        <v>73.563000000000002</v>
      </c>
      <c r="G18" s="26">
        <v>40.85</v>
      </c>
      <c r="H18" s="38">
        <f t="shared" si="4"/>
        <v>42.892500000000005</v>
      </c>
      <c r="I18" s="26">
        <f t="shared" si="5"/>
        <v>19.759999999999998</v>
      </c>
      <c r="J18" s="26">
        <f t="shared" si="6"/>
        <v>20.747999999999998</v>
      </c>
      <c r="K18" s="31">
        <v>7.68</v>
      </c>
      <c r="L18" s="31">
        <f t="shared" si="7"/>
        <v>8.0640000000000001</v>
      </c>
      <c r="M18" s="32">
        <v>12.08</v>
      </c>
      <c r="N18" s="32">
        <f t="shared" si="8"/>
        <v>12.684000000000001</v>
      </c>
      <c r="O18" s="26">
        <f t="shared" si="9"/>
        <v>5.6700000000000008</v>
      </c>
      <c r="P18" s="26">
        <f t="shared" si="10"/>
        <v>5.9535000000000009</v>
      </c>
      <c r="Q18" s="42">
        <v>5.48</v>
      </c>
      <c r="R18" s="42">
        <f t="shared" si="11"/>
        <v>5.7540000000000004</v>
      </c>
      <c r="S18" s="33">
        <v>0.19</v>
      </c>
      <c r="T18" s="33">
        <f t="shared" si="12"/>
        <v>0.19950000000000001</v>
      </c>
      <c r="U18" s="42">
        <v>4.83</v>
      </c>
      <c r="V18" s="42">
        <f t="shared" si="0"/>
        <v>5.0715000000000003</v>
      </c>
      <c r="W18" s="64">
        <f t="shared" si="13"/>
        <v>854</v>
      </c>
      <c r="X18" s="64">
        <f t="shared" si="14"/>
        <v>896.7</v>
      </c>
      <c r="Y18" s="33">
        <v>263</v>
      </c>
      <c r="Z18" s="33">
        <f t="shared" si="15"/>
        <v>276.15000000000003</v>
      </c>
      <c r="AA18" s="42">
        <v>591</v>
      </c>
      <c r="AB18" s="42">
        <f t="shared" si="16"/>
        <v>620.55000000000007</v>
      </c>
      <c r="AC18" s="38">
        <f t="shared" si="17"/>
        <v>96</v>
      </c>
      <c r="AD18" s="38">
        <f t="shared" si="18"/>
        <v>100.80000000000001</v>
      </c>
      <c r="AE18" s="33">
        <v>37</v>
      </c>
      <c r="AF18" s="33">
        <f t="shared" si="19"/>
        <v>38.85</v>
      </c>
      <c r="AG18" s="42">
        <v>59</v>
      </c>
      <c r="AH18" s="42">
        <f t="shared" si="20"/>
        <v>61.95</v>
      </c>
      <c r="AI18" s="38">
        <f>AM18+AK18</f>
        <v>46.6</v>
      </c>
      <c r="AJ18" s="38">
        <f t="shared" si="21"/>
        <v>48.930000000000007</v>
      </c>
      <c r="AK18" s="33">
        <v>21</v>
      </c>
      <c r="AL18" s="38">
        <f t="shared" si="22"/>
        <v>22.05</v>
      </c>
      <c r="AM18" s="42">
        <v>25.6</v>
      </c>
      <c r="AN18" s="42">
        <f t="shared" si="23"/>
        <v>26.880000000000003</v>
      </c>
    </row>
    <row r="19" spans="1:40" x14ac:dyDescent="0.35">
      <c r="A19" s="35">
        <v>2017</v>
      </c>
      <c r="B19" s="20">
        <v>16</v>
      </c>
      <c r="C19" s="26">
        <f t="shared" si="1"/>
        <v>111.3</v>
      </c>
      <c r="D19" s="26">
        <f t="shared" si="2"/>
        <v>116.86499999999999</v>
      </c>
      <c r="E19" s="26">
        <v>70.489999999999995</v>
      </c>
      <c r="F19" s="38">
        <f t="shared" si="3"/>
        <v>74.014499999999998</v>
      </c>
      <c r="G19" s="26">
        <v>40.81</v>
      </c>
      <c r="H19" s="38">
        <f t="shared" si="4"/>
        <v>42.850500000000004</v>
      </c>
      <c r="I19" s="26">
        <f t="shared" si="5"/>
        <v>21.6</v>
      </c>
      <c r="J19" s="26">
        <f t="shared" si="6"/>
        <v>22.680000000000003</v>
      </c>
      <c r="K19" s="31">
        <v>7.78</v>
      </c>
      <c r="L19" s="31">
        <f t="shared" si="7"/>
        <v>8.1690000000000005</v>
      </c>
      <c r="M19" s="32">
        <v>13.82</v>
      </c>
      <c r="N19" s="32">
        <f t="shared" si="8"/>
        <v>14.511000000000001</v>
      </c>
      <c r="O19" s="26">
        <f t="shared" si="9"/>
        <v>9.2800000000000011</v>
      </c>
      <c r="P19" s="26">
        <f t="shared" si="10"/>
        <v>9.7440000000000015</v>
      </c>
      <c r="Q19" s="42">
        <v>5.28</v>
      </c>
      <c r="R19" s="42">
        <f t="shared" si="11"/>
        <v>5.5440000000000005</v>
      </c>
      <c r="S19" s="33">
        <v>4</v>
      </c>
      <c r="T19" s="33">
        <f t="shared" si="12"/>
        <v>4.2</v>
      </c>
      <c r="U19" s="42">
        <v>4.58</v>
      </c>
      <c r="V19" s="42">
        <f t="shared" si="0"/>
        <v>4.8090000000000002</v>
      </c>
      <c r="W19" s="64">
        <f t="shared" si="13"/>
        <v>744</v>
      </c>
      <c r="X19" s="64">
        <f t="shared" si="14"/>
        <v>781.2</v>
      </c>
      <c r="Y19" s="33">
        <v>198</v>
      </c>
      <c r="Z19" s="33">
        <f t="shared" si="15"/>
        <v>207.9</v>
      </c>
      <c r="AA19" s="42">
        <v>546</v>
      </c>
      <c r="AB19" s="42">
        <f t="shared" si="16"/>
        <v>573.30000000000007</v>
      </c>
      <c r="AC19" s="38">
        <f t="shared" si="17"/>
        <v>81</v>
      </c>
      <c r="AD19" s="38">
        <f t="shared" si="18"/>
        <v>85.05</v>
      </c>
      <c r="AE19" s="33">
        <v>32</v>
      </c>
      <c r="AF19" s="33">
        <f t="shared" si="19"/>
        <v>33.6</v>
      </c>
      <c r="AG19" s="42">
        <v>49</v>
      </c>
      <c r="AH19" s="42">
        <f t="shared" si="20"/>
        <v>51.45</v>
      </c>
      <c r="AI19" s="38">
        <f>AM19+AK19</f>
        <v>70.2</v>
      </c>
      <c r="AJ19" s="38">
        <f t="shared" si="21"/>
        <v>73.710000000000008</v>
      </c>
      <c r="AK19" s="33">
        <v>38</v>
      </c>
      <c r="AL19" s="38">
        <f t="shared" si="22"/>
        <v>39.9</v>
      </c>
      <c r="AM19" s="42">
        <v>32.200000000000003</v>
      </c>
      <c r="AN19" s="42">
        <f t="shared" si="23"/>
        <v>33.81</v>
      </c>
    </row>
    <row r="20" spans="1:40" x14ac:dyDescent="0.35">
      <c r="A20" s="35">
        <v>2017</v>
      </c>
      <c r="B20" s="20">
        <v>17</v>
      </c>
      <c r="C20" s="26">
        <f t="shared" si="1"/>
        <v>116.83</v>
      </c>
      <c r="D20" s="26">
        <f t="shared" si="2"/>
        <v>122.67150000000001</v>
      </c>
      <c r="E20" s="26">
        <v>74.58</v>
      </c>
      <c r="F20" s="38">
        <f t="shared" si="3"/>
        <v>78.308999999999997</v>
      </c>
      <c r="G20" s="26">
        <v>42.25</v>
      </c>
      <c r="H20" s="38">
        <f t="shared" si="4"/>
        <v>44.362500000000004</v>
      </c>
      <c r="I20" s="26">
        <f t="shared" si="5"/>
        <v>22.770000000000003</v>
      </c>
      <c r="J20" s="26">
        <f t="shared" si="6"/>
        <v>23.908500000000004</v>
      </c>
      <c r="K20" s="31">
        <v>8.06</v>
      </c>
      <c r="L20" s="31">
        <f t="shared" si="7"/>
        <v>8.463000000000001</v>
      </c>
      <c r="M20" s="32">
        <v>14.71</v>
      </c>
      <c r="N20" s="32">
        <f t="shared" si="8"/>
        <v>15.445500000000001</v>
      </c>
      <c r="O20" s="26">
        <f t="shared" si="9"/>
        <v>9.9400000000000013</v>
      </c>
      <c r="P20" s="26">
        <f t="shared" si="10"/>
        <v>10.437000000000001</v>
      </c>
      <c r="Q20" s="42">
        <v>5.94</v>
      </c>
      <c r="R20" s="42">
        <f t="shared" si="11"/>
        <v>6.237000000000001</v>
      </c>
      <c r="S20" s="33">
        <v>4</v>
      </c>
      <c r="T20" s="33">
        <f t="shared" si="12"/>
        <v>4.2</v>
      </c>
      <c r="U20" s="42">
        <v>4.5999999999999996</v>
      </c>
      <c r="V20" s="42">
        <f t="shared" si="0"/>
        <v>4.83</v>
      </c>
      <c r="W20" s="64">
        <f t="shared" si="13"/>
        <v>882</v>
      </c>
      <c r="X20" s="64">
        <f t="shared" si="14"/>
        <v>926.1</v>
      </c>
      <c r="Y20" s="33">
        <v>232</v>
      </c>
      <c r="Z20" s="33">
        <f t="shared" si="15"/>
        <v>243.60000000000002</v>
      </c>
      <c r="AA20" s="42">
        <v>650</v>
      </c>
      <c r="AB20" s="42">
        <f t="shared" si="16"/>
        <v>682.5</v>
      </c>
      <c r="AC20" s="38">
        <f t="shared" si="17"/>
        <v>98</v>
      </c>
      <c r="AD20" s="38">
        <f t="shared" si="18"/>
        <v>102.9</v>
      </c>
      <c r="AE20" s="33">
        <v>37</v>
      </c>
      <c r="AF20" s="33">
        <f t="shared" si="19"/>
        <v>38.85</v>
      </c>
      <c r="AG20" s="42">
        <v>61</v>
      </c>
      <c r="AH20" s="42">
        <f t="shared" si="20"/>
        <v>64.05</v>
      </c>
      <c r="AI20" s="38">
        <f>AM20+AK20</f>
        <v>82.1</v>
      </c>
      <c r="AJ20" s="38">
        <f t="shared" si="21"/>
        <v>86.204999999999998</v>
      </c>
      <c r="AK20" s="33">
        <v>56</v>
      </c>
      <c r="AL20" s="38">
        <f t="shared" si="22"/>
        <v>58.800000000000004</v>
      </c>
      <c r="AM20" s="42">
        <v>26.1</v>
      </c>
      <c r="AN20" s="42">
        <f t="shared" si="23"/>
        <v>27.405000000000001</v>
      </c>
    </row>
    <row r="21" spans="1:40" x14ac:dyDescent="0.35">
      <c r="A21" s="35">
        <v>2017</v>
      </c>
      <c r="B21" s="20">
        <v>18</v>
      </c>
      <c r="C21" s="26">
        <f t="shared" si="1"/>
        <v>108.63999999999999</v>
      </c>
      <c r="D21" s="26">
        <f t="shared" si="2"/>
        <v>114.07199999999999</v>
      </c>
      <c r="E21" s="26">
        <v>69.91</v>
      </c>
      <c r="F21" s="38">
        <f t="shared" si="3"/>
        <v>73.405500000000004</v>
      </c>
      <c r="G21" s="26">
        <v>38.729999999999997</v>
      </c>
      <c r="H21" s="38">
        <f t="shared" si="4"/>
        <v>40.666499999999999</v>
      </c>
      <c r="I21" s="26">
        <f t="shared" si="5"/>
        <v>22.71</v>
      </c>
      <c r="J21" s="26">
        <f t="shared" si="6"/>
        <v>23.845500000000001</v>
      </c>
      <c r="K21" s="31">
        <v>8.8000000000000007</v>
      </c>
      <c r="L21" s="31">
        <f t="shared" si="7"/>
        <v>9.240000000000002</v>
      </c>
      <c r="M21" s="32">
        <v>13.91</v>
      </c>
      <c r="N21" s="32">
        <f t="shared" si="8"/>
        <v>14.605500000000001</v>
      </c>
      <c r="O21" s="26">
        <f t="shared" si="9"/>
        <v>5.86</v>
      </c>
      <c r="P21" s="26">
        <f t="shared" si="10"/>
        <v>6.1530000000000005</v>
      </c>
      <c r="Q21" s="42">
        <v>5.67</v>
      </c>
      <c r="R21" s="42">
        <f t="shared" si="11"/>
        <v>5.9535</v>
      </c>
      <c r="S21" s="33">
        <v>0.19</v>
      </c>
      <c r="T21" s="33">
        <f t="shared" si="12"/>
        <v>0.19950000000000001</v>
      </c>
      <c r="U21" s="42">
        <v>4.96</v>
      </c>
      <c r="V21" s="42">
        <f t="shared" si="0"/>
        <v>5.2080000000000002</v>
      </c>
      <c r="W21" s="64">
        <f t="shared" si="13"/>
        <v>739</v>
      </c>
      <c r="X21" s="64">
        <f t="shared" si="14"/>
        <v>775.95</v>
      </c>
      <c r="Y21" s="33">
        <v>223</v>
      </c>
      <c r="Z21" s="33">
        <f t="shared" si="15"/>
        <v>234.15</v>
      </c>
      <c r="AA21" s="42">
        <v>516</v>
      </c>
      <c r="AB21" s="42">
        <f t="shared" si="16"/>
        <v>541.80000000000007</v>
      </c>
      <c r="AC21" s="38">
        <f t="shared" si="17"/>
        <v>81</v>
      </c>
      <c r="AD21" s="38">
        <f t="shared" si="18"/>
        <v>85.05</v>
      </c>
      <c r="AE21" s="33">
        <v>28</v>
      </c>
      <c r="AF21" s="33">
        <f t="shared" si="19"/>
        <v>29.400000000000002</v>
      </c>
      <c r="AG21" s="42">
        <v>53</v>
      </c>
      <c r="AH21" s="42">
        <f t="shared" si="20"/>
        <v>55.650000000000006</v>
      </c>
      <c r="AI21" s="38">
        <f>AM21+AK21</f>
        <v>65.900000000000006</v>
      </c>
      <c r="AJ21" s="38">
        <f t="shared" si="21"/>
        <v>69.195000000000007</v>
      </c>
      <c r="AK21" s="33">
        <v>44</v>
      </c>
      <c r="AL21" s="38">
        <f t="shared" si="22"/>
        <v>46.2</v>
      </c>
      <c r="AM21" s="42">
        <v>21.9</v>
      </c>
      <c r="AN21" s="42">
        <f t="shared" si="23"/>
        <v>22.995000000000001</v>
      </c>
    </row>
    <row r="22" spans="1:40" x14ac:dyDescent="0.35">
      <c r="A22" s="35">
        <v>2017</v>
      </c>
      <c r="B22" s="20">
        <v>19</v>
      </c>
      <c r="C22" s="26">
        <f t="shared" si="1"/>
        <v>110.19</v>
      </c>
      <c r="D22" s="26">
        <f t="shared" si="2"/>
        <v>115.6995</v>
      </c>
      <c r="E22" s="26">
        <v>70.53</v>
      </c>
      <c r="F22" s="38">
        <f t="shared" si="3"/>
        <v>74.0565</v>
      </c>
      <c r="G22" s="26">
        <v>39.659999999999997</v>
      </c>
      <c r="H22" s="38">
        <f t="shared" si="4"/>
        <v>41.643000000000001</v>
      </c>
      <c r="I22" s="26">
        <f t="shared" si="5"/>
        <v>25.119999999999997</v>
      </c>
      <c r="J22" s="26">
        <f t="shared" si="6"/>
        <v>26.375999999999998</v>
      </c>
      <c r="K22" s="31">
        <v>9.2899999999999991</v>
      </c>
      <c r="L22" s="31">
        <f t="shared" si="7"/>
        <v>9.7545000000000002</v>
      </c>
      <c r="M22" s="32">
        <v>15.83</v>
      </c>
      <c r="N22" s="32">
        <f t="shared" si="8"/>
        <v>16.621500000000001</v>
      </c>
      <c r="O22" s="26">
        <f t="shared" si="9"/>
        <v>5.78</v>
      </c>
      <c r="P22" s="26">
        <f t="shared" si="10"/>
        <v>6.0690000000000008</v>
      </c>
      <c r="Q22" s="42">
        <v>5.59</v>
      </c>
      <c r="R22" s="42">
        <f t="shared" si="11"/>
        <v>5.8695000000000004</v>
      </c>
      <c r="S22" s="33">
        <v>0.19</v>
      </c>
      <c r="T22" s="33">
        <f t="shared" si="12"/>
        <v>0.19950000000000001</v>
      </c>
      <c r="U22" s="42">
        <v>5.64</v>
      </c>
      <c r="V22" s="42">
        <f t="shared" si="0"/>
        <v>5.9219999999999997</v>
      </c>
      <c r="W22" s="64">
        <f t="shared" si="13"/>
        <v>718</v>
      </c>
      <c r="X22" s="64">
        <f t="shared" si="14"/>
        <v>753.9</v>
      </c>
      <c r="Y22" s="33">
        <v>226</v>
      </c>
      <c r="Z22" s="33">
        <f t="shared" si="15"/>
        <v>237.3</v>
      </c>
      <c r="AA22" s="42">
        <v>492</v>
      </c>
      <c r="AB22" s="42">
        <f t="shared" si="16"/>
        <v>516.6</v>
      </c>
      <c r="AC22" s="38">
        <f t="shared" si="17"/>
        <v>79</v>
      </c>
      <c r="AD22" s="38">
        <f t="shared" si="18"/>
        <v>82.95</v>
      </c>
      <c r="AE22" s="33">
        <v>31</v>
      </c>
      <c r="AF22" s="33">
        <f t="shared" si="19"/>
        <v>32.550000000000004</v>
      </c>
      <c r="AG22" s="42">
        <v>48</v>
      </c>
      <c r="AH22" s="42">
        <f t="shared" si="20"/>
        <v>50.400000000000006</v>
      </c>
      <c r="AI22" s="38">
        <f>AM22+AK22</f>
        <v>59.1</v>
      </c>
      <c r="AJ22" s="38">
        <f t="shared" si="21"/>
        <v>62.055000000000007</v>
      </c>
      <c r="AK22" s="33">
        <v>38</v>
      </c>
      <c r="AL22" s="38">
        <f t="shared" si="22"/>
        <v>39.9</v>
      </c>
      <c r="AM22" s="42">
        <v>21.1</v>
      </c>
      <c r="AN22" s="42">
        <f t="shared" si="23"/>
        <v>22.155000000000001</v>
      </c>
    </row>
    <row r="23" spans="1:40" x14ac:dyDescent="0.35">
      <c r="A23" s="35">
        <v>2017</v>
      </c>
      <c r="B23" s="20">
        <v>20</v>
      </c>
      <c r="C23" s="26">
        <f t="shared" si="1"/>
        <v>107.35</v>
      </c>
      <c r="D23" s="26">
        <f t="shared" si="2"/>
        <v>112.7175</v>
      </c>
      <c r="E23" s="26">
        <v>68.959999999999994</v>
      </c>
      <c r="F23" s="38">
        <f t="shared" si="3"/>
        <v>72.408000000000001</v>
      </c>
      <c r="G23" s="26">
        <v>38.39</v>
      </c>
      <c r="H23" s="38">
        <f t="shared" si="4"/>
        <v>40.3095</v>
      </c>
      <c r="I23" s="26">
        <f t="shared" si="5"/>
        <v>23.79</v>
      </c>
      <c r="J23" s="26">
        <f t="shared" si="6"/>
        <v>24.979500000000002</v>
      </c>
      <c r="K23" s="31">
        <v>8.5500000000000007</v>
      </c>
      <c r="L23" s="31">
        <f t="shared" si="7"/>
        <v>8.9775000000000009</v>
      </c>
      <c r="M23" s="32">
        <v>15.24</v>
      </c>
      <c r="N23" s="32">
        <f t="shared" si="8"/>
        <v>16.002000000000002</v>
      </c>
      <c r="O23" s="26">
        <f t="shared" si="9"/>
        <v>5.66</v>
      </c>
      <c r="P23" s="26">
        <f t="shared" si="10"/>
        <v>5.9430000000000005</v>
      </c>
      <c r="Q23" s="42">
        <v>5.46</v>
      </c>
      <c r="R23" s="42">
        <f t="shared" si="11"/>
        <v>5.7330000000000005</v>
      </c>
      <c r="S23" s="33">
        <v>0.2</v>
      </c>
      <c r="T23" s="33">
        <f t="shared" si="12"/>
        <v>0.21000000000000002</v>
      </c>
      <c r="U23" s="42">
        <v>5.78</v>
      </c>
      <c r="V23" s="42">
        <f t="shared" si="0"/>
        <v>6.0690000000000008</v>
      </c>
      <c r="W23" s="64">
        <f t="shared" si="13"/>
        <v>916</v>
      </c>
      <c r="X23" s="64">
        <f t="shared" si="14"/>
        <v>961.80000000000007</v>
      </c>
      <c r="Y23" s="33">
        <v>259</v>
      </c>
      <c r="Z23" s="33">
        <f t="shared" si="15"/>
        <v>271.95</v>
      </c>
      <c r="AA23" s="42">
        <v>657</v>
      </c>
      <c r="AB23" s="42">
        <f t="shared" si="16"/>
        <v>689.85</v>
      </c>
      <c r="AC23" s="38">
        <f t="shared" si="17"/>
        <v>93</v>
      </c>
      <c r="AD23" s="38">
        <f t="shared" si="18"/>
        <v>97.65</v>
      </c>
      <c r="AE23" s="33">
        <v>38</v>
      </c>
      <c r="AF23" s="33">
        <f t="shared" si="19"/>
        <v>39.9</v>
      </c>
      <c r="AG23" s="42">
        <v>55</v>
      </c>
      <c r="AH23" s="42">
        <f t="shared" si="20"/>
        <v>57.75</v>
      </c>
      <c r="AI23" s="38">
        <f>AM23+AK23</f>
        <v>76.400000000000006</v>
      </c>
      <c r="AJ23" s="38">
        <f t="shared" si="21"/>
        <v>80.220000000000013</v>
      </c>
      <c r="AK23" s="33">
        <v>50</v>
      </c>
      <c r="AL23" s="38">
        <f t="shared" si="22"/>
        <v>52.5</v>
      </c>
      <c r="AM23" s="42">
        <v>26.4</v>
      </c>
      <c r="AN23" s="42">
        <f t="shared" si="23"/>
        <v>27.72</v>
      </c>
    </row>
    <row r="24" spans="1:40" x14ac:dyDescent="0.35">
      <c r="A24" s="35">
        <v>2017</v>
      </c>
      <c r="B24" s="20">
        <v>21</v>
      </c>
      <c r="C24" s="26">
        <f t="shared" si="1"/>
        <v>114.28999999999999</v>
      </c>
      <c r="D24" s="26">
        <f t="shared" si="2"/>
        <v>120.00449999999999</v>
      </c>
      <c r="E24" s="26">
        <v>75.349999999999994</v>
      </c>
      <c r="F24" s="38">
        <f t="shared" si="3"/>
        <v>79.117499999999993</v>
      </c>
      <c r="G24" s="26">
        <v>38.94</v>
      </c>
      <c r="H24" s="38">
        <f t="shared" si="4"/>
        <v>40.887</v>
      </c>
      <c r="I24" s="26">
        <f t="shared" si="5"/>
        <v>20.72</v>
      </c>
      <c r="J24" s="26">
        <f t="shared" si="6"/>
        <v>21.756</v>
      </c>
      <c r="K24" s="31">
        <v>7.96</v>
      </c>
      <c r="L24" s="31">
        <f t="shared" si="7"/>
        <v>8.3580000000000005</v>
      </c>
      <c r="M24" s="32">
        <v>12.76</v>
      </c>
      <c r="N24" s="32">
        <f t="shared" si="8"/>
        <v>13.398</v>
      </c>
      <c r="O24" s="26">
        <f t="shared" si="9"/>
        <v>9.59</v>
      </c>
      <c r="P24" s="26">
        <f t="shared" si="10"/>
        <v>10.0695</v>
      </c>
      <c r="Q24" s="42">
        <v>5.59</v>
      </c>
      <c r="R24" s="42">
        <f t="shared" si="11"/>
        <v>5.8695000000000004</v>
      </c>
      <c r="S24" s="33">
        <v>4</v>
      </c>
      <c r="T24" s="33">
        <f t="shared" si="12"/>
        <v>4.2</v>
      </c>
      <c r="U24" s="42">
        <v>6.57</v>
      </c>
      <c r="V24" s="42">
        <f t="shared" si="0"/>
        <v>6.8985000000000003</v>
      </c>
      <c r="W24" s="64">
        <f t="shared" si="13"/>
        <v>869</v>
      </c>
      <c r="X24" s="64">
        <f t="shared" si="14"/>
        <v>912.45</v>
      </c>
      <c r="Y24" s="33">
        <v>279</v>
      </c>
      <c r="Z24" s="33">
        <f t="shared" si="15"/>
        <v>292.95</v>
      </c>
      <c r="AA24" s="42">
        <v>590</v>
      </c>
      <c r="AB24" s="42">
        <f t="shared" si="16"/>
        <v>619.5</v>
      </c>
      <c r="AC24" s="38">
        <f t="shared" si="17"/>
        <v>79</v>
      </c>
      <c r="AD24" s="38">
        <f t="shared" si="18"/>
        <v>82.95</v>
      </c>
      <c r="AE24" s="33">
        <v>32</v>
      </c>
      <c r="AF24" s="33">
        <f t="shared" si="19"/>
        <v>33.6</v>
      </c>
      <c r="AG24" s="42">
        <v>47</v>
      </c>
      <c r="AH24" s="42">
        <f t="shared" si="20"/>
        <v>49.35</v>
      </c>
      <c r="AI24" s="38">
        <f>AM24+AK24</f>
        <v>78.400000000000006</v>
      </c>
      <c r="AJ24" s="38">
        <f t="shared" si="21"/>
        <v>82.320000000000007</v>
      </c>
      <c r="AK24" s="33">
        <v>48</v>
      </c>
      <c r="AL24" s="38">
        <f t="shared" si="22"/>
        <v>50.400000000000006</v>
      </c>
      <c r="AM24" s="42">
        <v>30.4</v>
      </c>
      <c r="AN24" s="42">
        <f t="shared" si="23"/>
        <v>31.919999999999998</v>
      </c>
    </row>
    <row r="25" spans="1:40" x14ac:dyDescent="0.35">
      <c r="A25" s="35">
        <v>2017</v>
      </c>
      <c r="B25" s="20">
        <v>22</v>
      </c>
      <c r="C25" s="26">
        <f t="shared" si="1"/>
        <v>110.99000000000001</v>
      </c>
      <c r="D25" s="26">
        <f t="shared" si="2"/>
        <v>116.53950000000002</v>
      </c>
      <c r="E25" s="26">
        <v>73.75</v>
      </c>
      <c r="F25" s="38">
        <f t="shared" si="3"/>
        <v>77.4375</v>
      </c>
      <c r="G25" s="26">
        <v>37.24</v>
      </c>
      <c r="H25" s="38">
        <f t="shared" si="4"/>
        <v>39.102000000000004</v>
      </c>
      <c r="I25" s="26">
        <f t="shared" si="5"/>
        <v>20.22</v>
      </c>
      <c r="J25" s="26">
        <f t="shared" si="6"/>
        <v>21.230999999999998</v>
      </c>
      <c r="K25" s="31">
        <v>8.06</v>
      </c>
      <c r="L25" s="31">
        <f t="shared" si="7"/>
        <v>8.463000000000001</v>
      </c>
      <c r="M25" s="32">
        <v>12.16</v>
      </c>
      <c r="N25" s="32">
        <f t="shared" si="8"/>
        <v>12.768000000000001</v>
      </c>
      <c r="O25" s="26">
        <f t="shared" si="9"/>
        <v>9.129999999999999</v>
      </c>
      <c r="P25" s="26">
        <f t="shared" si="10"/>
        <v>9.5864999999999991</v>
      </c>
      <c r="Q25" s="42">
        <v>5.13</v>
      </c>
      <c r="R25" s="42">
        <f t="shared" si="11"/>
        <v>5.3864999999999998</v>
      </c>
      <c r="S25" s="33">
        <v>4</v>
      </c>
      <c r="T25" s="33">
        <f t="shared" si="12"/>
        <v>4.2</v>
      </c>
      <c r="U25" s="42">
        <v>6.95</v>
      </c>
      <c r="V25" s="42">
        <f t="shared" si="0"/>
        <v>7.2975000000000003</v>
      </c>
      <c r="W25" s="64">
        <f t="shared" si="13"/>
        <v>1203</v>
      </c>
      <c r="X25" s="64">
        <f t="shared" si="14"/>
        <v>1263.1500000000001</v>
      </c>
      <c r="Y25" s="33">
        <v>463</v>
      </c>
      <c r="Z25" s="33">
        <f t="shared" si="15"/>
        <v>486.15000000000003</v>
      </c>
      <c r="AA25" s="42">
        <v>740</v>
      </c>
      <c r="AB25" s="42">
        <f t="shared" si="16"/>
        <v>777</v>
      </c>
      <c r="AC25" s="38">
        <f t="shared" si="17"/>
        <v>101</v>
      </c>
      <c r="AD25" s="38">
        <f t="shared" si="18"/>
        <v>106.05000000000001</v>
      </c>
      <c r="AE25" s="33">
        <v>38</v>
      </c>
      <c r="AF25" s="33">
        <f t="shared" si="19"/>
        <v>39.9</v>
      </c>
      <c r="AG25" s="42">
        <v>63</v>
      </c>
      <c r="AH25" s="42">
        <f t="shared" si="20"/>
        <v>66.150000000000006</v>
      </c>
      <c r="AI25" s="38">
        <f>AM25+AK25</f>
        <v>87.5</v>
      </c>
      <c r="AJ25" s="38">
        <f t="shared" si="21"/>
        <v>91.875</v>
      </c>
      <c r="AK25" s="33">
        <v>52</v>
      </c>
      <c r="AL25" s="38">
        <f t="shared" si="22"/>
        <v>54.6</v>
      </c>
      <c r="AM25" s="42">
        <v>35.5</v>
      </c>
      <c r="AN25" s="42">
        <f t="shared" si="23"/>
        <v>37.274999999999999</v>
      </c>
    </row>
    <row r="26" spans="1:40" x14ac:dyDescent="0.35">
      <c r="A26" s="35">
        <v>2017</v>
      </c>
      <c r="B26" s="20">
        <v>23</v>
      </c>
      <c r="C26" s="26">
        <f t="shared" si="1"/>
        <v>112.66999999999999</v>
      </c>
      <c r="D26" s="26">
        <f t="shared" si="2"/>
        <v>118.30349999999999</v>
      </c>
      <c r="E26" s="26">
        <v>71.8</v>
      </c>
      <c r="F26" s="38">
        <f t="shared" si="3"/>
        <v>75.39</v>
      </c>
      <c r="G26" s="26">
        <v>40.869999999999997</v>
      </c>
      <c r="H26" s="38">
        <f t="shared" si="4"/>
        <v>42.913499999999999</v>
      </c>
      <c r="I26" s="26">
        <f t="shared" si="5"/>
        <v>21.24</v>
      </c>
      <c r="J26" s="26">
        <f t="shared" si="6"/>
        <v>22.302</v>
      </c>
      <c r="K26" s="31">
        <v>7.87</v>
      </c>
      <c r="L26" s="31">
        <f t="shared" si="7"/>
        <v>8.2635000000000005</v>
      </c>
      <c r="M26" s="32">
        <v>13.37</v>
      </c>
      <c r="N26" s="32">
        <f t="shared" si="8"/>
        <v>14.038499999999999</v>
      </c>
      <c r="O26" s="26">
        <f t="shared" si="9"/>
        <v>9.41</v>
      </c>
      <c r="P26" s="26">
        <f t="shared" si="10"/>
        <v>9.8805000000000014</v>
      </c>
      <c r="Q26" s="42">
        <v>5.41</v>
      </c>
      <c r="R26" s="42">
        <f t="shared" si="11"/>
        <v>5.6805000000000003</v>
      </c>
      <c r="S26" s="33">
        <v>4</v>
      </c>
      <c r="T26" s="33">
        <f t="shared" si="12"/>
        <v>4.2</v>
      </c>
      <c r="U26" s="42">
        <v>7.11</v>
      </c>
      <c r="V26" s="42">
        <f t="shared" si="0"/>
        <v>7.4655000000000005</v>
      </c>
      <c r="W26" s="64">
        <f t="shared" si="13"/>
        <v>1085</v>
      </c>
      <c r="X26" s="64">
        <f t="shared" si="14"/>
        <v>1139.25</v>
      </c>
      <c r="Y26" s="33">
        <v>491</v>
      </c>
      <c r="Z26" s="33">
        <f t="shared" si="15"/>
        <v>515.55000000000007</v>
      </c>
      <c r="AA26" s="42">
        <v>594</v>
      </c>
      <c r="AB26" s="42">
        <f t="shared" si="16"/>
        <v>623.70000000000005</v>
      </c>
      <c r="AC26" s="38">
        <f t="shared" si="17"/>
        <v>78</v>
      </c>
      <c r="AD26" s="38">
        <f t="shared" si="18"/>
        <v>81.900000000000006</v>
      </c>
      <c r="AE26" s="33">
        <v>31</v>
      </c>
      <c r="AF26" s="33">
        <f t="shared" si="19"/>
        <v>32.550000000000004</v>
      </c>
      <c r="AG26" s="42">
        <v>47</v>
      </c>
      <c r="AH26" s="42">
        <f t="shared" si="20"/>
        <v>49.35</v>
      </c>
      <c r="AI26" s="38">
        <f>AM26+AK26</f>
        <v>63.9</v>
      </c>
      <c r="AJ26" s="38">
        <f t="shared" si="21"/>
        <v>67.094999999999999</v>
      </c>
      <c r="AK26" s="33">
        <v>37</v>
      </c>
      <c r="AL26" s="38">
        <f t="shared" si="22"/>
        <v>38.85</v>
      </c>
      <c r="AM26" s="42">
        <v>26.9</v>
      </c>
      <c r="AN26" s="42">
        <f t="shared" si="23"/>
        <v>28.245000000000001</v>
      </c>
    </row>
    <row r="27" spans="1:40" x14ac:dyDescent="0.35">
      <c r="A27" s="35">
        <v>2017</v>
      </c>
      <c r="B27" s="20">
        <v>24</v>
      </c>
      <c r="C27" s="26">
        <f t="shared" si="1"/>
        <v>115.79</v>
      </c>
      <c r="D27" s="26">
        <f t="shared" si="2"/>
        <v>121.57950000000001</v>
      </c>
      <c r="E27" s="26">
        <v>77.84</v>
      </c>
      <c r="F27" s="38">
        <f t="shared" si="3"/>
        <v>81.732000000000014</v>
      </c>
      <c r="G27" s="26">
        <v>37.950000000000003</v>
      </c>
      <c r="H27" s="38">
        <f t="shared" si="4"/>
        <v>39.847500000000004</v>
      </c>
      <c r="I27" s="26">
        <f t="shared" si="5"/>
        <v>21.740000000000002</v>
      </c>
      <c r="J27" s="26">
        <f t="shared" si="6"/>
        <v>22.827000000000002</v>
      </c>
      <c r="K27" s="31">
        <v>8.32</v>
      </c>
      <c r="L27" s="31">
        <f t="shared" si="7"/>
        <v>8.7360000000000007</v>
      </c>
      <c r="M27" s="32">
        <v>13.42</v>
      </c>
      <c r="N27" s="32">
        <f t="shared" si="8"/>
        <v>14.091000000000001</v>
      </c>
      <c r="O27" s="26">
        <f t="shared" si="9"/>
        <v>10.18</v>
      </c>
      <c r="P27" s="26">
        <f t="shared" si="10"/>
        <v>10.689</v>
      </c>
      <c r="Q27" s="42">
        <v>5.18</v>
      </c>
      <c r="R27" s="42">
        <f t="shared" si="11"/>
        <v>5.4390000000000001</v>
      </c>
      <c r="S27" s="33">
        <v>5</v>
      </c>
      <c r="T27" s="33">
        <f t="shared" si="12"/>
        <v>5.25</v>
      </c>
      <c r="U27" s="42">
        <v>8.74</v>
      </c>
      <c r="V27" s="42">
        <f t="shared" si="0"/>
        <v>9.1770000000000014</v>
      </c>
      <c r="W27" s="64">
        <f t="shared" si="13"/>
        <v>1257</v>
      </c>
      <c r="X27" s="64">
        <f t="shared" si="14"/>
        <v>1319.8500000000001</v>
      </c>
      <c r="Y27" s="33">
        <v>463</v>
      </c>
      <c r="Z27" s="33">
        <f t="shared" si="15"/>
        <v>486.15000000000003</v>
      </c>
      <c r="AA27" s="42">
        <v>794</v>
      </c>
      <c r="AB27" s="42">
        <f t="shared" si="16"/>
        <v>833.7</v>
      </c>
      <c r="AC27" s="38">
        <f t="shared" si="17"/>
        <v>94</v>
      </c>
      <c r="AD27" s="38">
        <f t="shared" si="18"/>
        <v>98.7</v>
      </c>
      <c r="AE27" s="33">
        <v>38</v>
      </c>
      <c r="AF27" s="33">
        <f t="shared" si="19"/>
        <v>39.9</v>
      </c>
      <c r="AG27" s="42">
        <v>56</v>
      </c>
      <c r="AH27" s="42">
        <f t="shared" si="20"/>
        <v>58.800000000000004</v>
      </c>
      <c r="AI27" s="38">
        <f>AM27+AK27</f>
        <v>60.9</v>
      </c>
      <c r="AJ27" s="38">
        <f t="shared" si="21"/>
        <v>63.945</v>
      </c>
      <c r="AK27" s="33">
        <v>26</v>
      </c>
      <c r="AL27" s="38">
        <f t="shared" si="22"/>
        <v>27.3</v>
      </c>
      <c r="AM27" s="42">
        <v>34.9</v>
      </c>
      <c r="AN27" s="42">
        <f t="shared" si="23"/>
        <v>36.645000000000003</v>
      </c>
    </row>
    <row r="28" spans="1:40" x14ac:dyDescent="0.35">
      <c r="A28" s="35">
        <v>2017</v>
      </c>
      <c r="B28" s="20">
        <v>25</v>
      </c>
      <c r="C28" s="26">
        <f t="shared" si="1"/>
        <v>125.09</v>
      </c>
      <c r="D28" s="26">
        <f t="shared" si="2"/>
        <v>131.34450000000001</v>
      </c>
      <c r="E28" s="26">
        <v>84.45</v>
      </c>
      <c r="F28" s="38">
        <f t="shared" si="3"/>
        <v>88.672500000000014</v>
      </c>
      <c r="G28" s="26">
        <v>40.64</v>
      </c>
      <c r="H28" s="38">
        <f t="shared" si="4"/>
        <v>42.672000000000004</v>
      </c>
      <c r="I28" s="26">
        <f t="shared" si="5"/>
        <v>20.3</v>
      </c>
      <c r="J28" s="26">
        <f t="shared" si="6"/>
        <v>21.315000000000001</v>
      </c>
      <c r="K28" s="31">
        <v>8.4700000000000006</v>
      </c>
      <c r="L28" s="31">
        <f t="shared" si="7"/>
        <v>8.8935000000000013</v>
      </c>
      <c r="M28" s="32">
        <v>11.83</v>
      </c>
      <c r="N28" s="32">
        <f t="shared" si="8"/>
        <v>12.4215</v>
      </c>
      <c r="O28" s="26">
        <f t="shared" si="9"/>
        <v>5.65</v>
      </c>
      <c r="P28" s="26">
        <f t="shared" si="10"/>
        <v>5.932500000000001</v>
      </c>
      <c r="Q28" s="42">
        <v>5.48</v>
      </c>
      <c r="R28" s="42">
        <f t="shared" si="11"/>
        <v>5.7540000000000004</v>
      </c>
      <c r="S28" s="33">
        <v>0.17</v>
      </c>
      <c r="T28" s="33">
        <f t="shared" si="12"/>
        <v>0.17850000000000002</v>
      </c>
      <c r="U28" s="42">
        <v>11.54</v>
      </c>
      <c r="V28" s="42">
        <f t="shared" si="0"/>
        <v>12.116999999999999</v>
      </c>
      <c r="W28" s="64">
        <f t="shared" si="13"/>
        <v>1237</v>
      </c>
      <c r="X28" s="64">
        <f t="shared" si="14"/>
        <v>1298.8500000000001</v>
      </c>
      <c r="Y28" s="33">
        <v>485</v>
      </c>
      <c r="Z28" s="33">
        <f t="shared" si="15"/>
        <v>509.25</v>
      </c>
      <c r="AA28" s="42">
        <v>752</v>
      </c>
      <c r="AB28" s="42">
        <f t="shared" si="16"/>
        <v>789.6</v>
      </c>
      <c r="AC28" s="38">
        <f t="shared" si="17"/>
        <v>94</v>
      </c>
      <c r="AD28" s="38">
        <f t="shared" si="18"/>
        <v>98.7</v>
      </c>
      <c r="AE28" s="33">
        <v>38</v>
      </c>
      <c r="AF28" s="33">
        <f t="shared" si="19"/>
        <v>39.9</v>
      </c>
      <c r="AG28" s="42">
        <v>56</v>
      </c>
      <c r="AH28" s="42">
        <f t="shared" si="20"/>
        <v>58.800000000000004</v>
      </c>
      <c r="AI28" s="38">
        <f>AM28+AK28</f>
        <v>90.8</v>
      </c>
      <c r="AJ28" s="38">
        <f t="shared" si="21"/>
        <v>95.34</v>
      </c>
      <c r="AK28" s="33">
        <v>55</v>
      </c>
      <c r="AL28" s="38">
        <f t="shared" si="22"/>
        <v>57.75</v>
      </c>
      <c r="AM28" s="42">
        <v>35.799999999999997</v>
      </c>
      <c r="AN28" s="42">
        <f t="shared" si="23"/>
        <v>37.589999999999996</v>
      </c>
    </row>
    <row r="29" spans="1:40" x14ac:dyDescent="0.35">
      <c r="A29" s="35">
        <v>2017</v>
      </c>
      <c r="B29" s="20">
        <v>26</v>
      </c>
      <c r="C29" s="26">
        <f t="shared" si="1"/>
        <v>120.36999999999999</v>
      </c>
      <c r="D29" s="26">
        <f t="shared" si="2"/>
        <v>126.38849999999999</v>
      </c>
      <c r="E29" s="26">
        <v>79.709999999999994</v>
      </c>
      <c r="F29" s="38">
        <f t="shared" si="3"/>
        <v>83.695499999999996</v>
      </c>
      <c r="G29" s="26">
        <v>40.659999999999997</v>
      </c>
      <c r="H29" s="38">
        <f t="shared" si="4"/>
        <v>42.692999999999998</v>
      </c>
      <c r="I29" s="26">
        <f t="shared" si="5"/>
        <v>23.85</v>
      </c>
      <c r="J29" s="26">
        <f t="shared" si="6"/>
        <v>25.042500000000004</v>
      </c>
      <c r="K29" s="31">
        <v>9.4700000000000006</v>
      </c>
      <c r="L29" s="31">
        <f t="shared" si="7"/>
        <v>9.9435000000000002</v>
      </c>
      <c r="M29" s="32">
        <v>14.38</v>
      </c>
      <c r="N29" s="32">
        <f t="shared" si="8"/>
        <v>15.099000000000002</v>
      </c>
      <c r="O29" s="26">
        <f t="shared" si="9"/>
        <v>7.4799999999999995</v>
      </c>
      <c r="P29" s="26">
        <f t="shared" si="10"/>
        <v>7.8540000000000001</v>
      </c>
      <c r="Q29" s="42">
        <v>7.3</v>
      </c>
      <c r="R29" s="42">
        <f t="shared" si="11"/>
        <v>7.665</v>
      </c>
      <c r="S29" s="33">
        <v>0.18</v>
      </c>
      <c r="T29" s="33">
        <f t="shared" si="12"/>
        <v>0.189</v>
      </c>
      <c r="U29" s="42">
        <v>8.67</v>
      </c>
      <c r="V29" s="42">
        <f t="shared" si="0"/>
        <v>9.1035000000000004</v>
      </c>
      <c r="W29" s="64">
        <f t="shared" si="13"/>
        <v>1194</v>
      </c>
      <c r="X29" s="64">
        <f t="shared" si="14"/>
        <v>1253.7</v>
      </c>
      <c r="Y29" s="33">
        <v>404</v>
      </c>
      <c r="Z29" s="33">
        <f t="shared" si="15"/>
        <v>424.20000000000005</v>
      </c>
      <c r="AA29" s="42">
        <v>790</v>
      </c>
      <c r="AB29" s="42">
        <f t="shared" si="16"/>
        <v>829.5</v>
      </c>
      <c r="AC29" s="38">
        <f t="shared" si="17"/>
        <v>94</v>
      </c>
      <c r="AD29" s="38">
        <f t="shared" si="18"/>
        <v>98.7</v>
      </c>
      <c r="AE29" s="33">
        <v>40</v>
      </c>
      <c r="AF29" s="33">
        <f t="shared" si="19"/>
        <v>42</v>
      </c>
      <c r="AG29" s="42">
        <v>54</v>
      </c>
      <c r="AH29" s="42">
        <f t="shared" si="20"/>
        <v>56.7</v>
      </c>
      <c r="AI29" s="38">
        <f>AM29+AK29</f>
        <v>74.099999999999994</v>
      </c>
      <c r="AJ29" s="38">
        <f t="shared" si="21"/>
        <v>77.804999999999993</v>
      </c>
      <c r="AK29" s="33">
        <v>38</v>
      </c>
      <c r="AL29" s="38">
        <f t="shared" si="22"/>
        <v>39.9</v>
      </c>
      <c r="AM29" s="42">
        <v>36.1</v>
      </c>
      <c r="AN29" s="42">
        <f t="shared" si="23"/>
        <v>37.905000000000001</v>
      </c>
    </row>
    <row r="30" spans="1:40" x14ac:dyDescent="0.35">
      <c r="A30" s="35">
        <v>2017</v>
      </c>
      <c r="B30" s="20">
        <v>27</v>
      </c>
      <c r="C30" s="26">
        <f t="shared" si="1"/>
        <v>117.42999999999999</v>
      </c>
      <c r="D30" s="26">
        <f t="shared" si="2"/>
        <v>123.3015</v>
      </c>
      <c r="E30" s="26">
        <v>76.13</v>
      </c>
      <c r="F30" s="38">
        <f t="shared" si="3"/>
        <v>79.936499999999995</v>
      </c>
      <c r="G30" s="26">
        <v>41.3</v>
      </c>
      <c r="H30" s="38">
        <f t="shared" si="4"/>
        <v>43.365000000000002</v>
      </c>
      <c r="I30" s="26">
        <f t="shared" si="5"/>
        <v>17.47</v>
      </c>
      <c r="J30" s="26">
        <f t="shared" si="6"/>
        <v>18.343499999999999</v>
      </c>
      <c r="K30" s="31">
        <v>6.95</v>
      </c>
      <c r="L30" s="31">
        <f t="shared" si="7"/>
        <v>7.2975000000000003</v>
      </c>
      <c r="M30" s="32">
        <v>10.52</v>
      </c>
      <c r="N30" s="32">
        <f t="shared" si="8"/>
        <v>11.045999999999999</v>
      </c>
      <c r="O30" s="26">
        <f t="shared" si="9"/>
        <v>6.42</v>
      </c>
      <c r="P30" s="26">
        <f t="shared" si="10"/>
        <v>6.7410000000000005</v>
      </c>
      <c r="Q30" s="42">
        <v>6.26</v>
      </c>
      <c r="R30" s="42">
        <f t="shared" si="11"/>
        <v>6.5730000000000004</v>
      </c>
      <c r="S30" s="33">
        <v>0.16</v>
      </c>
      <c r="T30" s="33">
        <f t="shared" si="12"/>
        <v>0.16800000000000001</v>
      </c>
      <c r="U30" s="42">
        <v>8.5299999999999994</v>
      </c>
      <c r="V30" s="42">
        <f t="shared" si="0"/>
        <v>8.9565000000000001</v>
      </c>
      <c r="W30" s="64">
        <f t="shared" si="13"/>
        <v>1019</v>
      </c>
      <c r="X30" s="64">
        <f t="shared" si="14"/>
        <v>1069.95</v>
      </c>
      <c r="Y30" s="33">
        <v>467</v>
      </c>
      <c r="Z30" s="33">
        <f t="shared" si="15"/>
        <v>490.35</v>
      </c>
      <c r="AA30" s="42">
        <v>552</v>
      </c>
      <c r="AB30" s="42">
        <f t="shared" si="16"/>
        <v>579.6</v>
      </c>
      <c r="AC30" s="38">
        <f t="shared" si="17"/>
        <v>77</v>
      </c>
      <c r="AD30" s="38">
        <f t="shared" si="18"/>
        <v>80.850000000000009</v>
      </c>
      <c r="AE30" s="33">
        <v>31</v>
      </c>
      <c r="AF30" s="33">
        <f t="shared" si="19"/>
        <v>32.550000000000004</v>
      </c>
      <c r="AG30" s="42">
        <v>46</v>
      </c>
      <c r="AH30" s="42">
        <f t="shared" si="20"/>
        <v>48.300000000000004</v>
      </c>
      <c r="AI30" s="38">
        <f>AM30+AK30</f>
        <v>66.599999999999994</v>
      </c>
      <c r="AJ30" s="38">
        <f t="shared" si="21"/>
        <v>69.929999999999993</v>
      </c>
      <c r="AK30" s="33">
        <v>31</v>
      </c>
      <c r="AL30" s="38">
        <f t="shared" si="22"/>
        <v>32.550000000000004</v>
      </c>
      <c r="AM30" s="42">
        <v>35.6</v>
      </c>
      <c r="AN30" s="42">
        <f t="shared" si="23"/>
        <v>37.380000000000003</v>
      </c>
    </row>
    <row r="31" spans="1:40" x14ac:dyDescent="0.35">
      <c r="A31" s="35">
        <v>2017</v>
      </c>
      <c r="B31" s="20">
        <v>28</v>
      </c>
      <c r="C31" s="26">
        <f t="shared" si="1"/>
        <v>110.65</v>
      </c>
      <c r="D31" s="26">
        <f t="shared" si="2"/>
        <v>116.1825</v>
      </c>
      <c r="E31" s="26">
        <v>70.150000000000006</v>
      </c>
      <c r="F31" s="38">
        <f t="shared" si="3"/>
        <v>73.657500000000013</v>
      </c>
      <c r="G31" s="26">
        <v>40.5</v>
      </c>
      <c r="H31" s="38">
        <f t="shared" si="4"/>
        <v>42.524999999999999</v>
      </c>
      <c r="I31" s="26">
        <f t="shared" si="5"/>
        <v>18.48</v>
      </c>
      <c r="J31" s="26">
        <f t="shared" si="6"/>
        <v>19.404</v>
      </c>
      <c r="K31" s="31">
        <v>7.61</v>
      </c>
      <c r="L31" s="31">
        <f t="shared" si="7"/>
        <v>7.9905000000000008</v>
      </c>
      <c r="M31" s="32">
        <v>10.87</v>
      </c>
      <c r="N31" s="32">
        <f t="shared" si="8"/>
        <v>11.413499999999999</v>
      </c>
      <c r="O31" s="26">
        <f t="shared" si="9"/>
        <v>10.059999999999999</v>
      </c>
      <c r="P31" s="26">
        <f t="shared" si="10"/>
        <v>10.562999999999999</v>
      </c>
      <c r="Q31" s="42">
        <v>7.06</v>
      </c>
      <c r="R31" s="42">
        <f t="shared" si="11"/>
        <v>7.4130000000000003</v>
      </c>
      <c r="S31" s="33">
        <v>3</v>
      </c>
      <c r="T31" s="33">
        <f t="shared" si="12"/>
        <v>3.1500000000000004</v>
      </c>
      <c r="U31" s="42">
        <v>8.2200000000000006</v>
      </c>
      <c r="V31" s="42">
        <f t="shared" si="0"/>
        <v>8.6310000000000002</v>
      </c>
      <c r="W31" s="64">
        <f t="shared" si="13"/>
        <v>439</v>
      </c>
      <c r="X31" s="64">
        <f t="shared" si="14"/>
        <v>460.95000000000005</v>
      </c>
      <c r="Y31" s="33">
        <v>439</v>
      </c>
      <c r="Z31" s="33">
        <f t="shared" si="15"/>
        <v>460.95000000000005</v>
      </c>
      <c r="AA31" s="42">
        <v>0</v>
      </c>
      <c r="AB31" s="42">
        <f t="shared" si="16"/>
        <v>0</v>
      </c>
      <c r="AC31" s="38">
        <f t="shared" si="17"/>
        <v>96</v>
      </c>
      <c r="AD31" s="38">
        <f t="shared" si="18"/>
        <v>100.80000000000001</v>
      </c>
      <c r="AE31" s="33">
        <v>38</v>
      </c>
      <c r="AF31" s="33">
        <f t="shared" si="19"/>
        <v>39.9</v>
      </c>
      <c r="AG31" s="42">
        <v>58</v>
      </c>
      <c r="AH31" s="42">
        <f t="shared" si="20"/>
        <v>60.900000000000006</v>
      </c>
      <c r="AI31" s="38">
        <f>AM31+AK31</f>
        <v>68.2</v>
      </c>
      <c r="AJ31" s="38">
        <f t="shared" si="21"/>
        <v>71.61</v>
      </c>
      <c r="AK31" s="33">
        <v>37</v>
      </c>
      <c r="AL31" s="38">
        <f t="shared" si="22"/>
        <v>38.85</v>
      </c>
      <c r="AM31" s="42">
        <v>31.2</v>
      </c>
      <c r="AN31" s="42">
        <f t="shared" si="23"/>
        <v>32.76</v>
      </c>
    </row>
    <row r="32" spans="1:40" x14ac:dyDescent="0.35">
      <c r="A32" s="35">
        <v>2017</v>
      </c>
      <c r="B32" s="20">
        <v>29</v>
      </c>
      <c r="C32" s="26">
        <f t="shared" si="1"/>
        <v>112.55</v>
      </c>
      <c r="D32" s="26">
        <f t="shared" si="2"/>
        <v>118.17750000000001</v>
      </c>
      <c r="E32" s="26">
        <v>74.3</v>
      </c>
      <c r="F32" s="38">
        <f t="shared" si="3"/>
        <v>78.015000000000001</v>
      </c>
      <c r="G32" s="26">
        <v>38.25</v>
      </c>
      <c r="H32" s="38">
        <f t="shared" si="4"/>
        <v>40.162500000000001</v>
      </c>
      <c r="I32" s="26">
        <f t="shared" si="5"/>
        <v>21.98</v>
      </c>
      <c r="J32" s="26">
        <f t="shared" si="6"/>
        <v>23.079000000000001</v>
      </c>
      <c r="K32" s="31">
        <v>8.99</v>
      </c>
      <c r="L32" s="31">
        <f t="shared" si="7"/>
        <v>9.4395000000000007</v>
      </c>
      <c r="M32" s="32">
        <v>12.99</v>
      </c>
      <c r="N32" s="32">
        <f t="shared" si="8"/>
        <v>13.6395</v>
      </c>
      <c r="O32" s="26">
        <f t="shared" si="9"/>
        <v>10.809999999999999</v>
      </c>
      <c r="P32" s="26">
        <f t="shared" si="10"/>
        <v>11.350499999999998</v>
      </c>
      <c r="Q32" s="42">
        <v>6.81</v>
      </c>
      <c r="R32" s="42">
        <f t="shared" si="11"/>
        <v>7.1505000000000001</v>
      </c>
      <c r="S32" s="33">
        <v>4</v>
      </c>
      <c r="T32" s="33">
        <f t="shared" si="12"/>
        <v>4.2</v>
      </c>
      <c r="U32" s="42">
        <v>7.8</v>
      </c>
      <c r="V32" s="42">
        <f t="shared" si="0"/>
        <v>8.19</v>
      </c>
      <c r="W32" s="64">
        <f t="shared" si="13"/>
        <v>467</v>
      </c>
      <c r="X32" s="64">
        <f t="shared" si="14"/>
        <v>490.35</v>
      </c>
      <c r="Y32" s="33">
        <v>467</v>
      </c>
      <c r="Z32" s="33">
        <f t="shared" si="15"/>
        <v>490.35</v>
      </c>
      <c r="AA32" s="42">
        <v>0</v>
      </c>
      <c r="AB32" s="42">
        <f t="shared" si="16"/>
        <v>0</v>
      </c>
      <c r="AC32" s="38">
        <f t="shared" si="17"/>
        <v>109</v>
      </c>
      <c r="AD32" s="38">
        <f t="shared" si="18"/>
        <v>114.45</v>
      </c>
      <c r="AE32" s="33">
        <v>40</v>
      </c>
      <c r="AF32" s="33">
        <f t="shared" si="19"/>
        <v>42</v>
      </c>
      <c r="AG32" s="42">
        <v>69</v>
      </c>
      <c r="AH32" s="42">
        <f t="shared" si="20"/>
        <v>72.45</v>
      </c>
      <c r="AI32" s="38">
        <f>AM32+AK32</f>
        <v>82.4</v>
      </c>
      <c r="AJ32" s="38">
        <f t="shared" si="21"/>
        <v>86.52000000000001</v>
      </c>
      <c r="AK32" s="33">
        <v>47</v>
      </c>
      <c r="AL32" s="38">
        <f t="shared" si="22"/>
        <v>49.35</v>
      </c>
      <c r="AM32" s="42">
        <v>35.4</v>
      </c>
      <c r="AN32" s="42">
        <f t="shared" si="23"/>
        <v>37.17</v>
      </c>
    </row>
    <row r="33" spans="1:40" x14ac:dyDescent="0.35">
      <c r="A33" s="35">
        <v>2017</v>
      </c>
      <c r="B33" s="20">
        <v>30</v>
      </c>
      <c r="C33" s="26">
        <f t="shared" si="1"/>
        <v>112.09</v>
      </c>
      <c r="D33" s="26">
        <f t="shared" si="2"/>
        <v>117.69450000000001</v>
      </c>
      <c r="E33" s="26">
        <v>73.55</v>
      </c>
      <c r="F33" s="38">
        <f t="shared" si="3"/>
        <v>77.227500000000006</v>
      </c>
      <c r="G33" s="26">
        <v>38.54</v>
      </c>
      <c r="H33" s="38">
        <f t="shared" si="4"/>
        <v>40.466999999999999</v>
      </c>
      <c r="I33" s="26">
        <f t="shared" si="5"/>
        <v>17.509999999999998</v>
      </c>
      <c r="J33" s="26">
        <f t="shared" si="6"/>
        <v>18.3855</v>
      </c>
      <c r="K33" s="31">
        <v>7.15</v>
      </c>
      <c r="L33" s="31">
        <f t="shared" si="7"/>
        <v>7.5075000000000003</v>
      </c>
      <c r="M33" s="32">
        <v>10.36</v>
      </c>
      <c r="N33" s="32">
        <f t="shared" si="8"/>
        <v>10.878</v>
      </c>
      <c r="O33" s="26">
        <f t="shared" si="9"/>
        <v>5.18</v>
      </c>
      <c r="P33" s="26">
        <f t="shared" si="10"/>
        <v>5.4390000000000001</v>
      </c>
      <c r="Q33" s="42">
        <v>5.18</v>
      </c>
      <c r="R33" s="42">
        <f t="shared" si="11"/>
        <v>5.4390000000000001</v>
      </c>
      <c r="S33" s="33">
        <v>0</v>
      </c>
      <c r="T33" s="33">
        <f t="shared" si="12"/>
        <v>0</v>
      </c>
      <c r="U33" s="42">
        <v>6.84</v>
      </c>
      <c r="V33" s="42">
        <f t="shared" si="0"/>
        <v>7.1820000000000004</v>
      </c>
      <c r="W33" s="64">
        <f t="shared" si="13"/>
        <v>420</v>
      </c>
      <c r="X33" s="64">
        <f t="shared" si="14"/>
        <v>441</v>
      </c>
      <c r="Y33" s="33">
        <v>420</v>
      </c>
      <c r="Z33" s="33">
        <f t="shared" si="15"/>
        <v>441</v>
      </c>
      <c r="AA33" s="42">
        <v>0</v>
      </c>
      <c r="AB33" s="42">
        <f t="shared" si="16"/>
        <v>0</v>
      </c>
      <c r="AC33" s="38">
        <f t="shared" si="17"/>
        <v>101</v>
      </c>
      <c r="AD33" s="38">
        <f t="shared" si="18"/>
        <v>106.05000000000001</v>
      </c>
      <c r="AE33" s="33">
        <v>41</v>
      </c>
      <c r="AF33" s="33">
        <f t="shared" si="19"/>
        <v>43.050000000000004</v>
      </c>
      <c r="AG33" s="42">
        <v>60</v>
      </c>
      <c r="AH33" s="42">
        <f t="shared" si="20"/>
        <v>63</v>
      </c>
      <c r="AI33" s="38">
        <f>AM33+AK33</f>
        <v>54</v>
      </c>
      <c r="AJ33" s="38">
        <f t="shared" si="21"/>
        <v>56.7</v>
      </c>
      <c r="AK33" s="33">
        <v>19</v>
      </c>
      <c r="AL33" s="38">
        <f t="shared" si="22"/>
        <v>19.95</v>
      </c>
      <c r="AM33" s="42">
        <v>35</v>
      </c>
      <c r="AN33" s="42">
        <f t="shared" si="23"/>
        <v>36.75</v>
      </c>
    </row>
    <row r="34" spans="1:40" x14ac:dyDescent="0.35">
      <c r="A34" s="35">
        <v>2017</v>
      </c>
      <c r="B34" s="20">
        <v>31</v>
      </c>
      <c r="C34" s="26">
        <f t="shared" si="1"/>
        <v>107.00999999999999</v>
      </c>
      <c r="D34" s="26">
        <f t="shared" si="2"/>
        <v>112.3605</v>
      </c>
      <c r="E34" s="26">
        <v>66.239999999999995</v>
      </c>
      <c r="F34" s="38">
        <f t="shared" si="3"/>
        <v>69.551999999999992</v>
      </c>
      <c r="G34" s="26">
        <v>40.770000000000003</v>
      </c>
      <c r="H34" s="38">
        <f t="shared" si="4"/>
        <v>42.808500000000002</v>
      </c>
      <c r="I34" s="26">
        <f t="shared" si="5"/>
        <v>20.170000000000002</v>
      </c>
      <c r="J34" s="26">
        <f t="shared" si="6"/>
        <v>21.178500000000003</v>
      </c>
      <c r="K34" s="31">
        <v>8.4</v>
      </c>
      <c r="L34" s="31">
        <f t="shared" si="7"/>
        <v>8.82</v>
      </c>
      <c r="M34" s="32">
        <v>11.77</v>
      </c>
      <c r="N34" s="32">
        <f t="shared" si="8"/>
        <v>12.358499999999999</v>
      </c>
      <c r="O34" s="26">
        <f t="shared" si="9"/>
        <v>9.2199999999999989</v>
      </c>
      <c r="P34" s="26">
        <f t="shared" si="10"/>
        <v>9.6809999999999992</v>
      </c>
      <c r="Q34" s="42">
        <v>5.22</v>
      </c>
      <c r="R34" s="42">
        <f t="shared" si="11"/>
        <v>5.4809999999999999</v>
      </c>
      <c r="S34" s="33">
        <v>4</v>
      </c>
      <c r="T34" s="33">
        <f t="shared" si="12"/>
        <v>4.2</v>
      </c>
      <c r="U34" s="42">
        <v>5.76</v>
      </c>
      <c r="V34" s="42">
        <f t="shared" si="0"/>
        <v>6.048</v>
      </c>
      <c r="W34" s="64">
        <f t="shared" si="13"/>
        <v>457</v>
      </c>
      <c r="X34" s="64">
        <f t="shared" si="14"/>
        <v>479.85</v>
      </c>
      <c r="Y34" s="33">
        <v>457</v>
      </c>
      <c r="Z34" s="33">
        <f t="shared" si="15"/>
        <v>479.85</v>
      </c>
      <c r="AA34" s="42">
        <v>0</v>
      </c>
      <c r="AB34" s="42">
        <f t="shared" si="16"/>
        <v>0</v>
      </c>
      <c r="AC34" s="38">
        <f t="shared" si="17"/>
        <v>104</v>
      </c>
      <c r="AD34" s="38">
        <f t="shared" si="18"/>
        <v>109.2</v>
      </c>
      <c r="AE34" s="33">
        <v>40</v>
      </c>
      <c r="AF34" s="33">
        <f t="shared" si="19"/>
        <v>42</v>
      </c>
      <c r="AG34" s="42">
        <v>64</v>
      </c>
      <c r="AH34" s="42">
        <f t="shared" si="20"/>
        <v>67.2</v>
      </c>
      <c r="AI34" s="38">
        <f>AM34+AK34</f>
        <v>48.5</v>
      </c>
      <c r="AJ34" s="38">
        <f t="shared" si="21"/>
        <v>50.925000000000004</v>
      </c>
      <c r="AK34" s="33">
        <v>15</v>
      </c>
      <c r="AL34" s="38">
        <f t="shared" si="22"/>
        <v>15.75</v>
      </c>
      <c r="AM34" s="42">
        <v>33.5</v>
      </c>
      <c r="AN34" s="42">
        <f t="shared" si="23"/>
        <v>35.175000000000004</v>
      </c>
    </row>
    <row r="35" spans="1:40" x14ac:dyDescent="0.35">
      <c r="A35" s="35">
        <v>2017</v>
      </c>
      <c r="B35" s="20">
        <v>32</v>
      </c>
      <c r="C35" s="26">
        <f t="shared" si="1"/>
        <v>110.52</v>
      </c>
      <c r="D35" s="26">
        <f t="shared" si="2"/>
        <v>116.04600000000001</v>
      </c>
      <c r="E35" s="26">
        <v>72.599999999999994</v>
      </c>
      <c r="F35" s="38">
        <f t="shared" si="3"/>
        <v>76.23</v>
      </c>
      <c r="G35" s="26">
        <v>37.92</v>
      </c>
      <c r="H35" s="38">
        <f t="shared" si="4"/>
        <v>39.816000000000003</v>
      </c>
      <c r="I35" s="26">
        <f t="shared" si="5"/>
        <v>22.02</v>
      </c>
      <c r="J35" s="26">
        <f t="shared" si="6"/>
        <v>23.121000000000002</v>
      </c>
      <c r="K35" s="31">
        <v>8.33</v>
      </c>
      <c r="L35" s="31">
        <f t="shared" si="7"/>
        <v>8.7465000000000011</v>
      </c>
      <c r="M35" s="32">
        <v>13.69</v>
      </c>
      <c r="N35" s="32">
        <f t="shared" si="8"/>
        <v>14.374499999999999</v>
      </c>
      <c r="O35" s="26">
        <f t="shared" si="9"/>
        <v>5.5200000000000005</v>
      </c>
      <c r="P35" s="26">
        <f t="shared" si="10"/>
        <v>5.7960000000000012</v>
      </c>
      <c r="Q35" s="42">
        <v>5.36</v>
      </c>
      <c r="R35" s="42">
        <f t="shared" si="11"/>
        <v>5.628000000000001</v>
      </c>
      <c r="S35" s="33">
        <v>0.16</v>
      </c>
      <c r="T35" s="33">
        <f t="shared" si="12"/>
        <v>0.16800000000000001</v>
      </c>
      <c r="U35" s="42">
        <v>5.91</v>
      </c>
      <c r="V35" s="42">
        <f t="shared" si="0"/>
        <v>6.2055000000000007</v>
      </c>
      <c r="W35" s="64">
        <f t="shared" si="13"/>
        <v>523</v>
      </c>
      <c r="X35" s="64">
        <f t="shared" si="14"/>
        <v>549.15</v>
      </c>
      <c r="Y35" s="33">
        <v>523</v>
      </c>
      <c r="Z35" s="33">
        <f t="shared" si="15"/>
        <v>549.15</v>
      </c>
      <c r="AA35" s="42">
        <v>0</v>
      </c>
      <c r="AB35" s="42">
        <f t="shared" si="16"/>
        <v>0</v>
      </c>
      <c r="AC35" s="38">
        <f t="shared" si="17"/>
        <v>81</v>
      </c>
      <c r="AD35" s="38">
        <f t="shared" si="18"/>
        <v>85.05</v>
      </c>
      <c r="AE35" s="33">
        <v>34</v>
      </c>
      <c r="AF35" s="33">
        <f t="shared" si="19"/>
        <v>35.700000000000003</v>
      </c>
      <c r="AG35" s="42">
        <v>47</v>
      </c>
      <c r="AH35" s="42">
        <f t="shared" si="20"/>
        <v>49.35</v>
      </c>
      <c r="AI35" s="38">
        <f>AM35+AK35</f>
        <v>54.6</v>
      </c>
      <c r="AJ35" s="38">
        <f t="shared" si="21"/>
        <v>57.330000000000005</v>
      </c>
      <c r="AK35" s="33">
        <v>20</v>
      </c>
      <c r="AL35" s="38">
        <f t="shared" si="22"/>
        <v>21</v>
      </c>
      <c r="AM35" s="42">
        <v>34.6</v>
      </c>
      <c r="AN35" s="42">
        <f t="shared" si="23"/>
        <v>36.330000000000005</v>
      </c>
    </row>
    <row r="36" spans="1:40" x14ac:dyDescent="0.35">
      <c r="A36" s="35">
        <v>2017</v>
      </c>
      <c r="B36" s="20">
        <v>33</v>
      </c>
      <c r="C36" s="26">
        <f t="shared" si="1"/>
        <v>110.29</v>
      </c>
      <c r="D36" s="26">
        <f t="shared" si="2"/>
        <v>115.8045</v>
      </c>
      <c r="E36" s="26">
        <v>69.59</v>
      </c>
      <c r="F36" s="38">
        <f t="shared" si="3"/>
        <v>73.069500000000005</v>
      </c>
      <c r="G36" s="26">
        <v>40.700000000000003</v>
      </c>
      <c r="H36" s="38">
        <f t="shared" si="4"/>
        <v>42.735000000000007</v>
      </c>
      <c r="I36" s="26">
        <f t="shared" si="5"/>
        <v>23.05</v>
      </c>
      <c r="J36" s="26">
        <f t="shared" si="6"/>
        <v>24.202500000000001</v>
      </c>
      <c r="K36" s="31">
        <v>8.92</v>
      </c>
      <c r="L36" s="31">
        <f t="shared" si="7"/>
        <v>9.3659999999999997</v>
      </c>
      <c r="M36" s="32">
        <v>14.13</v>
      </c>
      <c r="N36" s="32">
        <f t="shared" si="8"/>
        <v>14.836500000000001</v>
      </c>
      <c r="O36" s="26">
        <f t="shared" si="9"/>
        <v>5.5900000000000007</v>
      </c>
      <c r="P36" s="26">
        <f t="shared" si="10"/>
        <v>5.8695000000000013</v>
      </c>
      <c r="Q36" s="42">
        <v>5.4</v>
      </c>
      <c r="R36" s="42">
        <f t="shared" si="11"/>
        <v>5.6700000000000008</v>
      </c>
      <c r="S36" s="33">
        <v>0.19</v>
      </c>
      <c r="T36" s="33">
        <f t="shared" si="12"/>
        <v>0.19950000000000001</v>
      </c>
      <c r="U36" s="42">
        <v>5.93</v>
      </c>
      <c r="V36" s="42">
        <f t="shared" ref="V36:V55" si="24">U36*1.05</f>
        <v>6.2264999999999997</v>
      </c>
      <c r="W36" s="64">
        <f t="shared" si="13"/>
        <v>493</v>
      </c>
      <c r="X36" s="64">
        <f t="shared" si="14"/>
        <v>517.65</v>
      </c>
      <c r="Y36" s="33">
        <v>493</v>
      </c>
      <c r="Z36" s="33">
        <f t="shared" si="15"/>
        <v>517.65</v>
      </c>
      <c r="AA36" s="42">
        <v>0</v>
      </c>
      <c r="AB36" s="42">
        <f t="shared" si="16"/>
        <v>0</v>
      </c>
      <c r="AC36" s="38">
        <f t="shared" si="17"/>
        <v>108</v>
      </c>
      <c r="AD36" s="38">
        <f t="shared" si="18"/>
        <v>113.4</v>
      </c>
      <c r="AE36" s="33">
        <v>40</v>
      </c>
      <c r="AF36" s="33">
        <f t="shared" si="19"/>
        <v>42</v>
      </c>
      <c r="AG36" s="42">
        <v>68</v>
      </c>
      <c r="AH36" s="42">
        <f t="shared" si="20"/>
        <v>71.400000000000006</v>
      </c>
      <c r="AI36" s="38">
        <f>AM36+AK36</f>
        <v>38</v>
      </c>
      <c r="AJ36" s="38">
        <f t="shared" si="21"/>
        <v>39.9</v>
      </c>
      <c r="AK36" s="33">
        <v>12</v>
      </c>
      <c r="AL36" s="38">
        <f t="shared" si="22"/>
        <v>12.600000000000001</v>
      </c>
      <c r="AM36" s="42">
        <v>26</v>
      </c>
      <c r="AN36" s="42">
        <f t="shared" si="23"/>
        <v>27.3</v>
      </c>
    </row>
    <row r="37" spans="1:40" x14ac:dyDescent="0.35">
      <c r="A37" s="35">
        <v>2017</v>
      </c>
      <c r="B37" s="20">
        <v>34</v>
      </c>
      <c r="C37" s="26">
        <f t="shared" si="1"/>
        <v>112.73</v>
      </c>
      <c r="D37" s="26">
        <f t="shared" si="2"/>
        <v>118.36650000000002</v>
      </c>
      <c r="E37" s="26">
        <v>74.23</v>
      </c>
      <c r="F37" s="38">
        <f t="shared" si="3"/>
        <v>77.941500000000005</v>
      </c>
      <c r="G37" s="26">
        <v>38.5</v>
      </c>
      <c r="H37" s="38">
        <f t="shared" si="4"/>
        <v>40.425000000000004</v>
      </c>
      <c r="I37" s="26">
        <f t="shared" si="5"/>
        <v>19.799999999999997</v>
      </c>
      <c r="J37" s="26">
        <f t="shared" si="6"/>
        <v>20.79</v>
      </c>
      <c r="K37" s="31">
        <v>8.4499999999999993</v>
      </c>
      <c r="L37" s="31">
        <f t="shared" si="7"/>
        <v>8.8725000000000005</v>
      </c>
      <c r="M37" s="32">
        <v>11.35</v>
      </c>
      <c r="N37" s="32">
        <f t="shared" si="8"/>
        <v>11.9175</v>
      </c>
      <c r="O37" s="26">
        <f t="shared" si="9"/>
        <v>5.8</v>
      </c>
      <c r="P37" s="26">
        <f t="shared" si="10"/>
        <v>6.09</v>
      </c>
      <c r="Q37" s="42">
        <v>5.6</v>
      </c>
      <c r="R37" s="42">
        <f t="shared" si="11"/>
        <v>5.88</v>
      </c>
      <c r="S37" s="33">
        <v>0.2</v>
      </c>
      <c r="T37" s="33">
        <f t="shared" si="12"/>
        <v>0.21000000000000002</v>
      </c>
      <c r="U37" s="42">
        <v>8.09</v>
      </c>
      <c r="V37" s="42">
        <f t="shared" si="24"/>
        <v>8.4945000000000004</v>
      </c>
      <c r="W37" s="64">
        <f t="shared" si="13"/>
        <v>507</v>
      </c>
      <c r="X37" s="64">
        <f t="shared" si="14"/>
        <v>532.35</v>
      </c>
      <c r="Y37" s="33">
        <v>507</v>
      </c>
      <c r="Z37" s="33">
        <f t="shared" si="15"/>
        <v>532.35</v>
      </c>
      <c r="AA37" s="42">
        <v>0</v>
      </c>
      <c r="AB37" s="42">
        <f t="shared" si="16"/>
        <v>0</v>
      </c>
      <c r="AC37" s="38">
        <f t="shared" si="17"/>
        <v>97</v>
      </c>
      <c r="AD37" s="38">
        <f t="shared" si="18"/>
        <v>101.85000000000001</v>
      </c>
      <c r="AE37" s="33">
        <v>41</v>
      </c>
      <c r="AF37" s="33">
        <f t="shared" si="19"/>
        <v>43.050000000000004</v>
      </c>
      <c r="AG37" s="42">
        <v>56</v>
      </c>
      <c r="AH37" s="42">
        <f t="shared" si="20"/>
        <v>58.800000000000004</v>
      </c>
      <c r="AI37" s="38">
        <f>AM37+AK37</f>
        <v>55.2</v>
      </c>
      <c r="AJ37" s="38">
        <f t="shared" si="21"/>
        <v>57.960000000000008</v>
      </c>
      <c r="AK37" s="33">
        <v>16</v>
      </c>
      <c r="AL37" s="38">
        <f t="shared" si="22"/>
        <v>16.8</v>
      </c>
      <c r="AM37" s="42">
        <v>39.200000000000003</v>
      </c>
      <c r="AN37" s="42">
        <f t="shared" si="23"/>
        <v>41.160000000000004</v>
      </c>
    </row>
    <row r="38" spans="1:40" x14ac:dyDescent="0.35">
      <c r="A38" s="35">
        <v>2017</v>
      </c>
      <c r="B38" s="20">
        <v>35</v>
      </c>
      <c r="C38" s="26">
        <f t="shared" si="1"/>
        <v>118.28</v>
      </c>
      <c r="D38" s="26">
        <f t="shared" si="2"/>
        <v>124.194</v>
      </c>
      <c r="E38" s="26">
        <v>74.400000000000006</v>
      </c>
      <c r="F38" s="38">
        <f t="shared" si="3"/>
        <v>78.12</v>
      </c>
      <c r="G38" s="26">
        <v>43.88</v>
      </c>
      <c r="H38" s="38">
        <f t="shared" si="4"/>
        <v>46.074000000000005</v>
      </c>
      <c r="I38" s="26">
        <f t="shared" si="5"/>
        <v>20.270000000000003</v>
      </c>
      <c r="J38" s="26">
        <f t="shared" si="6"/>
        <v>21.283500000000004</v>
      </c>
      <c r="K38" s="31">
        <v>9.06</v>
      </c>
      <c r="L38" s="31">
        <f t="shared" si="7"/>
        <v>9.5130000000000017</v>
      </c>
      <c r="M38" s="32">
        <v>11.21</v>
      </c>
      <c r="N38" s="32">
        <f t="shared" si="8"/>
        <v>11.770500000000002</v>
      </c>
      <c r="O38" s="26">
        <f t="shared" si="9"/>
        <v>6.08</v>
      </c>
      <c r="P38" s="26">
        <f t="shared" si="10"/>
        <v>6.3840000000000003</v>
      </c>
      <c r="Q38" s="42">
        <v>5.88</v>
      </c>
      <c r="R38" s="42">
        <f t="shared" si="11"/>
        <v>6.1740000000000004</v>
      </c>
      <c r="S38" s="33">
        <v>0.2</v>
      </c>
      <c r="T38" s="33">
        <f t="shared" si="12"/>
        <v>0.21000000000000002</v>
      </c>
      <c r="U38" s="42">
        <v>8.3000000000000007</v>
      </c>
      <c r="V38" s="42">
        <f t="shared" si="24"/>
        <v>8.7150000000000016</v>
      </c>
      <c r="W38" s="64">
        <f t="shared" si="13"/>
        <v>497</v>
      </c>
      <c r="X38" s="64">
        <f t="shared" si="14"/>
        <v>521.85</v>
      </c>
      <c r="Y38" s="33">
        <v>497</v>
      </c>
      <c r="Z38" s="33">
        <f t="shared" si="15"/>
        <v>521.85</v>
      </c>
      <c r="AA38" s="42">
        <v>0</v>
      </c>
      <c r="AB38" s="42">
        <f t="shared" si="16"/>
        <v>0</v>
      </c>
      <c r="AC38" s="38">
        <f t="shared" si="17"/>
        <v>100</v>
      </c>
      <c r="AD38" s="38">
        <f t="shared" si="18"/>
        <v>105</v>
      </c>
      <c r="AE38" s="33">
        <v>38</v>
      </c>
      <c r="AF38" s="33">
        <f t="shared" si="19"/>
        <v>39.9</v>
      </c>
      <c r="AG38" s="42">
        <v>62</v>
      </c>
      <c r="AH38" s="42">
        <f t="shared" si="20"/>
        <v>65.100000000000009</v>
      </c>
      <c r="AI38" s="38">
        <f>AM38+AK38</f>
        <v>58.2</v>
      </c>
      <c r="AJ38" s="38">
        <f t="shared" si="21"/>
        <v>61.110000000000007</v>
      </c>
      <c r="AK38" s="33">
        <v>18</v>
      </c>
      <c r="AL38" s="38">
        <f t="shared" si="22"/>
        <v>18.900000000000002</v>
      </c>
      <c r="AM38" s="42">
        <v>40.200000000000003</v>
      </c>
      <c r="AN38" s="42">
        <f t="shared" si="23"/>
        <v>42.210000000000008</v>
      </c>
    </row>
    <row r="39" spans="1:40" x14ac:dyDescent="0.35">
      <c r="A39" s="35">
        <v>2017</v>
      </c>
      <c r="B39" s="20">
        <v>36</v>
      </c>
      <c r="C39" s="26">
        <f t="shared" si="1"/>
        <v>113.31</v>
      </c>
      <c r="D39" s="26">
        <f t="shared" si="2"/>
        <v>118.97550000000001</v>
      </c>
      <c r="E39" s="26">
        <v>74.7</v>
      </c>
      <c r="F39" s="38">
        <f t="shared" si="3"/>
        <v>78.435000000000002</v>
      </c>
      <c r="G39" s="26">
        <v>38.61</v>
      </c>
      <c r="H39" s="38">
        <f t="shared" si="4"/>
        <v>40.540500000000002</v>
      </c>
      <c r="I39" s="26">
        <f t="shared" si="5"/>
        <v>18.09</v>
      </c>
      <c r="J39" s="26">
        <f t="shared" si="6"/>
        <v>18.994500000000002</v>
      </c>
      <c r="K39" s="31">
        <v>8.09</v>
      </c>
      <c r="L39" s="31">
        <f t="shared" si="7"/>
        <v>8.4945000000000004</v>
      </c>
      <c r="M39" s="32">
        <v>10</v>
      </c>
      <c r="N39" s="32">
        <f t="shared" si="8"/>
        <v>10.5</v>
      </c>
      <c r="O39" s="26">
        <f t="shared" si="9"/>
        <v>6.07</v>
      </c>
      <c r="P39" s="26">
        <f t="shared" si="10"/>
        <v>6.3735000000000008</v>
      </c>
      <c r="Q39" s="42">
        <v>5.91</v>
      </c>
      <c r="R39" s="42">
        <f t="shared" si="11"/>
        <v>6.2055000000000007</v>
      </c>
      <c r="S39" s="33">
        <v>0.16</v>
      </c>
      <c r="T39" s="33">
        <f t="shared" si="12"/>
        <v>0.16800000000000001</v>
      </c>
      <c r="U39" s="42">
        <v>6.34</v>
      </c>
      <c r="V39" s="42">
        <f t="shared" si="24"/>
        <v>6.657</v>
      </c>
      <c r="W39" s="64">
        <f t="shared" si="13"/>
        <v>468</v>
      </c>
      <c r="X39" s="64">
        <f t="shared" si="14"/>
        <v>491.40000000000003</v>
      </c>
      <c r="Y39" s="33">
        <v>468</v>
      </c>
      <c r="Z39" s="33">
        <f t="shared" si="15"/>
        <v>491.40000000000003</v>
      </c>
      <c r="AA39" s="42">
        <v>0</v>
      </c>
      <c r="AB39" s="42">
        <f t="shared" si="16"/>
        <v>0</v>
      </c>
      <c r="AC39" s="38">
        <f t="shared" si="17"/>
        <v>95</v>
      </c>
      <c r="AD39" s="38">
        <f t="shared" si="18"/>
        <v>99.75</v>
      </c>
      <c r="AE39" s="33">
        <v>38</v>
      </c>
      <c r="AF39" s="33">
        <f t="shared" si="19"/>
        <v>39.9</v>
      </c>
      <c r="AG39" s="42">
        <v>57</v>
      </c>
      <c r="AH39" s="42">
        <f t="shared" si="20"/>
        <v>59.85</v>
      </c>
      <c r="AI39" s="38">
        <f>AM39+AK39</f>
        <v>52.3</v>
      </c>
      <c r="AJ39" s="38">
        <f t="shared" si="21"/>
        <v>54.914999999999999</v>
      </c>
      <c r="AK39" s="33">
        <v>19</v>
      </c>
      <c r="AL39" s="38">
        <f t="shared" si="22"/>
        <v>19.95</v>
      </c>
      <c r="AM39" s="42">
        <v>33.299999999999997</v>
      </c>
      <c r="AN39" s="42">
        <f t="shared" si="23"/>
        <v>34.964999999999996</v>
      </c>
    </row>
    <row r="40" spans="1:40" x14ac:dyDescent="0.35">
      <c r="A40" s="35">
        <v>2017</v>
      </c>
      <c r="B40" s="20">
        <v>37</v>
      </c>
      <c r="C40" s="26">
        <f t="shared" si="1"/>
        <v>116.32</v>
      </c>
      <c r="D40" s="26">
        <f t="shared" si="2"/>
        <v>122.136</v>
      </c>
      <c r="E40" s="26">
        <v>73.459999999999994</v>
      </c>
      <c r="F40" s="38">
        <f t="shared" si="3"/>
        <v>77.132999999999996</v>
      </c>
      <c r="G40" s="26">
        <v>42.86</v>
      </c>
      <c r="H40" s="38">
        <f t="shared" si="4"/>
        <v>45.003</v>
      </c>
      <c r="I40" s="26">
        <f t="shared" si="5"/>
        <v>21.94</v>
      </c>
      <c r="J40" s="26">
        <f t="shared" si="6"/>
        <v>23.037000000000003</v>
      </c>
      <c r="K40" s="31">
        <v>8.2200000000000006</v>
      </c>
      <c r="L40" s="31">
        <f t="shared" si="7"/>
        <v>8.6310000000000002</v>
      </c>
      <c r="M40" s="32">
        <v>13.72</v>
      </c>
      <c r="N40" s="32">
        <f t="shared" si="8"/>
        <v>14.406000000000001</v>
      </c>
      <c r="O40" s="26">
        <f t="shared" si="9"/>
        <v>6.1000000000000005</v>
      </c>
      <c r="P40" s="26">
        <f t="shared" si="10"/>
        <v>6.4050000000000011</v>
      </c>
      <c r="Q40" s="42">
        <v>5.9</v>
      </c>
      <c r="R40" s="42">
        <f t="shared" si="11"/>
        <v>6.1950000000000003</v>
      </c>
      <c r="S40" s="33">
        <v>0.2</v>
      </c>
      <c r="T40" s="33">
        <f t="shared" si="12"/>
        <v>0.21000000000000002</v>
      </c>
      <c r="U40" s="42">
        <v>5.66</v>
      </c>
      <c r="V40" s="42">
        <f t="shared" si="24"/>
        <v>5.9430000000000005</v>
      </c>
      <c r="W40" s="64">
        <f t="shared" si="13"/>
        <v>476</v>
      </c>
      <c r="X40" s="64">
        <f t="shared" si="14"/>
        <v>499.8</v>
      </c>
      <c r="Y40" s="33">
        <v>476</v>
      </c>
      <c r="Z40" s="33">
        <f t="shared" si="15"/>
        <v>499.8</v>
      </c>
      <c r="AA40" s="42">
        <v>0</v>
      </c>
      <c r="AB40" s="42">
        <f t="shared" si="16"/>
        <v>0</v>
      </c>
      <c r="AC40" s="38">
        <f t="shared" si="17"/>
        <v>95</v>
      </c>
      <c r="AD40" s="38">
        <f t="shared" si="18"/>
        <v>99.75</v>
      </c>
      <c r="AE40" s="33">
        <v>37</v>
      </c>
      <c r="AF40" s="33">
        <f t="shared" si="19"/>
        <v>38.85</v>
      </c>
      <c r="AG40" s="42">
        <v>58</v>
      </c>
      <c r="AH40" s="42">
        <f t="shared" si="20"/>
        <v>60.900000000000006</v>
      </c>
      <c r="AI40" s="38">
        <f>AM40+AK40</f>
        <v>50.7</v>
      </c>
      <c r="AJ40" s="38">
        <f t="shared" si="21"/>
        <v>53.235000000000007</v>
      </c>
      <c r="AK40" s="33">
        <v>16.5</v>
      </c>
      <c r="AL40" s="38">
        <f t="shared" si="22"/>
        <v>17.324999999999999</v>
      </c>
      <c r="AM40" s="42">
        <v>34.200000000000003</v>
      </c>
      <c r="AN40" s="42">
        <f t="shared" si="23"/>
        <v>35.910000000000004</v>
      </c>
    </row>
    <row r="41" spans="1:40" x14ac:dyDescent="0.35">
      <c r="A41" s="35">
        <v>2017</v>
      </c>
      <c r="B41" s="20">
        <v>38</v>
      </c>
      <c r="C41" s="26">
        <f t="shared" si="1"/>
        <v>113.87</v>
      </c>
      <c r="D41" s="26">
        <f t="shared" si="2"/>
        <v>119.5635</v>
      </c>
      <c r="E41" s="26">
        <v>71.010000000000005</v>
      </c>
      <c r="F41" s="38">
        <f t="shared" si="3"/>
        <v>74.560500000000005</v>
      </c>
      <c r="G41" s="26">
        <v>42.86</v>
      </c>
      <c r="H41" s="38">
        <f t="shared" si="4"/>
        <v>45.003</v>
      </c>
      <c r="I41" s="26">
        <f t="shared" si="5"/>
        <v>24.07</v>
      </c>
      <c r="J41" s="26">
        <f t="shared" si="6"/>
        <v>25.273500000000002</v>
      </c>
      <c r="K41" s="31">
        <v>8.7200000000000006</v>
      </c>
      <c r="L41" s="31">
        <f t="shared" si="7"/>
        <v>9.1560000000000006</v>
      </c>
      <c r="M41" s="32">
        <v>15.35</v>
      </c>
      <c r="N41" s="32">
        <f t="shared" si="8"/>
        <v>16.1175</v>
      </c>
      <c r="O41" s="26">
        <f t="shared" si="9"/>
        <v>6.2</v>
      </c>
      <c r="P41" s="26">
        <f t="shared" si="10"/>
        <v>6.5100000000000007</v>
      </c>
      <c r="Q41" s="42">
        <v>6.04</v>
      </c>
      <c r="R41" s="42">
        <f t="shared" si="11"/>
        <v>6.3420000000000005</v>
      </c>
      <c r="S41" s="33">
        <v>0.16</v>
      </c>
      <c r="T41" s="33">
        <f t="shared" si="12"/>
        <v>0.16800000000000001</v>
      </c>
      <c r="U41" s="42">
        <v>6.24</v>
      </c>
      <c r="V41" s="42">
        <f t="shared" si="24"/>
        <v>6.5520000000000005</v>
      </c>
      <c r="W41" s="64">
        <f t="shared" si="13"/>
        <v>484</v>
      </c>
      <c r="X41" s="64">
        <f t="shared" si="14"/>
        <v>508.20000000000005</v>
      </c>
      <c r="Y41" s="33">
        <v>484</v>
      </c>
      <c r="Z41" s="33">
        <f t="shared" si="15"/>
        <v>508.20000000000005</v>
      </c>
      <c r="AA41" s="42">
        <v>0</v>
      </c>
      <c r="AB41" s="42">
        <f t="shared" si="16"/>
        <v>0</v>
      </c>
      <c r="AC41" s="38">
        <f t="shared" si="17"/>
        <v>97</v>
      </c>
      <c r="AD41" s="38">
        <f t="shared" si="18"/>
        <v>101.85000000000001</v>
      </c>
      <c r="AE41" s="33">
        <v>37</v>
      </c>
      <c r="AF41" s="33">
        <f t="shared" si="19"/>
        <v>38.85</v>
      </c>
      <c r="AG41" s="42">
        <v>60</v>
      </c>
      <c r="AH41" s="42">
        <f t="shared" si="20"/>
        <v>63</v>
      </c>
      <c r="AI41" s="38">
        <f>AM41+AK41</f>
        <v>55.3</v>
      </c>
      <c r="AJ41" s="38">
        <f t="shared" si="21"/>
        <v>58.064999999999998</v>
      </c>
      <c r="AK41" s="33">
        <v>17</v>
      </c>
      <c r="AL41" s="38">
        <f t="shared" si="22"/>
        <v>17.850000000000001</v>
      </c>
      <c r="AM41" s="42">
        <v>38.299999999999997</v>
      </c>
      <c r="AN41" s="42">
        <f t="shared" si="23"/>
        <v>40.214999999999996</v>
      </c>
    </row>
    <row r="42" spans="1:40" x14ac:dyDescent="0.35">
      <c r="A42" s="35">
        <v>2017</v>
      </c>
      <c r="B42" s="20">
        <v>39</v>
      </c>
      <c r="C42" s="26">
        <f t="shared" si="1"/>
        <v>109.16999999999999</v>
      </c>
      <c r="D42" s="26">
        <f t="shared" si="2"/>
        <v>114.62849999999999</v>
      </c>
      <c r="E42" s="26">
        <v>69.13</v>
      </c>
      <c r="F42" s="38">
        <f t="shared" si="3"/>
        <v>72.586500000000001</v>
      </c>
      <c r="G42" s="26">
        <v>40.04</v>
      </c>
      <c r="H42" s="38">
        <f t="shared" si="4"/>
        <v>42.042000000000002</v>
      </c>
      <c r="I42" s="26">
        <f t="shared" si="5"/>
        <v>24.41</v>
      </c>
      <c r="J42" s="26">
        <f t="shared" si="6"/>
        <v>25.630500000000001</v>
      </c>
      <c r="K42" s="31">
        <v>9.09</v>
      </c>
      <c r="L42" s="31">
        <f t="shared" si="7"/>
        <v>9.5445000000000011</v>
      </c>
      <c r="M42" s="32">
        <v>15.32</v>
      </c>
      <c r="N42" s="32">
        <f t="shared" si="8"/>
        <v>16.086000000000002</v>
      </c>
      <c r="O42" s="26">
        <f t="shared" si="9"/>
        <v>6.51</v>
      </c>
      <c r="P42" s="26">
        <f t="shared" si="10"/>
        <v>6.8354999999999997</v>
      </c>
      <c r="Q42" s="42">
        <v>6.35</v>
      </c>
      <c r="R42" s="42">
        <f t="shared" si="11"/>
        <v>6.6674999999999995</v>
      </c>
      <c r="S42" s="33">
        <v>0.16</v>
      </c>
      <c r="T42" s="33">
        <f t="shared" si="12"/>
        <v>0.16800000000000001</v>
      </c>
      <c r="U42" s="42">
        <v>6.23</v>
      </c>
      <c r="V42" s="42">
        <f t="shared" si="24"/>
        <v>6.541500000000001</v>
      </c>
      <c r="W42" s="64">
        <f t="shared" si="13"/>
        <v>489</v>
      </c>
      <c r="X42" s="64">
        <f t="shared" si="14"/>
        <v>513.45000000000005</v>
      </c>
      <c r="Y42" s="33">
        <v>489</v>
      </c>
      <c r="Z42" s="33">
        <f t="shared" si="15"/>
        <v>513.45000000000005</v>
      </c>
      <c r="AA42" s="42">
        <v>0</v>
      </c>
      <c r="AB42" s="42">
        <f t="shared" si="16"/>
        <v>0</v>
      </c>
      <c r="AC42" s="38">
        <f t="shared" si="17"/>
        <v>97</v>
      </c>
      <c r="AD42" s="38">
        <f t="shared" si="18"/>
        <v>101.85000000000001</v>
      </c>
      <c r="AE42" s="33">
        <v>37</v>
      </c>
      <c r="AF42" s="33">
        <f t="shared" si="19"/>
        <v>38.85</v>
      </c>
      <c r="AG42" s="42">
        <v>60</v>
      </c>
      <c r="AH42" s="42">
        <f t="shared" si="20"/>
        <v>63</v>
      </c>
      <c r="AI42" s="38">
        <f>AM42+AK42</f>
        <v>55.8</v>
      </c>
      <c r="AJ42" s="38">
        <f t="shared" si="21"/>
        <v>58.589999999999996</v>
      </c>
      <c r="AK42" s="33">
        <v>22</v>
      </c>
      <c r="AL42" s="38">
        <f t="shared" si="22"/>
        <v>23.1</v>
      </c>
      <c r="AM42" s="42">
        <v>33.799999999999997</v>
      </c>
      <c r="AN42" s="42">
        <f t="shared" si="23"/>
        <v>35.49</v>
      </c>
    </row>
    <row r="43" spans="1:40" x14ac:dyDescent="0.35">
      <c r="A43" s="35">
        <v>2017</v>
      </c>
      <c r="B43" s="20">
        <v>40</v>
      </c>
      <c r="C43" s="26">
        <f t="shared" si="1"/>
        <v>129.17000000000002</v>
      </c>
      <c r="D43" s="26">
        <f t="shared" si="2"/>
        <v>135.62850000000003</v>
      </c>
      <c r="E43" s="26">
        <v>89.64</v>
      </c>
      <c r="F43" s="38">
        <f t="shared" si="3"/>
        <v>94.122</v>
      </c>
      <c r="G43" s="26">
        <v>39.53</v>
      </c>
      <c r="H43" s="38">
        <f t="shared" si="4"/>
        <v>41.506500000000003</v>
      </c>
      <c r="I43" s="26">
        <f t="shared" si="5"/>
        <v>23.97</v>
      </c>
      <c r="J43" s="26">
        <f t="shared" si="6"/>
        <v>25.168499999999998</v>
      </c>
      <c r="K43" s="31">
        <v>9.0399999999999991</v>
      </c>
      <c r="L43" s="31">
        <f t="shared" si="7"/>
        <v>9.4919999999999991</v>
      </c>
      <c r="M43" s="32">
        <v>14.93</v>
      </c>
      <c r="N43" s="32">
        <f t="shared" si="8"/>
        <v>15.676500000000001</v>
      </c>
      <c r="O43" s="26">
        <f t="shared" si="9"/>
        <v>7.25</v>
      </c>
      <c r="P43" s="26">
        <f t="shared" si="10"/>
        <v>7.6125000000000007</v>
      </c>
      <c r="Q43" s="42">
        <v>7.06</v>
      </c>
      <c r="R43" s="42">
        <f t="shared" si="11"/>
        <v>7.4130000000000003</v>
      </c>
      <c r="S43" s="33">
        <v>0.19</v>
      </c>
      <c r="T43" s="33">
        <f t="shared" si="12"/>
        <v>0.19950000000000001</v>
      </c>
      <c r="U43" s="42">
        <v>6.24</v>
      </c>
      <c r="V43" s="42">
        <f t="shared" si="24"/>
        <v>6.5520000000000005</v>
      </c>
      <c r="W43" s="64">
        <f t="shared" si="13"/>
        <v>494</v>
      </c>
      <c r="X43" s="64">
        <f t="shared" si="14"/>
        <v>518.70000000000005</v>
      </c>
      <c r="Y43" s="33">
        <v>494</v>
      </c>
      <c r="Z43" s="33">
        <f t="shared" si="15"/>
        <v>518.70000000000005</v>
      </c>
      <c r="AA43" s="42">
        <v>0</v>
      </c>
      <c r="AB43" s="42">
        <f t="shared" si="16"/>
        <v>0</v>
      </c>
      <c r="AC43" s="38">
        <f t="shared" si="17"/>
        <v>97</v>
      </c>
      <c r="AD43" s="38">
        <f t="shared" si="18"/>
        <v>101.85000000000001</v>
      </c>
      <c r="AE43" s="33">
        <v>37</v>
      </c>
      <c r="AF43" s="33">
        <f t="shared" si="19"/>
        <v>38.85</v>
      </c>
      <c r="AG43" s="42">
        <v>60</v>
      </c>
      <c r="AH43" s="42">
        <f t="shared" si="20"/>
        <v>63</v>
      </c>
      <c r="AI43" s="38">
        <f>AM43+AK43</f>
        <v>81.2</v>
      </c>
      <c r="AJ43" s="38">
        <f t="shared" si="21"/>
        <v>85.26</v>
      </c>
      <c r="AK43" s="33">
        <v>56</v>
      </c>
      <c r="AL43" s="38">
        <f t="shared" si="22"/>
        <v>58.800000000000004</v>
      </c>
      <c r="AM43" s="42">
        <v>25.2</v>
      </c>
      <c r="AN43" s="42">
        <f t="shared" si="23"/>
        <v>26.46</v>
      </c>
    </row>
    <row r="44" spans="1:40" x14ac:dyDescent="0.35">
      <c r="A44" s="35">
        <v>2017</v>
      </c>
      <c r="B44" s="20">
        <v>41</v>
      </c>
      <c r="C44" s="26">
        <f t="shared" si="1"/>
        <v>133.62</v>
      </c>
      <c r="D44" s="26">
        <f t="shared" si="2"/>
        <v>140.30100000000002</v>
      </c>
      <c r="E44" s="26">
        <v>89.72</v>
      </c>
      <c r="F44" s="38">
        <f t="shared" si="3"/>
        <v>94.206000000000003</v>
      </c>
      <c r="G44" s="26">
        <v>43.9</v>
      </c>
      <c r="H44" s="38">
        <f t="shared" si="4"/>
        <v>46.094999999999999</v>
      </c>
      <c r="I44" s="26">
        <f t="shared" si="5"/>
        <v>21.990000000000002</v>
      </c>
      <c r="J44" s="26">
        <f t="shared" si="6"/>
        <v>23.089500000000005</v>
      </c>
      <c r="K44" s="31">
        <v>8.36</v>
      </c>
      <c r="L44" s="31">
        <f t="shared" si="7"/>
        <v>8.7780000000000005</v>
      </c>
      <c r="M44" s="32">
        <v>13.63</v>
      </c>
      <c r="N44" s="32">
        <f t="shared" si="8"/>
        <v>14.311500000000001</v>
      </c>
      <c r="O44" s="26">
        <f t="shared" si="9"/>
        <v>5.42</v>
      </c>
      <c r="P44" s="26">
        <f t="shared" si="10"/>
        <v>5.6909999999999998</v>
      </c>
      <c r="Q44" s="42">
        <v>5.26</v>
      </c>
      <c r="R44" s="42">
        <f t="shared" si="11"/>
        <v>5.5229999999999997</v>
      </c>
      <c r="S44" s="33">
        <v>0.16</v>
      </c>
      <c r="T44" s="33">
        <f t="shared" si="12"/>
        <v>0.16800000000000001</v>
      </c>
      <c r="U44" s="42">
        <v>6.08</v>
      </c>
      <c r="V44" s="42">
        <f t="shared" si="24"/>
        <v>6.3840000000000003</v>
      </c>
      <c r="W44" s="64">
        <f t="shared" si="13"/>
        <v>1368</v>
      </c>
      <c r="X44" s="64">
        <f t="shared" si="14"/>
        <v>1436.4</v>
      </c>
      <c r="Y44" s="33">
        <v>550</v>
      </c>
      <c r="Z44" s="33">
        <f t="shared" si="15"/>
        <v>577.5</v>
      </c>
      <c r="AA44" s="42">
        <v>818</v>
      </c>
      <c r="AB44" s="42">
        <f t="shared" si="16"/>
        <v>858.90000000000009</v>
      </c>
      <c r="AC44" s="38">
        <f t="shared" si="17"/>
        <v>98</v>
      </c>
      <c r="AD44" s="38">
        <f t="shared" si="18"/>
        <v>102.9</v>
      </c>
      <c r="AE44" s="33">
        <v>38</v>
      </c>
      <c r="AF44" s="33">
        <f t="shared" si="19"/>
        <v>39.9</v>
      </c>
      <c r="AG44" s="42">
        <v>60</v>
      </c>
      <c r="AH44" s="42">
        <f t="shared" si="20"/>
        <v>63</v>
      </c>
      <c r="AI44" s="38">
        <f>AM44+AK44</f>
        <v>81.8</v>
      </c>
      <c r="AJ44" s="38">
        <f t="shared" si="21"/>
        <v>85.89</v>
      </c>
      <c r="AK44" s="33">
        <v>57</v>
      </c>
      <c r="AL44" s="38">
        <f t="shared" si="22"/>
        <v>59.85</v>
      </c>
      <c r="AM44" s="42">
        <v>24.8</v>
      </c>
      <c r="AN44" s="42">
        <f t="shared" si="23"/>
        <v>26.040000000000003</v>
      </c>
    </row>
    <row r="45" spans="1:40" x14ac:dyDescent="0.35">
      <c r="A45" s="35">
        <v>2017</v>
      </c>
      <c r="B45" s="20">
        <v>42</v>
      </c>
      <c r="C45" s="26">
        <f t="shared" si="1"/>
        <v>132.07</v>
      </c>
      <c r="D45" s="26">
        <f t="shared" si="2"/>
        <v>138.67349999999999</v>
      </c>
      <c r="E45" s="26">
        <v>89.8</v>
      </c>
      <c r="F45" s="38">
        <f t="shared" si="3"/>
        <v>94.29</v>
      </c>
      <c r="G45" s="26">
        <v>42.27</v>
      </c>
      <c r="H45" s="38">
        <f t="shared" si="4"/>
        <v>44.383500000000005</v>
      </c>
      <c r="I45" s="26">
        <f t="shared" si="5"/>
        <v>24.21</v>
      </c>
      <c r="J45" s="26">
        <f t="shared" si="6"/>
        <v>25.420500000000001</v>
      </c>
      <c r="K45" s="31">
        <v>9.0299999999999994</v>
      </c>
      <c r="L45" s="31">
        <f t="shared" si="7"/>
        <v>9.4815000000000005</v>
      </c>
      <c r="M45" s="32">
        <v>15.18</v>
      </c>
      <c r="N45" s="32">
        <f t="shared" si="8"/>
        <v>15.939</v>
      </c>
      <c r="O45" s="26">
        <f t="shared" si="9"/>
        <v>5.5</v>
      </c>
      <c r="P45" s="26">
        <f t="shared" si="10"/>
        <v>5.7750000000000004</v>
      </c>
      <c r="Q45" s="42">
        <v>5.34</v>
      </c>
      <c r="R45" s="42">
        <f t="shared" si="11"/>
        <v>5.6070000000000002</v>
      </c>
      <c r="S45" s="33">
        <v>0.16</v>
      </c>
      <c r="T45" s="33">
        <f t="shared" si="12"/>
        <v>0.16800000000000001</v>
      </c>
      <c r="U45" s="42">
        <v>7.29</v>
      </c>
      <c r="V45" s="42">
        <f t="shared" si="24"/>
        <v>7.6545000000000005</v>
      </c>
      <c r="W45" s="64">
        <f t="shared" si="13"/>
        <v>1342</v>
      </c>
      <c r="X45" s="64">
        <f t="shared" si="14"/>
        <v>1409.1000000000001</v>
      </c>
      <c r="Y45" s="33">
        <v>534</v>
      </c>
      <c r="Z45" s="33">
        <f t="shared" si="15"/>
        <v>560.70000000000005</v>
      </c>
      <c r="AA45" s="42">
        <v>808</v>
      </c>
      <c r="AB45" s="42">
        <f t="shared" si="16"/>
        <v>848.40000000000009</v>
      </c>
      <c r="AC45" s="38">
        <f t="shared" si="17"/>
        <v>96</v>
      </c>
      <c r="AD45" s="38">
        <f t="shared" si="18"/>
        <v>100.80000000000001</v>
      </c>
      <c r="AE45" s="33">
        <v>35</v>
      </c>
      <c r="AF45" s="33">
        <f t="shared" si="19"/>
        <v>36.75</v>
      </c>
      <c r="AG45" s="42">
        <v>61</v>
      </c>
      <c r="AH45" s="42">
        <f t="shared" si="20"/>
        <v>64.05</v>
      </c>
      <c r="AI45" s="38">
        <f>AM45+AK45</f>
        <v>73.8</v>
      </c>
      <c r="AJ45" s="38">
        <f t="shared" si="21"/>
        <v>77.489999999999995</v>
      </c>
      <c r="AK45" s="33">
        <v>59</v>
      </c>
      <c r="AL45" s="38">
        <f t="shared" si="22"/>
        <v>61.95</v>
      </c>
      <c r="AM45" s="42">
        <v>14.8</v>
      </c>
      <c r="AN45" s="42">
        <f t="shared" si="23"/>
        <v>15.540000000000001</v>
      </c>
    </row>
    <row r="46" spans="1:40" x14ac:dyDescent="0.35">
      <c r="A46" s="35">
        <v>2017</v>
      </c>
      <c r="B46" s="20">
        <v>43</v>
      </c>
      <c r="C46" s="26">
        <f t="shared" si="1"/>
        <v>130.37</v>
      </c>
      <c r="D46" s="26">
        <f t="shared" si="2"/>
        <v>136.88850000000002</v>
      </c>
      <c r="E46" s="26">
        <v>89.41</v>
      </c>
      <c r="F46" s="38">
        <f t="shared" si="3"/>
        <v>93.880499999999998</v>
      </c>
      <c r="G46" s="26">
        <v>40.96</v>
      </c>
      <c r="H46" s="38">
        <f t="shared" si="4"/>
        <v>43.008000000000003</v>
      </c>
      <c r="I46" s="26">
        <f t="shared" si="5"/>
        <v>23.22</v>
      </c>
      <c r="J46" s="26">
        <f t="shared" si="6"/>
        <v>24.381</v>
      </c>
      <c r="K46" s="31">
        <v>8.51</v>
      </c>
      <c r="L46" s="31">
        <f t="shared" si="7"/>
        <v>8.9354999999999993</v>
      </c>
      <c r="M46" s="32">
        <v>14.71</v>
      </c>
      <c r="N46" s="32">
        <f t="shared" si="8"/>
        <v>15.445500000000001</v>
      </c>
      <c r="O46" s="26">
        <f t="shared" si="9"/>
        <v>5.51</v>
      </c>
      <c r="P46" s="26">
        <f t="shared" si="10"/>
        <v>5.7854999999999999</v>
      </c>
      <c r="Q46" s="42">
        <v>5.35</v>
      </c>
      <c r="R46" s="42">
        <f t="shared" si="11"/>
        <v>5.6174999999999997</v>
      </c>
      <c r="S46" s="33">
        <v>0.16</v>
      </c>
      <c r="T46" s="33">
        <f t="shared" si="12"/>
        <v>0.16800000000000001</v>
      </c>
      <c r="U46" s="42">
        <v>6.48</v>
      </c>
      <c r="V46" s="42">
        <f t="shared" si="24"/>
        <v>6.8040000000000012</v>
      </c>
      <c r="W46" s="64">
        <f t="shared" si="13"/>
        <v>1375</v>
      </c>
      <c r="X46" s="64">
        <f t="shared" si="14"/>
        <v>1443.75</v>
      </c>
      <c r="Y46" s="33">
        <v>519</v>
      </c>
      <c r="Z46" s="33">
        <f t="shared" si="15"/>
        <v>544.95000000000005</v>
      </c>
      <c r="AA46" s="42">
        <v>856</v>
      </c>
      <c r="AB46" s="42">
        <f t="shared" si="16"/>
        <v>898.80000000000007</v>
      </c>
      <c r="AC46" s="38">
        <f t="shared" si="17"/>
        <v>90</v>
      </c>
      <c r="AD46" s="38">
        <f t="shared" si="18"/>
        <v>94.5</v>
      </c>
      <c r="AE46" s="33">
        <v>36</v>
      </c>
      <c r="AF46" s="33">
        <f t="shared" si="19"/>
        <v>37.800000000000004</v>
      </c>
      <c r="AG46" s="42">
        <v>54</v>
      </c>
      <c r="AH46" s="42">
        <f t="shared" si="20"/>
        <v>56.7</v>
      </c>
      <c r="AI46" s="38">
        <f>AM46+AK46</f>
        <v>73.099999999999994</v>
      </c>
      <c r="AJ46" s="38">
        <f t="shared" si="21"/>
        <v>76.754999999999995</v>
      </c>
      <c r="AK46" s="33">
        <v>51</v>
      </c>
      <c r="AL46" s="38">
        <f t="shared" si="22"/>
        <v>53.550000000000004</v>
      </c>
      <c r="AM46" s="42">
        <v>22.1</v>
      </c>
      <c r="AN46" s="42">
        <f t="shared" si="23"/>
        <v>23.205000000000002</v>
      </c>
    </row>
    <row r="47" spans="1:40" x14ac:dyDescent="0.35">
      <c r="A47" s="35">
        <v>2017</v>
      </c>
      <c r="B47" s="20">
        <v>44</v>
      </c>
      <c r="C47" s="26">
        <f t="shared" si="1"/>
        <v>129.51</v>
      </c>
      <c r="D47" s="26">
        <f t="shared" si="2"/>
        <v>135.9855</v>
      </c>
      <c r="E47" s="26">
        <v>88.39</v>
      </c>
      <c r="F47" s="38">
        <f t="shared" si="3"/>
        <v>92.8095</v>
      </c>
      <c r="G47" s="26">
        <v>41.12</v>
      </c>
      <c r="H47" s="38">
        <f t="shared" si="4"/>
        <v>43.176000000000002</v>
      </c>
      <c r="I47" s="26">
        <f t="shared" si="5"/>
        <v>24.32</v>
      </c>
      <c r="J47" s="26">
        <f t="shared" si="6"/>
        <v>25.536000000000001</v>
      </c>
      <c r="K47" s="31">
        <v>8.9499999999999993</v>
      </c>
      <c r="L47" s="31">
        <f t="shared" si="7"/>
        <v>9.3974999999999991</v>
      </c>
      <c r="M47" s="32">
        <v>15.37</v>
      </c>
      <c r="N47" s="32">
        <f t="shared" si="8"/>
        <v>16.138500000000001</v>
      </c>
      <c r="O47" s="26">
        <f t="shared" si="9"/>
        <v>5.4300000000000006</v>
      </c>
      <c r="P47" s="26">
        <f t="shared" si="10"/>
        <v>5.7015000000000011</v>
      </c>
      <c r="Q47" s="42">
        <v>5.24</v>
      </c>
      <c r="R47" s="42">
        <f t="shared" si="11"/>
        <v>5.5020000000000007</v>
      </c>
      <c r="S47" s="33">
        <v>0.19</v>
      </c>
      <c r="T47" s="33">
        <f t="shared" si="12"/>
        <v>0.19950000000000001</v>
      </c>
      <c r="U47" s="42">
        <v>5.86</v>
      </c>
      <c r="V47" s="42">
        <f t="shared" si="24"/>
        <v>6.1530000000000005</v>
      </c>
      <c r="W47" s="64">
        <f t="shared" si="13"/>
        <v>1140</v>
      </c>
      <c r="X47" s="64">
        <f t="shared" si="14"/>
        <v>1197</v>
      </c>
      <c r="Y47" s="33">
        <v>487</v>
      </c>
      <c r="Z47" s="33">
        <f t="shared" si="15"/>
        <v>511.35</v>
      </c>
      <c r="AA47" s="42">
        <v>653</v>
      </c>
      <c r="AB47" s="42">
        <f t="shared" si="16"/>
        <v>685.65</v>
      </c>
      <c r="AC47" s="38">
        <f t="shared" si="17"/>
        <v>77</v>
      </c>
      <c r="AD47" s="38">
        <f t="shared" si="18"/>
        <v>80.850000000000009</v>
      </c>
      <c r="AE47" s="33">
        <v>31</v>
      </c>
      <c r="AF47" s="33">
        <f t="shared" si="19"/>
        <v>32.550000000000004</v>
      </c>
      <c r="AG47" s="42">
        <v>46</v>
      </c>
      <c r="AH47" s="42">
        <f t="shared" si="20"/>
        <v>48.300000000000004</v>
      </c>
      <c r="AI47" s="38">
        <f>AM47+AK47</f>
        <v>56.6</v>
      </c>
      <c r="AJ47" s="38">
        <f t="shared" si="21"/>
        <v>59.430000000000007</v>
      </c>
      <c r="AK47" s="33">
        <v>44</v>
      </c>
      <c r="AL47" s="38">
        <f t="shared" si="22"/>
        <v>46.2</v>
      </c>
      <c r="AM47" s="42">
        <v>12.6</v>
      </c>
      <c r="AN47" s="42">
        <f t="shared" si="23"/>
        <v>13.23</v>
      </c>
    </row>
    <row r="48" spans="1:40" x14ac:dyDescent="0.35">
      <c r="A48" s="35">
        <v>2017</v>
      </c>
      <c r="B48" s="20">
        <v>45</v>
      </c>
      <c r="C48" s="26">
        <f t="shared" si="1"/>
        <v>127.98</v>
      </c>
      <c r="D48" s="26">
        <f t="shared" si="2"/>
        <v>134.37900000000002</v>
      </c>
      <c r="E48" s="26">
        <v>87.43</v>
      </c>
      <c r="F48" s="38">
        <f t="shared" si="3"/>
        <v>91.801500000000004</v>
      </c>
      <c r="G48" s="26">
        <v>40.549999999999997</v>
      </c>
      <c r="H48" s="38">
        <f t="shared" si="4"/>
        <v>42.577500000000001</v>
      </c>
      <c r="I48" s="26">
        <f t="shared" si="5"/>
        <v>24.490000000000002</v>
      </c>
      <c r="J48" s="26">
        <f t="shared" si="6"/>
        <v>25.714500000000005</v>
      </c>
      <c r="K48" s="31">
        <v>8.7799999999999994</v>
      </c>
      <c r="L48" s="31">
        <f t="shared" si="7"/>
        <v>9.2189999999999994</v>
      </c>
      <c r="M48" s="32">
        <v>15.71</v>
      </c>
      <c r="N48" s="32">
        <f t="shared" si="8"/>
        <v>16.4955</v>
      </c>
      <c r="O48" s="26">
        <f t="shared" si="9"/>
        <v>5.58</v>
      </c>
      <c r="P48" s="26">
        <f t="shared" si="10"/>
        <v>5.859</v>
      </c>
      <c r="Q48" s="42">
        <v>5.43</v>
      </c>
      <c r="R48" s="42">
        <f t="shared" si="11"/>
        <v>5.7015000000000002</v>
      </c>
      <c r="S48" s="33">
        <v>0.15</v>
      </c>
      <c r="T48" s="33">
        <f t="shared" si="12"/>
        <v>0.1575</v>
      </c>
      <c r="U48" s="42">
        <v>5.05</v>
      </c>
      <c r="V48" s="42">
        <f t="shared" si="24"/>
        <v>5.3025000000000002</v>
      </c>
      <c r="W48" s="64">
        <f t="shared" si="13"/>
        <v>1290</v>
      </c>
      <c r="X48" s="64">
        <f t="shared" si="14"/>
        <v>1354.5</v>
      </c>
      <c r="Y48" s="33">
        <v>474</v>
      </c>
      <c r="Z48" s="33">
        <f t="shared" si="15"/>
        <v>497.70000000000005</v>
      </c>
      <c r="AA48" s="42">
        <v>816</v>
      </c>
      <c r="AB48" s="42">
        <f t="shared" si="16"/>
        <v>856.80000000000007</v>
      </c>
      <c r="AC48" s="38">
        <f t="shared" si="17"/>
        <v>94</v>
      </c>
      <c r="AD48" s="38">
        <f t="shared" si="18"/>
        <v>98.7</v>
      </c>
      <c r="AE48" s="33">
        <v>38</v>
      </c>
      <c r="AF48" s="33">
        <f t="shared" si="19"/>
        <v>39.9</v>
      </c>
      <c r="AG48" s="42">
        <v>56</v>
      </c>
      <c r="AH48" s="42">
        <f t="shared" si="20"/>
        <v>58.800000000000004</v>
      </c>
      <c r="AI48" s="38">
        <f>AM48+AK48</f>
        <v>70.900000000000006</v>
      </c>
      <c r="AJ48" s="38">
        <f t="shared" si="21"/>
        <v>74.445000000000007</v>
      </c>
      <c r="AK48" s="33">
        <v>54</v>
      </c>
      <c r="AL48" s="38">
        <f t="shared" si="22"/>
        <v>56.7</v>
      </c>
      <c r="AM48" s="42">
        <v>16.899999999999999</v>
      </c>
      <c r="AN48" s="42">
        <f t="shared" si="23"/>
        <v>17.745000000000001</v>
      </c>
    </row>
    <row r="49" spans="1:40" x14ac:dyDescent="0.35">
      <c r="A49" s="35">
        <v>2017</v>
      </c>
      <c r="B49" s="20">
        <v>46</v>
      </c>
      <c r="C49" s="26">
        <f t="shared" si="1"/>
        <v>127.58</v>
      </c>
      <c r="D49" s="26">
        <f t="shared" si="2"/>
        <v>133.959</v>
      </c>
      <c r="E49" s="26">
        <v>86.02</v>
      </c>
      <c r="F49" s="38">
        <f t="shared" si="3"/>
        <v>90.320999999999998</v>
      </c>
      <c r="G49" s="26">
        <v>41.56</v>
      </c>
      <c r="H49" s="38">
        <f t="shared" si="4"/>
        <v>43.638000000000005</v>
      </c>
      <c r="I49" s="26">
        <f t="shared" si="5"/>
        <v>21.72</v>
      </c>
      <c r="J49" s="26">
        <f t="shared" si="6"/>
        <v>22.806000000000001</v>
      </c>
      <c r="K49" s="31">
        <v>7.84</v>
      </c>
      <c r="L49" s="31">
        <f t="shared" si="7"/>
        <v>8.2319999999999993</v>
      </c>
      <c r="M49" s="32">
        <v>13.88</v>
      </c>
      <c r="N49" s="32">
        <f t="shared" si="8"/>
        <v>14.574000000000002</v>
      </c>
      <c r="O49" s="26">
        <f t="shared" si="9"/>
        <v>5.57</v>
      </c>
      <c r="P49" s="26">
        <f t="shared" si="10"/>
        <v>5.8485000000000005</v>
      </c>
      <c r="Q49" s="42">
        <v>5.37</v>
      </c>
      <c r="R49" s="42">
        <f t="shared" si="11"/>
        <v>5.6385000000000005</v>
      </c>
      <c r="S49" s="33">
        <v>0.2</v>
      </c>
      <c r="T49" s="33">
        <f t="shared" si="12"/>
        <v>0.21000000000000002</v>
      </c>
      <c r="U49" s="42">
        <v>4.9400000000000004</v>
      </c>
      <c r="V49" s="42">
        <f t="shared" si="24"/>
        <v>5.1870000000000003</v>
      </c>
      <c r="W49" s="64">
        <f t="shared" si="13"/>
        <v>1313</v>
      </c>
      <c r="X49" s="64">
        <f t="shared" si="14"/>
        <v>1378.65</v>
      </c>
      <c r="Y49" s="33">
        <v>466</v>
      </c>
      <c r="Z49" s="33">
        <f t="shared" si="15"/>
        <v>489.3</v>
      </c>
      <c r="AA49" s="42">
        <v>847</v>
      </c>
      <c r="AB49" s="42">
        <f t="shared" si="16"/>
        <v>889.35</v>
      </c>
      <c r="AC49" s="38">
        <f t="shared" si="17"/>
        <v>96</v>
      </c>
      <c r="AD49" s="38">
        <f t="shared" si="18"/>
        <v>100.80000000000001</v>
      </c>
      <c r="AE49" s="33">
        <v>38</v>
      </c>
      <c r="AF49" s="33">
        <f t="shared" si="19"/>
        <v>39.9</v>
      </c>
      <c r="AG49" s="42">
        <v>58</v>
      </c>
      <c r="AH49" s="42">
        <f t="shared" si="20"/>
        <v>60.900000000000006</v>
      </c>
      <c r="AI49" s="38">
        <f>AM49+AK49</f>
        <v>71.400000000000006</v>
      </c>
      <c r="AJ49" s="38">
        <f t="shared" si="21"/>
        <v>74.970000000000013</v>
      </c>
      <c r="AK49" s="33">
        <v>55</v>
      </c>
      <c r="AL49" s="38">
        <f t="shared" si="22"/>
        <v>57.75</v>
      </c>
      <c r="AM49" s="42">
        <v>16.399999999999999</v>
      </c>
      <c r="AN49" s="42">
        <f t="shared" si="23"/>
        <v>17.22</v>
      </c>
    </row>
    <row r="50" spans="1:40" x14ac:dyDescent="0.35">
      <c r="A50" s="35">
        <v>2017</v>
      </c>
      <c r="B50" s="20">
        <v>47</v>
      </c>
      <c r="C50" s="26">
        <f t="shared" si="1"/>
        <v>126.28999999999999</v>
      </c>
      <c r="D50" s="26">
        <f t="shared" si="2"/>
        <v>132.6045</v>
      </c>
      <c r="E50" s="26">
        <v>85.19</v>
      </c>
      <c r="F50" s="38">
        <f t="shared" si="3"/>
        <v>89.4495</v>
      </c>
      <c r="G50" s="26">
        <v>41.1</v>
      </c>
      <c r="H50" s="38">
        <f t="shared" si="4"/>
        <v>43.155000000000001</v>
      </c>
      <c r="I50" s="26">
        <f t="shared" si="5"/>
        <v>23.299999999999997</v>
      </c>
      <c r="J50" s="26">
        <f t="shared" si="6"/>
        <v>24.464999999999996</v>
      </c>
      <c r="K50" s="31">
        <v>8.6199999999999992</v>
      </c>
      <c r="L50" s="31">
        <f t="shared" si="7"/>
        <v>9.0510000000000002</v>
      </c>
      <c r="M50" s="32">
        <v>14.68</v>
      </c>
      <c r="N50" s="32">
        <f t="shared" si="8"/>
        <v>15.414</v>
      </c>
      <c r="O50" s="26">
        <f t="shared" si="9"/>
        <v>5.59</v>
      </c>
      <c r="P50" s="26">
        <f t="shared" si="10"/>
        <v>5.8695000000000004</v>
      </c>
      <c r="Q50" s="42">
        <v>5.39</v>
      </c>
      <c r="R50" s="42">
        <f t="shared" si="11"/>
        <v>5.6594999999999995</v>
      </c>
      <c r="S50" s="33">
        <v>0.2</v>
      </c>
      <c r="T50" s="33">
        <f t="shared" si="12"/>
        <v>0.21000000000000002</v>
      </c>
      <c r="U50" s="42">
        <v>6.46</v>
      </c>
      <c r="V50" s="42">
        <f t="shared" si="24"/>
        <v>6.7830000000000004</v>
      </c>
      <c r="W50" s="64">
        <f t="shared" si="13"/>
        <v>1252</v>
      </c>
      <c r="X50" s="64">
        <f t="shared" si="14"/>
        <v>1314.6000000000001</v>
      </c>
      <c r="Y50" s="33">
        <v>500</v>
      </c>
      <c r="Z50" s="33">
        <f t="shared" si="15"/>
        <v>525</v>
      </c>
      <c r="AA50" s="42">
        <v>752</v>
      </c>
      <c r="AB50" s="42">
        <f t="shared" si="16"/>
        <v>789.6</v>
      </c>
      <c r="AC50" s="38">
        <f t="shared" si="17"/>
        <v>98</v>
      </c>
      <c r="AD50" s="38">
        <f t="shared" si="18"/>
        <v>102.9</v>
      </c>
      <c r="AE50" s="33">
        <v>34</v>
      </c>
      <c r="AF50" s="33">
        <f t="shared" si="19"/>
        <v>35.700000000000003</v>
      </c>
      <c r="AG50" s="42">
        <v>64</v>
      </c>
      <c r="AH50" s="42">
        <f t="shared" si="20"/>
        <v>67.2</v>
      </c>
      <c r="AI50" s="38">
        <f>AM50+AK50</f>
        <v>90.2</v>
      </c>
      <c r="AJ50" s="38">
        <f t="shared" si="21"/>
        <v>94.710000000000008</v>
      </c>
      <c r="AK50" s="33">
        <v>61</v>
      </c>
      <c r="AL50" s="38">
        <f t="shared" si="22"/>
        <v>64.05</v>
      </c>
      <c r="AM50" s="42">
        <v>29.2</v>
      </c>
      <c r="AN50" s="42">
        <f t="shared" si="23"/>
        <v>30.66</v>
      </c>
    </row>
    <row r="51" spans="1:40" x14ac:dyDescent="0.35">
      <c r="A51" s="35">
        <v>2017</v>
      </c>
      <c r="B51" s="20">
        <v>48</v>
      </c>
      <c r="C51" s="26">
        <f t="shared" si="1"/>
        <v>126</v>
      </c>
      <c r="D51" s="26">
        <f t="shared" si="2"/>
        <v>132.30000000000001</v>
      </c>
      <c r="E51" s="26">
        <v>85</v>
      </c>
      <c r="F51" s="38">
        <f t="shared" si="3"/>
        <v>89.25</v>
      </c>
      <c r="G51" s="26">
        <v>41</v>
      </c>
      <c r="H51" s="38">
        <f t="shared" si="4"/>
        <v>43.050000000000004</v>
      </c>
      <c r="I51" s="26">
        <f t="shared" si="5"/>
        <v>24</v>
      </c>
      <c r="J51" s="26">
        <f t="shared" si="6"/>
        <v>25.200000000000003</v>
      </c>
      <c r="K51" s="31">
        <v>9</v>
      </c>
      <c r="L51" s="31">
        <f t="shared" si="7"/>
        <v>9.4500000000000011</v>
      </c>
      <c r="M51" s="32">
        <v>15</v>
      </c>
      <c r="N51" s="32">
        <f t="shared" si="8"/>
        <v>15.75</v>
      </c>
      <c r="O51" s="26">
        <f t="shared" si="9"/>
        <v>5.2</v>
      </c>
      <c r="P51" s="26">
        <f t="shared" si="10"/>
        <v>5.4600000000000009</v>
      </c>
      <c r="Q51" s="42">
        <v>5</v>
      </c>
      <c r="R51" s="42">
        <f t="shared" si="11"/>
        <v>5.25</v>
      </c>
      <c r="S51" s="33">
        <v>0.2</v>
      </c>
      <c r="T51" s="33">
        <f t="shared" si="12"/>
        <v>0.21000000000000002</v>
      </c>
      <c r="U51" s="42">
        <v>6</v>
      </c>
      <c r="V51" s="42">
        <f t="shared" si="24"/>
        <v>6.3000000000000007</v>
      </c>
      <c r="W51" s="64">
        <f t="shared" si="13"/>
        <v>1250</v>
      </c>
      <c r="X51" s="64">
        <f t="shared" si="14"/>
        <v>1312.5</v>
      </c>
      <c r="Y51" s="33">
        <v>500</v>
      </c>
      <c r="Z51" s="33">
        <f t="shared" si="15"/>
        <v>525</v>
      </c>
      <c r="AA51" s="42">
        <v>750</v>
      </c>
      <c r="AB51" s="42">
        <f t="shared" si="16"/>
        <v>787.5</v>
      </c>
      <c r="AC51" s="38">
        <f t="shared" si="17"/>
        <v>104</v>
      </c>
      <c r="AD51" s="38">
        <f t="shared" si="18"/>
        <v>109.2</v>
      </c>
      <c r="AE51" s="33">
        <v>32</v>
      </c>
      <c r="AF51" s="33">
        <f t="shared" si="19"/>
        <v>33.6</v>
      </c>
      <c r="AG51" s="42">
        <v>72</v>
      </c>
      <c r="AH51" s="42">
        <f t="shared" si="20"/>
        <v>75.600000000000009</v>
      </c>
      <c r="AI51" s="38">
        <f>AM51+AK51</f>
        <v>105</v>
      </c>
      <c r="AJ51" s="38">
        <f t="shared" si="21"/>
        <v>110.25</v>
      </c>
      <c r="AK51" s="33">
        <v>72</v>
      </c>
      <c r="AL51" s="38">
        <f t="shared" si="22"/>
        <v>75.600000000000009</v>
      </c>
      <c r="AM51" s="42">
        <v>33</v>
      </c>
      <c r="AN51" s="42">
        <f t="shared" si="23"/>
        <v>34.65</v>
      </c>
    </row>
    <row r="52" spans="1:40" x14ac:dyDescent="0.35">
      <c r="A52" s="35">
        <v>2017</v>
      </c>
      <c r="B52" s="20">
        <v>49</v>
      </c>
      <c r="C52" s="26">
        <f t="shared" si="1"/>
        <v>120.07</v>
      </c>
      <c r="D52" s="26">
        <f t="shared" si="2"/>
        <v>126.0735</v>
      </c>
      <c r="E52" s="26">
        <v>79.209999999999994</v>
      </c>
      <c r="F52" s="38">
        <f t="shared" si="3"/>
        <v>83.17049999999999</v>
      </c>
      <c r="G52" s="26">
        <v>40.86</v>
      </c>
      <c r="H52" s="38">
        <f t="shared" si="4"/>
        <v>42.902999999999999</v>
      </c>
      <c r="I52" s="26">
        <f t="shared" si="5"/>
        <v>26.349999999999998</v>
      </c>
      <c r="J52" s="26">
        <f t="shared" si="6"/>
        <v>27.6675</v>
      </c>
      <c r="K52" s="31">
        <v>8.9499999999999993</v>
      </c>
      <c r="L52" s="31">
        <f t="shared" si="7"/>
        <v>9.3974999999999991</v>
      </c>
      <c r="M52" s="33">
        <v>17.399999999999999</v>
      </c>
      <c r="N52" s="32">
        <f t="shared" si="8"/>
        <v>18.27</v>
      </c>
      <c r="O52" s="26">
        <f t="shared" si="9"/>
        <v>5</v>
      </c>
      <c r="P52" s="26">
        <f t="shared" si="10"/>
        <v>5.25</v>
      </c>
      <c r="Q52" s="42">
        <v>5</v>
      </c>
      <c r="R52" s="42">
        <f t="shared" si="11"/>
        <v>5.25</v>
      </c>
      <c r="S52" s="33">
        <v>0</v>
      </c>
      <c r="T52" s="33">
        <f t="shared" si="12"/>
        <v>0</v>
      </c>
      <c r="U52" s="42">
        <v>5.54</v>
      </c>
      <c r="V52" s="42">
        <f t="shared" si="24"/>
        <v>5.8170000000000002</v>
      </c>
      <c r="W52" s="64">
        <f t="shared" si="13"/>
        <v>1310</v>
      </c>
      <c r="X52" s="64">
        <f t="shared" si="14"/>
        <v>1375.5</v>
      </c>
      <c r="Y52" s="33">
        <v>458</v>
      </c>
      <c r="Z52" s="33">
        <f t="shared" si="15"/>
        <v>480.90000000000003</v>
      </c>
      <c r="AA52" s="42">
        <v>852</v>
      </c>
      <c r="AB52" s="42">
        <f t="shared" si="16"/>
        <v>894.6</v>
      </c>
      <c r="AC52" s="38">
        <f t="shared" si="17"/>
        <v>102</v>
      </c>
      <c r="AD52" s="38">
        <f t="shared" si="18"/>
        <v>107.10000000000001</v>
      </c>
      <c r="AE52" s="33">
        <v>34</v>
      </c>
      <c r="AF52" s="33">
        <f t="shared" si="19"/>
        <v>35.700000000000003</v>
      </c>
      <c r="AG52" s="42">
        <v>68</v>
      </c>
      <c r="AH52" s="42">
        <f t="shared" si="20"/>
        <v>71.400000000000006</v>
      </c>
      <c r="AI52" s="38">
        <f>AM52+AK52</f>
        <v>96.5</v>
      </c>
      <c r="AJ52" s="38">
        <f t="shared" si="21"/>
        <v>101.325</v>
      </c>
      <c r="AK52" s="33">
        <v>67</v>
      </c>
      <c r="AL52" s="38">
        <f t="shared" si="22"/>
        <v>70.350000000000009</v>
      </c>
      <c r="AM52" s="42">
        <v>29.5</v>
      </c>
      <c r="AN52" s="42">
        <f t="shared" si="23"/>
        <v>30.975000000000001</v>
      </c>
    </row>
    <row r="53" spans="1:40" x14ac:dyDescent="0.35">
      <c r="A53" s="35">
        <v>2017</v>
      </c>
      <c r="B53" s="20">
        <v>50</v>
      </c>
      <c r="C53" s="26">
        <f t="shared" si="1"/>
        <v>119.60999999999999</v>
      </c>
      <c r="D53" s="26">
        <f t="shared" si="2"/>
        <v>125.59049999999999</v>
      </c>
      <c r="E53" s="26">
        <v>77.569999999999993</v>
      </c>
      <c r="F53" s="38">
        <f t="shared" si="3"/>
        <v>81.448499999999996</v>
      </c>
      <c r="G53" s="26">
        <v>42.04</v>
      </c>
      <c r="H53" s="38">
        <f t="shared" si="4"/>
        <v>44.142000000000003</v>
      </c>
      <c r="I53" s="26">
        <f t="shared" si="5"/>
        <v>20.67</v>
      </c>
      <c r="J53" s="26">
        <f t="shared" si="6"/>
        <v>21.703500000000002</v>
      </c>
      <c r="K53" s="31">
        <v>8.07</v>
      </c>
      <c r="L53" s="31">
        <f t="shared" si="7"/>
        <v>8.4735000000000014</v>
      </c>
      <c r="M53" s="33">
        <v>12.6</v>
      </c>
      <c r="N53" s="32">
        <f t="shared" si="8"/>
        <v>13.23</v>
      </c>
      <c r="O53" s="26">
        <f t="shared" si="9"/>
        <v>6.1</v>
      </c>
      <c r="P53" s="26">
        <f t="shared" si="10"/>
        <v>6.4050000000000002</v>
      </c>
      <c r="Q53" s="42">
        <v>6.1</v>
      </c>
      <c r="R53" s="42">
        <f t="shared" si="11"/>
        <v>6.4050000000000002</v>
      </c>
      <c r="S53" s="33">
        <v>0</v>
      </c>
      <c r="T53" s="33">
        <f t="shared" si="12"/>
        <v>0</v>
      </c>
      <c r="U53" s="42">
        <v>5.54</v>
      </c>
      <c r="V53" s="42">
        <f t="shared" si="24"/>
        <v>5.8170000000000002</v>
      </c>
      <c r="W53" s="64">
        <f t="shared" si="13"/>
        <v>1474</v>
      </c>
      <c r="X53" s="64">
        <f t="shared" si="14"/>
        <v>1547.7</v>
      </c>
      <c r="Y53" s="33">
        <v>462</v>
      </c>
      <c r="Z53" s="33">
        <f t="shared" si="15"/>
        <v>485.1</v>
      </c>
      <c r="AA53" s="42">
        <v>1012</v>
      </c>
      <c r="AB53" s="42">
        <f t="shared" si="16"/>
        <v>1062.6000000000001</v>
      </c>
      <c r="AC53" s="38">
        <f t="shared" si="17"/>
        <v>101</v>
      </c>
      <c r="AD53" s="38">
        <f t="shared" si="18"/>
        <v>106.05000000000001</v>
      </c>
      <c r="AE53" s="33">
        <v>33</v>
      </c>
      <c r="AF53" s="33">
        <f t="shared" si="19"/>
        <v>34.65</v>
      </c>
      <c r="AG53" s="42">
        <v>68</v>
      </c>
      <c r="AH53" s="42">
        <f t="shared" si="20"/>
        <v>71.400000000000006</v>
      </c>
      <c r="AI53" s="38">
        <f>AM53+AK53</f>
        <v>100.7</v>
      </c>
      <c r="AJ53" s="38">
        <f t="shared" si="21"/>
        <v>105.73500000000001</v>
      </c>
      <c r="AK53" s="33">
        <v>71</v>
      </c>
      <c r="AL53" s="38">
        <f t="shared" si="22"/>
        <v>74.55</v>
      </c>
      <c r="AM53" s="42">
        <v>29.7</v>
      </c>
      <c r="AN53" s="42">
        <f t="shared" si="23"/>
        <v>31.185000000000002</v>
      </c>
    </row>
    <row r="54" spans="1:40" x14ac:dyDescent="0.35">
      <c r="A54" s="35">
        <v>2017</v>
      </c>
      <c r="B54" s="20">
        <v>51</v>
      </c>
      <c r="C54" s="26">
        <f t="shared" si="1"/>
        <v>126.25</v>
      </c>
      <c r="D54" s="26">
        <f t="shared" si="2"/>
        <v>132.5625</v>
      </c>
      <c r="E54" s="26">
        <v>82.23</v>
      </c>
      <c r="F54" s="38">
        <f t="shared" si="3"/>
        <v>86.341500000000011</v>
      </c>
      <c r="G54" s="26">
        <v>44.02</v>
      </c>
      <c r="H54" s="38">
        <f t="shared" si="4"/>
        <v>46.221000000000004</v>
      </c>
      <c r="I54" s="26">
        <f t="shared" si="5"/>
        <v>22.83</v>
      </c>
      <c r="J54" s="26">
        <f t="shared" si="6"/>
        <v>23.971499999999999</v>
      </c>
      <c r="K54" s="31">
        <v>9.5299999999999994</v>
      </c>
      <c r="L54" s="31">
        <f t="shared" si="7"/>
        <v>10.006499999999999</v>
      </c>
      <c r="M54" s="33">
        <v>13.3</v>
      </c>
      <c r="N54" s="32">
        <f t="shared" si="8"/>
        <v>13.965000000000002</v>
      </c>
      <c r="O54" s="26">
        <f t="shared" si="9"/>
        <v>5.34</v>
      </c>
      <c r="P54" s="26">
        <f t="shared" si="10"/>
        <v>5.6070000000000002</v>
      </c>
      <c r="Q54" s="42">
        <v>5.34</v>
      </c>
      <c r="R54" s="42">
        <f t="shared" si="11"/>
        <v>5.6070000000000002</v>
      </c>
      <c r="S54" s="33">
        <v>0</v>
      </c>
      <c r="T54" s="33">
        <f t="shared" si="12"/>
        <v>0</v>
      </c>
      <c r="U54" s="42">
        <v>5.81</v>
      </c>
      <c r="V54" s="42">
        <f t="shared" si="24"/>
        <v>6.1005000000000003</v>
      </c>
      <c r="W54" s="64">
        <f t="shared" si="13"/>
        <v>1586</v>
      </c>
      <c r="X54" s="64">
        <f t="shared" si="14"/>
        <v>1665.3000000000002</v>
      </c>
      <c r="Y54" s="33">
        <v>516</v>
      </c>
      <c r="Z54" s="33">
        <f t="shared" si="15"/>
        <v>541.80000000000007</v>
      </c>
      <c r="AA54" s="42">
        <v>1070</v>
      </c>
      <c r="AB54" s="42">
        <f t="shared" si="16"/>
        <v>1123.5</v>
      </c>
      <c r="AC54" s="38">
        <f t="shared" si="17"/>
        <v>100</v>
      </c>
      <c r="AD54" s="38">
        <f t="shared" si="18"/>
        <v>105</v>
      </c>
      <c r="AE54" s="33">
        <v>35</v>
      </c>
      <c r="AF54" s="33">
        <f t="shared" si="19"/>
        <v>36.75</v>
      </c>
      <c r="AG54" s="42">
        <v>65</v>
      </c>
      <c r="AH54" s="42">
        <f t="shared" si="20"/>
        <v>68.25</v>
      </c>
      <c r="AI54" s="38">
        <f>AM54+AK54</f>
        <v>93</v>
      </c>
      <c r="AJ54" s="38">
        <f t="shared" si="21"/>
        <v>97.65</v>
      </c>
      <c r="AK54" s="33">
        <v>68</v>
      </c>
      <c r="AL54" s="38">
        <f t="shared" si="22"/>
        <v>71.400000000000006</v>
      </c>
      <c r="AM54" s="42">
        <v>25</v>
      </c>
      <c r="AN54" s="42">
        <f t="shared" si="23"/>
        <v>26.25</v>
      </c>
    </row>
    <row r="55" spans="1:40" x14ac:dyDescent="0.35">
      <c r="A55" s="35">
        <v>2017</v>
      </c>
      <c r="B55" s="20">
        <v>52</v>
      </c>
      <c r="C55" s="26">
        <f t="shared" si="1"/>
        <v>121.06</v>
      </c>
      <c r="D55" s="26">
        <f t="shared" si="2"/>
        <v>127.11300000000001</v>
      </c>
      <c r="E55" s="26">
        <v>78.16</v>
      </c>
      <c r="F55" s="38">
        <f t="shared" si="3"/>
        <v>82.067999999999998</v>
      </c>
      <c r="G55" s="26">
        <v>42.9</v>
      </c>
      <c r="H55" s="38">
        <f t="shared" si="4"/>
        <v>45.045000000000002</v>
      </c>
      <c r="I55" s="26">
        <f t="shared" si="5"/>
        <v>16.309999999999999</v>
      </c>
      <c r="J55" s="26">
        <f t="shared" si="6"/>
        <v>17.125499999999999</v>
      </c>
      <c r="K55" s="31">
        <v>6.11</v>
      </c>
      <c r="L55" s="31">
        <f t="shared" si="7"/>
        <v>6.4155000000000006</v>
      </c>
      <c r="M55" s="33">
        <v>10.199999999999999</v>
      </c>
      <c r="N55" s="32">
        <f t="shared" si="8"/>
        <v>10.709999999999999</v>
      </c>
      <c r="O55" s="26">
        <f t="shared" si="9"/>
        <v>5.28</v>
      </c>
      <c r="P55" s="26">
        <f t="shared" si="10"/>
        <v>5.5440000000000005</v>
      </c>
      <c r="Q55" s="42">
        <v>5.28</v>
      </c>
      <c r="R55" s="42">
        <f t="shared" si="11"/>
        <v>5.5440000000000005</v>
      </c>
      <c r="S55" s="33">
        <v>0</v>
      </c>
      <c r="T55" s="33">
        <f t="shared" si="12"/>
        <v>0</v>
      </c>
      <c r="U55" s="42">
        <v>5.14</v>
      </c>
      <c r="V55" s="42">
        <f t="shared" si="24"/>
        <v>5.3970000000000002</v>
      </c>
      <c r="W55" s="64">
        <f t="shared" si="13"/>
        <v>1410</v>
      </c>
      <c r="X55" s="64">
        <f t="shared" si="14"/>
        <v>1480.5</v>
      </c>
      <c r="Y55" s="33">
        <v>490</v>
      </c>
      <c r="Z55" s="33">
        <f t="shared" si="15"/>
        <v>514.5</v>
      </c>
      <c r="AA55" s="42">
        <v>920</v>
      </c>
      <c r="AB55" s="42">
        <f t="shared" si="16"/>
        <v>966</v>
      </c>
      <c r="AC55" s="38">
        <f t="shared" si="17"/>
        <v>90</v>
      </c>
      <c r="AD55" s="38">
        <f t="shared" si="18"/>
        <v>94.5</v>
      </c>
      <c r="AE55" s="33">
        <v>36</v>
      </c>
      <c r="AF55" s="33">
        <f t="shared" si="19"/>
        <v>37.800000000000004</v>
      </c>
      <c r="AG55" s="42">
        <v>54</v>
      </c>
      <c r="AH55" s="42">
        <f t="shared" si="20"/>
        <v>56.7</v>
      </c>
      <c r="AI55" s="38">
        <f>AM55+AK55</f>
        <v>78.099999999999994</v>
      </c>
      <c r="AJ55" s="38">
        <f t="shared" si="21"/>
        <v>82.004999999999995</v>
      </c>
      <c r="AK55" s="33">
        <v>57</v>
      </c>
      <c r="AL55" s="38">
        <f t="shared" si="22"/>
        <v>59.85</v>
      </c>
      <c r="AM55" s="42">
        <v>21.1</v>
      </c>
      <c r="AN55" s="42">
        <f t="shared" si="23"/>
        <v>22.155000000000001</v>
      </c>
    </row>
    <row r="56" spans="1:40" x14ac:dyDescent="0.35">
      <c r="A56" s="30"/>
      <c r="B56" s="43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</row>
    <row r="57" spans="1:40" x14ac:dyDescent="0.35">
      <c r="A57" s="30"/>
      <c r="B57" s="43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</row>
    <row r="58" spans="1:40" x14ac:dyDescent="0.35">
      <c r="A58" s="30"/>
      <c r="B58" s="43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</row>
    <row r="59" spans="1:40" x14ac:dyDescent="0.35">
      <c r="A59" s="30"/>
      <c r="B59" s="43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</row>
    <row r="60" spans="1:40" x14ac:dyDescent="0.35">
      <c r="A60" s="30"/>
      <c r="B60" s="43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</row>
    <row r="61" spans="1:40" x14ac:dyDescent="0.35">
      <c r="A61" s="30"/>
      <c r="B61" s="43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</row>
    <row r="62" spans="1:40" x14ac:dyDescent="0.35">
      <c r="A62" s="30"/>
      <c r="B62" s="43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</row>
    <row r="63" spans="1:40" x14ac:dyDescent="0.35">
      <c r="A63" s="30"/>
      <c r="B63" s="43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</row>
    <row r="64" spans="1:40" x14ac:dyDescent="0.35">
      <c r="A64" s="30"/>
      <c r="B64" s="43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</row>
    <row r="65" spans="1:40" x14ac:dyDescent="0.35">
      <c r="A65" s="30"/>
      <c r="B65" s="43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</row>
    <row r="66" spans="1:40" x14ac:dyDescent="0.35">
      <c r="A66" s="30"/>
      <c r="B66" s="43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</row>
    <row r="67" spans="1:40" x14ac:dyDescent="0.35">
      <c r="A67" s="30"/>
      <c r="B67" s="43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</row>
    <row r="68" spans="1:40" x14ac:dyDescent="0.35">
      <c r="A68" s="30"/>
      <c r="B68" s="43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</row>
    <row r="69" spans="1:40" x14ac:dyDescent="0.35">
      <c r="A69" s="30"/>
      <c r="B69" s="43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</row>
    <row r="70" spans="1:40" x14ac:dyDescent="0.35">
      <c r="A70" s="30"/>
      <c r="B70" s="43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</row>
    <row r="71" spans="1:40" x14ac:dyDescent="0.35">
      <c r="A71" s="30"/>
      <c r="B71" s="43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</row>
    <row r="72" spans="1:40" x14ac:dyDescent="0.35">
      <c r="A72" s="30"/>
      <c r="B72" s="43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</row>
    <row r="73" spans="1:40" x14ac:dyDescent="0.35">
      <c r="A73" s="30"/>
      <c r="B73" s="43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</row>
    <row r="74" spans="1:40" x14ac:dyDescent="0.35">
      <c r="A74" s="30"/>
      <c r="B74" s="43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</row>
    <row r="75" spans="1:40" x14ac:dyDescent="0.35">
      <c r="A75" s="30"/>
      <c r="B75" s="43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</row>
    <row r="76" spans="1:40" x14ac:dyDescent="0.35">
      <c r="A76" s="30"/>
      <c r="B76" s="43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</row>
    <row r="77" spans="1:40" x14ac:dyDescent="0.35">
      <c r="A77" s="30"/>
      <c r="B77" s="43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</row>
    <row r="78" spans="1:40" x14ac:dyDescent="0.35">
      <c r="A78" s="30"/>
      <c r="B78" s="43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</row>
    <row r="79" spans="1:40" x14ac:dyDescent="0.35">
      <c r="A79" s="30"/>
      <c r="B79" s="43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</row>
    <row r="80" spans="1:40" x14ac:dyDescent="0.35">
      <c r="A80" s="30"/>
      <c r="B80" s="43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</row>
    <row r="81" spans="1:40" x14ac:dyDescent="0.35">
      <c r="A81" s="30"/>
      <c r="B81" s="43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</row>
    <row r="82" spans="1:40" x14ac:dyDescent="0.35">
      <c r="A82" s="30"/>
      <c r="B82" s="43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</row>
    <row r="83" spans="1:40" x14ac:dyDescent="0.35">
      <c r="A83" s="30"/>
      <c r="B83" s="43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</row>
    <row r="84" spans="1:40" x14ac:dyDescent="0.35">
      <c r="A84" s="30"/>
      <c r="B84" s="43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</row>
    <row r="85" spans="1:40" x14ac:dyDescent="0.35">
      <c r="A85" s="30"/>
      <c r="B85" s="43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</row>
    <row r="86" spans="1:40" x14ac:dyDescent="0.35">
      <c r="A86" s="30"/>
      <c r="B86" s="43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</row>
    <row r="87" spans="1:40" x14ac:dyDescent="0.35">
      <c r="A87" s="30"/>
      <c r="B87" s="43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</row>
    <row r="88" spans="1:40" x14ac:dyDescent="0.35">
      <c r="A88" s="30"/>
      <c r="B88" s="43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</row>
    <row r="89" spans="1:40" x14ac:dyDescent="0.35">
      <c r="A89" s="30"/>
      <c r="B89" s="43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</row>
    <row r="90" spans="1:40" x14ac:dyDescent="0.35">
      <c r="A90" s="30"/>
      <c r="B90" s="43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26"/>
    </row>
    <row r="91" spans="1:40" x14ac:dyDescent="0.35">
      <c r="A91" s="30"/>
      <c r="B91" s="43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</row>
    <row r="92" spans="1:40" x14ac:dyDescent="0.35">
      <c r="A92" s="30"/>
      <c r="B92" s="43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6"/>
      <c r="AN92" s="26"/>
    </row>
    <row r="93" spans="1:40" x14ac:dyDescent="0.35">
      <c r="A93" s="30"/>
      <c r="B93" s="43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</row>
    <row r="94" spans="1:40" x14ac:dyDescent="0.35">
      <c r="A94" s="30"/>
      <c r="B94" s="43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6"/>
      <c r="AN94" s="26"/>
    </row>
    <row r="95" spans="1:40" x14ac:dyDescent="0.35">
      <c r="A95" s="30"/>
      <c r="B95" s="43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6"/>
      <c r="AN95" s="26"/>
    </row>
    <row r="96" spans="1:40" x14ac:dyDescent="0.35">
      <c r="A96" s="30"/>
      <c r="B96" s="43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</row>
    <row r="97" spans="1:40" x14ac:dyDescent="0.35">
      <c r="A97" s="30"/>
      <c r="B97" s="43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6"/>
      <c r="AN97" s="26"/>
    </row>
    <row r="98" spans="1:40" x14ac:dyDescent="0.35">
      <c r="A98" s="30"/>
      <c r="B98" s="43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</row>
    <row r="99" spans="1:40" x14ac:dyDescent="0.35">
      <c r="A99" s="30"/>
      <c r="B99" s="43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6"/>
      <c r="AN99" s="26"/>
    </row>
    <row r="100" spans="1:40" x14ac:dyDescent="0.35">
      <c r="A100" s="30"/>
      <c r="B100" s="43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6"/>
      <c r="AN100" s="26"/>
    </row>
    <row r="101" spans="1:40" x14ac:dyDescent="0.35">
      <c r="A101" s="30"/>
      <c r="B101" s="43"/>
      <c r="C101" s="44"/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44"/>
    </row>
    <row r="102" spans="1:40" x14ac:dyDescent="0.35">
      <c r="A102" s="30"/>
      <c r="B102" s="43"/>
      <c r="C102" s="44"/>
      <c r="D102" s="44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</row>
    <row r="103" spans="1:40" x14ac:dyDescent="0.35">
      <c r="A103" s="30"/>
      <c r="B103" s="43"/>
      <c r="C103" s="44"/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4"/>
      <c r="AB103" s="44"/>
      <c r="AC103" s="44"/>
      <c r="AD103" s="44"/>
      <c r="AE103" s="44"/>
      <c r="AF103" s="44"/>
      <c r="AG103" s="44"/>
      <c r="AH103" s="44"/>
      <c r="AI103" s="44"/>
      <c r="AJ103" s="44"/>
      <c r="AK103" s="44"/>
      <c r="AL103" s="44"/>
      <c r="AM103" s="44"/>
      <c r="AN103" s="44"/>
    </row>
    <row r="104" spans="1:40" x14ac:dyDescent="0.35">
      <c r="A104" s="30"/>
      <c r="B104" s="43"/>
      <c r="C104" s="44"/>
      <c r="D104" s="44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  <c r="AF104" s="44"/>
      <c r="AG104" s="44"/>
      <c r="AH104" s="44"/>
      <c r="AI104" s="44"/>
      <c r="AJ104" s="44"/>
      <c r="AK104" s="44"/>
      <c r="AL104" s="44"/>
      <c r="AM104" s="44"/>
      <c r="AN104" s="44"/>
    </row>
    <row r="105" spans="1:40" x14ac:dyDescent="0.35">
      <c r="A105" s="30"/>
      <c r="B105" s="43"/>
      <c r="C105" s="44"/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4"/>
      <c r="AB105" s="44"/>
      <c r="AC105" s="44"/>
      <c r="AD105" s="44"/>
      <c r="AE105" s="44"/>
      <c r="AF105" s="44"/>
      <c r="AG105" s="44"/>
      <c r="AH105" s="44"/>
      <c r="AI105" s="44"/>
      <c r="AJ105" s="44"/>
      <c r="AK105" s="44"/>
      <c r="AL105" s="44"/>
      <c r="AM105" s="44"/>
      <c r="AN105" s="44"/>
    </row>
    <row r="106" spans="1:40" x14ac:dyDescent="0.35">
      <c r="A106" s="30"/>
      <c r="B106" s="43"/>
      <c r="C106" s="44"/>
      <c r="D106" s="44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  <c r="AA106" s="44"/>
      <c r="AB106" s="44"/>
      <c r="AC106" s="44"/>
      <c r="AD106" s="44"/>
      <c r="AE106" s="44"/>
      <c r="AF106" s="44"/>
      <c r="AG106" s="44"/>
      <c r="AH106" s="44"/>
      <c r="AI106" s="44"/>
      <c r="AJ106" s="44"/>
      <c r="AK106" s="44"/>
      <c r="AL106" s="44"/>
      <c r="AM106" s="44"/>
      <c r="AN106" s="44"/>
    </row>
    <row r="107" spans="1:40" x14ac:dyDescent="0.35">
      <c r="A107" s="30"/>
      <c r="B107" s="43"/>
      <c r="C107" s="44"/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4"/>
      <c r="AB107" s="44"/>
      <c r="AC107" s="44"/>
      <c r="AD107" s="44"/>
      <c r="AE107" s="44"/>
      <c r="AF107" s="44"/>
      <c r="AG107" s="44"/>
      <c r="AH107" s="44"/>
      <c r="AI107" s="44"/>
      <c r="AJ107" s="44"/>
      <c r="AK107" s="44"/>
      <c r="AL107" s="44"/>
      <c r="AM107" s="44"/>
      <c r="AN107" s="44"/>
    </row>
    <row r="108" spans="1:40" x14ac:dyDescent="0.35">
      <c r="A108" s="30"/>
      <c r="B108" s="43"/>
      <c r="C108" s="44"/>
      <c r="D108" s="44"/>
      <c r="E108" s="44"/>
      <c r="F108" s="44"/>
      <c r="G108" s="44"/>
      <c r="H108" s="44"/>
      <c r="I108" s="44"/>
      <c r="J108" s="44"/>
      <c r="K108" s="44"/>
      <c r="L108" s="44"/>
      <c r="M108" s="44"/>
      <c r="N108" s="44"/>
      <c r="O108" s="44"/>
      <c r="P108" s="44"/>
      <c r="Q108" s="44"/>
      <c r="R108" s="44"/>
      <c r="S108" s="44"/>
      <c r="T108" s="44"/>
      <c r="U108" s="44"/>
      <c r="V108" s="44"/>
      <c r="W108" s="44"/>
      <c r="X108" s="44"/>
      <c r="Y108" s="44"/>
      <c r="Z108" s="44"/>
      <c r="AA108" s="44"/>
      <c r="AB108" s="44"/>
      <c r="AC108" s="44"/>
      <c r="AD108" s="44"/>
      <c r="AE108" s="44"/>
      <c r="AF108" s="44"/>
      <c r="AG108" s="44"/>
      <c r="AH108" s="44"/>
      <c r="AI108" s="44"/>
      <c r="AJ108" s="44"/>
      <c r="AK108" s="44"/>
      <c r="AL108" s="44"/>
      <c r="AM108" s="44"/>
      <c r="AN108" s="44"/>
    </row>
    <row r="109" spans="1:40" x14ac:dyDescent="0.35">
      <c r="A109" s="30"/>
      <c r="B109" s="43"/>
      <c r="C109" s="44"/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4"/>
      <c r="AB109" s="44"/>
      <c r="AC109" s="44"/>
      <c r="AD109" s="44"/>
      <c r="AE109" s="44"/>
      <c r="AF109" s="44"/>
      <c r="AG109" s="44"/>
      <c r="AH109" s="44"/>
      <c r="AI109" s="44"/>
      <c r="AJ109" s="44"/>
      <c r="AK109" s="44"/>
      <c r="AL109" s="44"/>
      <c r="AM109" s="44"/>
      <c r="AN109" s="44"/>
    </row>
    <row r="110" spans="1:40" x14ac:dyDescent="0.35">
      <c r="A110" s="30"/>
      <c r="B110" s="43"/>
      <c r="C110" s="44"/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4"/>
      <c r="AB110" s="44"/>
      <c r="AC110" s="44"/>
      <c r="AD110" s="44"/>
      <c r="AE110" s="44"/>
      <c r="AF110" s="44"/>
      <c r="AG110" s="44"/>
      <c r="AH110" s="44"/>
      <c r="AI110" s="44"/>
      <c r="AJ110" s="44"/>
      <c r="AK110" s="44"/>
      <c r="AL110" s="44"/>
      <c r="AM110" s="44"/>
      <c r="AN110" s="44"/>
    </row>
    <row r="111" spans="1:40" x14ac:dyDescent="0.35">
      <c r="A111" s="30"/>
      <c r="B111" s="43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4"/>
      <c r="AJ111" s="44"/>
      <c r="AK111" s="44"/>
      <c r="AL111" s="44"/>
      <c r="AM111" s="44"/>
      <c r="AN111" s="44"/>
    </row>
    <row r="112" spans="1:40" x14ac:dyDescent="0.35">
      <c r="A112" s="30"/>
      <c r="B112" s="43"/>
      <c r="C112" s="44"/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4"/>
      <c r="AB112" s="44"/>
      <c r="AC112" s="44"/>
      <c r="AD112" s="44"/>
      <c r="AE112" s="44"/>
      <c r="AF112" s="44"/>
      <c r="AG112" s="44"/>
      <c r="AH112" s="44"/>
      <c r="AI112" s="44"/>
      <c r="AJ112" s="44"/>
      <c r="AK112" s="44"/>
      <c r="AL112" s="44"/>
      <c r="AM112" s="44"/>
      <c r="AN112" s="44"/>
    </row>
    <row r="113" spans="1:40" x14ac:dyDescent="0.35">
      <c r="A113" s="30"/>
      <c r="B113" s="43"/>
      <c r="C113" s="44"/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44"/>
      <c r="AJ113" s="44"/>
      <c r="AK113" s="44"/>
      <c r="AL113" s="44"/>
      <c r="AM113" s="44"/>
      <c r="AN113" s="44"/>
    </row>
    <row r="114" spans="1:40" x14ac:dyDescent="0.35">
      <c r="A114" s="30"/>
      <c r="B114" s="43"/>
      <c r="C114" s="44"/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44"/>
      <c r="AJ114" s="44"/>
      <c r="AK114" s="44"/>
      <c r="AL114" s="44"/>
      <c r="AM114" s="44"/>
      <c r="AN114" s="44"/>
    </row>
    <row r="115" spans="1:40" x14ac:dyDescent="0.35">
      <c r="A115" s="30"/>
      <c r="B115" s="43"/>
      <c r="C115" s="44"/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44"/>
      <c r="AJ115" s="44"/>
      <c r="AK115" s="44"/>
      <c r="AL115" s="44"/>
      <c r="AM115" s="44"/>
      <c r="AN115" s="44"/>
    </row>
    <row r="116" spans="1:40" x14ac:dyDescent="0.35">
      <c r="A116" s="30"/>
      <c r="B116" s="43"/>
      <c r="C116" s="44"/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4"/>
      <c r="AK116" s="44"/>
      <c r="AL116" s="44"/>
      <c r="AM116" s="44"/>
      <c r="AN116" s="44"/>
    </row>
    <row r="117" spans="1:40" x14ac:dyDescent="0.35">
      <c r="A117" s="30"/>
      <c r="B117" s="43"/>
      <c r="C117" s="44"/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4"/>
      <c r="AK117" s="44"/>
      <c r="AL117" s="44"/>
      <c r="AM117" s="44"/>
      <c r="AN117" s="44"/>
    </row>
    <row r="118" spans="1:40" x14ac:dyDescent="0.35">
      <c r="A118" s="30"/>
      <c r="B118" s="43"/>
      <c r="C118" s="44"/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4"/>
      <c r="AB118" s="44"/>
      <c r="AC118" s="44"/>
      <c r="AD118" s="44"/>
      <c r="AE118" s="44"/>
      <c r="AF118" s="44"/>
      <c r="AG118" s="44"/>
      <c r="AH118" s="44"/>
      <c r="AI118" s="44"/>
      <c r="AJ118" s="44"/>
      <c r="AK118" s="44"/>
      <c r="AL118" s="44"/>
      <c r="AM118" s="44"/>
      <c r="AN118" s="44"/>
    </row>
    <row r="119" spans="1:40" x14ac:dyDescent="0.35">
      <c r="A119" s="30"/>
      <c r="B119" s="43"/>
      <c r="C119" s="44"/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4"/>
      <c r="AK119" s="44"/>
      <c r="AL119" s="44"/>
      <c r="AM119" s="44"/>
      <c r="AN119" s="44"/>
    </row>
    <row r="120" spans="1:40" x14ac:dyDescent="0.35">
      <c r="A120" s="30"/>
      <c r="B120" s="43"/>
      <c r="C120" s="44"/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4"/>
      <c r="AB120" s="44"/>
      <c r="AC120" s="44"/>
      <c r="AD120" s="44"/>
      <c r="AE120" s="44"/>
      <c r="AF120" s="44"/>
      <c r="AG120" s="44"/>
      <c r="AH120" s="44"/>
      <c r="AI120" s="44"/>
      <c r="AJ120" s="44"/>
      <c r="AK120" s="44"/>
      <c r="AL120" s="44"/>
      <c r="AM120" s="44"/>
      <c r="AN120" s="44"/>
    </row>
    <row r="121" spans="1:40" x14ac:dyDescent="0.35">
      <c r="A121" s="30"/>
      <c r="B121" s="43"/>
      <c r="C121" s="44"/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4"/>
      <c r="AB121" s="44"/>
      <c r="AC121" s="44"/>
      <c r="AD121" s="44"/>
      <c r="AE121" s="44"/>
      <c r="AF121" s="44"/>
      <c r="AG121" s="44"/>
      <c r="AH121" s="44"/>
      <c r="AI121" s="44"/>
      <c r="AJ121" s="44"/>
      <c r="AK121" s="44"/>
      <c r="AL121" s="44"/>
      <c r="AM121" s="44"/>
      <c r="AN121" s="44"/>
    </row>
    <row r="122" spans="1:40" x14ac:dyDescent="0.35">
      <c r="A122" s="30"/>
      <c r="B122" s="43"/>
      <c r="C122" s="44"/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  <c r="AI122" s="44"/>
      <c r="AJ122" s="44"/>
      <c r="AK122" s="44"/>
      <c r="AL122" s="44"/>
      <c r="AM122" s="44"/>
      <c r="AN122" s="44"/>
    </row>
    <row r="123" spans="1:40" x14ac:dyDescent="0.35">
      <c r="A123" s="30"/>
      <c r="B123" s="43"/>
      <c r="C123" s="44"/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4"/>
      <c r="AK123" s="44"/>
      <c r="AL123" s="44"/>
      <c r="AM123" s="44"/>
      <c r="AN123" s="44"/>
    </row>
    <row r="124" spans="1:40" x14ac:dyDescent="0.35">
      <c r="A124" s="30"/>
      <c r="B124" s="43"/>
      <c r="C124" s="44"/>
      <c r="D124" s="44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  <c r="AA124" s="44"/>
      <c r="AB124" s="44"/>
      <c r="AC124" s="44"/>
      <c r="AD124" s="44"/>
      <c r="AE124" s="44"/>
      <c r="AF124" s="44"/>
      <c r="AG124" s="44"/>
      <c r="AH124" s="44"/>
      <c r="AI124" s="44"/>
      <c r="AJ124" s="44"/>
      <c r="AK124" s="44"/>
      <c r="AL124" s="44"/>
      <c r="AM124" s="44"/>
      <c r="AN124" s="44"/>
    </row>
    <row r="125" spans="1:40" x14ac:dyDescent="0.35">
      <c r="A125" s="30"/>
      <c r="B125" s="43"/>
      <c r="C125" s="44"/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4"/>
      <c r="AK125" s="44"/>
      <c r="AL125" s="44"/>
      <c r="AM125" s="44"/>
      <c r="AN125" s="44"/>
    </row>
    <row r="126" spans="1:40" x14ac:dyDescent="0.35">
      <c r="A126" s="30"/>
      <c r="B126" s="43"/>
      <c r="C126" s="44"/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4"/>
      <c r="AB126" s="44"/>
      <c r="AC126" s="44"/>
      <c r="AD126" s="44"/>
      <c r="AE126" s="44"/>
      <c r="AF126" s="44"/>
      <c r="AG126" s="44"/>
      <c r="AH126" s="44"/>
      <c r="AI126" s="44"/>
      <c r="AJ126" s="44"/>
      <c r="AK126" s="44"/>
      <c r="AL126" s="44"/>
      <c r="AM126" s="44"/>
      <c r="AN126" s="44"/>
    </row>
    <row r="127" spans="1:40" x14ac:dyDescent="0.35">
      <c r="A127" s="30"/>
      <c r="B127" s="43"/>
      <c r="C127" s="44"/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4"/>
      <c r="AB127" s="44"/>
      <c r="AC127" s="44"/>
      <c r="AD127" s="44"/>
      <c r="AE127" s="44"/>
      <c r="AF127" s="44"/>
      <c r="AG127" s="44"/>
      <c r="AH127" s="44"/>
      <c r="AI127" s="44"/>
      <c r="AJ127" s="44"/>
      <c r="AK127" s="44"/>
      <c r="AL127" s="44"/>
      <c r="AM127" s="44"/>
      <c r="AN127" s="44"/>
    </row>
    <row r="128" spans="1:40" x14ac:dyDescent="0.35">
      <c r="A128" s="30"/>
      <c r="B128" s="43"/>
      <c r="C128" s="44"/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4"/>
      <c r="AB128" s="44"/>
      <c r="AC128" s="44"/>
      <c r="AD128" s="44"/>
      <c r="AE128" s="44"/>
      <c r="AF128" s="44"/>
      <c r="AG128" s="44"/>
      <c r="AH128" s="44"/>
      <c r="AI128" s="44"/>
      <c r="AJ128" s="44"/>
      <c r="AK128" s="44"/>
      <c r="AL128" s="44"/>
      <c r="AM128" s="44"/>
      <c r="AN128" s="44"/>
    </row>
    <row r="129" spans="1:40" x14ac:dyDescent="0.35">
      <c r="A129" s="30"/>
      <c r="B129" s="43"/>
      <c r="C129" s="44"/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4"/>
      <c r="AK129" s="44"/>
      <c r="AL129" s="44"/>
      <c r="AM129" s="44"/>
      <c r="AN129" s="44"/>
    </row>
    <row r="130" spans="1:40" x14ac:dyDescent="0.35">
      <c r="B130" s="1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</row>
    <row r="131" spans="1:40" x14ac:dyDescent="0.35">
      <c r="B131" s="1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</row>
    <row r="132" spans="1:40" x14ac:dyDescent="0.35">
      <c r="B132" s="1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</row>
    <row r="133" spans="1:40" x14ac:dyDescent="0.35">
      <c r="B133" s="1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</row>
    <row r="134" spans="1:40" x14ac:dyDescent="0.35">
      <c r="B134" s="1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</row>
    <row r="135" spans="1:40" x14ac:dyDescent="0.35">
      <c r="B135" s="1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</row>
    <row r="136" spans="1:40" x14ac:dyDescent="0.35">
      <c r="B136" s="1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</row>
    <row r="137" spans="1:40" x14ac:dyDescent="0.35">
      <c r="B137" s="1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</row>
    <row r="138" spans="1:40" x14ac:dyDescent="0.35">
      <c r="B138" s="1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</row>
    <row r="139" spans="1:40" x14ac:dyDescent="0.35">
      <c r="B139" s="1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</row>
    <row r="140" spans="1:40" x14ac:dyDescent="0.35">
      <c r="B140" s="1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</row>
    <row r="141" spans="1:40" x14ac:dyDescent="0.35">
      <c r="B141" s="1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</row>
    <row r="142" spans="1:40" x14ac:dyDescent="0.35">
      <c r="B142" s="1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</row>
    <row r="143" spans="1:40" x14ac:dyDescent="0.35">
      <c r="B143" s="1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</row>
    <row r="144" spans="1:40" x14ac:dyDescent="0.35">
      <c r="B144" s="1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</row>
    <row r="145" spans="2:40" x14ac:dyDescent="0.35">
      <c r="B145" s="1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</row>
    <row r="146" spans="2:40" x14ac:dyDescent="0.35">
      <c r="B146" s="1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</row>
    <row r="147" spans="2:40" x14ac:dyDescent="0.35">
      <c r="B147" s="1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</row>
    <row r="148" spans="2:40" x14ac:dyDescent="0.35">
      <c r="B148" s="1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</row>
    <row r="149" spans="2:40" x14ac:dyDescent="0.35">
      <c r="B149" s="1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</row>
    <row r="150" spans="2:40" x14ac:dyDescent="0.35">
      <c r="B150" s="1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</row>
    <row r="151" spans="2:40" x14ac:dyDescent="0.35">
      <c r="B151" s="1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</row>
    <row r="152" spans="2:40" x14ac:dyDescent="0.35">
      <c r="B152" s="1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</row>
    <row r="153" spans="2:40" x14ac:dyDescent="0.35">
      <c r="B153" s="1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</row>
    <row r="154" spans="2:40" x14ac:dyDescent="0.35">
      <c r="B154" s="1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</row>
    <row r="155" spans="2:40" x14ac:dyDescent="0.35">
      <c r="B155" s="1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</row>
    <row r="156" spans="2:40" x14ac:dyDescent="0.35">
      <c r="B156" s="1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</row>
    <row r="157" spans="2:40" x14ac:dyDescent="0.35">
      <c r="B157" s="1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</row>
    <row r="158" spans="2:40" x14ac:dyDescent="0.35">
      <c r="B158" s="1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</row>
    <row r="159" spans="2:40" x14ac:dyDescent="0.35">
      <c r="B159" s="1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</row>
    <row r="160" spans="2:40" x14ac:dyDescent="0.35">
      <c r="B160" s="1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</row>
    <row r="161" spans="2:40" x14ac:dyDescent="0.35">
      <c r="B161" s="1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</row>
    <row r="162" spans="2:40" x14ac:dyDescent="0.35">
      <c r="B162" s="1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</row>
    <row r="163" spans="2:40" x14ac:dyDescent="0.35">
      <c r="B163" s="1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</row>
    <row r="164" spans="2:40" x14ac:dyDescent="0.35">
      <c r="B164" s="1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</row>
    <row r="165" spans="2:40" x14ac:dyDescent="0.35">
      <c r="B165" s="1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</row>
    <row r="166" spans="2:40" x14ac:dyDescent="0.35">
      <c r="B166" s="1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</row>
    <row r="167" spans="2:40" x14ac:dyDescent="0.35">
      <c r="B167" s="1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</row>
    <row r="168" spans="2:40" x14ac:dyDescent="0.35">
      <c r="B168" s="1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</row>
    <row r="169" spans="2:40" x14ac:dyDescent="0.35">
      <c r="B169" s="1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</row>
    <row r="170" spans="2:40" x14ac:dyDescent="0.35">
      <c r="B170" s="1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</row>
    <row r="171" spans="2:40" x14ac:dyDescent="0.35">
      <c r="B171" s="1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</row>
    <row r="172" spans="2:40" x14ac:dyDescent="0.35">
      <c r="B172" s="1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</row>
    <row r="173" spans="2:40" x14ac:dyDescent="0.35">
      <c r="B173" s="1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</row>
    <row r="174" spans="2:40" x14ac:dyDescent="0.35">
      <c r="B174" s="1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</row>
    <row r="175" spans="2:40" x14ac:dyDescent="0.35">
      <c r="B175" s="1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</row>
    <row r="176" spans="2:40" x14ac:dyDescent="0.35">
      <c r="B176" s="1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</row>
    <row r="177" spans="2:40" x14ac:dyDescent="0.35">
      <c r="B177" s="1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</row>
    <row r="178" spans="2:40" x14ac:dyDescent="0.35">
      <c r="B178" s="1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</row>
    <row r="179" spans="2:40" x14ac:dyDescent="0.35">
      <c r="B179" s="1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</row>
    <row r="180" spans="2:40" x14ac:dyDescent="0.35">
      <c r="B180" s="1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</row>
    <row r="181" spans="2:40" x14ac:dyDescent="0.35">
      <c r="B181" s="1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</row>
    <row r="182" spans="2:40" x14ac:dyDescent="0.35">
      <c r="B182" s="1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</row>
    <row r="183" spans="2:40" x14ac:dyDescent="0.35">
      <c r="B183" s="1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</row>
    <row r="184" spans="2:40" x14ac:dyDescent="0.35">
      <c r="B184" s="1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</row>
    <row r="185" spans="2:40" x14ac:dyDescent="0.35">
      <c r="B185" s="1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DES ECARTS</vt:lpstr>
      <vt:lpstr>Base de données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2019-11-07T10:11:23Z</dcterms:modified>
</cp:coreProperties>
</file>