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ederiquedumais/Downloads/"/>
    </mc:Choice>
  </mc:AlternateContent>
  <xr:revisionPtr revIDLastSave="0" documentId="13_ncr:1_{648CCBF2-0986-B645-B3F5-3274C0BA0668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ENTREE-SORTIE" sheetId="1" r:id="rId1"/>
    <sheet name="STOCK RESTANT" sheetId="4" r:id="rId2"/>
    <sheet name="STOCK RESTANT-LOT" sheetId="3" r:id="rId3"/>
    <sheet name="RECAP DES MOUVEMENTS" sheetId="2" r:id="rId4"/>
    <sheet name="NOMS" sheetId="5" r:id="rId5"/>
  </sheets>
  <definedNames>
    <definedName name="saisie">'ENTREE-SORTIE'!$B$3:$B$7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4" i="3" l="1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G3" i="3"/>
  <c r="E3" i="3"/>
  <c r="I3" i="3"/>
  <c r="K3" i="3"/>
  <c r="M3" i="3"/>
  <c r="O3" i="3"/>
  <c r="Q3" i="3"/>
  <c r="S3" i="3"/>
  <c r="U3" i="3"/>
  <c r="W3" i="3"/>
  <c r="Y3" i="3"/>
  <c r="C3" i="3"/>
  <c r="A3" i="3"/>
  <c r="Z16" i="3"/>
  <c r="X16" i="3"/>
  <c r="V16" i="3"/>
  <c r="T16" i="3"/>
  <c r="R16" i="3"/>
  <c r="L16" i="3"/>
  <c r="B16" i="3"/>
  <c r="Z15" i="3"/>
  <c r="X15" i="3"/>
  <c r="V15" i="3"/>
  <c r="T15" i="3"/>
  <c r="R15" i="3"/>
  <c r="L15" i="3"/>
  <c r="B15" i="3"/>
  <c r="Z14" i="3"/>
  <c r="X14" i="3"/>
  <c r="V14" i="3"/>
  <c r="T14" i="3"/>
  <c r="R14" i="3"/>
  <c r="L14" i="3"/>
  <c r="H14" i="3"/>
  <c r="B14" i="3"/>
  <c r="Z13" i="3"/>
  <c r="X13" i="3"/>
  <c r="V13" i="3"/>
  <c r="T13" i="3"/>
  <c r="R13" i="3"/>
  <c r="P13" i="3"/>
  <c r="L13" i="3"/>
  <c r="H13" i="3"/>
  <c r="D13" i="3"/>
  <c r="B13" i="3"/>
  <c r="Z12" i="3"/>
  <c r="X12" i="3"/>
  <c r="V12" i="3"/>
  <c r="T12" i="3"/>
  <c r="R12" i="3"/>
  <c r="P12" i="3"/>
  <c r="L12" i="3"/>
  <c r="H12" i="3"/>
  <c r="D12" i="3"/>
  <c r="B12" i="3"/>
  <c r="Z11" i="3"/>
  <c r="X11" i="3"/>
  <c r="V11" i="3"/>
  <c r="T11" i="3"/>
  <c r="R11" i="3"/>
  <c r="P11" i="3"/>
  <c r="L11" i="3"/>
  <c r="H11" i="3"/>
  <c r="D11" i="3"/>
  <c r="B11" i="3"/>
  <c r="Z10" i="3"/>
  <c r="X10" i="3"/>
  <c r="V10" i="3"/>
  <c r="T10" i="3"/>
  <c r="R10" i="3"/>
  <c r="P10" i="3"/>
  <c r="L10" i="3"/>
  <c r="J10" i="3"/>
  <c r="H10" i="3"/>
  <c r="D10" i="3"/>
  <c r="B10" i="3"/>
  <c r="Z9" i="3"/>
  <c r="X9" i="3"/>
  <c r="V9" i="3"/>
  <c r="T9" i="3"/>
  <c r="R9" i="3"/>
  <c r="P9" i="3"/>
  <c r="L9" i="3"/>
  <c r="J9" i="3"/>
  <c r="H9" i="3"/>
  <c r="D9" i="3"/>
  <c r="B9" i="3"/>
  <c r="Z8" i="3"/>
  <c r="X8" i="3"/>
  <c r="V8" i="3"/>
  <c r="T8" i="3"/>
  <c r="R8" i="3"/>
  <c r="P8" i="3"/>
  <c r="L8" i="3"/>
  <c r="J8" i="3"/>
  <c r="H8" i="3"/>
  <c r="F8" i="3"/>
  <c r="D8" i="3"/>
  <c r="B8" i="3"/>
  <c r="Z7" i="3"/>
  <c r="X7" i="3"/>
  <c r="V7" i="3"/>
  <c r="T7" i="3"/>
  <c r="R7" i="3"/>
  <c r="P7" i="3"/>
  <c r="N7" i="3"/>
  <c r="L7" i="3"/>
  <c r="J7" i="3"/>
  <c r="H7" i="3"/>
  <c r="F7" i="3"/>
  <c r="D7" i="3"/>
  <c r="B7" i="3"/>
  <c r="Z6" i="3"/>
  <c r="X6" i="3"/>
  <c r="V6" i="3"/>
  <c r="T6" i="3"/>
  <c r="R6" i="3"/>
  <c r="P6" i="3"/>
  <c r="N6" i="3"/>
  <c r="L6" i="3"/>
  <c r="J6" i="3"/>
  <c r="H6" i="3"/>
  <c r="F6" i="3"/>
  <c r="D6" i="3"/>
  <c r="B6" i="3"/>
  <c r="Z5" i="3"/>
  <c r="X5" i="3"/>
  <c r="V5" i="3"/>
  <c r="T5" i="3"/>
  <c r="R5" i="3"/>
  <c r="P5" i="3"/>
  <c r="N5" i="3"/>
  <c r="L5" i="3"/>
  <c r="J5" i="3"/>
  <c r="H5" i="3"/>
  <c r="F5" i="3"/>
  <c r="D5" i="3"/>
  <c r="B5" i="3"/>
  <c r="Z4" i="3"/>
  <c r="X4" i="3"/>
  <c r="V4" i="3"/>
  <c r="T4" i="3"/>
  <c r="R4" i="3"/>
  <c r="P4" i="3"/>
  <c r="N4" i="3"/>
  <c r="L4" i="3"/>
  <c r="J4" i="3"/>
  <c r="H4" i="3"/>
  <c r="F4" i="3"/>
  <c r="D4" i="3"/>
  <c r="B4" i="3"/>
  <c r="N6" i="2" l="1"/>
  <c r="N5" i="2"/>
  <c r="B3" i="1"/>
  <c r="B27" i="1" l="1"/>
  <c r="B20" i="1"/>
</calcChain>
</file>

<file path=xl/sharedStrings.xml><?xml version="1.0" encoding="utf-8"?>
<sst xmlns="http://schemas.openxmlformats.org/spreadsheetml/2006/main" count="214" uniqueCount="31">
  <si>
    <t>DATE</t>
  </si>
  <si>
    <t>PRODUIT</t>
  </si>
  <si>
    <t>QUANTITE</t>
  </si>
  <si>
    <t>LOT</t>
  </si>
  <si>
    <t>MOTIF</t>
  </si>
  <si>
    <t>LOT UTILISE</t>
  </si>
  <si>
    <t>ENTREE</t>
  </si>
  <si>
    <t>SORTIE</t>
  </si>
  <si>
    <t>STOCK</t>
  </si>
  <si>
    <t>AFFICHE AUTO</t>
  </si>
  <si>
    <t>STOCK DISPO</t>
  </si>
  <si>
    <t>RESTE EN STOCK (par lots)</t>
  </si>
  <si>
    <t>Tableau des Entrées et Sorties</t>
  </si>
  <si>
    <t>DBP 601A</t>
  </si>
  <si>
    <t>DBP601A</t>
  </si>
  <si>
    <t>DBP601</t>
  </si>
  <si>
    <t>DBP 308TI</t>
  </si>
  <si>
    <t>DBP 5000TI</t>
  </si>
  <si>
    <t>Lot 1</t>
  </si>
  <si>
    <t>Lot 2</t>
  </si>
  <si>
    <t>Lot 3</t>
  </si>
  <si>
    <t>RESTE EN STOCK par Produit</t>
  </si>
  <si>
    <t>ILLIMITE</t>
  </si>
  <si>
    <t>ENTREE STOCK</t>
  </si>
  <si>
    <t>SORTIE STOCK</t>
  </si>
  <si>
    <t>NOM</t>
  </si>
  <si>
    <t>NOMS</t>
  </si>
  <si>
    <t>PAUL</t>
  </si>
  <si>
    <t>JACQUES</t>
  </si>
  <si>
    <t>SEVERINE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</si>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</sst>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11"/>
      <color theme="1"/>
      <name val="Calibri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0" fillId="7" borderId="2" xfId="0" applyNumberFormat="1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0" fillId="7" borderId="0" xfId="0" applyFont="1" applyFill="1" applyBorder="1" applyAlignment="1">
      <alignment horizontal="center" vertical="center" wrapText="1"/>
    </xf>
    <xf numFmtId="14" fontId="0" fillId="7" borderId="0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3" fillId="6" borderId="2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Border="1"/>
    <xf numFmtId="0" fontId="0" fillId="5" borderId="1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7" borderId="0" xfId="0" applyFont="1" applyFill="1" applyBorder="1" applyAlignment="1">
      <alignment horizontal="center" vertical="center" wrapText="1"/>
    </xf>
    <xf numFmtId="14" fontId="5" fillId="7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8" fillId="8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/>
        <top/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7</xdr:row>
      <xdr:rowOff>123825</xdr:rowOff>
    </xdr:from>
    <xdr:to>
      <xdr:col>2</xdr:col>
      <xdr:colOff>590550</xdr:colOff>
      <xdr:row>9</xdr:row>
      <xdr:rowOff>76200</xdr:rowOff>
    </xdr:to>
    <xdr:sp macro="[0]!Feuil1.ENTRE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66875" y="164782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  <xdr:twoCellAnchor>
    <xdr:from>
      <xdr:col>2</xdr:col>
      <xdr:colOff>171450</xdr:colOff>
      <xdr:row>25</xdr:row>
      <xdr:rowOff>104775</xdr:rowOff>
    </xdr:from>
    <xdr:to>
      <xdr:col>2</xdr:col>
      <xdr:colOff>619125</xdr:colOff>
      <xdr:row>27</xdr:row>
      <xdr:rowOff>57150</xdr:rowOff>
    </xdr:to>
    <xdr:sp macro="[0]!Feuil1.SORTI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743450" y="1628775"/>
          <a:ext cx="447675" cy="3333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16</xdr:row>
      <xdr:rowOff>0</xdr:rowOff>
    </xdr:from>
    <xdr:to>
      <xdr:col>7</xdr:col>
      <xdr:colOff>139700</xdr:colOff>
      <xdr:row>19</xdr:row>
      <xdr:rowOff>88900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24E70C5-B0D4-E44B-B825-70F0878AF99F}"/>
            </a:ext>
          </a:extLst>
        </xdr:cNvPr>
        <xdr:cNvSpPr/>
      </xdr:nvSpPr>
      <xdr:spPr>
        <a:xfrm>
          <a:off x="3302000" y="3200400"/>
          <a:ext cx="2616200" cy="698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NOM</a:t>
          </a:r>
          <a:r>
            <a:rPr lang="fr-FR" sz="1100" baseline="0"/>
            <a:t> DES PRODUITS REPRIS EN PAGE 1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508000</xdr:colOff>
      <xdr:row>18</xdr:row>
      <xdr:rowOff>38100</xdr:rowOff>
    </xdr:from>
    <xdr:to>
      <xdr:col>7</xdr:col>
      <xdr:colOff>800100</xdr:colOff>
      <xdr:row>20</xdr:row>
      <xdr:rowOff>63500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8ED455A-51FF-8D4D-9A25-6388DA0F4581}"/>
            </a:ext>
          </a:extLst>
        </xdr:cNvPr>
        <xdr:cNvSpPr/>
      </xdr:nvSpPr>
      <xdr:spPr>
        <a:xfrm>
          <a:off x="2984500" y="3632200"/>
          <a:ext cx="3594100" cy="406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</a:t>
          </a:r>
          <a:r>
            <a:rPr lang="fr-FR" sz="1100" baseline="0"/>
            <a:t> DES PRODUITS REPRIS EN PAGE 1 (ILLIMITE)</a:t>
          </a:r>
          <a:endParaRPr lang="fr-FR" sz="1100"/>
        </a:p>
      </xdr:txBody>
    </xdr:sp>
    <xdr:clientData/>
  </xdr:twoCellAnchor>
  <xdr:twoCellAnchor>
    <xdr:from>
      <xdr:col>1</xdr:col>
      <xdr:colOff>419100</xdr:colOff>
      <xdr:row>2</xdr:row>
      <xdr:rowOff>127000</xdr:rowOff>
    </xdr:from>
    <xdr:to>
      <xdr:col>3</xdr:col>
      <xdr:colOff>520700</xdr:colOff>
      <xdr:row>19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318F020-C24B-7641-AE07-3E9F243B2937}"/>
            </a:ext>
          </a:extLst>
        </xdr:cNvPr>
        <xdr:cNvCxnSpPr/>
      </xdr:nvCxnSpPr>
      <xdr:spPr>
        <a:xfrm flipH="1" flipV="1">
          <a:off x="1244600" y="508000"/>
          <a:ext cx="1752600" cy="34290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355600</xdr:colOff>
      <xdr:row>2</xdr:row>
      <xdr:rowOff>165100</xdr:rowOff>
    </xdr:from>
    <xdr:to>
      <xdr:col>4</xdr:col>
      <xdr:colOff>279400</xdr:colOff>
      <xdr:row>18</xdr:row>
      <xdr:rowOff>50800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A9A19C3-8697-124C-83F1-A24BCA2C1E7C}"/>
            </a:ext>
          </a:extLst>
        </xdr:cNvPr>
        <xdr:cNvCxnSpPr/>
      </xdr:nvCxnSpPr>
      <xdr:spPr>
        <a:xfrm flipH="1" flipV="1">
          <a:off x="2832100" y="546100"/>
          <a:ext cx="749300" cy="30988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431800</xdr:colOff>
      <xdr:row>27</xdr:row>
      <xdr:rowOff>50800</xdr:rowOff>
    </xdr:from>
    <xdr:to>
      <xdr:col>5</xdr:col>
      <xdr:colOff>431800</xdr:colOff>
      <xdr:row>31</xdr:row>
      <xdr:rowOff>165100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60240087-910B-1F4D-A630-6CE8F9F4C593}"/>
            </a:ext>
          </a:extLst>
        </xdr:cNvPr>
        <xdr:cNvSpPr/>
      </xdr:nvSpPr>
      <xdr:spPr>
        <a:xfrm>
          <a:off x="2908300" y="5359400"/>
          <a:ext cx="165100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LOT INTEGRES AUTOMATIQUEMENT</a:t>
          </a:r>
        </a:p>
        <a:p>
          <a:pPr algn="l"/>
          <a:r>
            <a:rPr lang="fr-FR" sz="1100"/>
            <a:t>EN</a:t>
          </a:r>
          <a:r>
            <a:rPr lang="fr-FR" sz="1100" baseline="0"/>
            <a:t> FONCTION DES ENTREES (ILLIMITE)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9</xdr:row>
      <xdr:rowOff>127000</xdr:rowOff>
    </xdr:from>
    <xdr:to>
      <xdr:col>3</xdr:col>
      <xdr:colOff>469900</xdr:colOff>
      <xdr:row>29</xdr:row>
      <xdr:rowOff>152400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8C5BC333-71CD-F540-97CC-B4D3AEBFEB99}"/>
            </a:ext>
          </a:extLst>
        </xdr:cNvPr>
        <xdr:cNvCxnSpPr/>
      </xdr:nvCxnSpPr>
      <xdr:spPr>
        <a:xfrm flipH="1" flipV="1">
          <a:off x="495300" y="1917700"/>
          <a:ext cx="2451100" cy="39243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812800</xdr:colOff>
      <xdr:row>23</xdr:row>
      <xdr:rowOff>114300</xdr:rowOff>
    </xdr:from>
    <xdr:to>
      <xdr:col>15</xdr:col>
      <xdr:colOff>571500</xdr:colOff>
      <xdr:row>26</xdr:row>
      <xdr:rowOff>165100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A44ED459-4BAB-7848-A3E7-04EC89D8FBB9}"/>
            </a:ext>
          </a:extLst>
        </xdr:cNvPr>
        <xdr:cNvSpPr/>
      </xdr:nvSpPr>
      <xdr:spPr>
        <a:xfrm>
          <a:off x="5765800" y="4660900"/>
          <a:ext cx="7188200" cy="6223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IL N'Y</a:t>
          </a:r>
          <a:r>
            <a:rPr lang="fr-FR" sz="2800" baseline="0"/>
            <a:t> PAS LA MEME QTE DE LOT PAR PRODUIT</a:t>
          </a:r>
          <a:endParaRPr lang="fr-FR" sz="28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1" displayName="Tableau1" ref="I2:P17" totalsRowShown="0" headerRowDxfId="11" dataDxfId="9" headerRowBorderDxfId="10" tableBorderDxfId="8">
  <autoFilter ref="I2:P17" xr:uid="{00000000-0009-0000-0100-000003000000}"/>
  <tableColumns count="8">
    <tableColumn id="1" xr3:uid="{00000000-0010-0000-0000-000001000000}" name="MOTIF" dataDxfId="7"/>
    <tableColumn id="2" xr3:uid="{00000000-0010-0000-0000-000002000000}" name="DATE" dataDxfId="6"/>
    <tableColumn id="3" xr3:uid="{00000000-0010-0000-0000-000003000000}" name="PRODUIT" dataDxfId="5"/>
    <tableColumn id="4" xr3:uid="{00000000-0010-0000-0000-000004000000}" name="QUANTITE" dataDxfId="4"/>
    <tableColumn id="5" xr3:uid="{00000000-0010-0000-0000-000005000000}" name="LOT" dataDxfId="3"/>
    <tableColumn id="6" xr3:uid="{00000000-0010-0000-0000-000006000000}" name="DATE2" dataDxfId="2"/>
    <tableColumn id="7" xr3:uid="{00000000-0010-0000-0000-000007000000}" name="LOT UTILISE" dataDxfId="1"/>
    <tableColumn id="8" xr3:uid="{00000000-0010-0000-0000-000008000000}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2"/>
  <sheetViews>
    <sheetView tabSelected="1" workbookViewId="0">
      <selection activeCell="E19" sqref="E19"/>
    </sheetView>
  </sheetViews>
  <sheetFormatPr baseColWidth="10" defaultColWidth="11.5" defaultRowHeight="15" x14ac:dyDescent="0.2"/>
  <cols>
    <col min="1" max="1" width="30.6640625" style="1" customWidth="1"/>
    <col min="2" max="2" width="24.33203125" style="1" customWidth="1"/>
    <col min="3" max="3" width="21.5" style="1" customWidth="1"/>
    <col min="4" max="4" width="4" style="1" customWidth="1"/>
    <col min="5" max="6" width="13.5" style="1" customWidth="1"/>
    <col min="7" max="7" width="7.6640625" style="1" customWidth="1"/>
    <col min="8" max="8" width="10.33203125" style="1" customWidth="1"/>
    <col min="9" max="12" width="11.5" style="1"/>
    <col min="13" max="13" width="9.33203125" style="1" customWidth="1"/>
    <col min="14" max="14" width="11.5" style="1"/>
    <col min="15" max="15" width="13.33203125" style="1" customWidth="1"/>
    <col min="16" max="16384" width="11.5" style="1"/>
  </cols>
  <sheetData>
    <row r="1" spans="1:14" ht="51" customHeight="1" x14ac:dyDescent="0.2">
      <c r="A1" s="37" t="s">
        <v>23</v>
      </c>
      <c r="B1" s="37"/>
      <c r="C1" s="37"/>
    </row>
    <row r="2" spans="1:14" x14ac:dyDescent="0.2">
      <c r="A2" s="2"/>
      <c r="B2" s="2"/>
      <c r="C2" s="2"/>
    </row>
    <row r="3" spans="1:14" ht="25" customHeight="1" x14ac:dyDescent="0.2">
      <c r="A3" s="3" t="s">
        <v>0</v>
      </c>
      <c r="B3" s="6">
        <f ca="1">TODAY()</f>
        <v>43776</v>
      </c>
      <c r="C3" s="2"/>
    </row>
    <row r="4" spans="1:14" ht="25" customHeight="1" x14ac:dyDescent="0.2">
      <c r="A4" s="3" t="s">
        <v>1</v>
      </c>
      <c r="B4" s="4" t="s">
        <v>14</v>
      </c>
      <c r="C4" s="2"/>
    </row>
    <row r="5" spans="1:14" ht="25" customHeight="1" x14ac:dyDescent="0.2">
      <c r="A5" s="3" t="s">
        <v>2</v>
      </c>
      <c r="B5" s="4"/>
      <c r="C5" s="2"/>
    </row>
    <row r="6" spans="1:14" ht="25" customHeight="1" x14ac:dyDescent="0.2">
      <c r="A6" s="3" t="s">
        <v>3</v>
      </c>
      <c r="B6" s="4"/>
      <c r="C6" s="2"/>
    </row>
    <row r="7" spans="1:14" ht="25" customHeight="1" x14ac:dyDescent="0.2">
      <c r="A7" s="3" t="s">
        <v>25</v>
      </c>
      <c r="B7" s="23" t="s">
        <v>27</v>
      </c>
      <c r="C7" s="2"/>
    </row>
    <row r="8" spans="1:14" x14ac:dyDescent="0.2">
      <c r="A8" s="2"/>
      <c r="B8" s="2"/>
      <c r="C8" s="2"/>
      <c r="J8" s="25"/>
      <c r="N8" s="25"/>
    </row>
    <row r="9" spans="1:14" x14ac:dyDescent="0.2">
      <c r="A9" s="2"/>
      <c r="B9" s="2"/>
      <c r="C9" s="2"/>
    </row>
    <row r="10" spans="1:14" x14ac:dyDescent="0.2">
      <c r="A10" s="2"/>
      <c r="B10" s="2"/>
      <c r="C10" s="2"/>
    </row>
    <row r="11" spans="1:14" ht="5" customHeight="1" x14ac:dyDescent="0.2"/>
    <row r="12" spans="1:14" ht="5" customHeight="1" x14ac:dyDescent="0.2"/>
    <row r="13" spans="1:14" ht="5" customHeight="1" x14ac:dyDescent="0.2"/>
    <row r="14" spans="1:14" ht="16" customHeight="1" x14ac:dyDescent="0.2"/>
    <row r="18" spans="1:14" ht="51" customHeight="1" x14ac:dyDescent="0.2">
      <c r="A18" s="38" t="s">
        <v>24</v>
      </c>
      <c r="B18" s="38"/>
      <c r="C18" s="38"/>
    </row>
    <row r="19" spans="1:14" x14ac:dyDescent="0.2">
      <c r="A19" s="2"/>
      <c r="B19" s="2"/>
      <c r="C19" s="2"/>
    </row>
    <row r="20" spans="1:14" ht="25" customHeight="1" x14ac:dyDescent="0.2">
      <c r="A20" s="3" t="s">
        <v>0</v>
      </c>
      <c r="B20" s="6">
        <f ca="1">TODAY()</f>
        <v>43776</v>
      </c>
      <c r="C20" s="2"/>
    </row>
    <row r="21" spans="1:14" ht="25" customHeight="1" x14ac:dyDescent="0.2">
      <c r="A21" s="3" t="s">
        <v>1</v>
      </c>
      <c r="B21" s="4"/>
      <c r="C21" s="2"/>
    </row>
    <row r="22" spans="1:14" ht="25" customHeight="1" x14ac:dyDescent="0.2">
      <c r="A22" s="3" t="s">
        <v>2</v>
      </c>
      <c r="B22" s="4"/>
      <c r="C22" s="2"/>
    </row>
    <row r="23" spans="1:14" x14ac:dyDescent="0.2">
      <c r="A23" s="17"/>
      <c r="B23" s="2"/>
      <c r="C23" s="2"/>
    </row>
    <row r="24" spans="1:14" x14ac:dyDescent="0.2">
      <c r="A24" s="2"/>
      <c r="B24" s="2"/>
      <c r="C24" s="2"/>
    </row>
    <row r="25" spans="1:14" x14ac:dyDescent="0.2">
      <c r="A25" s="19"/>
      <c r="B25" s="19"/>
      <c r="C25" s="2"/>
    </row>
    <row r="26" spans="1:14" ht="16" x14ac:dyDescent="0.2">
      <c r="A26" s="3"/>
      <c r="B26" s="19" t="s">
        <v>9</v>
      </c>
      <c r="C26" s="2"/>
    </row>
    <row r="27" spans="1:14" ht="16" x14ac:dyDescent="0.2">
      <c r="A27" s="3" t="s">
        <v>10</v>
      </c>
      <c r="B27" s="5" t="str">
        <f>IFERROR(VLOOKUP(B21,'STOCK RESTANT'!A5:B17,2,FALSE),"")</f>
        <v/>
      </c>
      <c r="C27" s="2"/>
    </row>
    <row r="28" spans="1:14" x14ac:dyDescent="0.2">
      <c r="A28" s="2"/>
      <c r="B28" s="2"/>
      <c r="C28" s="2"/>
      <c r="J28" s="25"/>
    </row>
    <row r="29" spans="1:14" x14ac:dyDescent="0.2">
      <c r="J29" s="25"/>
      <c r="N29" s="25"/>
    </row>
    <row r="30" spans="1:14" x14ac:dyDescent="0.2">
      <c r="J30" s="25"/>
    </row>
    <row r="31" spans="1:14" x14ac:dyDescent="0.2">
      <c r="J31" s="25"/>
    </row>
    <row r="32" spans="1:14" x14ac:dyDescent="0.2">
      <c r="J32" s="25"/>
    </row>
  </sheetData>
  <mergeCells count="2">
    <mergeCell ref="A1:C1"/>
    <mergeCell ref="A18:C18"/>
  </mergeCells>
  <phoneticPr fontId="6" type="noConversion"/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NOMS!$A$2:$A$36</xm:f>
          </x14:formula1>
          <xm:sqref>B7</xm:sqref>
        </x14:dataValidation>
        <x14:dataValidation type="list" allowBlank="1" showInputMessage="1" showErrorMessage="1" xr:uid="{00000000-0002-0000-0000-000000000000}">
          <x14:formula1>
            <xm:f>'STOCK RESTANT'!$A$5:$A$17</xm:f>
          </x14:formula1>
          <xm:sqref>B21</xm:sqref>
        </x14:dataValidation>
        <x14:dataValidation type="list" allowBlank="1" showInputMessage="1" showErrorMessage="1" xr:uid="{391DD86B-E8DA-034A-81E3-EF5F9FD2F09C}">
          <x14:formula1>
            <xm:f>'STOCK RESTANT'!$A$5:$A$19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61BCC-CB12-E54C-8D29-12E98534C171}">
  <dimension ref="A4:B31"/>
  <sheetViews>
    <sheetView workbookViewId="0">
      <selection activeCell="J9" sqref="J9"/>
    </sheetView>
  </sheetViews>
  <sheetFormatPr baseColWidth="10" defaultRowHeight="15" x14ac:dyDescent="0.2"/>
  <sheetData>
    <row r="4" spans="1:2" x14ac:dyDescent="0.2">
      <c r="A4" s="29" t="s">
        <v>21</v>
      </c>
      <c r="B4" s="29"/>
    </row>
    <row r="5" spans="1:2" ht="16" x14ac:dyDescent="0.2">
      <c r="A5" s="16" t="s">
        <v>15</v>
      </c>
      <c r="B5" s="16">
        <f>SUMPRODUCT((Tableau1[PRODUIT]=A5)*(Tableau1[QUANTITE]))</f>
        <v>0</v>
      </c>
    </row>
    <row r="6" spans="1:2" ht="16" x14ac:dyDescent="0.2">
      <c r="A6" s="24" t="s">
        <v>14</v>
      </c>
      <c r="B6" s="22">
        <f>SUMPRODUCT((Tableau1[PRODUIT]=A6)*(Tableau1[QUANTITE]))</f>
        <v>0</v>
      </c>
    </row>
    <row r="7" spans="1:2" ht="16" x14ac:dyDescent="0.2">
      <c r="A7" s="20" t="s">
        <v>16</v>
      </c>
      <c r="B7" s="22">
        <f>SUMPRODUCT((Tableau1[PRODUIT]=A7)*(Tableau1[QUANTITE]))</f>
        <v>0</v>
      </c>
    </row>
    <row r="8" spans="1:2" ht="16" x14ac:dyDescent="0.2">
      <c r="A8" s="20" t="s">
        <v>17</v>
      </c>
      <c r="B8" s="22">
        <f>SUMPRODUCT((Tableau1[PRODUIT]=A8)*(Tableau1[QUANTITE]))</f>
        <v>0</v>
      </c>
    </row>
    <row r="9" spans="1:2" ht="16" x14ac:dyDescent="0.2">
      <c r="A9" s="20" t="s">
        <v>22</v>
      </c>
      <c r="B9" s="22">
        <f>SUMPRODUCT((Tableau1[PRODUIT]=A9)*(Tableau1[QUANTITE]))</f>
        <v>0</v>
      </c>
    </row>
    <row r="10" spans="1:2" ht="16" x14ac:dyDescent="0.2">
      <c r="A10" s="24" t="s">
        <v>22</v>
      </c>
      <c r="B10" s="22">
        <f>SUMPRODUCT((Tableau1[PRODUIT]=A10)*(Tableau1[QUANTITE]))</f>
        <v>0</v>
      </c>
    </row>
    <row r="11" spans="1:2" ht="16" x14ac:dyDescent="0.2">
      <c r="A11" s="24" t="s">
        <v>22</v>
      </c>
      <c r="B11" s="22">
        <f>SUMPRODUCT((Tableau1[PRODUIT]=A11)*(Tableau1[QUANTITE]))</f>
        <v>0</v>
      </c>
    </row>
    <row r="12" spans="1:2" ht="16" x14ac:dyDescent="0.2">
      <c r="A12" s="24" t="s">
        <v>22</v>
      </c>
      <c r="B12" s="22">
        <f>SUMPRODUCT((Tableau1[PRODUIT]=A12)*(Tableau1[QUANTITE]))</f>
        <v>0</v>
      </c>
    </row>
    <row r="13" spans="1:2" ht="16" x14ac:dyDescent="0.2">
      <c r="A13" s="24" t="s">
        <v>22</v>
      </c>
      <c r="B13" s="22">
        <f>SUMPRODUCT((Tableau1[PRODUIT]=A13)*(Tableau1[QUANTITE]))</f>
        <v>0</v>
      </c>
    </row>
    <row r="14" spans="1:2" ht="16" x14ac:dyDescent="0.2">
      <c r="A14" s="24" t="s">
        <v>22</v>
      </c>
      <c r="B14" s="22">
        <f>SUMPRODUCT((Tableau1[PRODUIT]=A14)*(Tableau1[QUANTITE]))</f>
        <v>0</v>
      </c>
    </row>
    <row r="15" spans="1:2" ht="16" x14ac:dyDescent="0.2">
      <c r="A15" s="24" t="s">
        <v>22</v>
      </c>
      <c r="B15" s="22">
        <f>SUMPRODUCT((Tableau1[PRODUIT]=A15)*(Tableau1[QUANTITE]))</f>
        <v>0</v>
      </c>
    </row>
    <row r="16" spans="1:2" ht="16" x14ac:dyDescent="0.2">
      <c r="A16" s="24" t="s">
        <v>22</v>
      </c>
      <c r="B16" s="22">
        <f>SUMPRODUCT((Tableau1[PRODUIT]=A16)*(Tableau1[QUANTITE]))</f>
        <v>0</v>
      </c>
    </row>
    <row r="17" spans="1:2" ht="16" x14ac:dyDescent="0.2">
      <c r="A17" s="24" t="s">
        <v>22</v>
      </c>
      <c r="B17" s="22">
        <f>SUMPRODUCT((Tableau1[PRODUIT]=A17)*(Tableau1[QUANTITE]))</f>
        <v>0</v>
      </c>
    </row>
    <row r="18" spans="1:2" ht="16" x14ac:dyDescent="0.2">
      <c r="A18" s="24" t="s">
        <v>22</v>
      </c>
      <c r="B18" s="24">
        <f>SUMPRODUCT((Tableau1[PRODUIT]=A18)*(Tableau1[QUANTITE]))</f>
        <v>0</v>
      </c>
    </row>
    <row r="19" spans="1:2" ht="16" x14ac:dyDescent="0.2">
      <c r="A19" s="24" t="s">
        <v>22</v>
      </c>
      <c r="B19" s="24">
        <f>SUMPRODUCT((Tableau1[PRODUIT]=A19)*(Tableau1[QUANTITE]))</f>
        <v>0</v>
      </c>
    </row>
    <row r="20" spans="1:2" ht="16" x14ac:dyDescent="0.2">
      <c r="A20" s="24" t="s">
        <v>22</v>
      </c>
      <c r="B20" s="24">
        <f>SUMPRODUCT((Tableau1[PRODUIT]=A20)*(Tableau1[QUANTITE]))</f>
        <v>0</v>
      </c>
    </row>
    <row r="21" spans="1:2" ht="16" x14ac:dyDescent="0.2">
      <c r="A21" s="24" t="s">
        <v>22</v>
      </c>
      <c r="B21" s="24">
        <f>SUMPRODUCT((Tableau1[PRODUIT]=A21)*(Tableau1[QUANTITE]))</f>
        <v>0</v>
      </c>
    </row>
    <row r="22" spans="1:2" ht="16" x14ac:dyDescent="0.2">
      <c r="A22" s="24" t="s">
        <v>22</v>
      </c>
      <c r="B22" s="24">
        <f>SUMPRODUCT((Tableau1[PRODUIT]=A22)*(Tableau1[QUANTITE]))</f>
        <v>0</v>
      </c>
    </row>
    <row r="23" spans="1:2" ht="16" x14ac:dyDescent="0.2">
      <c r="A23" s="24" t="s">
        <v>22</v>
      </c>
      <c r="B23" s="24">
        <f>SUMPRODUCT((Tableau1[PRODUIT]=A23)*(Tableau1[QUANTITE]))</f>
        <v>0</v>
      </c>
    </row>
    <row r="24" spans="1:2" ht="16" x14ac:dyDescent="0.2">
      <c r="A24" s="24" t="s">
        <v>22</v>
      </c>
      <c r="B24" s="24">
        <f>SUMPRODUCT((Tableau1[PRODUIT]=A24)*(Tableau1[QUANTITE]))</f>
        <v>0</v>
      </c>
    </row>
    <row r="25" spans="1:2" ht="16" x14ac:dyDescent="0.2">
      <c r="A25" s="24" t="s">
        <v>22</v>
      </c>
      <c r="B25" s="24">
        <f>SUMPRODUCT((Tableau1[PRODUIT]=A25)*(Tableau1[QUANTITE]))</f>
        <v>0</v>
      </c>
    </row>
    <row r="26" spans="1:2" ht="16" x14ac:dyDescent="0.2">
      <c r="A26" s="24" t="s">
        <v>22</v>
      </c>
      <c r="B26" s="24">
        <f>SUMPRODUCT((Tableau1[PRODUIT]=A26)*(Tableau1[QUANTITE]))</f>
        <v>0</v>
      </c>
    </row>
    <row r="27" spans="1:2" ht="16" x14ac:dyDescent="0.2">
      <c r="A27" s="24" t="s">
        <v>22</v>
      </c>
      <c r="B27" s="24">
        <f>SUMPRODUCT((Tableau1[PRODUIT]=A27)*(Tableau1[QUANTITE]))</f>
        <v>0</v>
      </c>
    </row>
    <row r="28" spans="1:2" ht="16" x14ac:dyDescent="0.2">
      <c r="A28" s="24" t="s">
        <v>22</v>
      </c>
      <c r="B28" s="24">
        <f>SUMPRODUCT((Tableau1[PRODUIT]=A28)*(Tableau1[QUANTITE]))</f>
        <v>0</v>
      </c>
    </row>
    <row r="29" spans="1:2" ht="16" x14ac:dyDescent="0.2">
      <c r="A29" s="24" t="s">
        <v>22</v>
      </c>
      <c r="B29" s="24">
        <f>SUMPRODUCT((Tableau1[PRODUIT]=A29)*(Tableau1[QUANTITE]))</f>
        <v>0</v>
      </c>
    </row>
    <row r="30" spans="1:2" ht="16" x14ac:dyDescent="0.2">
      <c r="A30" s="24" t="s">
        <v>22</v>
      </c>
      <c r="B30" s="24">
        <f>SUMPRODUCT((Tableau1[PRODUIT]=A30)*(Tableau1[QUANTITE]))</f>
        <v>0</v>
      </c>
    </row>
    <row r="31" spans="1:2" ht="16" x14ac:dyDescent="0.2">
      <c r="A31" s="24" t="s">
        <v>22</v>
      </c>
      <c r="B31" s="24">
        <f>SUMPRODUCT((Tableau1[PRODUIT]=A31)*(Tableau1[QUANTITE]))</f>
        <v>0</v>
      </c>
    </row>
  </sheetData>
  <mergeCells count="1">
    <mergeCell ref="A4:B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49406-D6E4-DA46-B4C8-1C0055C46432}">
  <dimension ref="A1:Z16"/>
  <sheetViews>
    <sheetView workbookViewId="0">
      <selection activeCell="E11" sqref="E11"/>
    </sheetView>
  </sheetViews>
  <sheetFormatPr baseColWidth="10" defaultRowHeight="15" x14ac:dyDescent="0.2"/>
  <sheetData>
    <row r="1" spans="1:26" x14ac:dyDescent="0.2">
      <c r="A1" s="30" t="s">
        <v>11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3" spans="1:26" x14ac:dyDescent="0.2">
      <c r="A3" s="36" t="str">
        <f>'STOCK RESTANT'!A6</f>
        <v>DBP601A</v>
      </c>
      <c r="B3" s="36"/>
      <c r="C3" s="36" t="str">
        <f>'STOCK RESTANT'!A6</f>
        <v>DBP601A</v>
      </c>
      <c r="D3" s="36"/>
      <c r="E3" s="36" t="str">
        <f>'STOCK RESTANT'!A7</f>
        <v>DBP 308TI</v>
      </c>
      <c r="F3" s="36"/>
      <c r="G3" s="36" t="str">
        <f>'STOCK RESTANT'!A8</f>
        <v>DBP 5000TI</v>
      </c>
      <c r="H3" s="36"/>
      <c r="I3" s="36">
        <f>'ENTREE-SORTIE'!H16</f>
        <v>0</v>
      </c>
      <c r="J3" s="36"/>
      <c r="K3" s="36">
        <f>'ENTREE-SORTIE'!J16</f>
        <v>0</v>
      </c>
      <c r="L3" s="36"/>
      <c r="M3" s="36">
        <f>'ENTREE-SORTIE'!L16</f>
        <v>0</v>
      </c>
      <c r="N3" s="36"/>
      <c r="O3" s="36">
        <f>'ENTREE-SORTIE'!N16</f>
        <v>0</v>
      </c>
      <c r="P3" s="36"/>
      <c r="Q3" s="36">
        <f>'ENTREE-SORTIE'!P16</f>
        <v>0</v>
      </c>
      <c r="R3" s="36"/>
      <c r="S3" s="36">
        <f>'ENTREE-SORTIE'!R16</f>
        <v>0</v>
      </c>
      <c r="T3" s="36"/>
      <c r="U3" s="36">
        <f>'ENTREE-SORTIE'!T16</f>
        <v>0</v>
      </c>
      <c r="V3" s="36"/>
      <c r="W3" s="36">
        <f>'ENTREE-SORTIE'!V16</f>
        <v>0</v>
      </c>
      <c r="X3" s="36"/>
      <c r="Y3" s="36">
        <f>'ENTREE-SORTIE'!X16</f>
        <v>0</v>
      </c>
      <c r="Z3" s="36"/>
    </row>
    <row r="4" spans="1:26" ht="16" x14ac:dyDescent="0.2">
      <c r="A4" s="21" t="s">
        <v>18</v>
      </c>
      <c r="B4" s="18">
        <f>SUMPRODUCT((Tableau1[LOT]=A4)*Tableau1[QUANTITE])+SUMPRODUCT((Tableau1[LOT UTILISE]=A4)*(Tableau1[QUANTITE]))</f>
        <v>0</v>
      </c>
      <c r="C4" s="21" t="s">
        <v>18</v>
      </c>
      <c r="D4" s="21">
        <f>SUMPRODUCT((Tableau1[LOT]=C4)*Tableau1[QUANTITE])+SUMPRODUCT((Tableau1[LOT UTILISE]=C4)*(Tableau1[QUANTITE]))</f>
        <v>0</v>
      </c>
      <c r="E4" s="21" t="s">
        <v>18</v>
      </c>
      <c r="F4" s="21">
        <f>SUMPRODUCT((Tableau1[LOT]=E4)*Tableau1[QUANTITE])+SUMPRODUCT((Tableau1[LOT UTILISE]=E4)*(Tableau1[QUANTITE]))</f>
        <v>0</v>
      </c>
      <c r="G4" s="21" t="s">
        <v>18</v>
      </c>
      <c r="H4" s="21">
        <f>SUMPRODUCT((Tableau1[LOT]=G4)*Tableau1[QUANTITE])+SUMPRODUCT((Tableau1[LOT UTILISE]=G4)*(Tableau1[QUANTITE]))</f>
        <v>0</v>
      </c>
      <c r="I4" s="21" t="s">
        <v>18</v>
      </c>
      <c r="J4" s="21">
        <f>SUMPRODUCT((Tableau1[LOT]=I4)*Tableau1[QUANTITE])+SUMPRODUCT((Tableau1[LOT UTILISE]=I4)*(Tableau1[QUANTITE]))</f>
        <v>0</v>
      </c>
      <c r="K4" s="21" t="s">
        <v>18</v>
      </c>
      <c r="L4" s="21">
        <f>SUMPRODUCT((Tableau1[LOT]=K4)*Tableau1[QUANTITE])+SUMPRODUCT((Tableau1[LOT UTILISE]=K4)*(Tableau1[QUANTITE]))</f>
        <v>0</v>
      </c>
      <c r="M4" s="21" t="s">
        <v>18</v>
      </c>
      <c r="N4" s="21">
        <f>SUMPRODUCT((Tableau1[LOT]=M4)*Tableau1[QUANTITE])+SUMPRODUCT((Tableau1[LOT UTILISE]=M4)*(Tableau1[QUANTITE]))</f>
        <v>0</v>
      </c>
      <c r="O4" s="21" t="s">
        <v>18</v>
      </c>
      <c r="P4" s="21">
        <f>SUMPRODUCT((Tableau1[LOT]=O4)*Tableau1[QUANTITE])+SUMPRODUCT((Tableau1[LOT UTILISE]=O4)*(Tableau1[QUANTITE]))</f>
        <v>0</v>
      </c>
      <c r="Q4" s="21" t="s">
        <v>18</v>
      </c>
      <c r="R4" s="21">
        <f>SUMPRODUCT((Tableau1[LOT]=Q4)*Tableau1[QUANTITE])+SUMPRODUCT((Tableau1[LOT UTILISE]=Q4)*(Tableau1[QUANTITE]))</f>
        <v>0</v>
      </c>
      <c r="S4" s="21" t="s">
        <v>18</v>
      </c>
      <c r="T4" s="21">
        <f>SUMPRODUCT((Tableau1[LOT]=S4)*Tableau1[QUANTITE])+SUMPRODUCT((Tableau1[LOT UTILISE]=S4)*(Tableau1[QUANTITE]))</f>
        <v>0</v>
      </c>
      <c r="U4" s="21" t="s">
        <v>18</v>
      </c>
      <c r="V4" s="21">
        <f>SUMPRODUCT((Tableau1[LOT]=U4)*Tableau1[QUANTITE])+SUMPRODUCT((Tableau1[LOT UTILISE]=U4)*(Tableau1[QUANTITE]))</f>
        <v>0</v>
      </c>
      <c r="W4" s="21" t="s">
        <v>18</v>
      </c>
      <c r="X4" s="21">
        <f>SUMPRODUCT((Tableau1[LOT]=W4)*Tableau1[QUANTITE])+SUMPRODUCT((Tableau1[LOT UTILISE]=W4)*(Tableau1[QUANTITE]))</f>
        <v>0</v>
      </c>
      <c r="Y4" s="21" t="s">
        <v>18</v>
      </c>
      <c r="Z4" s="21">
        <f>SUMPRODUCT((Tableau1[LOT]=Y4)*Tableau1[QUANTITE])+SUMPRODUCT((Tableau1[LOT UTILISE]=Y4)*(Tableau1[QUANTITE]))</f>
        <v>0</v>
      </c>
    </row>
    <row r="5" spans="1:26" ht="16" x14ac:dyDescent="0.2">
      <c r="A5" s="21" t="s">
        <v>19</v>
      </c>
      <c r="B5" s="21">
        <f>SUMPRODUCT((Tableau1[LOT]=A5)*Tableau1[QUANTITE])+SUMPRODUCT((Tableau1[LOT UTILISE]=A5)*(Tableau1[QUANTITE]))</f>
        <v>0</v>
      </c>
      <c r="C5" s="21" t="s">
        <v>19</v>
      </c>
      <c r="D5" s="21">
        <f>SUMPRODUCT((Tableau1[LOT]=C5)*Tableau1[QUANTITE])+SUMPRODUCT((Tableau1[LOT UTILISE]=C5)*(Tableau1[QUANTITE]))</f>
        <v>0</v>
      </c>
      <c r="E5" s="21" t="s">
        <v>19</v>
      </c>
      <c r="F5" s="21">
        <f>SUMPRODUCT((Tableau1[LOT]=E5)*Tableau1[QUANTITE])+SUMPRODUCT((Tableau1[LOT UTILISE]=E5)*(Tableau1[QUANTITE]))</f>
        <v>0</v>
      </c>
      <c r="G5" s="21" t="s">
        <v>19</v>
      </c>
      <c r="H5" s="21">
        <f>SUMPRODUCT((Tableau1[LOT]=G5)*Tableau1[QUANTITE])+SUMPRODUCT((Tableau1[LOT UTILISE]=G5)*(Tableau1[QUANTITE]))</f>
        <v>0</v>
      </c>
      <c r="I5" s="21" t="s">
        <v>19</v>
      </c>
      <c r="J5" s="21">
        <f>SUMPRODUCT((Tableau1[LOT]=I5)*Tableau1[QUANTITE])+SUMPRODUCT((Tableau1[LOT UTILISE]=I5)*(Tableau1[QUANTITE]))</f>
        <v>0</v>
      </c>
      <c r="K5" s="21" t="s">
        <v>19</v>
      </c>
      <c r="L5" s="21">
        <f>SUMPRODUCT((Tableau1[LOT]=K5)*Tableau1[QUANTITE])+SUMPRODUCT((Tableau1[LOT UTILISE]=K5)*(Tableau1[QUANTITE]))</f>
        <v>0</v>
      </c>
      <c r="M5" s="21" t="s">
        <v>19</v>
      </c>
      <c r="N5" s="21">
        <f>SUMPRODUCT((Tableau1[LOT]=M5)*Tableau1[QUANTITE])+SUMPRODUCT((Tableau1[LOT UTILISE]=M5)*(Tableau1[QUANTITE]))</f>
        <v>0</v>
      </c>
      <c r="O5" s="21" t="s">
        <v>19</v>
      </c>
      <c r="P5" s="21">
        <f>SUMPRODUCT((Tableau1[LOT]=O5)*Tableau1[QUANTITE])+SUMPRODUCT((Tableau1[LOT UTILISE]=O5)*(Tableau1[QUANTITE]))</f>
        <v>0</v>
      </c>
      <c r="Q5" s="21" t="s">
        <v>19</v>
      </c>
      <c r="R5" s="21">
        <f>SUMPRODUCT((Tableau1[LOT]=Q5)*Tableau1[QUANTITE])+SUMPRODUCT((Tableau1[LOT UTILISE]=Q5)*(Tableau1[QUANTITE]))</f>
        <v>0</v>
      </c>
      <c r="S5" s="21" t="s">
        <v>19</v>
      </c>
      <c r="T5" s="21">
        <f>SUMPRODUCT((Tableau1[LOT]=S5)*Tableau1[QUANTITE])+SUMPRODUCT((Tableau1[LOT UTILISE]=S5)*(Tableau1[QUANTITE]))</f>
        <v>0</v>
      </c>
      <c r="U5" s="21" t="s">
        <v>19</v>
      </c>
      <c r="V5" s="21">
        <f>SUMPRODUCT((Tableau1[LOT]=U5)*Tableau1[QUANTITE])+SUMPRODUCT((Tableau1[LOT UTILISE]=U5)*(Tableau1[QUANTITE]))</f>
        <v>0</v>
      </c>
      <c r="W5" s="21" t="s">
        <v>19</v>
      </c>
      <c r="X5" s="21">
        <f>SUMPRODUCT((Tableau1[LOT]=W5)*Tableau1[QUANTITE])+SUMPRODUCT((Tableau1[LOT UTILISE]=W5)*(Tableau1[QUANTITE]))</f>
        <v>0</v>
      </c>
      <c r="Y5" s="21" t="s">
        <v>19</v>
      </c>
      <c r="Z5" s="21">
        <f>SUMPRODUCT((Tableau1[LOT]=Y5)*Tableau1[QUANTITE])+SUMPRODUCT((Tableau1[LOT UTILISE]=Y5)*(Tableau1[QUANTITE]))</f>
        <v>0</v>
      </c>
    </row>
    <row r="6" spans="1:26" ht="16" x14ac:dyDescent="0.2">
      <c r="A6" s="21" t="s">
        <v>22</v>
      </c>
      <c r="B6" s="21">
        <f>SUMPRODUCT((Tableau1[LOT]=A6)*Tableau1[QUANTITE])+SUMPRODUCT((Tableau1[LOT UTILISE]=A6)*(Tableau1[QUANTITE]))</f>
        <v>0</v>
      </c>
      <c r="C6" s="21" t="s">
        <v>20</v>
      </c>
      <c r="D6" s="21">
        <f>SUMPRODUCT((Tableau1[LOT]=C6)*Tableau1[QUANTITE])+SUMPRODUCT((Tableau1[LOT UTILISE]=C6)*(Tableau1[QUANTITE]))</f>
        <v>0</v>
      </c>
      <c r="E6" s="21" t="s">
        <v>22</v>
      </c>
      <c r="F6" s="21">
        <f>SUMPRODUCT((Tableau1[LOT]=E6)*Tableau1[QUANTITE])+SUMPRODUCT((Tableau1[LOT UTILISE]=E6)*(Tableau1[QUANTITE]))</f>
        <v>0</v>
      </c>
      <c r="G6" s="21" t="s">
        <v>22</v>
      </c>
      <c r="H6" s="21">
        <f>SUMPRODUCT((Tableau1[LOT]=G6)*Tableau1[QUANTITE])+SUMPRODUCT((Tableau1[LOT UTILISE]=G6)*(Tableau1[QUANTITE]))</f>
        <v>0</v>
      </c>
      <c r="I6" s="21" t="s">
        <v>22</v>
      </c>
      <c r="J6" s="21">
        <f>SUMPRODUCT((Tableau1[LOT]=I6)*Tableau1[QUANTITE])+SUMPRODUCT((Tableau1[LOT UTILISE]=I6)*(Tableau1[QUANTITE]))</f>
        <v>0</v>
      </c>
      <c r="K6" s="21" t="s">
        <v>22</v>
      </c>
      <c r="L6" s="21">
        <f>SUMPRODUCT((Tableau1[LOT]=K6)*Tableau1[QUANTITE])+SUMPRODUCT((Tableau1[LOT UTILISE]=K6)*(Tableau1[QUANTITE]))</f>
        <v>0</v>
      </c>
      <c r="M6" s="21" t="s">
        <v>22</v>
      </c>
      <c r="N6" s="21">
        <f>SUMPRODUCT((Tableau1[LOT]=M6)*Tableau1[QUANTITE])+SUMPRODUCT((Tableau1[LOT UTILISE]=M6)*(Tableau1[QUANTITE]))</f>
        <v>0</v>
      </c>
      <c r="O6" s="21" t="s">
        <v>22</v>
      </c>
      <c r="P6" s="21">
        <f>SUMPRODUCT((Tableau1[LOT]=O6)*Tableau1[QUANTITE])+SUMPRODUCT((Tableau1[LOT UTILISE]=O6)*(Tableau1[QUANTITE]))</f>
        <v>0</v>
      </c>
      <c r="Q6" s="21" t="s">
        <v>22</v>
      </c>
      <c r="R6" s="21">
        <f>SUMPRODUCT((Tableau1[LOT]=Q6)*Tableau1[QUANTITE])+SUMPRODUCT((Tableau1[LOT UTILISE]=Q6)*(Tableau1[QUANTITE]))</f>
        <v>0</v>
      </c>
      <c r="S6" s="21" t="s">
        <v>22</v>
      </c>
      <c r="T6" s="21">
        <f>SUMPRODUCT((Tableau1[LOT]=S6)*Tableau1[QUANTITE])+SUMPRODUCT((Tableau1[LOT UTILISE]=S6)*(Tableau1[QUANTITE]))</f>
        <v>0</v>
      </c>
      <c r="U6" s="21" t="s">
        <v>22</v>
      </c>
      <c r="V6" s="21">
        <f>SUMPRODUCT((Tableau1[LOT]=U6)*Tableau1[QUANTITE])+SUMPRODUCT((Tableau1[LOT UTILISE]=U6)*(Tableau1[QUANTITE]))</f>
        <v>0</v>
      </c>
      <c r="W6" s="21" t="s">
        <v>22</v>
      </c>
      <c r="X6" s="21">
        <f>SUMPRODUCT((Tableau1[LOT]=W6)*Tableau1[QUANTITE])+SUMPRODUCT((Tableau1[LOT UTILISE]=W6)*(Tableau1[QUANTITE]))</f>
        <v>0</v>
      </c>
      <c r="Y6" s="21" t="s">
        <v>22</v>
      </c>
      <c r="Z6" s="21">
        <f>SUMPRODUCT((Tableau1[LOT]=Y6)*Tableau1[QUANTITE])+SUMPRODUCT((Tableau1[LOT UTILISE]=Y6)*(Tableau1[QUANTITE]))</f>
        <v>0</v>
      </c>
    </row>
    <row r="7" spans="1:26" ht="16" x14ac:dyDescent="0.2">
      <c r="A7" s="21" t="s">
        <v>22</v>
      </c>
      <c r="B7" s="21">
        <f>SUMPRODUCT((Tableau1[LOT]=A7)*Tableau1[QUANTITE])+SUMPRODUCT((Tableau1[LOT UTILISE]=A7)*(Tableau1[QUANTITE]))</f>
        <v>0</v>
      </c>
      <c r="C7" s="21" t="s">
        <v>22</v>
      </c>
      <c r="D7" s="21">
        <f>SUMPRODUCT((Tableau1[LOT]=C7)*Tableau1[QUANTITE])+SUMPRODUCT((Tableau1[LOT UTILISE]=C7)*(Tableau1[QUANTITE]))</f>
        <v>0</v>
      </c>
      <c r="E7" s="21" t="s">
        <v>22</v>
      </c>
      <c r="F7" s="21">
        <f>SUMPRODUCT((Tableau1[LOT]=E7)*Tableau1[QUANTITE])+SUMPRODUCT((Tableau1[LOT UTILISE]=E7)*(Tableau1[QUANTITE]))</f>
        <v>0</v>
      </c>
      <c r="G7" s="21" t="s">
        <v>22</v>
      </c>
      <c r="H7" s="21">
        <f>SUMPRODUCT((Tableau1[LOT]=G7)*Tableau1[QUANTITE])+SUMPRODUCT((Tableau1[LOT UTILISE]=G7)*(Tableau1[QUANTITE]))</f>
        <v>0</v>
      </c>
      <c r="I7" s="21" t="s">
        <v>22</v>
      </c>
      <c r="J7" s="21">
        <f>SUMPRODUCT((Tableau1[LOT]=I7)*Tableau1[QUANTITE])+SUMPRODUCT((Tableau1[LOT UTILISE]=I7)*(Tableau1[QUANTITE]))</f>
        <v>0</v>
      </c>
      <c r="K7" s="21" t="s">
        <v>22</v>
      </c>
      <c r="L7" s="21">
        <f>SUMPRODUCT((Tableau1[LOT]=K7)*Tableau1[QUANTITE])+SUMPRODUCT((Tableau1[LOT UTILISE]=K7)*(Tableau1[QUANTITE]))</f>
        <v>0</v>
      </c>
      <c r="M7" s="21" t="s">
        <v>22</v>
      </c>
      <c r="N7" s="21">
        <f>SUMPRODUCT((Tableau1[LOT]=M7)*Tableau1[QUANTITE])+SUMPRODUCT((Tableau1[LOT UTILISE]=M7)*(Tableau1[QUANTITE]))</f>
        <v>0</v>
      </c>
      <c r="O7" s="21" t="s">
        <v>22</v>
      </c>
      <c r="P7" s="21">
        <f>SUMPRODUCT((Tableau1[LOT]=O7)*Tableau1[QUANTITE])+SUMPRODUCT((Tableau1[LOT UTILISE]=O7)*(Tableau1[QUANTITE]))</f>
        <v>0</v>
      </c>
      <c r="Q7" s="21" t="s">
        <v>22</v>
      </c>
      <c r="R7" s="21">
        <f>SUMPRODUCT((Tableau1[LOT]=Q7)*Tableau1[QUANTITE])+SUMPRODUCT((Tableau1[LOT UTILISE]=Q7)*(Tableau1[QUANTITE]))</f>
        <v>0</v>
      </c>
      <c r="S7" s="21" t="s">
        <v>22</v>
      </c>
      <c r="T7" s="21">
        <f>SUMPRODUCT((Tableau1[LOT]=S7)*Tableau1[QUANTITE])+SUMPRODUCT((Tableau1[LOT UTILISE]=S7)*(Tableau1[QUANTITE]))</f>
        <v>0</v>
      </c>
      <c r="U7" s="21" t="s">
        <v>22</v>
      </c>
      <c r="V7" s="21">
        <f>SUMPRODUCT((Tableau1[LOT]=U7)*Tableau1[QUANTITE])+SUMPRODUCT((Tableau1[LOT UTILISE]=U7)*(Tableau1[QUANTITE]))</f>
        <v>0</v>
      </c>
      <c r="W7" s="21" t="s">
        <v>22</v>
      </c>
      <c r="X7" s="21">
        <f>SUMPRODUCT((Tableau1[LOT]=W7)*Tableau1[QUANTITE])+SUMPRODUCT((Tableau1[LOT UTILISE]=W7)*(Tableau1[QUANTITE]))</f>
        <v>0</v>
      </c>
      <c r="Y7" s="21" t="s">
        <v>22</v>
      </c>
      <c r="Z7" s="21">
        <f>SUMPRODUCT((Tableau1[LOT]=Y7)*Tableau1[QUANTITE])+SUMPRODUCT((Tableau1[LOT UTILISE]=Y7)*(Tableau1[QUANTITE]))</f>
        <v>0</v>
      </c>
    </row>
    <row r="8" spans="1:26" ht="16" x14ac:dyDescent="0.2">
      <c r="A8" s="21" t="s">
        <v>22</v>
      </c>
      <c r="B8" s="21">
        <f>SUMPRODUCT((Tableau1[LOT]=A8)*Tableau1[QUANTITE])+SUMPRODUCT((Tableau1[LOT UTILISE]=A8)*(Tableau1[QUANTITE]))</f>
        <v>0</v>
      </c>
      <c r="C8" s="21" t="s">
        <v>22</v>
      </c>
      <c r="D8" s="21">
        <f>SUMPRODUCT((Tableau1[LOT]=C8)*Tableau1[QUANTITE])+SUMPRODUCT((Tableau1[LOT UTILISE]=C8)*(Tableau1[QUANTITE]))</f>
        <v>0</v>
      </c>
      <c r="E8" s="21" t="s">
        <v>22</v>
      </c>
      <c r="F8" s="21">
        <f>SUMPRODUCT((Tableau1[LOT]=E8)*Tableau1[QUANTITE])+SUMPRODUCT((Tableau1[LOT UTILISE]=E8)*(Tableau1[QUANTITE]))</f>
        <v>0</v>
      </c>
      <c r="G8" s="21" t="s">
        <v>22</v>
      </c>
      <c r="H8" s="21">
        <f>SUMPRODUCT((Tableau1[LOT]=G8)*Tableau1[QUANTITE])+SUMPRODUCT((Tableau1[LOT UTILISE]=G8)*(Tableau1[QUANTITE]))</f>
        <v>0</v>
      </c>
      <c r="I8" s="21" t="s">
        <v>22</v>
      </c>
      <c r="J8" s="21">
        <f>SUMPRODUCT((Tableau1[LOT]=I8)*Tableau1[QUANTITE])+SUMPRODUCT((Tableau1[LOT UTILISE]=I8)*(Tableau1[QUANTITE]))</f>
        <v>0</v>
      </c>
      <c r="K8" s="21" t="s">
        <v>22</v>
      </c>
      <c r="L8" s="21">
        <f>SUMPRODUCT((Tableau1[LOT]=K8)*Tableau1[QUANTITE])+SUMPRODUCT((Tableau1[LOT UTILISE]=K8)*(Tableau1[QUANTITE]))</f>
        <v>0</v>
      </c>
      <c r="O8" s="21" t="s">
        <v>22</v>
      </c>
      <c r="P8" s="21">
        <f>SUMPRODUCT((Tableau1[LOT]=O8)*Tableau1[QUANTITE])+SUMPRODUCT((Tableau1[LOT UTILISE]=O8)*(Tableau1[QUANTITE]))</f>
        <v>0</v>
      </c>
      <c r="Q8" s="21" t="s">
        <v>22</v>
      </c>
      <c r="R8" s="21">
        <f>SUMPRODUCT((Tableau1[LOT]=Q8)*Tableau1[QUANTITE])+SUMPRODUCT((Tableau1[LOT UTILISE]=Q8)*(Tableau1[QUANTITE]))</f>
        <v>0</v>
      </c>
      <c r="S8" s="21" t="s">
        <v>22</v>
      </c>
      <c r="T8" s="21">
        <f>SUMPRODUCT((Tableau1[LOT]=S8)*Tableau1[QUANTITE])+SUMPRODUCT((Tableau1[LOT UTILISE]=S8)*(Tableau1[QUANTITE]))</f>
        <v>0</v>
      </c>
      <c r="U8" s="21" t="s">
        <v>22</v>
      </c>
      <c r="V8" s="21">
        <f>SUMPRODUCT((Tableau1[LOT]=U8)*Tableau1[QUANTITE])+SUMPRODUCT((Tableau1[LOT UTILISE]=U8)*(Tableau1[QUANTITE]))</f>
        <v>0</v>
      </c>
      <c r="W8" s="21" t="s">
        <v>22</v>
      </c>
      <c r="X8" s="21">
        <f>SUMPRODUCT((Tableau1[LOT]=W8)*Tableau1[QUANTITE])+SUMPRODUCT((Tableau1[LOT UTILISE]=W8)*(Tableau1[QUANTITE]))</f>
        <v>0</v>
      </c>
      <c r="Y8" s="21" t="s">
        <v>22</v>
      </c>
      <c r="Z8" s="21">
        <f>SUMPRODUCT((Tableau1[LOT]=Y8)*Tableau1[QUANTITE])+SUMPRODUCT((Tableau1[LOT UTILISE]=Y8)*(Tableau1[QUANTITE]))</f>
        <v>0</v>
      </c>
    </row>
    <row r="9" spans="1:26" ht="16" x14ac:dyDescent="0.2">
      <c r="A9" s="21" t="s">
        <v>22</v>
      </c>
      <c r="B9" s="21">
        <f>SUMPRODUCT((Tableau1[LOT]=A9)*Tableau1[QUANTITE])+SUMPRODUCT((Tableau1[LOT UTILISE]=A9)*(Tableau1[QUANTITE]))</f>
        <v>0</v>
      </c>
      <c r="C9" s="21" t="s">
        <v>22</v>
      </c>
      <c r="D9" s="21">
        <f>SUMPRODUCT((Tableau1[LOT]=C9)*Tableau1[QUANTITE])+SUMPRODUCT((Tableau1[LOT UTILISE]=C9)*(Tableau1[QUANTITE]))</f>
        <v>0</v>
      </c>
      <c r="G9" s="21" t="s">
        <v>22</v>
      </c>
      <c r="H9" s="21">
        <f>SUMPRODUCT((Tableau1[LOT]=G9)*Tableau1[QUANTITE])+SUMPRODUCT((Tableau1[LOT UTILISE]=G9)*(Tableau1[QUANTITE]))</f>
        <v>0</v>
      </c>
      <c r="I9" s="21" t="s">
        <v>22</v>
      </c>
      <c r="J9" s="21">
        <f>SUMPRODUCT((Tableau1[LOT]=I9)*Tableau1[QUANTITE])+SUMPRODUCT((Tableau1[LOT UTILISE]=I9)*(Tableau1[QUANTITE]))</f>
        <v>0</v>
      </c>
      <c r="K9" s="21" t="s">
        <v>22</v>
      </c>
      <c r="L9" s="21">
        <f>SUMPRODUCT((Tableau1[LOT]=K9)*Tableau1[QUANTITE])+SUMPRODUCT((Tableau1[LOT UTILISE]=K9)*(Tableau1[QUANTITE]))</f>
        <v>0</v>
      </c>
      <c r="O9" s="21" t="s">
        <v>22</v>
      </c>
      <c r="P9" s="21">
        <f>SUMPRODUCT((Tableau1[LOT]=O9)*Tableau1[QUANTITE])+SUMPRODUCT((Tableau1[LOT UTILISE]=O9)*(Tableau1[QUANTITE]))</f>
        <v>0</v>
      </c>
      <c r="Q9" s="21" t="s">
        <v>22</v>
      </c>
      <c r="R9" s="21">
        <f>SUMPRODUCT((Tableau1[LOT]=Q9)*Tableau1[QUANTITE])+SUMPRODUCT((Tableau1[LOT UTILISE]=Q9)*(Tableau1[QUANTITE]))</f>
        <v>0</v>
      </c>
      <c r="S9" s="21" t="s">
        <v>22</v>
      </c>
      <c r="T9" s="21">
        <f>SUMPRODUCT((Tableau1[LOT]=S9)*Tableau1[QUANTITE])+SUMPRODUCT((Tableau1[LOT UTILISE]=S9)*(Tableau1[QUANTITE]))</f>
        <v>0</v>
      </c>
      <c r="U9" s="21" t="s">
        <v>22</v>
      </c>
      <c r="V9" s="21">
        <f>SUMPRODUCT((Tableau1[LOT]=U9)*Tableau1[QUANTITE])+SUMPRODUCT((Tableau1[LOT UTILISE]=U9)*(Tableau1[QUANTITE]))</f>
        <v>0</v>
      </c>
      <c r="W9" s="21" t="s">
        <v>22</v>
      </c>
      <c r="X9" s="21">
        <f>SUMPRODUCT((Tableau1[LOT]=W9)*Tableau1[QUANTITE])+SUMPRODUCT((Tableau1[LOT UTILISE]=W9)*(Tableau1[QUANTITE]))</f>
        <v>0</v>
      </c>
      <c r="Y9" s="21" t="s">
        <v>22</v>
      </c>
      <c r="Z9" s="21">
        <f>SUMPRODUCT((Tableau1[LOT]=Y9)*Tableau1[QUANTITE])+SUMPRODUCT((Tableau1[LOT UTILISE]=Y9)*(Tableau1[QUANTITE]))</f>
        <v>0</v>
      </c>
    </row>
    <row r="10" spans="1:26" ht="16" x14ac:dyDescent="0.2">
      <c r="A10" s="21" t="s">
        <v>22</v>
      </c>
      <c r="B10" s="21">
        <f>SUMPRODUCT((Tableau1[LOT]=A10)*Tableau1[QUANTITE])+SUMPRODUCT((Tableau1[LOT UTILISE]=A10)*(Tableau1[QUANTITE]))</f>
        <v>0</v>
      </c>
      <c r="C10" s="21" t="s">
        <v>22</v>
      </c>
      <c r="D10" s="21">
        <f>SUMPRODUCT((Tableau1[LOT]=C10)*Tableau1[QUANTITE])+SUMPRODUCT((Tableau1[LOT UTILISE]=C10)*(Tableau1[QUANTITE]))</f>
        <v>0</v>
      </c>
      <c r="G10" s="21" t="s">
        <v>22</v>
      </c>
      <c r="H10" s="21">
        <f>SUMPRODUCT((Tableau1[LOT]=G10)*Tableau1[QUANTITE])+SUMPRODUCT((Tableau1[LOT UTILISE]=G10)*(Tableau1[QUANTITE]))</f>
        <v>0</v>
      </c>
      <c r="I10" s="21" t="s">
        <v>22</v>
      </c>
      <c r="J10" s="21">
        <f>SUMPRODUCT((Tableau1[LOT]=I10)*Tableau1[QUANTITE])+SUMPRODUCT((Tableau1[LOT UTILISE]=I10)*(Tableau1[QUANTITE]))</f>
        <v>0</v>
      </c>
      <c r="K10" s="21" t="s">
        <v>22</v>
      </c>
      <c r="L10" s="21">
        <f>SUMPRODUCT((Tableau1[LOT]=K10)*Tableau1[QUANTITE])+SUMPRODUCT((Tableau1[LOT UTILISE]=K10)*(Tableau1[QUANTITE]))</f>
        <v>0</v>
      </c>
      <c r="O10" s="21" t="s">
        <v>22</v>
      </c>
      <c r="P10" s="21">
        <f>SUMPRODUCT((Tableau1[LOT]=O10)*Tableau1[QUANTITE])+SUMPRODUCT((Tableau1[LOT UTILISE]=O10)*(Tableau1[QUANTITE]))</f>
        <v>0</v>
      </c>
      <c r="Q10" s="21" t="s">
        <v>22</v>
      </c>
      <c r="R10" s="21">
        <f>SUMPRODUCT((Tableau1[LOT]=Q10)*Tableau1[QUANTITE])+SUMPRODUCT((Tableau1[LOT UTILISE]=Q10)*(Tableau1[QUANTITE]))</f>
        <v>0</v>
      </c>
      <c r="S10" s="21" t="s">
        <v>22</v>
      </c>
      <c r="T10" s="21">
        <f>SUMPRODUCT((Tableau1[LOT]=S10)*Tableau1[QUANTITE])+SUMPRODUCT((Tableau1[LOT UTILISE]=S10)*(Tableau1[QUANTITE]))</f>
        <v>0</v>
      </c>
      <c r="U10" s="21" t="s">
        <v>22</v>
      </c>
      <c r="V10" s="21">
        <f>SUMPRODUCT((Tableau1[LOT]=U10)*Tableau1[QUANTITE])+SUMPRODUCT((Tableau1[LOT UTILISE]=U10)*(Tableau1[QUANTITE]))</f>
        <v>0</v>
      </c>
      <c r="W10" s="21" t="s">
        <v>22</v>
      </c>
      <c r="X10" s="21">
        <f>SUMPRODUCT((Tableau1[LOT]=W10)*Tableau1[QUANTITE])+SUMPRODUCT((Tableau1[LOT UTILISE]=W10)*(Tableau1[QUANTITE]))</f>
        <v>0</v>
      </c>
      <c r="Y10" s="21" t="s">
        <v>22</v>
      </c>
      <c r="Z10" s="21">
        <f>SUMPRODUCT((Tableau1[LOT]=Y10)*Tableau1[QUANTITE])+SUMPRODUCT((Tableau1[LOT UTILISE]=Y10)*(Tableau1[QUANTITE]))</f>
        <v>0</v>
      </c>
    </row>
    <row r="11" spans="1:26" ht="16" x14ac:dyDescent="0.2">
      <c r="A11" s="21" t="s">
        <v>22</v>
      </c>
      <c r="B11" s="21">
        <f>SUMPRODUCT((Tableau1[LOT]=A11)*Tableau1[QUANTITE])+SUMPRODUCT((Tableau1[LOT UTILISE]=A11)*(Tableau1[QUANTITE]))</f>
        <v>0</v>
      </c>
      <c r="C11" s="21" t="s">
        <v>22</v>
      </c>
      <c r="D11" s="21">
        <f>SUMPRODUCT((Tableau1[LOT]=C11)*Tableau1[QUANTITE])+SUMPRODUCT((Tableau1[LOT UTILISE]=C11)*(Tableau1[QUANTITE]))</f>
        <v>0</v>
      </c>
      <c r="G11" s="21" t="s">
        <v>22</v>
      </c>
      <c r="H11" s="21">
        <f>SUMPRODUCT((Tableau1[LOT]=G11)*Tableau1[QUANTITE])+SUMPRODUCT((Tableau1[LOT UTILISE]=G11)*(Tableau1[QUANTITE]))</f>
        <v>0</v>
      </c>
      <c r="K11" s="21" t="s">
        <v>22</v>
      </c>
      <c r="L11" s="21">
        <f>SUMPRODUCT((Tableau1[LOT]=K11)*Tableau1[QUANTITE])+SUMPRODUCT((Tableau1[LOT UTILISE]=K11)*(Tableau1[QUANTITE]))</f>
        <v>0</v>
      </c>
      <c r="O11" s="21" t="s">
        <v>22</v>
      </c>
      <c r="P11" s="21">
        <f>SUMPRODUCT((Tableau1[LOT]=O11)*Tableau1[QUANTITE])+SUMPRODUCT((Tableau1[LOT UTILISE]=O11)*(Tableau1[QUANTITE]))</f>
        <v>0</v>
      </c>
      <c r="Q11" s="21" t="s">
        <v>22</v>
      </c>
      <c r="R11" s="21">
        <f>SUMPRODUCT((Tableau1[LOT]=Q11)*Tableau1[QUANTITE])+SUMPRODUCT((Tableau1[LOT UTILISE]=Q11)*(Tableau1[QUANTITE]))</f>
        <v>0</v>
      </c>
      <c r="S11" s="21" t="s">
        <v>22</v>
      </c>
      <c r="T11" s="21">
        <f>SUMPRODUCT((Tableau1[LOT]=S11)*Tableau1[QUANTITE])+SUMPRODUCT((Tableau1[LOT UTILISE]=S11)*(Tableau1[QUANTITE]))</f>
        <v>0</v>
      </c>
      <c r="U11" s="21" t="s">
        <v>22</v>
      </c>
      <c r="V11" s="21">
        <f>SUMPRODUCT((Tableau1[LOT]=U11)*Tableau1[QUANTITE])+SUMPRODUCT((Tableau1[LOT UTILISE]=U11)*(Tableau1[QUANTITE]))</f>
        <v>0</v>
      </c>
      <c r="W11" s="21" t="s">
        <v>22</v>
      </c>
      <c r="X11" s="21">
        <f>SUMPRODUCT((Tableau1[LOT]=W11)*Tableau1[QUANTITE])+SUMPRODUCT((Tableau1[LOT UTILISE]=W11)*(Tableau1[QUANTITE]))</f>
        <v>0</v>
      </c>
      <c r="Y11" s="21" t="s">
        <v>22</v>
      </c>
      <c r="Z11" s="21">
        <f>SUMPRODUCT((Tableau1[LOT]=Y11)*Tableau1[QUANTITE])+SUMPRODUCT((Tableau1[LOT UTILISE]=Y11)*(Tableau1[QUANTITE]))</f>
        <v>0</v>
      </c>
    </row>
    <row r="12" spans="1:26" ht="16" x14ac:dyDescent="0.2">
      <c r="A12" s="21" t="s">
        <v>22</v>
      </c>
      <c r="B12" s="21">
        <f>SUMPRODUCT((Tableau1[LOT]=A12)*Tableau1[QUANTITE])+SUMPRODUCT((Tableau1[LOT UTILISE]=A12)*(Tableau1[QUANTITE]))</f>
        <v>0</v>
      </c>
      <c r="C12" s="21" t="s">
        <v>22</v>
      </c>
      <c r="D12" s="21">
        <f>SUMPRODUCT((Tableau1[LOT]=C12)*Tableau1[QUANTITE])+SUMPRODUCT((Tableau1[LOT UTILISE]=C12)*(Tableau1[QUANTITE]))</f>
        <v>0</v>
      </c>
      <c r="G12" s="21" t="s">
        <v>22</v>
      </c>
      <c r="H12" s="21">
        <f>SUMPRODUCT((Tableau1[LOT]=G12)*Tableau1[QUANTITE])+SUMPRODUCT((Tableau1[LOT UTILISE]=G12)*(Tableau1[QUANTITE]))</f>
        <v>0</v>
      </c>
      <c r="K12" s="21" t="s">
        <v>22</v>
      </c>
      <c r="L12" s="21">
        <f>SUMPRODUCT((Tableau1[LOT]=K12)*Tableau1[QUANTITE])+SUMPRODUCT((Tableau1[LOT UTILISE]=K12)*(Tableau1[QUANTITE]))</f>
        <v>0</v>
      </c>
      <c r="O12" s="21" t="s">
        <v>22</v>
      </c>
      <c r="P12" s="21">
        <f>SUMPRODUCT((Tableau1[LOT]=O12)*Tableau1[QUANTITE])+SUMPRODUCT((Tableau1[LOT UTILISE]=O12)*(Tableau1[QUANTITE]))</f>
        <v>0</v>
      </c>
      <c r="Q12" s="21" t="s">
        <v>22</v>
      </c>
      <c r="R12" s="21">
        <f>SUMPRODUCT((Tableau1[LOT]=Q12)*Tableau1[QUANTITE])+SUMPRODUCT((Tableau1[LOT UTILISE]=Q12)*(Tableau1[QUANTITE]))</f>
        <v>0</v>
      </c>
      <c r="S12" s="21" t="s">
        <v>22</v>
      </c>
      <c r="T12" s="21">
        <f>SUMPRODUCT((Tableau1[LOT]=S12)*Tableau1[QUANTITE])+SUMPRODUCT((Tableau1[LOT UTILISE]=S12)*(Tableau1[QUANTITE]))</f>
        <v>0</v>
      </c>
      <c r="U12" s="21" t="s">
        <v>22</v>
      </c>
      <c r="V12" s="21">
        <f>SUMPRODUCT((Tableau1[LOT]=U12)*Tableau1[QUANTITE])+SUMPRODUCT((Tableau1[LOT UTILISE]=U12)*(Tableau1[QUANTITE]))</f>
        <v>0</v>
      </c>
      <c r="W12" s="21" t="s">
        <v>22</v>
      </c>
      <c r="X12" s="21">
        <f>SUMPRODUCT((Tableau1[LOT]=W12)*Tableau1[QUANTITE])+SUMPRODUCT((Tableau1[LOT UTILISE]=W12)*(Tableau1[QUANTITE]))</f>
        <v>0</v>
      </c>
      <c r="Y12" s="21" t="s">
        <v>22</v>
      </c>
      <c r="Z12" s="21">
        <f>SUMPRODUCT((Tableau1[LOT]=Y12)*Tableau1[QUANTITE])+SUMPRODUCT((Tableau1[LOT UTILISE]=Y12)*(Tableau1[QUANTITE]))</f>
        <v>0</v>
      </c>
    </row>
    <row r="13" spans="1:26" ht="16" x14ac:dyDescent="0.2">
      <c r="A13" s="21" t="s">
        <v>22</v>
      </c>
      <c r="B13" s="21">
        <f>SUMPRODUCT((Tableau1[LOT]=A13)*Tableau1[QUANTITE])+SUMPRODUCT((Tableau1[LOT UTILISE]=A13)*(Tableau1[QUANTITE]))</f>
        <v>0</v>
      </c>
      <c r="C13" s="21" t="s">
        <v>22</v>
      </c>
      <c r="D13" s="21">
        <f>SUMPRODUCT((Tableau1[LOT]=C13)*Tableau1[QUANTITE])+SUMPRODUCT((Tableau1[LOT UTILISE]=C13)*(Tableau1[QUANTITE]))</f>
        <v>0</v>
      </c>
      <c r="G13" s="21" t="s">
        <v>22</v>
      </c>
      <c r="H13" s="21">
        <f>SUMPRODUCT((Tableau1[LOT]=G13)*Tableau1[QUANTITE])+SUMPRODUCT((Tableau1[LOT UTILISE]=G13)*(Tableau1[QUANTITE]))</f>
        <v>0</v>
      </c>
      <c r="K13" s="21" t="s">
        <v>22</v>
      </c>
      <c r="L13" s="21">
        <f>SUMPRODUCT((Tableau1[LOT]=K13)*Tableau1[QUANTITE])+SUMPRODUCT((Tableau1[LOT UTILISE]=K13)*(Tableau1[QUANTITE]))</f>
        <v>0</v>
      </c>
      <c r="O13" s="21" t="s">
        <v>22</v>
      </c>
      <c r="P13" s="21">
        <f>SUMPRODUCT((Tableau1[LOT]=O13)*Tableau1[QUANTITE])+SUMPRODUCT((Tableau1[LOT UTILISE]=O13)*(Tableau1[QUANTITE]))</f>
        <v>0</v>
      </c>
      <c r="Q13" s="21" t="s">
        <v>22</v>
      </c>
      <c r="R13" s="21">
        <f>SUMPRODUCT((Tableau1[LOT]=Q13)*Tableau1[QUANTITE])+SUMPRODUCT((Tableau1[LOT UTILISE]=Q13)*(Tableau1[QUANTITE]))</f>
        <v>0</v>
      </c>
      <c r="S13" s="21" t="s">
        <v>22</v>
      </c>
      <c r="T13" s="21">
        <f>SUMPRODUCT((Tableau1[LOT]=S13)*Tableau1[QUANTITE])+SUMPRODUCT((Tableau1[LOT UTILISE]=S13)*(Tableau1[QUANTITE]))</f>
        <v>0</v>
      </c>
      <c r="U13" s="21" t="s">
        <v>22</v>
      </c>
      <c r="V13" s="21">
        <f>SUMPRODUCT((Tableau1[LOT]=U13)*Tableau1[QUANTITE])+SUMPRODUCT((Tableau1[LOT UTILISE]=U13)*(Tableau1[QUANTITE]))</f>
        <v>0</v>
      </c>
      <c r="W13" s="21" t="s">
        <v>22</v>
      </c>
      <c r="X13" s="21">
        <f>SUMPRODUCT((Tableau1[LOT]=W13)*Tableau1[QUANTITE])+SUMPRODUCT((Tableau1[LOT UTILISE]=W13)*(Tableau1[QUANTITE]))</f>
        <v>0</v>
      </c>
      <c r="Y13" s="21" t="s">
        <v>22</v>
      </c>
      <c r="Z13" s="21">
        <f>SUMPRODUCT((Tableau1[LOT]=Y13)*Tableau1[QUANTITE])+SUMPRODUCT((Tableau1[LOT UTILISE]=Y13)*(Tableau1[QUANTITE]))</f>
        <v>0</v>
      </c>
    </row>
    <row r="14" spans="1:26" ht="16" x14ac:dyDescent="0.2">
      <c r="A14" s="21" t="s">
        <v>22</v>
      </c>
      <c r="B14" s="21">
        <f>SUMPRODUCT((Tableau1[LOT]=A14)*Tableau1[QUANTITE])+SUMPRODUCT((Tableau1[LOT UTILISE]=A14)*(Tableau1[QUANTITE]))</f>
        <v>0</v>
      </c>
      <c r="G14" s="21" t="s">
        <v>22</v>
      </c>
      <c r="H14" s="21">
        <f>SUMPRODUCT((Tableau1[LOT]=G14)*Tableau1[QUANTITE])+SUMPRODUCT((Tableau1[LOT UTILISE]=G14)*(Tableau1[QUANTITE]))</f>
        <v>0</v>
      </c>
      <c r="K14" s="21" t="s">
        <v>22</v>
      </c>
      <c r="L14" s="21">
        <f>SUMPRODUCT((Tableau1[LOT]=K14)*Tableau1[QUANTITE])+SUMPRODUCT((Tableau1[LOT UTILISE]=K14)*(Tableau1[QUANTITE]))</f>
        <v>0</v>
      </c>
      <c r="O14" s="21" t="s">
        <v>22</v>
      </c>
      <c r="P14" s="21">
        <f>SUMPRODUCT((Tableau1[LOT]=O14)*Tableau1[QUANTITE])+SUMPRODUCT((Tableau1[LOT UTILISE]=O14)*(Tableau1[QUANTITE]))</f>
        <v>0</v>
      </c>
      <c r="Q14" s="21" t="s">
        <v>22</v>
      </c>
      <c r="R14" s="21">
        <f>SUMPRODUCT((Tableau1[LOT]=Q14)*Tableau1[QUANTITE])+SUMPRODUCT((Tableau1[LOT UTILISE]=Q14)*(Tableau1[QUANTITE]))</f>
        <v>0</v>
      </c>
      <c r="S14" s="21" t="s">
        <v>22</v>
      </c>
      <c r="T14" s="21">
        <f>SUMPRODUCT((Tableau1[LOT]=S14)*Tableau1[QUANTITE])+SUMPRODUCT((Tableau1[LOT UTILISE]=S14)*(Tableau1[QUANTITE]))</f>
        <v>0</v>
      </c>
      <c r="U14" s="21" t="s">
        <v>22</v>
      </c>
      <c r="V14" s="21">
        <f>SUMPRODUCT((Tableau1[LOT]=U14)*Tableau1[QUANTITE])+SUMPRODUCT((Tableau1[LOT UTILISE]=U14)*(Tableau1[QUANTITE]))</f>
        <v>0</v>
      </c>
      <c r="W14" s="21" t="s">
        <v>22</v>
      </c>
      <c r="X14" s="21">
        <f>SUMPRODUCT((Tableau1[LOT]=W14)*Tableau1[QUANTITE])+SUMPRODUCT((Tableau1[LOT UTILISE]=W14)*(Tableau1[QUANTITE]))</f>
        <v>0</v>
      </c>
      <c r="Y14" s="21" t="s">
        <v>22</v>
      </c>
      <c r="Z14" s="21">
        <f>SUMPRODUCT((Tableau1[LOT]=Y14)*Tableau1[QUANTITE])+SUMPRODUCT((Tableau1[LOT UTILISE]=Y14)*(Tableau1[QUANTITE]))</f>
        <v>0</v>
      </c>
    </row>
    <row r="15" spans="1:26" ht="16" x14ac:dyDescent="0.2">
      <c r="A15" s="21" t="s">
        <v>22</v>
      </c>
      <c r="B15" s="21">
        <f>SUMPRODUCT((Tableau1[LOT]=A15)*Tableau1[QUANTITE])+SUMPRODUCT((Tableau1[LOT UTILISE]=A15)*(Tableau1[QUANTITE]))</f>
        <v>0</v>
      </c>
      <c r="K15" s="21" t="s">
        <v>22</v>
      </c>
      <c r="L15" s="21">
        <f>SUMPRODUCT((Tableau1[LOT]=K15)*Tableau1[QUANTITE])+SUMPRODUCT((Tableau1[LOT UTILISE]=K15)*(Tableau1[QUANTITE]))</f>
        <v>0</v>
      </c>
      <c r="Q15" s="21" t="s">
        <v>22</v>
      </c>
      <c r="R15" s="21">
        <f>SUMPRODUCT((Tableau1[LOT]=Q15)*Tableau1[QUANTITE])+SUMPRODUCT((Tableau1[LOT UTILISE]=Q15)*(Tableau1[QUANTITE]))</f>
        <v>0</v>
      </c>
      <c r="S15" s="21" t="s">
        <v>22</v>
      </c>
      <c r="T15" s="21">
        <f>SUMPRODUCT((Tableau1[LOT]=S15)*Tableau1[QUANTITE])+SUMPRODUCT((Tableau1[LOT UTILISE]=S15)*(Tableau1[QUANTITE]))</f>
        <v>0</v>
      </c>
      <c r="U15" s="21" t="s">
        <v>22</v>
      </c>
      <c r="V15" s="21">
        <f>SUMPRODUCT((Tableau1[LOT]=U15)*Tableau1[QUANTITE])+SUMPRODUCT((Tableau1[LOT UTILISE]=U15)*(Tableau1[QUANTITE]))</f>
        <v>0</v>
      </c>
      <c r="W15" s="21" t="s">
        <v>22</v>
      </c>
      <c r="X15" s="21">
        <f>SUMPRODUCT((Tableau1[LOT]=W15)*Tableau1[QUANTITE])+SUMPRODUCT((Tableau1[LOT UTILISE]=W15)*(Tableau1[QUANTITE]))</f>
        <v>0</v>
      </c>
      <c r="Y15" s="21" t="s">
        <v>22</v>
      </c>
      <c r="Z15" s="21">
        <f>SUMPRODUCT((Tableau1[LOT]=Y15)*Tableau1[QUANTITE])+SUMPRODUCT((Tableau1[LOT UTILISE]=Y15)*(Tableau1[QUANTITE]))</f>
        <v>0</v>
      </c>
    </row>
    <row r="16" spans="1:26" ht="16" x14ac:dyDescent="0.2">
      <c r="A16" s="21" t="s">
        <v>22</v>
      </c>
      <c r="B16" s="21">
        <f>SUMPRODUCT((Tableau1[LOT]=A16)*Tableau1[QUANTITE])+SUMPRODUCT((Tableau1[LOT UTILISE]=A16)*(Tableau1[QUANTITE]))</f>
        <v>0</v>
      </c>
      <c r="K16" s="21" t="s">
        <v>22</v>
      </c>
      <c r="L16" s="21">
        <f>SUMPRODUCT((Tableau1[LOT]=K16)*Tableau1[QUANTITE])+SUMPRODUCT((Tableau1[LOT UTILISE]=K16)*(Tableau1[QUANTITE]))</f>
        <v>0</v>
      </c>
      <c r="Q16" s="21" t="s">
        <v>22</v>
      </c>
      <c r="R16" s="21">
        <f>SUMPRODUCT((Tableau1[LOT]=Q16)*Tableau1[QUANTITE])+SUMPRODUCT((Tableau1[LOT UTILISE]=Q16)*(Tableau1[QUANTITE]))</f>
        <v>0</v>
      </c>
      <c r="S16" s="21" t="s">
        <v>22</v>
      </c>
      <c r="T16" s="21">
        <f>SUMPRODUCT((Tableau1[LOT]=S16)*Tableau1[QUANTITE])+SUMPRODUCT((Tableau1[LOT UTILISE]=S16)*(Tableau1[QUANTITE]))</f>
        <v>0</v>
      </c>
      <c r="U16" s="21" t="s">
        <v>22</v>
      </c>
      <c r="V16" s="21">
        <f>SUMPRODUCT((Tableau1[LOT]=U16)*Tableau1[QUANTITE])+SUMPRODUCT((Tableau1[LOT UTILISE]=U16)*(Tableau1[QUANTITE]))</f>
        <v>0</v>
      </c>
      <c r="W16" s="21" t="s">
        <v>22</v>
      </c>
      <c r="X16" s="21">
        <f>SUMPRODUCT((Tableau1[LOT]=W16)*Tableau1[QUANTITE])+SUMPRODUCT((Tableau1[LOT UTILISE]=W16)*(Tableau1[QUANTITE]))</f>
        <v>0</v>
      </c>
      <c r="Y16" s="21" t="s">
        <v>22</v>
      </c>
      <c r="Z16" s="21">
        <f>SUMPRODUCT((Tableau1[LOT]=Y16)*Tableau1[QUANTITE])+SUMPRODUCT((Tableau1[LOT UTILISE]=Y16)*(Tableau1[QUANTITE]))</f>
        <v>0</v>
      </c>
    </row>
  </sheetData>
  <mergeCells count="14">
    <mergeCell ref="S3:T3"/>
    <mergeCell ref="U3:V3"/>
    <mergeCell ref="W3:X3"/>
    <mergeCell ref="Y3:Z3"/>
    <mergeCell ref="A1:Z1"/>
    <mergeCell ref="A3:B3"/>
    <mergeCell ref="C3:D3"/>
    <mergeCell ref="E3:F3"/>
    <mergeCell ref="G3:H3"/>
    <mergeCell ref="I3:J3"/>
    <mergeCell ref="K3:L3"/>
    <mergeCell ref="M3:N3"/>
    <mergeCell ref="O3:P3"/>
    <mergeCell ref="Q3:R3"/>
  </mergeCells>
  <phoneticPr fontId="6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17"/>
  <sheetViews>
    <sheetView topLeftCell="I1" workbookViewId="0">
      <selection activeCell="R16" sqref="R16"/>
    </sheetView>
  </sheetViews>
  <sheetFormatPr baseColWidth="10" defaultRowHeight="15" x14ac:dyDescent="0.2"/>
  <cols>
    <col min="1" max="8" width="1.6640625" hidden="1" customWidth="1"/>
    <col min="10" max="10" width="11.5" style="27" customWidth="1"/>
    <col min="14" max="14" width="12.6640625" style="27" customWidth="1"/>
  </cols>
  <sheetData>
    <row r="1" spans="9:16" x14ac:dyDescent="0.2">
      <c r="I1" s="32" t="s">
        <v>12</v>
      </c>
      <c r="J1" s="32"/>
      <c r="K1" s="32"/>
      <c r="L1" s="32"/>
      <c r="M1" s="32"/>
      <c r="N1" s="32"/>
      <c r="O1" s="32"/>
      <c r="P1" s="32"/>
    </row>
    <row r="2" spans="9:16" ht="16" x14ac:dyDescent="0.2">
      <c r="I2" s="12" t="s">
        <v>4</v>
      </c>
      <c r="J2" s="26" t="s">
        <v>0</v>
      </c>
      <c r="K2" s="12" t="s">
        <v>1</v>
      </c>
      <c r="L2" s="12" t="s">
        <v>2</v>
      </c>
      <c r="M2" s="12" t="s">
        <v>3</v>
      </c>
      <c r="N2" s="26" t="s">
        <v>30</v>
      </c>
      <c r="O2" s="12" t="s">
        <v>5</v>
      </c>
      <c r="P2" s="12" t="s">
        <v>25</v>
      </c>
    </row>
    <row r="3" spans="9:16" ht="16" x14ac:dyDescent="0.2">
      <c r="I3" s="8" t="s">
        <v>8</v>
      </c>
      <c r="J3" s="7">
        <v>43466</v>
      </c>
      <c r="K3" s="8" t="s">
        <v>15</v>
      </c>
      <c r="L3" s="8">
        <v>0</v>
      </c>
      <c r="M3" s="8"/>
      <c r="N3" s="7"/>
      <c r="O3" s="9"/>
      <c r="P3" s="8"/>
    </row>
    <row r="4" spans="9:16" ht="16" x14ac:dyDescent="0.2">
      <c r="I4" s="11" t="s">
        <v>8</v>
      </c>
      <c r="J4" s="10">
        <v>43466</v>
      </c>
      <c r="K4" s="11" t="s">
        <v>14</v>
      </c>
      <c r="L4" s="11">
        <v>0</v>
      </c>
      <c r="M4" s="11"/>
      <c r="N4" s="10"/>
      <c r="O4" s="9"/>
      <c r="P4" s="11"/>
    </row>
    <row r="5" spans="9:16" ht="16" x14ac:dyDescent="0.2">
      <c r="I5" s="8" t="s">
        <v>6</v>
      </c>
      <c r="J5" s="7">
        <v>43466</v>
      </c>
      <c r="K5" s="8"/>
      <c r="L5" s="8">
        <v>2000</v>
      </c>
      <c r="M5" s="8"/>
      <c r="N5" s="7">
        <f>'ENTREE-SORTIE'!$J5+60</f>
        <v>60</v>
      </c>
      <c r="O5" s="9"/>
      <c r="P5" s="8"/>
    </row>
    <row r="6" spans="9:16" ht="16" x14ac:dyDescent="0.2">
      <c r="I6" s="11" t="s">
        <v>6</v>
      </c>
      <c r="J6" s="10">
        <v>43467</v>
      </c>
      <c r="K6" s="11"/>
      <c r="L6" s="11">
        <v>500</v>
      </c>
      <c r="M6" s="11"/>
      <c r="N6" s="10">
        <f>'ENTREE-SORTIE'!$J6+90</f>
        <v>90</v>
      </c>
      <c r="O6" s="9"/>
      <c r="P6" s="11"/>
    </row>
    <row r="7" spans="9:16" ht="16" x14ac:dyDescent="0.2">
      <c r="I7" s="8" t="s">
        <v>7</v>
      </c>
      <c r="J7" s="7">
        <v>43468</v>
      </c>
      <c r="K7" s="8"/>
      <c r="L7" s="8">
        <v>-500</v>
      </c>
      <c r="M7" s="8"/>
      <c r="N7" s="7"/>
      <c r="O7" s="9"/>
      <c r="P7" s="8"/>
    </row>
    <row r="8" spans="9:16" ht="16" x14ac:dyDescent="0.2">
      <c r="I8" s="11" t="s">
        <v>7</v>
      </c>
      <c r="J8" s="10">
        <v>43468</v>
      </c>
      <c r="K8" s="11"/>
      <c r="L8" s="11">
        <v>-500</v>
      </c>
      <c r="M8" s="11"/>
      <c r="N8" s="10"/>
      <c r="O8" s="9"/>
      <c r="P8" s="11"/>
    </row>
    <row r="9" spans="9:16" ht="16" x14ac:dyDescent="0.2">
      <c r="I9" s="13" t="s">
        <v>6</v>
      </c>
      <c r="J9" s="14">
        <v>43632</v>
      </c>
      <c r="K9" s="13"/>
      <c r="L9" s="13">
        <v>1500</v>
      </c>
      <c r="M9" s="13"/>
      <c r="N9" s="28">
        <v>43722</v>
      </c>
      <c r="O9" s="15"/>
      <c r="P9" s="13"/>
    </row>
    <row r="10" spans="9:16" ht="16" x14ac:dyDescent="0.2">
      <c r="I10" s="13" t="s">
        <v>6</v>
      </c>
      <c r="J10" s="14">
        <v>43632</v>
      </c>
      <c r="K10" s="13"/>
      <c r="L10" s="13">
        <v>500</v>
      </c>
      <c r="M10" s="13"/>
      <c r="N10" s="28">
        <v>43722</v>
      </c>
      <c r="O10" s="15"/>
      <c r="P10" s="13"/>
    </row>
    <row r="11" spans="9:16" ht="16" x14ac:dyDescent="0.2">
      <c r="I11" s="13" t="s">
        <v>7</v>
      </c>
      <c r="J11" s="14">
        <v>43632</v>
      </c>
      <c r="K11" s="13"/>
      <c r="L11" s="13">
        <v>-200</v>
      </c>
      <c r="M11" s="13"/>
      <c r="N11" s="28"/>
      <c r="O11" s="15"/>
      <c r="P11" s="13"/>
    </row>
    <row r="12" spans="9:16" ht="16" x14ac:dyDescent="0.2">
      <c r="I12" s="13" t="s">
        <v>6</v>
      </c>
      <c r="J12" s="14">
        <v>43632</v>
      </c>
      <c r="K12" s="13"/>
      <c r="L12" s="13">
        <v>2000</v>
      </c>
      <c r="M12" s="13"/>
      <c r="N12" s="28">
        <v>43692</v>
      </c>
      <c r="O12" s="15"/>
      <c r="P12" s="13"/>
    </row>
    <row r="13" spans="9:16" ht="16" x14ac:dyDescent="0.2">
      <c r="I13" s="13" t="s">
        <v>7</v>
      </c>
      <c r="J13" s="14">
        <v>43632</v>
      </c>
      <c r="K13" s="13"/>
      <c r="L13" s="13">
        <v>-400</v>
      </c>
      <c r="M13" s="13"/>
      <c r="N13" s="28"/>
      <c r="O13" s="15"/>
      <c r="P13" s="13"/>
    </row>
    <row r="14" spans="9:16" ht="16" x14ac:dyDescent="0.2">
      <c r="I14" s="13" t="s">
        <v>6</v>
      </c>
      <c r="J14" s="14">
        <v>43632</v>
      </c>
      <c r="K14" s="13"/>
      <c r="L14" s="13">
        <v>1000</v>
      </c>
      <c r="M14" s="13"/>
      <c r="N14" s="28">
        <v>43692</v>
      </c>
      <c r="O14" s="15"/>
      <c r="P14" s="13"/>
    </row>
    <row r="15" spans="9:16" ht="16" x14ac:dyDescent="0.2">
      <c r="I15" s="33" t="s">
        <v>6</v>
      </c>
      <c r="J15" s="34">
        <v>43775</v>
      </c>
      <c r="K15" s="33" t="s">
        <v>13</v>
      </c>
      <c r="L15" s="33">
        <v>1000</v>
      </c>
      <c r="M15" s="33"/>
      <c r="N15" s="28">
        <v>43865</v>
      </c>
      <c r="O15" s="35"/>
      <c r="P15" s="33"/>
    </row>
    <row r="16" spans="9:16" ht="16" x14ac:dyDescent="0.2">
      <c r="I16" s="13" t="s">
        <v>6</v>
      </c>
      <c r="J16" s="14">
        <v>43775</v>
      </c>
      <c r="K16" s="13"/>
      <c r="L16" s="13">
        <v>500</v>
      </c>
      <c r="M16" s="13"/>
      <c r="N16" s="28">
        <v>43865</v>
      </c>
      <c r="O16" s="15"/>
      <c r="P16" s="13"/>
    </row>
    <row r="17" spans="9:16" ht="16" x14ac:dyDescent="0.2">
      <c r="I17" s="13" t="s">
        <v>7</v>
      </c>
      <c r="J17" s="14">
        <v>43775</v>
      </c>
      <c r="K17" s="13"/>
      <c r="L17" s="13">
        <v>-500</v>
      </c>
      <c r="M17" s="13"/>
      <c r="N17" s="28"/>
      <c r="O17" s="15"/>
      <c r="P17" s="13"/>
    </row>
  </sheetData>
  <mergeCells count="1">
    <mergeCell ref="I1:P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56DD6-ABC9-F647-84F8-F4C868235A03}">
  <dimension ref="A1:A5"/>
  <sheetViews>
    <sheetView workbookViewId="0">
      <selection activeCell="A6" sqref="A6"/>
    </sheetView>
  </sheetViews>
  <sheetFormatPr baseColWidth="10" defaultRowHeight="15" x14ac:dyDescent="0.2"/>
  <sheetData>
    <row r="1" spans="1:1" x14ac:dyDescent="0.2">
      <c r="A1" t="s">
        <v>26</v>
      </c>
    </row>
    <row r="2" spans="1:1" x14ac:dyDescent="0.2">
      <c r="A2" t="s">
        <v>27</v>
      </c>
    </row>
    <row r="3" spans="1:1" x14ac:dyDescent="0.2">
      <c r="A3" t="s">
        <v>28</v>
      </c>
    </row>
    <row r="4" spans="1:1" x14ac:dyDescent="0.2">
      <c r="A4" t="s">
        <v>29</v>
      </c>
    </row>
    <row r="5" spans="1:1" x14ac:dyDescent="0.2">
      <c r="A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ENTREE-SORTIE</vt:lpstr>
      <vt:lpstr>STOCK RESTANT</vt:lpstr>
      <vt:lpstr>STOCK RESTANT-LOT</vt:lpstr>
      <vt:lpstr>RECAP DES MOUVEMENTS</vt:lpstr>
      <vt:lpstr>NOMS</vt:lpstr>
      <vt:lpstr>saisie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Yakovenko</dc:creator>
  <cp:lastModifiedBy>régis olivier</cp:lastModifiedBy>
  <dcterms:created xsi:type="dcterms:W3CDTF">2019-06-12T14:52:06Z</dcterms:created>
  <dcterms:modified xsi:type="dcterms:W3CDTF">2019-11-07T21:45:31Z</dcterms:modified>
</cp:coreProperties>
</file>