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and\OneDrive\Bureau\"/>
    </mc:Choice>
  </mc:AlternateContent>
  <xr:revisionPtr revIDLastSave="0" documentId="13_ncr:1_{EEFB0564-9EBD-492D-BC1D-F2E1A344D4EF}" xr6:coauthVersionLast="47" xr6:coauthVersionMax="47" xr10:uidLastSave="{00000000-0000-0000-0000-000000000000}"/>
  <bookViews>
    <workbookView xWindow="-98" yWindow="-98" windowWidth="20715" windowHeight="13276" xr2:uid="{C983F36A-6B7A-45AC-91FF-40B10F1F72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I45" i="1"/>
  <c r="H45" i="1"/>
  <c r="F45" i="1"/>
  <c r="L44" i="1"/>
  <c r="M44" i="1" s="1"/>
  <c r="G44" i="1"/>
  <c r="L43" i="1"/>
  <c r="M43" i="1" s="1"/>
  <c r="G43" i="1"/>
  <c r="L42" i="1"/>
  <c r="M42" i="1" s="1"/>
  <c r="G42" i="1"/>
  <c r="L41" i="1"/>
  <c r="M41" i="1" s="1"/>
  <c r="G41" i="1"/>
  <c r="L40" i="1"/>
  <c r="M40" i="1" s="1"/>
  <c r="G40" i="1"/>
  <c r="L39" i="1"/>
  <c r="M39" i="1" s="1"/>
  <c r="G39" i="1"/>
  <c r="L38" i="1"/>
  <c r="M38" i="1" s="1"/>
  <c r="G38" i="1"/>
  <c r="L37" i="1"/>
  <c r="M37" i="1" s="1"/>
  <c r="G37" i="1"/>
  <c r="L36" i="1"/>
  <c r="M36" i="1" s="1"/>
  <c r="G36" i="1"/>
  <c r="L35" i="1"/>
  <c r="M35" i="1" s="1"/>
  <c r="G35" i="1"/>
  <c r="L34" i="1"/>
  <c r="M34" i="1" s="1"/>
  <c r="G34" i="1"/>
  <c r="L33" i="1"/>
  <c r="M33" i="1" s="1"/>
  <c r="G33" i="1"/>
  <c r="L32" i="1"/>
  <c r="M32" i="1" s="1"/>
  <c r="L31" i="1"/>
  <c r="M31" i="1" s="1"/>
  <c r="L30" i="1"/>
  <c r="M30" i="1" s="1"/>
  <c r="L29" i="1"/>
  <c r="M29" i="1" s="1"/>
  <c r="L28" i="1"/>
  <c r="M28" i="1" s="1"/>
  <c r="L27" i="1"/>
  <c r="M27" i="1" s="1"/>
  <c r="L26" i="1"/>
  <c r="M26" i="1" s="1"/>
  <c r="L25" i="1"/>
  <c r="M25" i="1" s="1"/>
  <c r="L24" i="1"/>
  <c r="M24" i="1" s="1"/>
  <c r="L23" i="1"/>
  <c r="M23" i="1" s="1"/>
  <c r="L22" i="1"/>
  <c r="M22" i="1" s="1"/>
  <c r="L21" i="1"/>
  <c r="M21" i="1" s="1"/>
  <c r="L20" i="1"/>
  <c r="M20" i="1" s="1"/>
  <c r="L19" i="1"/>
  <c r="M19" i="1" s="1"/>
  <c r="L18" i="1"/>
  <c r="M18" i="1" s="1"/>
  <c r="L17" i="1"/>
  <c r="M17" i="1" s="1"/>
  <c r="L16" i="1"/>
  <c r="M16" i="1" s="1"/>
  <c r="L15" i="1"/>
  <c r="M15" i="1" s="1"/>
  <c r="L14" i="1"/>
  <c r="M14" i="1" s="1"/>
  <c r="L13" i="1"/>
  <c r="M13" i="1" s="1"/>
  <c r="L12" i="1"/>
  <c r="M12" i="1" s="1"/>
  <c r="L11" i="1"/>
  <c r="M11" i="1" s="1"/>
  <c r="L10" i="1"/>
  <c r="M10" i="1" s="1"/>
  <c r="L9" i="1"/>
  <c r="M9" i="1" s="1"/>
  <c r="L8" i="1"/>
  <c r="M8" i="1" s="1"/>
  <c r="L7" i="1"/>
  <c r="M7" i="1" s="1"/>
  <c r="L6" i="1"/>
  <c r="M6" i="1" s="1"/>
  <c r="L4" i="1"/>
  <c r="G45" i="1" l="1"/>
  <c r="L45" i="1"/>
  <c r="M45" i="1" s="1"/>
  <c r="M4" i="1"/>
</calcChain>
</file>

<file path=xl/sharedStrings.xml><?xml version="1.0" encoding="utf-8"?>
<sst xmlns="http://schemas.openxmlformats.org/spreadsheetml/2006/main" count="102" uniqueCount="98">
  <si>
    <t>Suivi factures - Septembre 2021</t>
  </si>
  <si>
    <t>Mois</t>
  </si>
  <si>
    <t xml:space="preserve">Numéro de facture </t>
  </si>
  <si>
    <t>Libellé Facture</t>
  </si>
  <si>
    <t>Désignation de la facture</t>
  </si>
  <si>
    <t>Date d'émission</t>
  </si>
  <si>
    <t>Montant HT</t>
  </si>
  <si>
    <t>Montant TTC</t>
  </si>
  <si>
    <t>Révisions de prix HT</t>
  </si>
  <si>
    <t>Révisions de prix TTC</t>
  </si>
  <si>
    <t>Date de paiement</t>
  </si>
  <si>
    <t>Banque</t>
  </si>
  <si>
    <t>Montant réglé HT</t>
  </si>
  <si>
    <t>Montant restant à régler HT</t>
  </si>
  <si>
    <t>Septembre</t>
  </si>
  <si>
    <t>21-09-001</t>
  </si>
  <si>
    <t>DUNKERQUE - Chargement train Fosse 4 - NORD CEREALES</t>
  </si>
  <si>
    <t>Phase Conception - Remise du PGC</t>
  </si>
  <si>
    <t>21-09-002</t>
  </si>
  <si>
    <t>BRETEUIL - Réalisaton du parking - rue des Ecole - SAO / Ville de Breteuil/MCOI</t>
  </si>
  <si>
    <t>Phase AOR (25 %)</t>
  </si>
  <si>
    <t>21-09-003</t>
  </si>
  <si>
    <t>ELBEUF - Halle aux poissons - Ville d'Elbeuf</t>
  </si>
  <si>
    <t>21-09-004</t>
  </si>
  <si>
    <t>JOINVILLE LE PONT - Démolition &amp; remplact bât préfa - Ecole matern J. de la Fontaine</t>
  </si>
  <si>
    <t>Phase Réalisation - Acompte n° 01</t>
  </si>
  <si>
    <t>21-09-005</t>
  </si>
  <si>
    <t>COLOMBES - Cstruction 109 logts + 2500 m² commerces - BF3 COLOMBES (Brownfields)</t>
  </si>
  <si>
    <t>Phase Conception - Remise du PGC et acompte n° 2 à M+3</t>
  </si>
  <si>
    <t>21-09-006</t>
  </si>
  <si>
    <t>PARIS - 337 Rue des Pyrénées - Réhabilitation de 36 logts - SEQENS (ex DOMAXIS)</t>
  </si>
  <si>
    <t>21-09-007</t>
  </si>
  <si>
    <t>ST FORGET - Aménagement aire de jeux - Hameau Le Mesnil St Sévin - Ville de St Forget</t>
  </si>
  <si>
    <t>Acompte n° 1 - Remise du PGC et phase réa à M+2</t>
  </si>
  <si>
    <t>21-09-008</t>
  </si>
  <si>
    <t xml:space="preserve">FONTENAY LE FLEURY - Cstruction de l'ascenseur PMR de la place Cornier - Ville de Fontenay </t>
  </si>
  <si>
    <t>Acompte n° 02 à M+2 après le démarrage tvx</t>
  </si>
  <si>
    <t>21-09-009</t>
  </si>
  <si>
    <t>ROISSY EN BRIE - Projet d'assainissement - Quartier de l'Espérance - CAPVM</t>
  </si>
  <si>
    <t>21-09-010</t>
  </si>
  <si>
    <t>PONTOISE - Halle de sports d'athlétisme au stade Maradas - CACP</t>
  </si>
  <si>
    <t>Acompte réalisation à M+8</t>
  </si>
  <si>
    <t>21-09-011</t>
  </si>
  <si>
    <t>NOISY LE SEC - Aménagt espaces publics - Cœur de Ville - Ville de NOISY LE SEC</t>
  </si>
  <si>
    <t>Acompte n° 03 à M+5</t>
  </si>
  <si>
    <t>21-09-012</t>
  </si>
  <si>
    <t>ERMONT - Réhabilitation de 10 bâtiments (499 logts) - VAL PARISIS HABITAT</t>
  </si>
  <si>
    <t>Acompte n° 10 à M+18</t>
  </si>
  <si>
    <t>21-09-013</t>
  </si>
  <si>
    <t>OMECOURT - Remise en état d'un logement suite à un sinistre - Marché n°11 - SA D'HLM 60</t>
  </si>
  <si>
    <t>Acompte n° 01 à la remise du PGC</t>
  </si>
  <si>
    <t>21-09-014</t>
  </si>
  <si>
    <t>ERQUERY - Rue Jean Jaurès - Renouvellement du réseau d'eau potable - COM COM CLERMONTOIS</t>
  </si>
  <si>
    <t>Acompte n° 1 à la remise du PGC</t>
  </si>
  <si>
    <t>21-09-015</t>
  </si>
  <si>
    <t>CERGY - Construction d'un GS Les Hauts de Cergy - Facture de retenues de garantie - CACP</t>
  </si>
  <si>
    <t>Retenues de garantie (5 %)</t>
  </si>
  <si>
    <t>21-09-016</t>
  </si>
  <si>
    <t>CERGY - Construction d'un GS Les Hauts de Cergy - CACP</t>
  </si>
  <si>
    <t>Remise du DIUO</t>
  </si>
  <si>
    <t>21-09-017</t>
  </si>
  <si>
    <t>DEPARTEMENT DES YVELINES - Déploiement d'une vidéo-protection dans les sites du Départ</t>
  </si>
  <si>
    <t>Facture d'acompte n° 05</t>
  </si>
  <si>
    <t>21-09-018</t>
  </si>
  <si>
    <t>CHOISY LE ROI - Immeuble Libeccio - Tvx d'aménagement du CIAMT - 41 Rue Louis Luc</t>
  </si>
  <si>
    <t>Acompte n° 02 à M0</t>
  </si>
  <si>
    <t>21-09-019</t>
  </si>
  <si>
    <t>FITZ-JAMES - Pavillon Les Genêts - Projet SITED - Tvx d'aménagement de la structure - CHI Clermont</t>
  </si>
  <si>
    <t>Phase Réalisation - Acompte n° 05 à M+8</t>
  </si>
  <si>
    <t>21-09-020</t>
  </si>
  <si>
    <t>FITZ-JAMES - Pavillon Les Genêts - Projet SITED - Aménag structure - Référent COVID - CHI Clermont</t>
  </si>
  <si>
    <t>Acompte n° 09 - Référent COVID</t>
  </si>
  <si>
    <t>21-09-021</t>
  </si>
  <si>
    <t>GENNEVILLIERS - Renforcement et imperméabilité des cellules du silo blé - LES GDS MOULINS DE PARIS</t>
  </si>
  <si>
    <t>Acompte n° 03 à M+4</t>
  </si>
  <si>
    <t>21-09-022</t>
  </si>
  <si>
    <t>LES MUREAUX - Remplacement des ascenseurs - DEPARTEMENT DES YVELINES</t>
  </si>
  <si>
    <t>Phase réalisation 100 %</t>
  </si>
  <si>
    <t>21-09-023</t>
  </si>
  <si>
    <t>FONTENAY LE FLEURY - Aménagemet d'un marché provisoire au /s-sol de l'Hôtel de Ville - CITALLIOS</t>
  </si>
  <si>
    <t>Acompte n° 4 - Fin de travaux - Remise du DIUO</t>
  </si>
  <si>
    <t>21-09-024</t>
  </si>
  <si>
    <t>CERGY - Réfection chêneaux au Théâtre 95 - CACP</t>
  </si>
  <si>
    <t>Mission globale</t>
  </si>
  <si>
    <t>21-09-025</t>
  </si>
  <si>
    <t>NOISY LE SEC - Aménagt d'une antenne PMI &amp; Antenne Jeunesse - 14 Rue P. Verlaine - Ville de Noisy</t>
  </si>
  <si>
    <t>Acompte n°02 - Fin de travaux</t>
  </si>
  <si>
    <t>21-09-026</t>
  </si>
  <si>
    <t>LE NEUBOURG - Construction d'un magasin GAMM VERT - SAS DEPREAUX</t>
  </si>
  <si>
    <t>Acompte n°03 à M+4 après le début des travaux</t>
  </si>
  <si>
    <t>21-09-027</t>
  </si>
  <si>
    <t>PONTAULT-COMBAULT - Conservatoire de musique, de danse et de théâtre - CAPVM</t>
  </si>
  <si>
    <t>Acompte phase réception</t>
  </si>
  <si>
    <t>21-09-028</t>
  </si>
  <si>
    <t>Facture de révisions de prix</t>
  </si>
  <si>
    <t>Total fin de mois (Septembre)</t>
  </si>
  <si>
    <t>Ajout de ligne</t>
  </si>
  <si>
    <t>Non visite dans le tableau de relance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</si>
</sst>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4" fontId="2" fillId="0" borderId="6" xfId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44" fontId="0" fillId="0" borderId="8" xfId="1" applyFont="1" applyFill="1" applyBorder="1" applyAlignment="1">
      <alignment horizontal="center" vertical="center"/>
    </xf>
    <xf numFmtId="14" fontId="0" fillId="0" borderId="8" xfId="1" applyNumberFormat="1" applyFont="1" applyFill="1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44" fontId="0" fillId="0" borderId="10" xfId="1" applyFont="1" applyBorder="1" applyAlignment="1">
      <alignment horizontal="center" vertical="center"/>
    </xf>
    <xf numFmtId="44" fontId="0" fillId="0" borderId="11" xfId="1" applyFon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44" fontId="0" fillId="0" borderId="14" xfId="1" applyFont="1" applyBorder="1" applyAlignment="1">
      <alignment horizontal="center" vertical="center"/>
    </xf>
    <xf numFmtId="44" fontId="0" fillId="0" borderId="14" xfId="0" applyNumberFormat="1" applyBorder="1" applyAlignment="1">
      <alignment vertical="center"/>
    </xf>
    <xf numFmtId="44" fontId="0" fillId="0" borderId="15" xfId="1" applyFont="1" applyBorder="1" applyAlignment="1">
      <alignment horizontal="center" vertical="center"/>
    </xf>
    <xf numFmtId="44" fontId="0" fillId="0" borderId="16" xfId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44" fontId="0" fillId="0" borderId="17" xfId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44" fontId="0" fillId="0" borderId="19" xfId="1" applyFont="1" applyBorder="1" applyAlignment="1">
      <alignment horizontal="center" vertical="center"/>
    </xf>
    <xf numFmtId="44" fontId="0" fillId="0" borderId="20" xfId="1" applyFont="1" applyBorder="1" applyAlignment="1">
      <alignment horizontal="center" vertical="center"/>
    </xf>
    <xf numFmtId="0" fontId="6" fillId="0" borderId="21" xfId="0" applyFont="1" applyBorder="1" applyAlignment="1">
      <alignment horizontal="right" vertical="center"/>
    </xf>
    <xf numFmtId="0" fontId="6" fillId="0" borderId="22" xfId="0" applyFont="1" applyBorder="1" applyAlignment="1">
      <alignment horizontal="right" vertical="center"/>
    </xf>
    <xf numFmtId="0" fontId="6" fillId="0" borderId="22" xfId="0" applyFont="1" applyBorder="1" applyAlignment="1">
      <alignment horizontal="right" vertical="center"/>
    </xf>
    <xf numFmtId="44" fontId="2" fillId="0" borderId="6" xfId="1" applyFont="1" applyBorder="1" applyAlignment="1">
      <alignment vertical="center"/>
    </xf>
    <xf numFmtId="44" fontId="0" fillId="0" borderId="6" xfId="0" applyNumberFormat="1" applyBorder="1" applyAlignment="1">
      <alignment vertical="center"/>
    </xf>
    <xf numFmtId="0" fontId="2" fillId="0" borderId="2" xfId="0" applyFont="1" applyBorder="1" applyAlignment="1">
      <alignment vertical="center"/>
    </xf>
    <xf numFmtId="44" fontId="7" fillId="0" borderId="6" xfId="0" applyNumberFormat="1" applyFont="1" applyBorder="1" applyAlignment="1">
      <alignment vertical="center"/>
    </xf>
    <xf numFmtId="164" fontId="8" fillId="0" borderId="23" xfId="1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44" fontId="0" fillId="0" borderId="24" xfId="1" applyFont="1" applyBorder="1" applyAlignment="1">
      <alignment horizontal="center" vertical="center"/>
    </xf>
    <xf numFmtId="44" fontId="0" fillId="0" borderId="17" xfId="1" applyFont="1" applyBorder="1" applyAlignment="1">
      <alignment horizontal="center" vertical="center"/>
    </xf>
    <xf numFmtId="44" fontId="0" fillId="0" borderId="25" xfId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42B73-0F54-4B3F-9355-AC2D55642A95}">
  <dimension ref="A1:M45"/>
  <sheetViews>
    <sheetView tabSelected="1" zoomScale="60" zoomScaleNormal="60" workbookViewId="0">
      <selection activeCell="C27" sqref="C27"/>
    </sheetView>
  </sheetViews>
  <sheetFormatPr baseColWidth="10" defaultColWidth="11.3984375" defaultRowHeight="14.25" x14ac:dyDescent="0.45"/>
  <cols>
    <col min="1" max="1" width="10.86328125" style="4" bestFit="1" customWidth="1"/>
    <col min="2" max="2" width="18.1328125" style="5" bestFit="1" customWidth="1"/>
    <col min="3" max="3" width="103.1328125" style="4" bestFit="1" customWidth="1"/>
    <col min="4" max="4" width="59.3984375" style="48" bestFit="1" customWidth="1"/>
    <col min="5" max="5" width="15.1328125" style="4" bestFit="1" customWidth="1"/>
    <col min="6" max="6" width="15.73046875" style="4" customWidth="1"/>
    <col min="7" max="7" width="19.3984375" style="4" customWidth="1"/>
    <col min="8" max="8" width="17" style="4" bestFit="1" customWidth="1"/>
    <col min="9" max="9" width="17" style="4" customWidth="1"/>
    <col min="10" max="10" width="13.73046875" style="4" bestFit="1" customWidth="1"/>
    <col min="11" max="11" width="13.1328125" style="4" customWidth="1"/>
    <col min="12" max="12" width="14.1328125" style="4" customWidth="1"/>
    <col min="13" max="13" width="12.59765625" style="4" customWidth="1"/>
    <col min="14" max="16384" width="11.3984375" style="4"/>
  </cols>
  <sheetData>
    <row r="1" spans="1:13" ht="21" x14ac:dyDescent="0.45">
      <c r="A1" s="1" t="s">
        <v>0</v>
      </c>
      <c r="B1" s="2"/>
      <c r="C1" s="2"/>
      <c r="D1" s="2"/>
      <c r="E1" s="2"/>
      <c r="F1" s="2"/>
      <c r="G1" s="2"/>
      <c r="H1" s="2"/>
      <c r="I1" s="3"/>
      <c r="K1" s="5"/>
    </row>
    <row r="2" spans="1:13" ht="14.65" thickBot="1" x14ac:dyDescent="0.5">
      <c r="A2" s="6"/>
      <c r="B2" s="6"/>
      <c r="C2" s="6"/>
      <c r="D2" s="6"/>
      <c r="E2" s="6"/>
      <c r="F2" s="6"/>
      <c r="K2" s="5"/>
    </row>
    <row r="3" spans="1:13" ht="43.15" thickBot="1" x14ac:dyDescent="0.5">
      <c r="A3" s="7" t="s">
        <v>1</v>
      </c>
      <c r="B3" s="8" t="s">
        <v>2</v>
      </c>
      <c r="C3" s="9" t="s">
        <v>3</v>
      </c>
      <c r="D3" s="8" t="s">
        <v>4</v>
      </c>
      <c r="E3" s="8" t="s">
        <v>5</v>
      </c>
      <c r="F3" s="8" t="s">
        <v>6</v>
      </c>
      <c r="G3" s="10" t="s">
        <v>7</v>
      </c>
      <c r="H3" s="11" t="s">
        <v>8</v>
      </c>
      <c r="I3" s="12" t="s">
        <v>9</v>
      </c>
      <c r="J3" s="13" t="s">
        <v>10</v>
      </c>
      <c r="K3" s="10" t="s">
        <v>11</v>
      </c>
      <c r="L3" s="14" t="s">
        <v>12</v>
      </c>
      <c r="M3" s="15" t="s">
        <v>13</v>
      </c>
    </row>
    <row r="4" spans="1:13" x14ac:dyDescent="0.45">
      <c r="A4" s="16" t="s">
        <v>14</v>
      </c>
      <c r="B4" s="17" t="s">
        <v>15</v>
      </c>
      <c r="C4" s="18" t="s">
        <v>16</v>
      </c>
      <c r="D4" s="19" t="s">
        <v>17</v>
      </c>
      <c r="E4" s="20">
        <v>44455</v>
      </c>
      <c r="F4" s="21">
        <v>1</v>
      </c>
      <c r="G4" s="22">
        <f t="shared" ref="G4:G44" si="0">SUM(F4)+(F4*20%)</f>
        <v>1.2</v>
      </c>
      <c r="H4" s="23"/>
      <c r="I4" s="24"/>
      <c r="J4" s="25"/>
      <c r="K4" s="26"/>
      <c r="L4" s="27">
        <f t="shared" ref="L4:L44" si="1">IF(OR(K4="BNP",K4="CDN"),F4+H4,0)</f>
        <v>0</v>
      </c>
      <c r="M4" s="28">
        <f t="shared" ref="M4:M44" si="2">F4+H4-L4</f>
        <v>1</v>
      </c>
    </row>
    <row r="5" spans="1:13" x14ac:dyDescent="0.45">
      <c r="A5" s="16"/>
      <c r="B5" s="17" t="s">
        <v>96</v>
      </c>
      <c r="C5" s="18" t="s">
        <v>97</v>
      </c>
      <c r="D5" s="19"/>
      <c r="E5" s="20"/>
      <c r="F5" s="21"/>
      <c r="G5" s="22"/>
      <c r="H5" s="49"/>
      <c r="I5" s="50"/>
      <c r="J5" s="25"/>
      <c r="K5" s="51"/>
      <c r="L5" s="27"/>
      <c r="M5" s="28"/>
    </row>
    <row r="6" spans="1:13" x14ac:dyDescent="0.45">
      <c r="A6" s="16"/>
      <c r="B6" s="17" t="s">
        <v>18</v>
      </c>
      <c r="C6" s="18" t="s">
        <v>19</v>
      </c>
      <c r="D6" s="19" t="s">
        <v>20</v>
      </c>
      <c r="E6" s="20">
        <v>44455</v>
      </c>
      <c r="F6" s="21">
        <v>2</v>
      </c>
      <c r="G6" s="22">
        <f t="shared" si="0"/>
        <v>2.4</v>
      </c>
      <c r="H6" s="29"/>
      <c r="I6" s="21"/>
      <c r="J6" s="25"/>
      <c r="K6" s="30"/>
      <c r="L6" s="27">
        <f t="shared" si="1"/>
        <v>0</v>
      </c>
      <c r="M6" s="28">
        <f t="shared" si="2"/>
        <v>2</v>
      </c>
    </row>
    <row r="7" spans="1:13" x14ac:dyDescent="0.45">
      <c r="A7" s="16"/>
      <c r="B7" s="17" t="s">
        <v>21</v>
      </c>
      <c r="C7" s="18" t="s">
        <v>22</v>
      </c>
      <c r="D7" s="19" t="s">
        <v>17</v>
      </c>
      <c r="E7" s="20">
        <v>44456</v>
      </c>
      <c r="F7" s="21">
        <v>3</v>
      </c>
      <c r="G7" s="22">
        <f t="shared" si="0"/>
        <v>3.6</v>
      </c>
      <c r="H7" s="29"/>
      <c r="I7" s="21"/>
      <c r="J7" s="25"/>
      <c r="K7" s="30"/>
      <c r="L7" s="27">
        <f t="shared" si="1"/>
        <v>0</v>
      </c>
      <c r="M7" s="28">
        <f t="shared" si="2"/>
        <v>3</v>
      </c>
    </row>
    <row r="8" spans="1:13" x14ac:dyDescent="0.45">
      <c r="A8" s="16"/>
      <c r="B8" s="17" t="s">
        <v>23</v>
      </c>
      <c r="C8" s="18" t="s">
        <v>24</v>
      </c>
      <c r="D8" s="19" t="s">
        <v>25</v>
      </c>
      <c r="E8" s="20">
        <v>44456</v>
      </c>
      <c r="F8" s="21">
        <v>4</v>
      </c>
      <c r="G8" s="22">
        <f t="shared" si="0"/>
        <v>4.8</v>
      </c>
      <c r="H8" s="29"/>
      <c r="I8" s="21"/>
      <c r="J8" s="25"/>
      <c r="K8" s="30"/>
      <c r="L8" s="27">
        <f t="shared" si="1"/>
        <v>0</v>
      </c>
      <c r="M8" s="28">
        <f t="shared" si="2"/>
        <v>4</v>
      </c>
    </row>
    <row r="9" spans="1:13" x14ac:dyDescent="0.45">
      <c r="A9" s="16"/>
      <c r="B9" s="17" t="s">
        <v>26</v>
      </c>
      <c r="C9" s="18" t="s">
        <v>27</v>
      </c>
      <c r="D9" s="19" t="s">
        <v>28</v>
      </c>
      <c r="E9" s="20">
        <v>44456</v>
      </c>
      <c r="F9" s="21">
        <v>5</v>
      </c>
      <c r="G9" s="22">
        <f t="shared" si="0"/>
        <v>6</v>
      </c>
      <c r="H9" s="29"/>
      <c r="I9" s="21"/>
      <c r="J9" s="25"/>
      <c r="K9" s="30"/>
      <c r="L9" s="27">
        <f t="shared" si="1"/>
        <v>0</v>
      </c>
      <c r="M9" s="28">
        <f t="shared" si="2"/>
        <v>5</v>
      </c>
    </row>
    <row r="10" spans="1:13" x14ac:dyDescent="0.45">
      <c r="A10" s="16"/>
      <c r="B10" s="17" t="s">
        <v>29</v>
      </c>
      <c r="C10" s="18" t="s">
        <v>30</v>
      </c>
      <c r="D10" s="19" t="s">
        <v>25</v>
      </c>
      <c r="E10" s="20">
        <v>44456</v>
      </c>
      <c r="F10" s="21">
        <v>6</v>
      </c>
      <c r="G10" s="22">
        <f t="shared" si="0"/>
        <v>7.2</v>
      </c>
      <c r="H10" s="29"/>
      <c r="I10" s="21"/>
      <c r="J10" s="25"/>
      <c r="K10" s="30"/>
      <c r="L10" s="27">
        <f t="shared" si="1"/>
        <v>0</v>
      </c>
      <c r="M10" s="28">
        <f t="shared" si="2"/>
        <v>6</v>
      </c>
    </row>
    <row r="11" spans="1:13" x14ac:dyDescent="0.45">
      <c r="A11" s="16"/>
      <c r="B11" s="17" t="s">
        <v>31</v>
      </c>
      <c r="C11" s="18" t="s">
        <v>32</v>
      </c>
      <c r="D11" s="19" t="s">
        <v>33</v>
      </c>
      <c r="E11" s="20">
        <v>44459</v>
      </c>
      <c r="F11" s="21">
        <v>7</v>
      </c>
      <c r="G11" s="22">
        <f t="shared" si="0"/>
        <v>8.4</v>
      </c>
      <c r="H11" s="29"/>
      <c r="I11" s="21"/>
      <c r="J11" s="25"/>
      <c r="K11" s="30"/>
      <c r="L11" s="27">
        <f t="shared" si="1"/>
        <v>0</v>
      </c>
      <c r="M11" s="28">
        <f t="shared" si="2"/>
        <v>7</v>
      </c>
    </row>
    <row r="12" spans="1:13" x14ac:dyDescent="0.45">
      <c r="A12" s="16"/>
      <c r="B12" s="17" t="s">
        <v>34</v>
      </c>
      <c r="C12" s="18" t="s">
        <v>35</v>
      </c>
      <c r="D12" s="19" t="s">
        <v>36</v>
      </c>
      <c r="E12" s="20">
        <v>44459</v>
      </c>
      <c r="F12" s="21">
        <v>8</v>
      </c>
      <c r="G12" s="22">
        <f t="shared" si="0"/>
        <v>9.6</v>
      </c>
      <c r="H12" s="29"/>
      <c r="I12" s="21"/>
      <c r="J12" s="25"/>
      <c r="K12" s="30"/>
      <c r="L12" s="27">
        <f t="shared" si="1"/>
        <v>0</v>
      </c>
      <c r="M12" s="28">
        <f t="shared" si="2"/>
        <v>8</v>
      </c>
    </row>
    <row r="13" spans="1:13" x14ac:dyDescent="0.45">
      <c r="A13" s="16"/>
      <c r="B13" s="17" t="s">
        <v>37</v>
      </c>
      <c r="C13" s="18" t="s">
        <v>38</v>
      </c>
      <c r="D13" s="19" t="s">
        <v>17</v>
      </c>
      <c r="E13" s="20">
        <v>44459</v>
      </c>
      <c r="F13" s="21">
        <v>9</v>
      </c>
      <c r="G13" s="22">
        <f t="shared" si="0"/>
        <v>10.8</v>
      </c>
      <c r="H13" s="29"/>
      <c r="I13" s="21"/>
      <c r="J13" s="25"/>
      <c r="K13" s="30"/>
      <c r="L13" s="27">
        <f t="shared" si="1"/>
        <v>0</v>
      </c>
      <c r="M13" s="28">
        <f t="shared" si="2"/>
        <v>9</v>
      </c>
    </row>
    <row r="14" spans="1:13" x14ac:dyDescent="0.45">
      <c r="A14" s="16"/>
      <c r="B14" s="17" t="s">
        <v>39</v>
      </c>
      <c r="C14" s="18" t="s">
        <v>40</v>
      </c>
      <c r="D14" s="19" t="s">
        <v>41</v>
      </c>
      <c r="E14" s="20">
        <v>44459</v>
      </c>
      <c r="F14" s="21">
        <v>10</v>
      </c>
      <c r="G14" s="22">
        <f t="shared" si="0"/>
        <v>12</v>
      </c>
      <c r="H14" s="29"/>
      <c r="I14" s="21"/>
      <c r="J14" s="25"/>
      <c r="K14" s="30"/>
      <c r="L14" s="27">
        <f t="shared" si="1"/>
        <v>0</v>
      </c>
      <c r="M14" s="28">
        <f t="shared" si="2"/>
        <v>10</v>
      </c>
    </row>
    <row r="15" spans="1:13" x14ac:dyDescent="0.45">
      <c r="A15" s="16"/>
      <c r="B15" s="17" t="s">
        <v>42</v>
      </c>
      <c r="C15" s="18" t="s">
        <v>43</v>
      </c>
      <c r="D15" s="19" t="s">
        <v>44</v>
      </c>
      <c r="E15" s="20">
        <v>44459</v>
      </c>
      <c r="F15" s="21">
        <v>11</v>
      </c>
      <c r="G15" s="22">
        <f t="shared" si="0"/>
        <v>13.2</v>
      </c>
      <c r="H15" s="29"/>
      <c r="I15" s="21"/>
      <c r="J15" s="25"/>
      <c r="K15" s="30"/>
      <c r="L15" s="27">
        <f t="shared" si="1"/>
        <v>0</v>
      </c>
      <c r="M15" s="28">
        <f t="shared" si="2"/>
        <v>11</v>
      </c>
    </row>
    <row r="16" spans="1:13" x14ac:dyDescent="0.45">
      <c r="A16" s="16"/>
      <c r="B16" s="17" t="s">
        <v>45</v>
      </c>
      <c r="C16" s="18" t="s">
        <v>46</v>
      </c>
      <c r="D16" s="19" t="s">
        <v>47</v>
      </c>
      <c r="E16" s="20">
        <v>44459</v>
      </c>
      <c r="F16" s="21">
        <v>12</v>
      </c>
      <c r="G16" s="22">
        <f t="shared" si="0"/>
        <v>14.4</v>
      </c>
      <c r="H16" s="29"/>
      <c r="I16" s="21"/>
      <c r="J16" s="25"/>
      <c r="K16" s="30"/>
      <c r="L16" s="27">
        <f t="shared" si="1"/>
        <v>0</v>
      </c>
      <c r="M16" s="28">
        <f t="shared" si="2"/>
        <v>12</v>
      </c>
    </row>
    <row r="17" spans="1:13" x14ac:dyDescent="0.45">
      <c r="A17" s="16"/>
      <c r="B17" s="17" t="s">
        <v>48</v>
      </c>
      <c r="C17" s="18" t="s">
        <v>49</v>
      </c>
      <c r="D17" s="19" t="s">
        <v>50</v>
      </c>
      <c r="E17" s="20">
        <v>44463</v>
      </c>
      <c r="F17" s="21">
        <v>13</v>
      </c>
      <c r="G17" s="22">
        <f t="shared" si="0"/>
        <v>15.6</v>
      </c>
      <c r="H17" s="29"/>
      <c r="I17" s="21"/>
      <c r="J17" s="25"/>
      <c r="K17" s="30"/>
      <c r="L17" s="27">
        <f t="shared" si="1"/>
        <v>0</v>
      </c>
      <c r="M17" s="28">
        <f t="shared" si="2"/>
        <v>13</v>
      </c>
    </row>
    <row r="18" spans="1:13" x14ac:dyDescent="0.45">
      <c r="A18" s="16"/>
      <c r="B18" s="17" t="s">
        <v>51</v>
      </c>
      <c r="C18" s="18" t="s">
        <v>52</v>
      </c>
      <c r="D18" s="19" t="s">
        <v>53</v>
      </c>
      <c r="E18" s="20">
        <v>44463</v>
      </c>
      <c r="F18" s="21">
        <v>14</v>
      </c>
      <c r="G18" s="22">
        <f t="shared" si="0"/>
        <v>16.8</v>
      </c>
      <c r="H18" s="29"/>
      <c r="I18" s="21"/>
      <c r="J18" s="25"/>
      <c r="K18" s="30"/>
      <c r="L18" s="27">
        <f t="shared" si="1"/>
        <v>0</v>
      </c>
      <c r="M18" s="28">
        <f t="shared" si="2"/>
        <v>14</v>
      </c>
    </row>
    <row r="19" spans="1:13" x14ac:dyDescent="0.45">
      <c r="A19" s="16"/>
      <c r="B19" s="17" t="s">
        <v>54</v>
      </c>
      <c r="C19" s="18" t="s">
        <v>55</v>
      </c>
      <c r="D19" s="19" t="s">
        <v>56</v>
      </c>
      <c r="E19" s="20">
        <v>44463</v>
      </c>
      <c r="F19" s="21">
        <v>15</v>
      </c>
      <c r="G19" s="22">
        <f t="shared" si="0"/>
        <v>18</v>
      </c>
      <c r="H19" s="29"/>
      <c r="I19" s="21"/>
      <c r="J19" s="25"/>
      <c r="K19" s="30"/>
      <c r="L19" s="27">
        <f t="shared" si="1"/>
        <v>0</v>
      </c>
      <c r="M19" s="28">
        <f t="shared" si="2"/>
        <v>15</v>
      </c>
    </row>
    <row r="20" spans="1:13" x14ac:dyDescent="0.45">
      <c r="A20" s="16"/>
      <c r="B20" s="17" t="s">
        <v>57</v>
      </c>
      <c r="C20" s="18" t="s">
        <v>58</v>
      </c>
      <c r="D20" s="19" t="s">
        <v>59</v>
      </c>
      <c r="E20" s="20">
        <v>44463</v>
      </c>
      <c r="F20" s="21">
        <v>16</v>
      </c>
      <c r="G20" s="22">
        <f t="shared" si="0"/>
        <v>19.2</v>
      </c>
      <c r="H20" s="29"/>
      <c r="I20" s="21"/>
      <c r="J20" s="25"/>
      <c r="K20" s="30"/>
      <c r="L20" s="27">
        <f t="shared" si="1"/>
        <v>0</v>
      </c>
      <c r="M20" s="28">
        <f t="shared" si="2"/>
        <v>16</v>
      </c>
    </row>
    <row r="21" spans="1:13" x14ac:dyDescent="0.45">
      <c r="A21" s="16"/>
      <c r="B21" s="17" t="s">
        <v>60</v>
      </c>
      <c r="C21" s="18" t="s">
        <v>61</v>
      </c>
      <c r="D21" s="19" t="s">
        <v>62</v>
      </c>
      <c r="E21" s="20">
        <v>44466</v>
      </c>
      <c r="F21" s="21">
        <v>17</v>
      </c>
      <c r="G21" s="22">
        <f t="shared" si="0"/>
        <v>20.399999999999999</v>
      </c>
      <c r="H21" s="29"/>
      <c r="I21" s="21"/>
      <c r="J21" s="25"/>
      <c r="K21" s="30"/>
      <c r="L21" s="27">
        <f t="shared" si="1"/>
        <v>0</v>
      </c>
      <c r="M21" s="28">
        <f t="shared" si="2"/>
        <v>17</v>
      </c>
    </row>
    <row r="22" spans="1:13" x14ac:dyDescent="0.45">
      <c r="A22" s="16"/>
      <c r="B22" s="17" t="s">
        <v>63</v>
      </c>
      <c r="C22" s="18" t="s">
        <v>64</v>
      </c>
      <c r="D22" s="19" t="s">
        <v>65</v>
      </c>
      <c r="E22" s="20">
        <v>44466</v>
      </c>
      <c r="F22" s="21">
        <v>18</v>
      </c>
      <c r="G22" s="22">
        <f t="shared" si="0"/>
        <v>21.6</v>
      </c>
      <c r="H22" s="29"/>
      <c r="I22" s="21"/>
      <c r="J22" s="25"/>
      <c r="K22" s="30"/>
      <c r="L22" s="27">
        <f t="shared" si="1"/>
        <v>0</v>
      </c>
      <c r="M22" s="28">
        <f t="shared" si="2"/>
        <v>18</v>
      </c>
    </row>
    <row r="23" spans="1:13" x14ac:dyDescent="0.45">
      <c r="A23" s="16"/>
      <c r="B23" s="17" t="s">
        <v>66</v>
      </c>
      <c r="C23" s="18" t="s">
        <v>67</v>
      </c>
      <c r="D23" s="19" t="s">
        <v>68</v>
      </c>
      <c r="E23" s="20">
        <v>44466</v>
      </c>
      <c r="F23" s="21">
        <v>19</v>
      </c>
      <c r="G23" s="22">
        <f t="shared" si="0"/>
        <v>22.8</v>
      </c>
      <c r="H23" s="29"/>
      <c r="I23" s="21"/>
      <c r="J23" s="25"/>
      <c r="K23" s="30"/>
      <c r="L23" s="27">
        <f t="shared" si="1"/>
        <v>0</v>
      </c>
      <c r="M23" s="28">
        <f t="shared" si="2"/>
        <v>19</v>
      </c>
    </row>
    <row r="24" spans="1:13" x14ac:dyDescent="0.45">
      <c r="A24" s="16"/>
      <c r="B24" s="17" t="s">
        <v>69</v>
      </c>
      <c r="C24" s="18" t="s">
        <v>70</v>
      </c>
      <c r="D24" s="19" t="s">
        <v>71</v>
      </c>
      <c r="E24" s="20">
        <v>44466</v>
      </c>
      <c r="F24" s="21">
        <v>20</v>
      </c>
      <c r="G24" s="22">
        <f t="shared" si="0"/>
        <v>24</v>
      </c>
      <c r="H24" s="29"/>
      <c r="I24" s="21"/>
      <c r="J24" s="25"/>
      <c r="K24" s="30"/>
      <c r="L24" s="27">
        <f t="shared" si="1"/>
        <v>0</v>
      </c>
      <c r="M24" s="28">
        <f t="shared" si="2"/>
        <v>20</v>
      </c>
    </row>
    <row r="25" spans="1:13" x14ac:dyDescent="0.45">
      <c r="A25" s="16"/>
      <c r="B25" s="17" t="s">
        <v>72</v>
      </c>
      <c r="C25" s="18" t="s">
        <v>73</v>
      </c>
      <c r="D25" s="19" t="s">
        <v>74</v>
      </c>
      <c r="E25" s="20">
        <v>44466</v>
      </c>
      <c r="F25" s="21">
        <v>21</v>
      </c>
      <c r="G25" s="22">
        <f t="shared" si="0"/>
        <v>25.2</v>
      </c>
      <c r="H25" s="29"/>
      <c r="I25" s="21"/>
      <c r="J25" s="25"/>
      <c r="K25" s="30"/>
      <c r="L25" s="27">
        <f t="shared" si="1"/>
        <v>0</v>
      </c>
      <c r="M25" s="28">
        <f t="shared" si="2"/>
        <v>21</v>
      </c>
    </row>
    <row r="26" spans="1:13" x14ac:dyDescent="0.45">
      <c r="A26" s="16"/>
      <c r="B26" s="17" t="s">
        <v>75</v>
      </c>
      <c r="C26" s="18" t="s">
        <v>76</v>
      </c>
      <c r="D26" s="19" t="s">
        <v>77</v>
      </c>
      <c r="E26" s="20">
        <v>44474</v>
      </c>
      <c r="F26" s="21">
        <v>22</v>
      </c>
      <c r="G26" s="22">
        <f t="shared" si="0"/>
        <v>26.4</v>
      </c>
      <c r="H26" s="29"/>
      <c r="I26" s="21"/>
      <c r="J26" s="25"/>
      <c r="K26" s="30"/>
      <c r="L26" s="27">
        <f t="shared" si="1"/>
        <v>0</v>
      </c>
      <c r="M26" s="28">
        <f t="shared" si="2"/>
        <v>22</v>
      </c>
    </row>
    <row r="27" spans="1:13" x14ac:dyDescent="0.45">
      <c r="A27" s="16"/>
      <c r="B27" s="17" t="s">
        <v>78</v>
      </c>
      <c r="C27" s="18" t="s">
        <v>79</v>
      </c>
      <c r="D27" s="19" t="s">
        <v>80</v>
      </c>
      <c r="E27" s="20">
        <v>44474</v>
      </c>
      <c r="F27" s="21">
        <v>23</v>
      </c>
      <c r="G27" s="22">
        <f t="shared" si="0"/>
        <v>27.6</v>
      </c>
      <c r="H27" s="29"/>
      <c r="I27" s="21"/>
      <c r="J27" s="25"/>
      <c r="K27" s="30"/>
      <c r="L27" s="27">
        <f t="shared" si="1"/>
        <v>0</v>
      </c>
      <c r="M27" s="28">
        <f t="shared" si="2"/>
        <v>23</v>
      </c>
    </row>
    <row r="28" spans="1:13" x14ac:dyDescent="0.45">
      <c r="A28" s="16"/>
      <c r="B28" s="17" t="s">
        <v>81</v>
      </c>
      <c r="C28" s="18" t="s">
        <v>82</v>
      </c>
      <c r="D28" s="19" t="s">
        <v>83</v>
      </c>
      <c r="E28" s="20">
        <v>44474</v>
      </c>
      <c r="F28" s="21">
        <v>24</v>
      </c>
      <c r="G28" s="22">
        <f t="shared" si="0"/>
        <v>28.8</v>
      </c>
      <c r="H28" s="29"/>
      <c r="I28" s="21"/>
      <c r="J28" s="25"/>
      <c r="K28" s="30"/>
      <c r="L28" s="27">
        <f t="shared" si="1"/>
        <v>0</v>
      </c>
      <c r="M28" s="28">
        <f t="shared" si="2"/>
        <v>24</v>
      </c>
    </row>
    <row r="29" spans="1:13" x14ac:dyDescent="0.45">
      <c r="A29" s="16"/>
      <c r="B29" s="17" t="s">
        <v>84</v>
      </c>
      <c r="C29" s="18" t="s">
        <v>85</v>
      </c>
      <c r="D29" s="19" t="s">
        <v>86</v>
      </c>
      <c r="E29" s="20">
        <v>44474</v>
      </c>
      <c r="F29" s="21">
        <v>25</v>
      </c>
      <c r="G29" s="22">
        <f t="shared" si="0"/>
        <v>30</v>
      </c>
      <c r="H29" s="29"/>
      <c r="I29" s="21"/>
      <c r="J29" s="25"/>
      <c r="K29" s="30"/>
      <c r="L29" s="27">
        <f t="shared" si="1"/>
        <v>0</v>
      </c>
      <c r="M29" s="28">
        <f t="shared" si="2"/>
        <v>25</v>
      </c>
    </row>
    <row r="30" spans="1:13" x14ac:dyDescent="0.45">
      <c r="A30" s="16"/>
      <c r="B30" s="17" t="s">
        <v>87</v>
      </c>
      <c r="C30" s="18" t="s">
        <v>88</v>
      </c>
      <c r="D30" s="19" t="s">
        <v>89</v>
      </c>
      <c r="E30" s="20">
        <v>44474</v>
      </c>
      <c r="F30" s="21">
        <v>26</v>
      </c>
      <c r="G30" s="22">
        <f t="shared" si="0"/>
        <v>31.2</v>
      </c>
      <c r="H30" s="29"/>
      <c r="I30" s="21"/>
      <c r="J30" s="25"/>
      <c r="K30" s="30"/>
      <c r="L30" s="27">
        <f t="shared" si="1"/>
        <v>0</v>
      </c>
      <c r="M30" s="28">
        <f t="shared" si="2"/>
        <v>26</v>
      </c>
    </row>
    <row r="31" spans="1:13" x14ac:dyDescent="0.45">
      <c r="A31" s="16"/>
      <c r="B31" s="17" t="s">
        <v>90</v>
      </c>
      <c r="C31" s="18" t="s">
        <v>91</v>
      </c>
      <c r="D31" s="19" t="s">
        <v>92</v>
      </c>
      <c r="E31" s="20">
        <v>44474</v>
      </c>
      <c r="F31" s="21">
        <v>27</v>
      </c>
      <c r="G31" s="22">
        <f t="shared" si="0"/>
        <v>32.4</v>
      </c>
      <c r="H31" s="29"/>
      <c r="I31" s="21"/>
      <c r="J31" s="25"/>
      <c r="K31" s="30"/>
      <c r="L31" s="27">
        <f t="shared" si="1"/>
        <v>0</v>
      </c>
      <c r="M31" s="28">
        <f t="shared" si="2"/>
        <v>27</v>
      </c>
    </row>
    <row r="32" spans="1:13" x14ac:dyDescent="0.45">
      <c r="A32" s="16"/>
      <c r="B32" s="17" t="s">
        <v>93</v>
      </c>
      <c r="C32" s="18" t="s">
        <v>91</v>
      </c>
      <c r="D32" s="19" t="s">
        <v>94</v>
      </c>
      <c r="E32" s="20">
        <v>44474</v>
      </c>
      <c r="F32" s="21">
        <v>28</v>
      </c>
      <c r="G32" s="22">
        <f t="shared" si="0"/>
        <v>33.6</v>
      </c>
      <c r="H32" s="29"/>
      <c r="I32" s="21"/>
      <c r="J32" s="25"/>
      <c r="K32" s="30"/>
      <c r="L32" s="27">
        <f t="shared" si="1"/>
        <v>0</v>
      </c>
      <c r="M32" s="28">
        <f t="shared" si="2"/>
        <v>28</v>
      </c>
    </row>
    <row r="33" spans="1:13" x14ac:dyDescent="0.45">
      <c r="A33" s="16"/>
      <c r="B33" s="17"/>
      <c r="C33" s="18"/>
      <c r="D33" s="19"/>
      <c r="E33" s="20"/>
      <c r="F33" s="21"/>
      <c r="G33" s="22">
        <f t="shared" si="0"/>
        <v>0</v>
      </c>
      <c r="H33" s="29"/>
      <c r="I33" s="21"/>
      <c r="J33" s="25"/>
      <c r="K33" s="30"/>
      <c r="L33" s="27">
        <f t="shared" si="1"/>
        <v>0</v>
      </c>
      <c r="M33" s="28">
        <f t="shared" si="2"/>
        <v>0</v>
      </c>
    </row>
    <row r="34" spans="1:13" x14ac:dyDescent="0.45">
      <c r="A34" s="16"/>
      <c r="B34" s="17"/>
      <c r="C34" s="18"/>
      <c r="D34" s="19"/>
      <c r="E34" s="20"/>
      <c r="F34" s="21"/>
      <c r="G34" s="22">
        <f t="shared" si="0"/>
        <v>0</v>
      </c>
      <c r="H34" s="29"/>
      <c r="I34" s="21"/>
      <c r="J34" s="25"/>
      <c r="K34" s="30"/>
      <c r="L34" s="27">
        <f t="shared" si="1"/>
        <v>0</v>
      </c>
      <c r="M34" s="28">
        <f t="shared" si="2"/>
        <v>0</v>
      </c>
    </row>
    <row r="35" spans="1:13" x14ac:dyDescent="0.45">
      <c r="A35" s="16"/>
      <c r="B35" s="17"/>
      <c r="C35" s="18"/>
      <c r="D35" s="19"/>
      <c r="E35" s="20"/>
      <c r="F35" s="21"/>
      <c r="G35" s="22">
        <f t="shared" si="0"/>
        <v>0</v>
      </c>
      <c r="H35" s="29"/>
      <c r="I35" s="21"/>
      <c r="J35" s="25"/>
      <c r="K35" s="30"/>
      <c r="L35" s="27">
        <f t="shared" si="1"/>
        <v>0</v>
      </c>
      <c r="M35" s="28">
        <f t="shared" si="2"/>
        <v>0</v>
      </c>
    </row>
    <row r="36" spans="1:13" x14ac:dyDescent="0.45">
      <c r="A36" s="16"/>
      <c r="B36" s="17"/>
      <c r="C36" s="18"/>
      <c r="D36" s="19"/>
      <c r="E36" s="20"/>
      <c r="F36" s="21"/>
      <c r="G36" s="22">
        <f t="shared" si="0"/>
        <v>0</v>
      </c>
      <c r="H36" s="29"/>
      <c r="I36" s="21"/>
      <c r="J36" s="25"/>
      <c r="K36" s="30"/>
      <c r="L36" s="27">
        <f t="shared" si="1"/>
        <v>0</v>
      </c>
      <c r="M36" s="28">
        <f t="shared" si="2"/>
        <v>0</v>
      </c>
    </row>
    <row r="37" spans="1:13" x14ac:dyDescent="0.45">
      <c r="A37" s="16"/>
      <c r="B37" s="17"/>
      <c r="C37" s="18"/>
      <c r="D37" s="19"/>
      <c r="E37" s="20"/>
      <c r="F37" s="21"/>
      <c r="G37" s="22">
        <f t="shared" si="0"/>
        <v>0</v>
      </c>
      <c r="H37" s="29"/>
      <c r="I37" s="21"/>
      <c r="J37" s="25"/>
      <c r="K37" s="30"/>
      <c r="L37" s="27">
        <f t="shared" si="1"/>
        <v>0</v>
      </c>
      <c r="M37" s="28">
        <f t="shared" si="2"/>
        <v>0</v>
      </c>
    </row>
    <row r="38" spans="1:13" x14ac:dyDescent="0.45">
      <c r="A38" s="16"/>
      <c r="B38" s="17"/>
      <c r="C38" s="18"/>
      <c r="D38" s="19"/>
      <c r="E38" s="20"/>
      <c r="F38" s="21"/>
      <c r="G38" s="22">
        <f t="shared" si="0"/>
        <v>0</v>
      </c>
      <c r="H38" s="29"/>
      <c r="I38" s="21"/>
      <c r="J38" s="25"/>
      <c r="K38" s="30"/>
      <c r="L38" s="27">
        <f t="shared" si="1"/>
        <v>0</v>
      </c>
      <c r="M38" s="28">
        <f t="shared" si="2"/>
        <v>0</v>
      </c>
    </row>
    <row r="39" spans="1:13" x14ac:dyDescent="0.45">
      <c r="A39" s="16"/>
      <c r="B39" s="17"/>
      <c r="C39" s="18"/>
      <c r="D39" s="19"/>
      <c r="E39" s="20"/>
      <c r="F39" s="21"/>
      <c r="G39" s="22">
        <f t="shared" si="0"/>
        <v>0</v>
      </c>
      <c r="H39" s="29"/>
      <c r="I39" s="21"/>
      <c r="J39" s="25"/>
      <c r="K39" s="30"/>
      <c r="L39" s="27">
        <f t="shared" si="1"/>
        <v>0</v>
      </c>
      <c r="M39" s="28">
        <f t="shared" si="2"/>
        <v>0</v>
      </c>
    </row>
    <row r="40" spans="1:13" x14ac:dyDescent="0.45">
      <c r="A40" s="16"/>
      <c r="B40" s="17"/>
      <c r="C40" s="18"/>
      <c r="D40" s="19"/>
      <c r="E40" s="20"/>
      <c r="F40" s="21"/>
      <c r="G40" s="22">
        <f t="shared" si="0"/>
        <v>0</v>
      </c>
      <c r="H40" s="29"/>
      <c r="I40" s="21"/>
      <c r="J40" s="25"/>
      <c r="K40" s="30"/>
      <c r="L40" s="27">
        <f t="shared" si="1"/>
        <v>0</v>
      </c>
      <c r="M40" s="28">
        <f t="shared" si="2"/>
        <v>0</v>
      </c>
    </row>
    <row r="41" spans="1:13" x14ac:dyDescent="0.45">
      <c r="A41" s="16"/>
      <c r="B41" s="17"/>
      <c r="C41" s="18"/>
      <c r="D41" s="19"/>
      <c r="E41" s="20"/>
      <c r="F41" s="21"/>
      <c r="G41" s="22">
        <f t="shared" si="0"/>
        <v>0</v>
      </c>
      <c r="H41" s="29"/>
      <c r="I41" s="21"/>
      <c r="J41" s="25"/>
      <c r="K41" s="30"/>
      <c r="L41" s="27">
        <f t="shared" si="1"/>
        <v>0</v>
      </c>
      <c r="M41" s="28">
        <f t="shared" si="2"/>
        <v>0</v>
      </c>
    </row>
    <row r="42" spans="1:13" x14ac:dyDescent="0.45">
      <c r="A42" s="16"/>
      <c r="B42" s="17"/>
      <c r="C42" s="18"/>
      <c r="D42" s="17"/>
      <c r="E42" s="31"/>
      <c r="F42" s="19"/>
      <c r="G42" s="30">
        <f t="shared" si="0"/>
        <v>0</v>
      </c>
      <c r="H42" s="29"/>
      <c r="I42" s="21"/>
      <c r="J42" s="25"/>
      <c r="K42" s="30"/>
      <c r="L42" s="27">
        <f t="shared" si="1"/>
        <v>0</v>
      </c>
      <c r="M42" s="28">
        <f t="shared" si="2"/>
        <v>0</v>
      </c>
    </row>
    <row r="43" spans="1:13" x14ac:dyDescent="0.45">
      <c r="A43" s="16"/>
      <c r="B43" s="17"/>
      <c r="C43" s="32"/>
      <c r="D43" s="33"/>
      <c r="E43" s="34"/>
      <c r="F43" s="35"/>
      <c r="G43" s="30">
        <f t="shared" si="0"/>
        <v>0</v>
      </c>
      <c r="H43" s="29"/>
      <c r="I43" s="21"/>
      <c r="J43" s="25"/>
      <c r="K43" s="30"/>
      <c r="L43" s="27">
        <f t="shared" si="1"/>
        <v>0</v>
      </c>
      <c r="M43" s="28">
        <f t="shared" si="2"/>
        <v>0</v>
      </c>
    </row>
    <row r="44" spans="1:13" ht="14.65" thickBot="1" x14ac:dyDescent="0.5">
      <c r="A44" s="16"/>
      <c r="B44" s="36"/>
      <c r="C44" s="37"/>
      <c r="D44" s="37"/>
      <c r="E44" s="37"/>
      <c r="F44" s="37"/>
      <c r="G44" s="38">
        <f t="shared" si="0"/>
        <v>0</v>
      </c>
      <c r="H44" s="29"/>
      <c r="I44" s="39"/>
      <c r="J44" s="25"/>
      <c r="K44" s="30"/>
      <c r="L44" s="27">
        <f t="shared" si="1"/>
        <v>0</v>
      </c>
      <c r="M44" s="28">
        <f t="shared" si="2"/>
        <v>0</v>
      </c>
    </row>
    <row r="45" spans="1:13" ht="14.65" thickBot="1" x14ac:dyDescent="0.5">
      <c r="A45" s="40" t="s">
        <v>95</v>
      </c>
      <c r="B45" s="41"/>
      <c r="C45" s="41"/>
      <c r="D45" s="41"/>
      <c r="E45" s="42"/>
      <c r="F45" s="43">
        <f>SUM(F4:F43)</f>
        <v>406</v>
      </c>
      <c r="G45" s="44">
        <f>SUM(G4:G44)</f>
        <v>487.2</v>
      </c>
      <c r="H45" s="44">
        <f>SUM(H4:H44)</f>
        <v>0</v>
      </c>
      <c r="I45" s="44">
        <f>SUM(I4:I44)</f>
        <v>0</v>
      </c>
      <c r="J45" s="45"/>
      <c r="K45" s="10"/>
      <c r="L45" s="46">
        <f>SUM(L4:L44)</f>
        <v>0</v>
      </c>
      <c r="M45" s="47">
        <f>F45-L45</f>
        <v>406</v>
      </c>
    </row>
  </sheetData>
  <mergeCells count="4">
    <mergeCell ref="A1:H1"/>
    <mergeCell ref="A2:F2"/>
    <mergeCell ref="A4:A44"/>
    <mergeCell ref="A45:D45"/>
  </mergeCells>
  <dataValidations count="1">
    <dataValidation type="list" allowBlank="1" showInputMessage="1" showErrorMessage="1" sqref="K4:K44" xr:uid="{63729EBD-3C0C-4016-8211-B08F07CADC9B}">
      <formula1>"BNP, CDN,"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 LE LAY</dc:creator>
  <cp:lastModifiedBy>Blandine LE LAY</cp:lastModifiedBy>
  <dcterms:created xsi:type="dcterms:W3CDTF">2021-10-05T13:44:37Z</dcterms:created>
  <dcterms:modified xsi:type="dcterms:W3CDTF">2021-10-05T13:50:02Z</dcterms:modified>
</cp:coreProperties>
</file>