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19200" windowHeight="11490"/>
  </bookViews>
  <sheets>
    <sheet name="Feuil1" sheetId="1" r:id="rId1"/>
    <sheet name="Feuil4" sheetId="4" r:id="rId2"/>
  </sheets>
  <definedNames>
    <definedName name="_xlnm.Print_Titles" localSheetId="1">Feuil4!$1:$1</definedName>
    <definedName name="Jaune">#REF!</definedName>
    <definedName name="Orange">#REF!</definedName>
    <definedName name="SaufD">#REF!</definedName>
    <definedName name="Vert">#REF!</definedName>
    <definedName name="_xlnm.Print_Area" localSheetId="1">Feuil4!$A$1:$M$532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9" i="1" l="1"/>
  <c r="G69" i="1" s="1"/>
  <c r="H69" i="1" s="1"/>
  <c r="I69" i="1" s="1"/>
  <c r="J69" i="1" s="1"/>
  <c r="K69" i="1" s="1"/>
  <c r="L69" i="1" s="1"/>
  <c r="M69" i="1" s="1"/>
  <c r="N69" i="1" s="1"/>
  <c r="O69" i="1" s="1"/>
  <c r="P69" i="1" s="1"/>
  <c r="Q69" i="1" s="1"/>
  <c r="R69" i="1" s="1"/>
  <c r="S69" i="1" s="1"/>
  <c r="T69" i="1" s="1"/>
  <c r="U69" i="1" s="1"/>
  <c r="V69" i="1" s="1"/>
  <c r="W69" i="1" s="1"/>
  <c r="X69" i="1" s="1"/>
  <c r="Y69" i="1" s="1"/>
  <c r="Z69" i="1" s="1"/>
  <c r="AA69" i="1" s="1"/>
  <c r="AB69" i="1" s="1"/>
  <c r="AC69" i="1" s="1"/>
  <c r="AD69" i="1" s="1"/>
  <c r="AE69" i="1" s="1"/>
  <c r="AF69" i="1" s="1"/>
  <c r="AG69" i="1" s="1"/>
  <c r="AH69" i="1" s="1"/>
  <c r="AI69" i="1" s="1"/>
  <c r="AJ69" i="1" s="1"/>
  <c r="AK69" i="1" s="1"/>
  <c r="AL69" i="1" s="1"/>
  <c r="AM69" i="1" s="1"/>
  <c r="AN69" i="1" s="1"/>
  <c r="AO69" i="1" s="1"/>
  <c r="AP69" i="1" s="1"/>
  <c r="AQ69" i="1" s="1"/>
  <c r="AR69" i="1" s="1"/>
  <c r="AS69" i="1" s="1"/>
  <c r="AT69" i="1" s="1"/>
  <c r="AU69" i="1" s="1"/>
  <c r="AV69" i="1" s="1"/>
  <c r="AW69" i="1" s="1"/>
  <c r="AX69" i="1" s="1"/>
  <c r="AY69" i="1" s="1"/>
  <c r="AZ69" i="1" s="1"/>
  <c r="BA69" i="1" s="1"/>
  <c r="F47" i="1"/>
  <c r="G47" i="1" s="1"/>
  <c r="H47" i="1" s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S47" i="1" s="1"/>
  <c r="T47" i="1" s="1"/>
  <c r="U47" i="1" s="1"/>
  <c r="V47" i="1" s="1"/>
  <c r="W47" i="1" s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AJ47" i="1" s="1"/>
  <c r="AK47" i="1" s="1"/>
  <c r="AL47" i="1" s="1"/>
  <c r="AM47" i="1" s="1"/>
  <c r="AN47" i="1" s="1"/>
  <c r="AO47" i="1" s="1"/>
  <c r="AP47" i="1" s="1"/>
  <c r="AQ47" i="1" s="1"/>
  <c r="AR47" i="1" s="1"/>
  <c r="AS47" i="1" s="1"/>
  <c r="AT47" i="1" s="1"/>
  <c r="AU47" i="1" s="1"/>
  <c r="AV47" i="1" s="1"/>
  <c r="AW47" i="1" s="1"/>
  <c r="AX47" i="1" s="1"/>
  <c r="AY47" i="1" s="1"/>
  <c r="AZ47" i="1" s="1"/>
  <c r="BA47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F25" i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F14" i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AP14" i="1" s="1"/>
  <c r="AQ14" i="1" s="1"/>
  <c r="AR14" i="1" s="1"/>
  <c r="AS14" i="1" s="1"/>
  <c r="AT14" i="1" s="1"/>
  <c r="AU14" i="1" s="1"/>
  <c r="AV14" i="1" s="1"/>
  <c r="AW14" i="1" s="1"/>
  <c r="AX14" i="1" s="1"/>
  <c r="AY14" i="1" s="1"/>
  <c r="AZ14" i="1" s="1"/>
  <c r="BA14" i="1" s="1"/>
  <c r="E69" i="1"/>
  <c r="E58" i="1"/>
  <c r="E47" i="1"/>
  <c r="E36" i="1"/>
  <c r="E25" i="1"/>
  <c r="E14" i="1"/>
  <c r="AU3" i="1"/>
  <c r="AV3" i="1" s="1"/>
  <c r="AW3" i="1" s="1"/>
  <c r="AX3" i="1" s="1"/>
  <c r="AY3" i="1" s="1"/>
  <c r="AZ3" i="1" s="1"/>
  <c r="BA3" i="1" s="1"/>
  <c r="AN3" i="1"/>
  <c r="AO3" i="1" s="1"/>
  <c r="AP3" i="1" s="1"/>
  <c r="AQ3" i="1" s="1"/>
  <c r="AR3" i="1" s="1"/>
  <c r="AS3" i="1" s="1"/>
  <c r="AT3" i="1" s="1"/>
  <c r="AG3" i="1"/>
  <c r="AH3" i="1" s="1"/>
  <c r="AI3" i="1" s="1"/>
  <c r="AJ3" i="1" s="1"/>
  <c r="AK3" i="1" s="1"/>
  <c r="AL3" i="1" s="1"/>
  <c r="AM3" i="1" s="1"/>
  <c r="Z3" i="1"/>
  <c r="AA3" i="1" s="1"/>
  <c r="AB3" i="1" s="1"/>
  <c r="AC3" i="1" s="1"/>
  <c r="AD3" i="1" s="1"/>
  <c r="AE3" i="1" s="1"/>
  <c r="AF3" i="1" s="1"/>
  <c r="S3" i="1"/>
  <c r="T3" i="1" s="1"/>
  <c r="U3" i="1" s="1"/>
  <c r="V3" i="1" s="1"/>
  <c r="W3" i="1" s="1"/>
  <c r="X3" i="1" s="1"/>
  <c r="Y3" i="1" s="1"/>
  <c r="R3" i="1"/>
  <c r="Q3" i="1"/>
  <c r="M3" i="1"/>
  <c r="N3" i="1" s="1"/>
  <c r="O3" i="1" s="1"/>
  <c r="P3" i="1" s="1"/>
  <c r="L3" i="1"/>
  <c r="K3" i="1"/>
  <c r="J3" i="1"/>
  <c r="G3" i="1"/>
  <c r="H3" i="1" s="1"/>
  <c r="I3" i="1" s="1"/>
  <c r="F3" i="1"/>
  <c r="A458" i="4" l="1"/>
  <c r="C532" i="4"/>
  <c r="C531" i="4"/>
  <c r="C530" i="4"/>
  <c r="C529" i="4"/>
  <c r="C528" i="4"/>
  <c r="C527" i="4"/>
  <c r="C526" i="4"/>
  <c r="C525" i="4"/>
  <c r="C524" i="4"/>
  <c r="C523" i="4"/>
  <c r="C522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56" i="4"/>
  <c r="C455" i="4"/>
  <c r="C454" i="4"/>
  <c r="C453" i="4"/>
  <c r="C452" i="4"/>
  <c r="C451" i="4"/>
  <c r="C450" i="4"/>
  <c r="C449" i="4"/>
  <c r="C448" i="4"/>
  <c r="C447" i="4"/>
  <c r="C446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0" i="4"/>
  <c r="C379" i="4"/>
  <c r="C378" i="4"/>
  <c r="C377" i="4"/>
  <c r="C376" i="4"/>
  <c r="C375" i="4"/>
  <c r="C374" i="4"/>
  <c r="C373" i="4"/>
  <c r="C372" i="4"/>
  <c r="C371" i="4"/>
  <c r="C370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4" i="4"/>
  <c r="C303" i="4"/>
  <c r="C302" i="4"/>
  <c r="C301" i="4"/>
  <c r="C300" i="4"/>
  <c r="C299" i="4"/>
  <c r="C298" i="4"/>
  <c r="C297" i="4"/>
  <c r="C296" i="4"/>
  <c r="C295" i="4"/>
  <c r="C294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28" i="4"/>
  <c r="C227" i="4"/>
  <c r="C226" i="4"/>
  <c r="C225" i="4"/>
  <c r="C224" i="4"/>
  <c r="C223" i="4"/>
  <c r="C222" i="4"/>
  <c r="C221" i="4"/>
  <c r="C220" i="4"/>
  <c r="C219" i="4"/>
  <c r="C218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A382" i="4"/>
  <c r="A306" i="4"/>
  <c r="A230" i="4"/>
  <c r="A154" i="4"/>
  <c r="C143" i="4"/>
  <c r="C144" i="4"/>
  <c r="C145" i="4"/>
  <c r="C146" i="4"/>
  <c r="C147" i="4"/>
  <c r="C148" i="4"/>
  <c r="C149" i="4"/>
  <c r="C150" i="4"/>
  <c r="C151" i="4"/>
  <c r="C152" i="4"/>
  <c r="C142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21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0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82" i="4"/>
  <c r="C67" i="4"/>
  <c r="C68" i="4"/>
  <c r="C69" i="4"/>
  <c r="C70" i="4"/>
  <c r="C71" i="4"/>
  <c r="C72" i="4"/>
  <c r="C73" i="4"/>
  <c r="C74" i="4"/>
  <c r="C75" i="4"/>
  <c r="C76" i="4"/>
  <c r="C66" i="4"/>
  <c r="C59" i="4"/>
  <c r="C58" i="4"/>
  <c r="C57" i="4"/>
  <c r="C53" i="4"/>
  <c r="C52" i="4"/>
  <c r="C51" i="4"/>
  <c r="C47" i="4"/>
  <c r="C46" i="4"/>
  <c r="C45" i="4"/>
  <c r="C40" i="4"/>
  <c r="C39" i="4"/>
  <c r="C38" i="4"/>
  <c r="C34" i="4"/>
  <c r="C33" i="4"/>
  <c r="C32" i="4"/>
  <c r="C28" i="4"/>
  <c r="C27" i="4"/>
  <c r="C26" i="4"/>
  <c r="A78" i="4" l="1"/>
  <c r="C37" i="4" l="1"/>
  <c r="C35" i="4"/>
  <c r="C36" i="4"/>
  <c r="C48" i="4" l="1"/>
  <c r="C29" i="4"/>
  <c r="C56" i="4"/>
  <c r="C41" i="4"/>
  <c r="C50" i="4"/>
  <c r="C61" i="4"/>
  <c r="C60" i="4"/>
  <c r="C62" i="4"/>
  <c r="C30" i="4"/>
  <c r="C54" i="4"/>
  <c r="C49" i="4"/>
  <c r="C31" i="4"/>
  <c r="C55" i="4"/>
</calcChain>
</file>

<file path=xl/comments1.xml><?xml version="1.0" encoding="utf-8"?>
<comments xmlns="http://schemas.openxmlformats.org/spreadsheetml/2006/main">
  <authors>
    <author>André</author>
  </authors>
  <commentList>
    <comment ref="C28" authorId="0" shapeId="0">
      <text>
        <r>
          <rPr>
            <b/>
            <sz val="9"/>
            <color indexed="81"/>
            <rFont val="Tahoma"/>
            <family val="2"/>
          </rPr>
          <t>Ici l'agent trouvé est "D"
Mais comme il y en a plusieurs, il faudrait qu'il les repertories tous a la suite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<sst xmlns="http://schemas.openxmlformats.org/spreadsheetml/2006/main" count="5521" uniqueCount="154">
  <si>
    <t>M</t>
  </si>
  <si>
    <t>A</t>
  </si>
  <si>
    <t>N</t>
  </si>
  <si>
    <t>D</t>
  </si>
  <si>
    <t>FC</t>
  </si>
  <si>
    <t>L</t>
  </si>
  <si>
    <t>ma</t>
  </si>
  <si>
    <t>me</t>
  </si>
  <si>
    <t>J</t>
  </si>
  <si>
    <t>V</t>
  </si>
  <si>
    <t>S</t>
  </si>
  <si>
    <t>Di</t>
  </si>
  <si>
    <t>RLT</t>
  </si>
  <si>
    <t>R</t>
  </si>
  <si>
    <t>RH</t>
  </si>
  <si>
    <t>M6</t>
  </si>
  <si>
    <t>A6</t>
  </si>
  <si>
    <t>A5</t>
  </si>
  <si>
    <t>N5</t>
  </si>
  <si>
    <t>M0</t>
  </si>
  <si>
    <t>A0</t>
  </si>
  <si>
    <t>N0</t>
  </si>
  <si>
    <t>A1</t>
  </si>
  <si>
    <t>N1</t>
  </si>
  <si>
    <t>M5</t>
  </si>
  <si>
    <t>M8</t>
  </si>
  <si>
    <t>M1</t>
  </si>
  <si>
    <t>M2</t>
  </si>
  <si>
    <t>A2</t>
  </si>
  <si>
    <t>N2</t>
  </si>
  <si>
    <t>A3</t>
  </si>
  <si>
    <t>N3</t>
  </si>
  <si>
    <t>M9</t>
  </si>
  <si>
    <t>A9</t>
  </si>
  <si>
    <t>M4</t>
  </si>
  <si>
    <t>M3</t>
  </si>
  <si>
    <t>A4</t>
  </si>
  <si>
    <t>N4</t>
  </si>
  <si>
    <t>M7</t>
  </si>
  <si>
    <t>A7</t>
  </si>
  <si>
    <t>M10</t>
  </si>
  <si>
    <t>A8</t>
  </si>
  <si>
    <t>A10</t>
  </si>
  <si>
    <t>N03</t>
  </si>
  <si>
    <t>Semaine 03</t>
  </si>
  <si>
    <t>B</t>
  </si>
  <si>
    <t>C</t>
  </si>
  <si>
    <t>E</t>
  </si>
  <si>
    <t>F</t>
  </si>
  <si>
    <t>G</t>
  </si>
  <si>
    <t>N04</t>
  </si>
  <si>
    <t>A03</t>
  </si>
  <si>
    <t>A04</t>
  </si>
  <si>
    <t>M03</t>
  </si>
  <si>
    <t>M04</t>
  </si>
  <si>
    <t>Feuille de service</t>
  </si>
  <si>
    <t>Mat.</t>
  </si>
  <si>
    <t>Nom</t>
  </si>
  <si>
    <t>Travail</t>
  </si>
  <si>
    <t>H. début</t>
  </si>
  <si>
    <t>H. fin</t>
  </si>
  <si>
    <t>Site</t>
  </si>
  <si>
    <t>Commentaires</t>
  </si>
  <si>
    <t>CPFI0545</t>
  </si>
  <si>
    <t>05:45</t>
  </si>
  <si>
    <t>13:00</t>
  </si>
  <si>
    <t>OMFI0545</t>
  </si>
  <si>
    <t>DM</t>
  </si>
  <si>
    <t>DISPO</t>
  </si>
  <si>
    <t>M01</t>
  </si>
  <si>
    <t>M02</t>
  </si>
  <si>
    <t>OTFI0545</t>
  </si>
  <si>
    <t>CPFD0800</t>
  </si>
  <si>
    <t>08:00</t>
  </si>
  <si>
    <t>16:15</t>
  </si>
  <si>
    <t xml:space="preserve"> OMD0800</t>
  </si>
  <si>
    <t xml:space="preserve"> OTD0803</t>
  </si>
  <si>
    <t>16:21</t>
  </si>
  <si>
    <t>CPFI1245</t>
  </si>
  <si>
    <t>OMFI1245</t>
  </si>
  <si>
    <t>DA</t>
  </si>
  <si>
    <t>A01</t>
  </si>
  <si>
    <t>A02</t>
  </si>
  <si>
    <t>OTFI1245</t>
  </si>
  <si>
    <t>12:45</t>
  </si>
  <si>
    <t>20:00</t>
  </si>
  <si>
    <t>OTFI1945</t>
  </si>
  <si>
    <t>CPFI1945</t>
  </si>
  <si>
    <t>19:45</t>
  </si>
  <si>
    <t>30:00</t>
  </si>
  <si>
    <t>OMFI1945</t>
  </si>
  <si>
    <t>N01</t>
  </si>
  <si>
    <t>N02</t>
  </si>
  <si>
    <t>H</t>
  </si>
  <si>
    <t>I</t>
  </si>
  <si>
    <t>K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</si>
  <si>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</si>
  <si>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</si>
  <si>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</si>
  <si>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</si>
  <si>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</si>
  <si>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</si>
  <si>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</si>
  <si>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</si>
  <si>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</si>
  <si>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</si>
  <si>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AAA</t>
  </si>
  <si>
    <t/>
  </si>
  <si>
    <t>Semaine 04</t>
  </si>
  <si>
    <t>Semaine 05</t>
  </si>
  <si>
    <t>Semaine 06</t>
  </si>
  <si>
    <t>Semaine 07</t>
  </si>
  <si>
    <t>Semaine 08</t>
  </si>
  <si>
    <t>Semaine 09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</si>
  <si>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</si>
  <si>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</si>
  <si>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</si>
  <si>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</si>
  <si>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</si>
  <si>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</si>
  <si>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</si>
  <si>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</si>
  <si>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</si>
  <si>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</si>
  <si>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</si>
  <si>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</si>
  <si>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</si>
  <si>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</si>
  <si>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</si>
  <si>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</si>
  <si>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</si>
  <si>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</si>
  <si>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</si>
  <si>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</si>
  <si>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</si>
  <si>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</si>
  <si>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</si>
  <si>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</si>
  <si>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</si>
  <si>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AAB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</si>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</sst>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"/>
    <numFmt numFmtId="165" formatCode="dddd\ d\ mmmm\ yyyy"/>
  </numFmts>
  <fonts count="18" x14ac:knownFonts="1">
    <font>
      <sz val="11"/>
      <color theme="1"/>
      <name val="Calibri"/>
      <family val="2"/>
      <scheme val="minor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b/>
      <sz val="10"/>
      <name val="Helvetica"/>
    </font>
    <font>
      <b/>
      <sz val="11"/>
      <name val="Helvetic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Verdana"/>
      <family val="2"/>
    </font>
    <font>
      <sz val="14"/>
      <name val="Arial"/>
      <family val="2"/>
    </font>
    <font>
      <b/>
      <sz val="10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9" fillId="0" borderId="0"/>
    <xf numFmtId="0" fontId="8" fillId="0" borderId="0"/>
  </cellStyleXfs>
  <cellXfs count="194">
    <xf numFmtId="0" fontId="0" fillId="0" borderId="0" xfId="0"/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0" fillId="4" borderId="0" xfId="0" applyFill="1"/>
    <xf numFmtId="0" fontId="0" fillId="0" borderId="0" xfId="0" applyFill="1"/>
    <xf numFmtId="0" fontId="0" fillId="0" borderId="0" xfId="0" applyFill="1" applyAlignment="1">
      <alignment horizontal="left"/>
    </xf>
    <xf numFmtId="0" fontId="7" fillId="4" borderId="0" xfId="0" applyFont="1" applyFill="1" applyAlignment="1">
      <alignment vertical="top"/>
    </xf>
    <xf numFmtId="0" fontId="7" fillId="4" borderId="0" xfId="0" applyFont="1" applyFill="1" applyAlignment="1">
      <alignment horizontal="center" vertical="top"/>
    </xf>
    <xf numFmtId="0" fontId="12" fillId="4" borderId="0" xfId="0" applyFont="1" applyFill="1" applyAlignment="1">
      <alignment vertical="top"/>
    </xf>
    <xf numFmtId="0" fontId="13" fillId="4" borderId="0" xfId="0" applyFont="1" applyFill="1" applyAlignment="1">
      <alignment horizontal="left" vertical="top" wrapText="1" readingOrder="1"/>
    </xf>
    <xf numFmtId="0" fontId="13" fillId="4" borderId="0" xfId="0" applyFont="1" applyFill="1" applyAlignment="1">
      <alignment vertical="top" wrapText="1" readingOrder="1"/>
    </xf>
    <xf numFmtId="0" fontId="13" fillId="4" borderId="0" xfId="0" applyFont="1" applyFill="1" applyAlignment="1">
      <alignment horizontal="center" vertical="top" wrapText="1" readingOrder="1"/>
    </xf>
    <xf numFmtId="0" fontId="14" fillId="4" borderId="0" xfId="0" applyFont="1" applyFill="1" applyAlignment="1">
      <alignment horizontal="center" vertical="top" wrapText="1"/>
    </xf>
    <xf numFmtId="0" fontId="15" fillId="4" borderId="0" xfId="0" applyFont="1" applyFill="1" applyAlignment="1">
      <alignment horizontal="center" vertical="top"/>
    </xf>
    <xf numFmtId="0" fontId="15" fillId="4" borderId="0" xfId="0" applyFont="1" applyFill="1" applyAlignment="1">
      <alignment vertical="top"/>
    </xf>
    <xf numFmtId="0" fontId="15" fillId="4" borderId="0" xfId="0" applyFont="1" applyFill="1" applyAlignment="1">
      <alignment horizontal="left" vertical="top"/>
    </xf>
    <xf numFmtId="0" fontId="15" fillId="4" borderId="0" xfId="0" applyFont="1" applyFill="1" applyAlignment="1">
      <alignment vertical="top" wrapText="1"/>
    </xf>
    <xf numFmtId="0" fontId="15" fillId="4" borderId="0" xfId="0" applyFont="1" applyFill="1" applyBorder="1" applyAlignment="1">
      <alignment vertical="top"/>
    </xf>
    <xf numFmtId="0" fontId="15" fillId="4" borderId="0" xfId="0" applyFont="1" applyFill="1" applyBorder="1" applyAlignment="1">
      <alignment horizontal="left" vertical="top"/>
    </xf>
    <xf numFmtId="0" fontId="15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vertical="top"/>
    </xf>
    <xf numFmtId="0" fontId="7" fillId="4" borderId="0" xfId="0" applyFont="1" applyFill="1" applyAlignment="1">
      <alignment horizontal="left" vertical="top"/>
    </xf>
    <xf numFmtId="0" fontId="9" fillId="4" borderId="0" xfId="0" applyFont="1" applyFill="1" applyAlignment="1">
      <alignment horizontal="left" vertical="top"/>
    </xf>
    <xf numFmtId="0" fontId="7" fillId="8" borderId="0" xfId="0" applyFont="1" applyFill="1" applyAlignment="1">
      <alignment vertical="top"/>
    </xf>
    <xf numFmtId="0" fontId="7" fillId="8" borderId="0" xfId="0" applyFont="1" applyFill="1" applyAlignment="1">
      <alignment horizontal="center" vertical="top"/>
    </xf>
    <xf numFmtId="0" fontId="15" fillId="8" borderId="0" xfId="0" applyFont="1" applyFill="1" applyAlignment="1">
      <alignment vertical="top"/>
    </xf>
    <xf numFmtId="0" fontId="15" fillId="8" borderId="0" xfId="0" applyFont="1" applyFill="1" applyAlignment="1">
      <alignment horizontal="center" vertical="top"/>
    </xf>
    <xf numFmtId="0" fontId="7" fillId="8" borderId="66" xfId="0" applyFont="1" applyFill="1" applyBorder="1" applyAlignment="1">
      <alignment horizontal="center" vertical="top"/>
    </xf>
    <xf numFmtId="0" fontId="7" fillId="4" borderId="66" xfId="0" applyFont="1" applyFill="1" applyBorder="1" applyAlignment="1">
      <alignment horizontal="center" vertical="top"/>
    </xf>
    <xf numFmtId="0" fontId="7" fillId="8" borderId="0" xfId="0" applyFont="1" applyFill="1" applyAlignment="1">
      <alignment horizontal="left" vertical="top"/>
    </xf>
    <xf numFmtId="0" fontId="15" fillId="8" borderId="0" xfId="0" applyFont="1" applyFill="1" applyAlignment="1">
      <alignment vertical="top" wrapText="1"/>
    </xf>
    <xf numFmtId="0" fontId="7" fillId="0" borderId="0" xfId="0" applyFont="1" applyFill="1" applyBorder="1" applyAlignment="1">
      <alignment vertical="top"/>
    </xf>
    <xf numFmtId="0" fontId="7" fillId="0" borderId="66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1" fillId="0" borderId="11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3" borderId="10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 applyProtection="1">
      <alignment horizontal="left" vertical="center"/>
      <protection locked="0"/>
    </xf>
    <xf numFmtId="0" fontId="6" fillId="5" borderId="23" xfId="0" applyFont="1" applyFill="1" applyBorder="1" applyAlignment="1" applyProtection="1">
      <alignment horizontal="left" vertical="center"/>
      <protection locked="0"/>
    </xf>
    <xf numFmtId="0" fontId="6" fillId="5" borderId="24" xfId="0" applyFont="1" applyFill="1" applyBorder="1" applyAlignment="1" applyProtection="1">
      <alignment horizontal="left" vertical="center"/>
      <protection locked="0"/>
    </xf>
    <xf numFmtId="0" fontId="6" fillId="6" borderId="25" xfId="0" applyFont="1" applyFill="1" applyBorder="1" applyAlignment="1" applyProtection="1">
      <alignment horizontal="left" vertical="center"/>
      <protection locked="0"/>
    </xf>
    <xf numFmtId="0" fontId="6" fillId="6" borderId="23" xfId="0" applyFont="1" applyFill="1" applyBorder="1" applyAlignment="1" applyProtection="1">
      <alignment horizontal="left" vertical="center"/>
      <protection locked="0"/>
    </xf>
    <xf numFmtId="0" fontId="6" fillId="6" borderId="26" xfId="0" applyFont="1" applyFill="1" applyBorder="1" applyAlignment="1" applyProtection="1">
      <alignment horizontal="left" vertical="center"/>
      <protection locked="0"/>
    </xf>
    <xf numFmtId="0" fontId="6" fillId="3" borderId="23" xfId="0" applyFont="1" applyFill="1" applyBorder="1" applyAlignment="1" applyProtection="1">
      <alignment horizontal="left" vertical="center"/>
      <protection locked="0"/>
    </xf>
    <xf numFmtId="0" fontId="6" fillId="3" borderId="24" xfId="0" applyFont="1" applyFill="1" applyBorder="1" applyAlignment="1" applyProtection="1">
      <alignment horizontal="left" vertical="center"/>
      <protection locked="0"/>
    </xf>
    <xf numFmtId="0" fontId="6" fillId="3" borderId="27" xfId="0" applyFont="1" applyFill="1" applyBorder="1" applyAlignment="1" applyProtection="1">
      <alignment horizontal="left" vertical="center"/>
      <protection locked="0"/>
    </xf>
    <xf numFmtId="0" fontId="6" fillId="2" borderId="24" xfId="0" applyFont="1" applyFill="1" applyBorder="1" applyAlignment="1" applyProtection="1">
      <alignment horizontal="left" vertical="center"/>
      <protection locked="0"/>
    </xf>
    <xf numFmtId="0" fontId="6" fillId="0" borderId="23" xfId="0" applyFont="1" applyFill="1" applyBorder="1" applyAlignment="1" applyProtection="1">
      <alignment horizontal="left" vertical="center"/>
      <protection locked="0"/>
    </xf>
    <xf numFmtId="0" fontId="6" fillId="4" borderId="27" xfId="0" applyFont="1" applyFill="1" applyBorder="1" applyAlignment="1" applyProtection="1">
      <alignment horizontal="left" vertical="center"/>
      <protection locked="0"/>
    </xf>
    <xf numFmtId="0" fontId="6" fillId="2" borderId="23" xfId="0" applyFont="1" applyFill="1" applyBorder="1" applyAlignment="1" applyProtection="1">
      <alignment horizontal="left" vertical="center"/>
      <protection locked="0"/>
    </xf>
    <xf numFmtId="0" fontId="6" fillId="4" borderId="23" xfId="0" applyFont="1" applyFill="1" applyBorder="1" applyAlignment="1" applyProtection="1">
      <alignment horizontal="left" vertical="center"/>
      <protection locked="0"/>
    </xf>
    <xf numFmtId="0" fontId="6" fillId="4" borderId="24" xfId="0" applyFont="1" applyFill="1" applyBorder="1" applyAlignment="1" applyProtection="1">
      <alignment horizontal="left" vertical="center"/>
      <protection locked="0"/>
    </xf>
    <xf numFmtId="0" fontId="6" fillId="2" borderId="27" xfId="0" applyFont="1" applyFill="1" applyBorder="1" applyAlignment="1" applyProtection="1">
      <alignment horizontal="left" vertical="center"/>
      <protection locked="0"/>
    </xf>
    <xf numFmtId="0" fontId="6" fillId="4" borderId="22" xfId="0" applyFont="1" applyFill="1" applyBorder="1" applyAlignment="1" applyProtection="1">
      <alignment horizontal="left" vertical="center"/>
      <protection locked="0"/>
    </xf>
    <xf numFmtId="0" fontId="6" fillId="5" borderId="25" xfId="0" applyFont="1" applyFill="1" applyBorder="1" applyAlignment="1" applyProtection="1">
      <alignment horizontal="left" vertical="center"/>
      <protection locked="0"/>
    </xf>
    <xf numFmtId="0" fontId="6" fillId="6" borderId="27" xfId="0" applyFont="1" applyFill="1" applyBorder="1" applyAlignment="1" applyProtection="1">
      <alignment horizontal="left" vertical="center"/>
      <protection locked="0"/>
    </xf>
    <xf numFmtId="0" fontId="6" fillId="6" borderId="24" xfId="0" applyFont="1" applyFill="1" applyBorder="1" applyAlignment="1" applyProtection="1">
      <alignment horizontal="left" vertical="center"/>
      <protection locked="0"/>
    </xf>
    <xf numFmtId="0" fontId="6" fillId="0" borderId="24" xfId="0" applyFont="1" applyFill="1" applyBorder="1" applyAlignment="1" applyProtection="1">
      <alignment horizontal="left" vertical="center"/>
      <protection locked="0"/>
    </xf>
    <xf numFmtId="0" fontId="6" fillId="6" borderId="29" xfId="0" applyFont="1" applyFill="1" applyBorder="1" applyAlignment="1" applyProtection="1">
      <alignment horizontal="left" vertical="center"/>
      <protection locked="0"/>
    </xf>
    <xf numFmtId="0" fontId="6" fillId="3" borderId="30" xfId="0" applyFont="1" applyFill="1" applyBorder="1" applyAlignment="1" applyProtection="1">
      <alignment horizontal="left" vertical="center"/>
      <protection locked="0"/>
    </xf>
    <xf numFmtId="0" fontId="6" fillId="3" borderId="22" xfId="0" applyFont="1" applyFill="1" applyBorder="1" applyAlignment="1" applyProtection="1">
      <alignment horizontal="left" vertical="center"/>
      <protection locked="0"/>
    </xf>
    <xf numFmtId="0" fontId="6" fillId="5" borderId="27" xfId="0" applyFont="1" applyFill="1" applyBorder="1" applyAlignment="1" applyProtection="1">
      <alignment horizontal="left" vertical="center"/>
      <protection locked="0"/>
    </xf>
    <xf numFmtId="0" fontId="6" fillId="6" borderId="31" xfId="0" applyFont="1" applyFill="1" applyBorder="1" applyAlignment="1" applyProtection="1">
      <alignment horizontal="left" vertical="center"/>
      <protection locked="0"/>
    </xf>
    <xf numFmtId="0" fontId="6" fillId="5" borderId="32" xfId="0" applyFont="1" applyFill="1" applyBorder="1" applyAlignment="1" applyProtection="1">
      <alignment horizontal="left" vertical="center"/>
      <protection locked="0"/>
    </xf>
    <xf numFmtId="0" fontId="6" fillId="5" borderId="29" xfId="0" applyFont="1" applyFill="1" applyBorder="1" applyAlignment="1" applyProtection="1">
      <alignment horizontal="left" vertical="center"/>
      <protection locked="0"/>
    </xf>
    <xf numFmtId="0" fontId="6" fillId="5" borderId="26" xfId="0" applyFont="1" applyFill="1" applyBorder="1" applyAlignment="1" applyProtection="1">
      <alignment horizontal="left" vertical="center"/>
      <protection locked="0"/>
    </xf>
    <xf numFmtId="0" fontId="6" fillId="5" borderId="33" xfId="0" applyFont="1" applyFill="1" applyBorder="1" applyAlignment="1" applyProtection="1">
      <alignment horizontal="left" vertical="center"/>
      <protection locked="0"/>
    </xf>
    <xf numFmtId="0" fontId="6" fillId="3" borderId="29" xfId="0" applyFont="1" applyFill="1" applyBorder="1" applyAlignment="1" applyProtection="1">
      <alignment horizontal="left" vertical="center"/>
      <protection locked="0"/>
    </xf>
    <xf numFmtId="0" fontId="6" fillId="3" borderId="26" xfId="0" applyFont="1" applyFill="1" applyBorder="1" applyAlignment="1" applyProtection="1">
      <alignment horizontal="left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locked="0"/>
    </xf>
    <xf numFmtId="0" fontId="6" fillId="0" borderId="26" xfId="0" applyFont="1" applyFill="1" applyBorder="1" applyAlignment="1" applyProtection="1">
      <alignment horizontal="left" vertical="center"/>
      <protection locked="0"/>
    </xf>
    <xf numFmtId="0" fontId="6" fillId="4" borderId="36" xfId="0" applyFont="1" applyFill="1" applyBorder="1" applyAlignment="1" applyProtection="1">
      <alignment horizontal="left" vertical="center"/>
      <protection locked="0"/>
    </xf>
    <xf numFmtId="0" fontId="6" fillId="4" borderId="37" xfId="0" applyFont="1" applyFill="1" applyBorder="1" applyAlignment="1" applyProtection="1">
      <alignment horizontal="left" vertical="center"/>
      <protection locked="0"/>
    </xf>
    <xf numFmtId="0" fontId="6" fillId="3" borderId="38" xfId="0" applyFont="1" applyFill="1" applyBorder="1" applyAlignment="1" applyProtection="1">
      <alignment horizontal="left" vertical="center"/>
      <protection locked="0"/>
    </xf>
    <xf numFmtId="0" fontId="6" fillId="4" borderId="39" xfId="0" applyFont="1" applyFill="1" applyBorder="1" applyAlignment="1" applyProtection="1">
      <alignment horizontal="left" vertical="center"/>
      <protection locked="0"/>
    </xf>
    <xf numFmtId="0" fontId="6" fillId="4" borderId="40" xfId="0" applyFont="1" applyFill="1" applyBorder="1" applyAlignment="1" applyProtection="1">
      <alignment horizontal="left" vertical="center"/>
      <protection locked="0"/>
    </xf>
    <xf numFmtId="0" fontId="6" fillId="4" borderId="41" xfId="0" applyFont="1" applyFill="1" applyBorder="1" applyAlignment="1" applyProtection="1">
      <alignment horizontal="left" vertical="center"/>
      <protection locked="0"/>
    </xf>
    <xf numFmtId="0" fontId="6" fillId="4" borderId="38" xfId="0" applyFont="1" applyFill="1" applyBorder="1" applyAlignment="1" applyProtection="1">
      <alignment horizontal="left" vertical="center"/>
      <protection locked="0"/>
    </xf>
    <xf numFmtId="0" fontId="6" fillId="3" borderId="42" xfId="0" applyFont="1" applyFill="1" applyBorder="1" applyAlignment="1" applyProtection="1">
      <alignment horizontal="left" vertical="center"/>
      <protection locked="0"/>
    </xf>
    <xf numFmtId="0" fontId="6" fillId="7" borderId="27" xfId="0" applyFont="1" applyFill="1" applyBorder="1" applyAlignment="1" applyProtection="1">
      <alignment horizontal="left" vertical="center"/>
      <protection locked="0"/>
    </xf>
    <xf numFmtId="0" fontId="6" fillId="3" borderId="43" xfId="0" applyFont="1" applyFill="1" applyBorder="1" applyAlignment="1" applyProtection="1">
      <alignment horizontal="left" vertical="center"/>
      <protection locked="0"/>
    </xf>
    <xf numFmtId="0" fontId="6" fillId="3" borderId="44" xfId="0" applyFont="1" applyFill="1" applyBorder="1" applyAlignment="1" applyProtection="1">
      <alignment horizontal="left" vertical="center"/>
      <protection locked="0"/>
    </xf>
    <xf numFmtId="0" fontId="6" fillId="3" borderId="45" xfId="0" applyFont="1" applyFill="1" applyBorder="1" applyAlignment="1" applyProtection="1">
      <alignment horizontal="left" vertical="center"/>
      <protection locked="0"/>
    </xf>
    <xf numFmtId="0" fontId="6" fillId="3" borderId="68" xfId="0" applyFont="1" applyFill="1" applyBorder="1" applyAlignment="1" applyProtection="1">
      <alignment horizontal="left" vertical="center"/>
      <protection locked="0"/>
    </xf>
    <xf numFmtId="0" fontId="6" fillId="7" borderId="68" xfId="0" applyFont="1" applyFill="1" applyBorder="1" applyAlignment="1" applyProtection="1">
      <alignment horizontal="left" vertical="center"/>
      <protection locked="0"/>
    </xf>
    <xf numFmtId="0" fontId="6" fillId="4" borderId="68" xfId="0" applyFont="1" applyFill="1" applyBorder="1" applyAlignment="1" applyProtection="1">
      <alignment horizontal="left" vertical="center"/>
      <protection locked="0"/>
    </xf>
    <xf numFmtId="0" fontId="6" fillId="4" borderId="42" xfId="0" applyFont="1" applyFill="1" applyBorder="1" applyAlignment="1" applyProtection="1">
      <alignment horizontal="left" vertical="center"/>
      <protection locked="0"/>
    </xf>
    <xf numFmtId="0" fontId="6" fillId="3" borderId="67" xfId="0" applyFont="1" applyFill="1" applyBorder="1" applyAlignment="1" applyProtection="1">
      <alignment horizontal="left" vertical="center"/>
      <protection locked="0"/>
    </xf>
    <xf numFmtId="0" fontId="6" fillId="3" borderId="37" xfId="0" applyFont="1" applyFill="1" applyBorder="1" applyAlignment="1" applyProtection="1">
      <alignment horizontal="left" vertical="center"/>
      <protection locked="0"/>
    </xf>
    <xf numFmtId="0" fontId="6" fillId="3" borderId="39" xfId="0" applyFont="1" applyFill="1" applyBorder="1" applyAlignment="1" applyProtection="1">
      <alignment horizontal="left" vertical="center"/>
      <protection locked="0"/>
    </xf>
    <xf numFmtId="0" fontId="2" fillId="0" borderId="15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left"/>
    </xf>
    <xf numFmtId="0" fontId="2" fillId="4" borderId="15" xfId="0" applyFont="1" applyFill="1" applyBorder="1" applyAlignment="1" applyProtection="1">
      <alignment horizontal="left"/>
    </xf>
    <xf numFmtId="0" fontId="2" fillId="0" borderId="17" xfId="0" applyFont="1" applyFill="1" applyBorder="1" applyAlignment="1" applyProtection="1">
      <alignment horizontal="left"/>
    </xf>
    <xf numFmtId="0" fontId="2" fillId="0" borderId="18" xfId="0" applyFont="1" applyFill="1" applyBorder="1" applyAlignment="1" applyProtection="1">
      <alignment horizontal="left"/>
    </xf>
    <xf numFmtId="0" fontId="2" fillId="4" borderId="19" xfId="0" applyFont="1" applyFill="1" applyBorder="1" applyAlignment="1" applyProtection="1">
      <alignment horizontal="left"/>
    </xf>
    <xf numFmtId="0" fontId="2" fillId="3" borderId="20" xfId="0" applyFont="1" applyFill="1" applyBorder="1" applyAlignment="1" applyProtection="1">
      <alignment horizontal="left"/>
    </xf>
    <xf numFmtId="0" fontId="2" fillId="4" borderId="16" xfId="0" applyFont="1" applyFill="1" applyBorder="1" applyAlignment="1" applyProtection="1">
      <alignment horizontal="center"/>
    </xf>
    <xf numFmtId="0" fontId="2" fillId="4" borderId="18" xfId="0" applyFont="1" applyFill="1" applyBorder="1" applyAlignment="1" applyProtection="1">
      <alignment horizontal="center"/>
    </xf>
    <xf numFmtId="0" fontId="2" fillId="4" borderId="21" xfId="0" applyFont="1" applyFill="1" applyBorder="1" applyAlignment="1" applyProtection="1">
      <alignment horizontal="center"/>
    </xf>
    <xf numFmtId="0" fontId="2" fillId="4" borderId="28" xfId="0" applyFont="1" applyFill="1" applyBorder="1" applyAlignment="1" applyProtection="1">
      <alignment horizontal="center"/>
    </xf>
    <xf numFmtId="0" fontId="2" fillId="4" borderId="34" xfId="0" applyFont="1" applyFill="1" applyBorder="1" applyAlignment="1" applyProtection="1">
      <alignment horizontal="center"/>
    </xf>
    <xf numFmtId="0" fontId="2" fillId="4" borderId="35" xfId="0" applyFont="1" applyFill="1" applyBorder="1" applyAlignment="1" applyProtection="1">
      <alignment horizontal="center"/>
    </xf>
    <xf numFmtId="0" fontId="2" fillId="4" borderId="46" xfId="0" applyFont="1" applyFill="1" applyBorder="1" applyAlignment="1" applyProtection="1">
      <alignment horizontal="left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69" xfId="0" applyFont="1" applyFill="1" applyBorder="1" applyAlignment="1" applyProtection="1">
      <alignment horizontal="center" vertical="center"/>
    </xf>
    <xf numFmtId="0" fontId="2" fillId="4" borderId="47" xfId="0" applyFont="1" applyFill="1" applyBorder="1" applyAlignment="1" applyProtection="1">
      <alignment horizontal="left"/>
    </xf>
    <xf numFmtId="0" fontId="2" fillId="4" borderId="48" xfId="0" applyFont="1" applyFill="1" applyBorder="1" applyAlignment="1" applyProtection="1">
      <alignment horizontal="left"/>
    </xf>
    <xf numFmtId="0" fontId="2" fillId="4" borderId="13" xfId="0" applyFont="1" applyFill="1" applyBorder="1" applyAlignment="1" applyProtection="1">
      <alignment horizontal="center"/>
    </xf>
    <xf numFmtId="0" fontId="2" fillId="3" borderId="49" xfId="0" applyFont="1" applyFill="1" applyBorder="1" applyAlignment="1" applyProtection="1">
      <alignment horizontal="left"/>
    </xf>
    <xf numFmtId="0" fontId="6" fillId="3" borderId="70" xfId="0" applyFont="1" applyFill="1" applyBorder="1" applyAlignment="1" applyProtection="1">
      <alignment horizontal="left" vertical="center"/>
      <protection locked="0"/>
    </xf>
    <xf numFmtId="0" fontId="6" fillId="3" borderId="71" xfId="0" applyFont="1" applyFill="1" applyBorder="1" applyAlignment="1" applyProtection="1">
      <alignment horizontal="left" vertical="center"/>
      <protection locked="0"/>
    </xf>
    <xf numFmtId="0" fontId="6" fillId="3" borderId="50" xfId="0" applyFont="1" applyFill="1" applyBorder="1" applyAlignment="1" applyProtection="1">
      <alignment horizontal="left" vertical="center"/>
      <protection locked="0"/>
    </xf>
    <xf numFmtId="0" fontId="6" fillId="2" borderId="51" xfId="0" applyFont="1" applyFill="1" applyBorder="1" applyAlignment="1" applyProtection="1">
      <alignment horizontal="left" vertical="center"/>
      <protection locked="0"/>
    </xf>
    <xf numFmtId="0" fontId="6" fillId="4" borderId="70" xfId="0" applyFont="1" applyFill="1" applyBorder="1" applyAlignment="1" applyProtection="1">
      <alignment horizontal="left" vertical="center"/>
      <protection locked="0"/>
    </xf>
    <xf numFmtId="0" fontId="6" fillId="0" borderId="70" xfId="0" applyFont="1" applyFill="1" applyBorder="1" applyAlignment="1" applyProtection="1">
      <alignment horizontal="left" vertical="center"/>
      <protection locked="0"/>
    </xf>
    <xf numFmtId="0" fontId="6" fillId="4" borderId="29" xfId="0" applyFont="1" applyFill="1" applyBorder="1" applyAlignment="1" applyProtection="1">
      <alignment horizontal="left" vertical="center"/>
      <protection locked="0"/>
    </xf>
    <xf numFmtId="0" fontId="6" fillId="3" borderId="72" xfId="0" applyFont="1" applyFill="1" applyBorder="1" applyAlignment="1" applyProtection="1">
      <alignment horizontal="left" vertical="center"/>
      <protection locked="0"/>
    </xf>
    <xf numFmtId="0" fontId="3" fillId="0" borderId="73" xfId="0" applyFont="1" applyFill="1" applyBorder="1" applyAlignment="1" applyProtection="1">
      <alignment horizontal="center" vertical="center"/>
    </xf>
    <xf numFmtId="0" fontId="3" fillId="0" borderId="74" xfId="0" applyFont="1" applyFill="1" applyBorder="1" applyAlignment="1" applyProtection="1">
      <alignment horizontal="center" vertical="center"/>
    </xf>
    <xf numFmtId="0" fontId="3" fillId="0" borderId="75" xfId="0" applyFont="1" applyFill="1" applyBorder="1" applyAlignment="1" applyProtection="1">
      <alignment horizontal="center" vertical="center"/>
    </xf>
    <xf numFmtId="0" fontId="2" fillId="4" borderId="52" xfId="0" applyFont="1" applyFill="1" applyBorder="1" applyAlignment="1" applyProtection="1">
      <alignment horizontal="left"/>
    </xf>
    <xf numFmtId="0" fontId="2" fillId="3" borderId="15" xfId="0" applyFont="1" applyFill="1" applyBorder="1" applyAlignment="1" applyProtection="1">
      <alignment horizontal="left"/>
    </xf>
    <xf numFmtId="0" fontId="2" fillId="4" borderId="57" xfId="0" applyFont="1" applyFill="1" applyBorder="1" applyAlignment="1" applyProtection="1">
      <alignment horizontal="center"/>
    </xf>
    <xf numFmtId="0" fontId="6" fillId="0" borderId="50" xfId="0" applyFont="1" applyFill="1" applyBorder="1" applyAlignment="1" applyProtection="1">
      <alignment horizontal="left" vertical="center"/>
      <protection locked="0"/>
    </xf>
    <xf numFmtId="0" fontId="6" fillId="3" borderId="51" xfId="0" applyFont="1" applyFill="1" applyBorder="1" applyAlignment="1" applyProtection="1">
      <alignment horizontal="left" vertical="center"/>
      <protection locked="0"/>
    </xf>
    <xf numFmtId="0" fontId="6" fillId="4" borderId="71" xfId="0" applyFont="1" applyFill="1" applyBorder="1" applyAlignment="1" applyProtection="1">
      <alignment horizontal="left" vertical="center"/>
      <protection locked="0"/>
    </xf>
    <xf numFmtId="0" fontId="6" fillId="2" borderId="50" xfId="0" applyFont="1" applyFill="1" applyBorder="1" applyAlignment="1" applyProtection="1">
      <alignment horizontal="left" vertical="center"/>
      <protection locked="0"/>
    </xf>
    <xf numFmtId="0" fontId="6" fillId="4" borderId="50" xfId="0" applyFont="1" applyFill="1" applyBorder="1" applyAlignment="1" applyProtection="1">
      <alignment horizontal="left" vertical="center"/>
      <protection locked="0"/>
    </xf>
    <xf numFmtId="0" fontId="6" fillId="4" borderId="51" xfId="0" applyFont="1" applyFill="1" applyBorder="1" applyAlignment="1" applyProtection="1">
      <alignment horizontal="left" vertical="center"/>
      <protection locked="0"/>
    </xf>
    <xf numFmtId="0" fontId="6" fillId="5" borderId="76" xfId="0" applyFont="1" applyFill="1" applyBorder="1" applyAlignment="1" applyProtection="1">
      <alignment horizontal="left" vertical="center"/>
      <protection locked="0"/>
    </xf>
    <xf numFmtId="0" fontId="6" fillId="5" borderId="50" xfId="0" applyFont="1" applyFill="1" applyBorder="1" applyAlignment="1" applyProtection="1">
      <alignment horizontal="left" vertical="center"/>
      <protection locked="0"/>
    </xf>
    <xf numFmtId="0" fontId="6" fillId="5" borderId="51" xfId="0" applyFont="1" applyFill="1" applyBorder="1" applyAlignment="1" applyProtection="1">
      <alignment horizontal="left" vertical="center"/>
      <protection locked="0"/>
    </xf>
    <xf numFmtId="0" fontId="2" fillId="4" borderId="60" xfId="0" applyFont="1" applyFill="1" applyBorder="1" applyAlignment="1" applyProtection="1">
      <alignment horizontal="center"/>
    </xf>
    <xf numFmtId="0" fontId="2" fillId="4" borderId="62" xfId="0" applyFont="1" applyFill="1" applyBorder="1" applyAlignment="1" applyProtection="1">
      <alignment horizontal="center"/>
    </xf>
    <xf numFmtId="0" fontId="2" fillId="4" borderId="61" xfId="0" applyFont="1" applyFill="1" applyBorder="1" applyAlignment="1" applyProtection="1">
      <alignment horizontal="center"/>
    </xf>
    <xf numFmtId="0" fontId="2" fillId="3" borderId="19" xfId="0" applyFont="1" applyFill="1" applyBorder="1" applyAlignment="1" applyProtection="1">
      <alignment horizontal="left"/>
    </xf>
    <xf numFmtId="0" fontId="2" fillId="4" borderId="2" xfId="0" applyFont="1" applyFill="1" applyBorder="1" applyAlignment="1" applyProtection="1">
      <alignment horizontal="center"/>
    </xf>
    <xf numFmtId="0" fontId="2" fillId="3" borderId="53" xfId="0" applyFont="1" applyFill="1" applyBorder="1" applyAlignment="1" applyProtection="1">
      <alignment horizontal="left"/>
    </xf>
    <xf numFmtId="0" fontId="2" fillId="4" borderId="53" xfId="0" applyFont="1" applyFill="1" applyBorder="1" applyAlignment="1" applyProtection="1">
      <alignment horizontal="center"/>
    </xf>
    <xf numFmtId="0" fontId="6" fillId="4" borderId="55" xfId="0" applyFont="1" applyFill="1" applyBorder="1" applyAlignment="1" applyProtection="1">
      <alignment horizontal="left" vertical="center"/>
      <protection locked="0"/>
    </xf>
    <xf numFmtId="0" fontId="6" fillId="4" borderId="56" xfId="0" applyFont="1" applyFill="1" applyBorder="1" applyAlignment="1" applyProtection="1">
      <alignment horizontal="left" vertical="center"/>
      <protection locked="0"/>
    </xf>
    <xf numFmtId="0" fontId="6" fillId="4" borderId="44" xfId="0" applyFont="1" applyFill="1" applyBorder="1" applyAlignment="1" applyProtection="1">
      <alignment horizontal="left" vertical="center"/>
      <protection locked="0"/>
    </xf>
    <xf numFmtId="0" fontId="6" fillId="3" borderId="55" xfId="0" applyFont="1" applyFill="1" applyBorder="1" applyAlignment="1" applyProtection="1">
      <alignment horizontal="left" vertical="center"/>
      <protection locked="0"/>
    </xf>
    <xf numFmtId="0" fontId="6" fillId="4" borderId="77" xfId="0" applyFont="1" applyFill="1" applyBorder="1" applyAlignment="1" applyProtection="1">
      <alignment horizontal="left" vertical="center"/>
      <protection locked="0"/>
    </xf>
    <xf numFmtId="0" fontId="6" fillId="3" borderId="78" xfId="0" applyFont="1" applyFill="1" applyBorder="1" applyAlignment="1" applyProtection="1">
      <alignment horizontal="left" vertical="center"/>
      <protection locked="0"/>
    </xf>
    <xf numFmtId="0" fontId="6" fillId="3" borderId="79" xfId="0" applyFont="1" applyFill="1" applyBorder="1" applyAlignment="1" applyProtection="1">
      <alignment horizontal="left" vertical="center"/>
      <protection locked="0"/>
    </xf>
    <xf numFmtId="0" fontId="6" fillId="4" borderId="78" xfId="0" applyFont="1" applyFill="1" applyBorder="1" applyAlignment="1" applyProtection="1">
      <alignment horizontal="left" vertical="center"/>
      <protection locked="0"/>
    </xf>
    <xf numFmtId="0" fontId="6" fillId="4" borderId="79" xfId="0" applyFont="1" applyFill="1" applyBorder="1" applyAlignment="1" applyProtection="1">
      <alignment horizontal="left" vertical="center"/>
      <protection locked="0"/>
    </xf>
    <xf numFmtId="0" fontId="6" fillId="3" borderId="77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4" borderId="45" xfId="0" applyFont="1" applyFill="1" applyBorder="1" applyAlignment="1" applyProtection="1">
      <alignment horizontal="left" vertical="center"/>
      <protection locked="0"/>
    </xf>
    <xf numFmtId="0" fontId="6" fillId="4" borderId="58" xfId="0" applyFont="1" applyFill="1" applyBorder="1" applyAlignment="1" applyProtection="1">
      <alignment horizontal="left" vertical="center"/>
      <protection locked="0"/>
    </xf>
    <xf numFmtId="0" fontId="6" fillId="4" borderId="59" xfId="0" applyFont="1" applyFill="1" applyBorder="1" applyAlignment="1" applyProtection="1">
      <alignment horizontal="left" vertical="center"/>
      <protection locked="0"/>
    </xf>
    <xf numFmtId="0" fontId="6" fillId="4" borderId="25" xfId="0" applyFont="1" applyFill="1" applyBorder="1" applyAlignment="1" applyProtection="1">
      <alignment horizontal="left" vertical="center"/>
      <protection locked="0"/>
    </xf>
    <xf numFmtId="0" fontId="2" fillId="0" borderId="19" xfId="0" applyFont="1" applyFill="1" applyBorder="1" applyAlignment="1" applyProtection="1">
      <alignment horizontal="left"/>
    </xf>
    <xf numFmtId="0" fontId="2" fillId="0" borderId="21" xfId="0" applyFont="1" applyFill="1" applyBorder="1" applyAlignment="1" applyProtection="1">
      <alignment horizontal="left"/>
    </xf>
    <xf numFmtId="0" fontId="2" fillId="0" borderId="21" xfId="0" applyFont="1" applyFill="1" applyBorder="1" applyAlignment="1" applyProtection="1">
      <alignment horizontal="center"/>
    </xf>
    <xf numFmtId="0" fontId="2" fillId="0" borderId="61" xfId="0" applyFont="1" applyFill="1" applyBorder="1" applyAlignment="1" applyProtection="1">
      <alignment horizontal="center"/>
    </xf>
    <xf numFmtId="0" fontId="6" fillId="0" borderId="25" xfId="0" applyFont="1" applyFill="1" applyBorder="1" applyAlignment="1" applyProtection="1">
      <alignment horizontal="left" vertical="center"/>
      <protection locked="0"/>
    </xf>
    <xf numFmtId="0" fontId="2" fillId="0" borderId="18" xfId="0" applyFont="1" applyFill="1" applyBorder="1" applyAlignment="1" applyProtection="1">
      <alignment horizontal="center"/>
    </xf>
    <xf numFmtId="0" fontId="2" fillId="0" borderId="60" xfId="0" applyFont="1" applyFill="1" applyBorder="1" applyAlignment="1" applyProtection="1">
      <alignment horizontal="center"/>
    </xf>
    <xf numFmtId="0" fontId="6" fillId="0" borderId="40" xfId="0" applyFont="1" applyFill="1" applyBorder="1" applyAlignment="1" applyProtection="1">
      <alignment horizontal="left" vertical="center"/>
      <protection locked="0"/>
    </xf>
    <xf numFmtId="0" fontId="6" fillId="0" borderId="38" xfId="0" applyFont="1" applyFill="1" applyBorder="1" applyAlignment="1" applyProtection="1">
      <alignment horizontal="left" vertical="center"/>
      <protection locked="0"/>
    </xf>
    <xf numFmtId="0" fontId="6" fillId="0" borderId="42" xfId="0" applyFont="1" applyFill="1" applyBorder="1" applyAlignment="1" applyProtection="1">
      <alignment horizontal="left" vertical="center"/>
      <protection locked="0"/>
    </xf>
    <xf numFmtId="0" fontId="2" fillId="0" borderId="15" xfId="0" applyFont="1" applyFill="1" applyBorder="1" applyAlignment="1" applyProtection="1">
      <alignment horizontal="center"/>
    </xf>
    <xf numFmtId="0" fontId="2" fillId="0" borderId="20" xfId="0" applyFont="1" applyFill="1" applyBorder="1" applyAlignment="1" applyProtection="1">
      <alignment horizontal="center"/>
    </xf>
    <xf numFmtId="0" fontId="2" fillId="0" borderId="46" xfId="0" applyFont="1" applyFill="1" applyBorder="1" applyAlignment="1" applyProtection="1">
      <alignment horizontal="left"/>
    </xf>
    <xf numFmtId="0" fontId="2" fillId="0" borderId="47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center"/>
    </xf>
    <xf numFmtId="0" fontId="2" fillId="0" borderId="48" xfId="0" applyFont="1" applyFill="1" applyBorder="1" applyAlignment="1" applyProtection="1">
      <alignment horizontal="left"/>
    </xf>
    <xf numFmtId="0" fontId="2" fillId="0" borderId="13" xfId="0" applyFont="1" applyFill="1" applyBorder="1" applyAlignment="1" applyProtection="1">
      <alignment horizontal="center"/>
    </xf>
    <xf numFmtId="0" fontId="2" fillId="0" borderId="57" xfId="0" applyFont="1" applyFill="1" applyBorder="1" applyAlignment="1" applyProtection="1">
      <alignment horizontal="center"/>
    </xf>
    <xf numFmtId="0" fontId="2" fillId="0" borderId="54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165" fontId="11" fillId="4" borderId="0" xfId="0" applyNumberFormat="1" applyFont="1" applyFill="1" applyAlignment="1">
      <alignment horizontal="left" vertical="top"/>
    </xf>
    <xf numFmtId="0" fontId="10" fillId="4" borderId="63" xfId="0" applyFont="1" applyFill="1" applyBorder="1" applyAlignment="1">
      <alignment horizontal="center" vertical="top"/>
    </xf>
    <xf numFmtId="0" fontId="10" fillId="4" borderId="64" xfId="0" applyFont="1" applyFill="1" applyBorder="1" applyAlignment="1">
      <alignment horizontal="center" vertical="top"/>
    </xf>
    <xf numFmtId="0" fontId="10" fillId="4" borderId="65" xfId="0" applyFont="1" applyFill="1" applyBorder="1" applyAlignment="1">
      <alignment horizontal="center" vertical="top"/>
    </xf>
  </cellXfs>
  <cellStyles count="3">
    <cellStyle name="Normal" xfId="0" builtinId="0"/>
    <cellStyle name="Normal 2" xfId="1"/>
    <cellStyle name="Normal 4" xfId="2"/>
  </cellStyles>
  <dxfs count="10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89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1" max="1" width="2.5703125" customWidth="1"/>
    <col min="2" max="2" width="23.42578125" style="6" customWidth="1"/>
    <col min="3" max="3" width="11.85546875" style="5" customWidth="1"/>
    <col min="4" max="4" width="3.85546875" style="4" customWidth="1"/>
    <col min="5" max="5" width="5.5703125" bestFit="1" customWidth="1"/>
    <col min="6" max="11" width="5.5703125" customWidth="1"/>
    <col min="12" max="22" width="5.5703125" bestFit="1" customWidth="1"/>
    <col min="23" max="23" width="5.28515625" bestFit="1" customWidth="1"/>
    <col min="24" max="24" width="5.140625" bestFit="1" customWidth="1"/>
    <col min="25" max="30" width="5.28515625" bestFit="1" customWidth="1"/>
    <col min="31" max="31" width="5.140625" bestFit="1" customWidth="1"/>
    <col min="32" max="52" width="5.5703125" bestFit="1" customWidth="1"/>
    <col min="53" max="53" width="5.28515625" bestFit="1" customWidth="1"/>
  </cols>
  <sheetData>
    <row r="1" spans="1:53" ht="15.75" thickBot="1" x14ac:dyDescent="0.3">
      <c r="A1" s="188"/>
      <c r="B1" s="188"/>
      <c r="C1" s="188"/>
      <c r="D1" s="189"/>
      <c r="E1" s="185" t="s">
        <v>44</v>
      </c>
      <c r="F1" s="186"/>
      <c r="G1" s="186"/>
      <c r="H1" s="186"/>
      <c r="I1" s="186"/>
      <c r="J1" s="186"/>
      <c r="K1" s="187"/>
      <c r="L1" s="185" t="s">
        <v>108</v>
      </c>
      <c r="M1" s="186"/>
      <c r="N1" s="186"/>
      <c r="O1" s="186"/>
      <c r="P1" s="186"/>
      <c r="Q1" s="186"/>
      <c r="R1" s="187"/>
      <c r="S1" s="185" t="s">
        <v>109</v>
      </c>
      <c r="T1" s="186"/>
      <c r="U1" s="186"/>
      <c r="V1" s="186"/>
      <c r="W1" s="186"/>
      <c r="X1" s="186"/>
      <c r="Y1" s="187"/>
      <c r="Z1" s="185" t="s">
        <v>110</v>
      </c>
      <c r="AA1" s="186"/>
      <c r="AB1" s="186"/>
      <c r="AC1" s="186"/>
      <c r="AD1" s="186"/>
      <c r="AE1" s="186"/>
      <c r="AF1" s="187"/>
      <c r="AG1" s="185" t="s">
        <v>111</v>
      </c>
      <c r="AH1" s="186"/>
      <c r="AI1" s="186"/>
      <c r="AJ1" s="186"/>
      <c r="AK1" s="186"/>
      <c r="AL1" s="186"/>
      <c r="AM1" s="187"/>
      <c r="AN1" s="185" t="s">
        <v>112</v>
      </c>
      <c r="AO1" s="186"/>
      <c r="AP1" s="186"/>
      <c r="AQ1" s="186"/>
      <c r="AR1" s="186"/>
      <c r="AS1" s="186"/>
      <c r="AT1" s="187"/>
      <c r="AU1" s="185" t="s">
        <v>113</v>
      </c>
      <c r="AV1" s="186"/>
      <c r="AW1" s="186"/>
      <c r="AX1" s="186"/>
      <c r="AY1" s="186"/>
      <c r="AZ1" s="186"/>
      <c r="BA1" s="187"/>
    </row>
    <row r="2" spans="1:53" ht="18" x14ac:dyDescent="0.25">
      <c r="A2" s="100"/>
      <c r="B2" s="101"/>
      <c r="C2" s="102"/>
      <c r="D2" s="102"/>
      <c r="E2" s="38" t="s">
        <v>5</v>
      </c>
      <c r="F2" s="39" t="s">
        <v>6</v>
      </c>
      <c r="G2" s="39" t="s">
        <v>7</v>
      </c>
      <c r="H2" s="39" t="s">
        <v>8</v>
      </c>
      <c r="I2" s="39" t="s">
        <v>9</v>
      </c>
      <c r="J2" s="39" t="s">
        <v>10</v>
      </c>
      <c r="K2" s="40" t="s">
        <v>11</v>
      </c>
      <c r="L2" s="38" t="s">
        <v>5</v>
      </c>
      <c r="M2" s="39" t="s">
        <v>6</v>
      </c>
      <c r="N2" s="39" t="s">
        <v>7</v>
      </c>
      <c r="O2" s="39" t="s">
        <v>8</v>
      </c>
      <c r="P2" s="39" t="s">
        <v>9</v>
      </c>
      <c r="Q2" s="39" t="s">
        <v>10</v>
      </c>
      <c r="R2" s="40" t="s">
        <v>11</v>
      </c>
      <c r="S2" s="38" t="s">
        <v>5</v>
      </c>
      <c r="T2" s="39" t="s">
        <v>6</v>
      </c>
      <c r="U2" s="39" t="s">
        <v>7</v>
      </c>
      <c r="V2" s="39" t="s">
        <v>8</v>
      </c>
      <c r="W2" s="39" t="s">
        <v>9</v>
      </c>
      <c r="X2" s="39" t="s">
        <v>10</v>
      </c>
      <c r="Y2" s="40" t="s">
        <v>11</v>
      </c>
      <c r="Z2" s="38" t="s">
        <v>5</v>
      </c>
      <c r="AA2" s="39" t="s">
        <v>6</v>
      </c>
      <c r="AB2" s="39" t="s">
        <v>7</v>
      </c>
      <c r="AC2" s="39" t="s">
        <v>8</v>
      </c>
      <c r="AD2" s="39" t="s">
        <v>9</v>
      </c>
      <c r="AE2" s="39" t="s">
        <v>10</v>
      </c>
      <c r="AF2" s="40" t="s">
        <v>11</v>
      </c>
      <c r="AG2" s="38" t="s">
        <v>5</v>
      </c>
      <c r="AH2" s="39" t="s">
        <v>6</v>
      </c>
      <c r="AI2" s="39" t="s">
        <v>7</v>
      </c>
      <c r="AJ2" s="39" t="s">
        <v>8</v>
      </c>
      <c r="AK2" s="39" t="s">
        <v>9</v>
      </c>
      <c r="AL2" s="39" t="s">
        <v>10</v>
      </c>
      <c r="AM2" s="40" t="s">
        <v>11</v>
      </c>
      <c r="AN2" s="38" t="s">
        <v>5</v>
      </c>
      <c r="AO2" s="39" t="s">
        <v>6</v>
      </c>
      <c r="AP2" s="39" t="s">
        <v>7</v>
      </c>
      <c r="AQ2" s="39" t="s">
        <v>8</v>
      </c>
      <c r="AR2" s="39" t="s">
        <v>9</v>
      </c>
      <c r="AS2" s="39" t="s">
        <v>10</v>
      </c>
      <c r="AT2" s="40" t="s">
        <v>11</v>
      </c>
      <c r="AU2" s="38" t="s">
        <v>5</v>
      </c>
      <c r="AV2" s="39" t="s">
        <v>6</v>
      </c>
      <c r="AW2" s="39" t="s">
        <v>7</v>
      </c>
      <c r="AX2" s="39" t="s">
        <v>8</v>
      </c>
      <c r="AY2" s="39" t="s">
        <v>9</v>
      </c>
      <c r="AZ2" s="39" t="s">
        <v>10</v>
      </c>
      <c r="BA2" s="40" t="s">
        <v>11</v>
      </c>
    </row>
    <row r="3" spans="1:53" ht="16.5" thickBot="1" x14ac:dyDescent="0.3">
      <c r="A3" s="103"/>
      <c r="B3" s="104"/>
      <c r="C3" s="105"/>
      <c r="D3" s="105"/>
      <c r="E3" s="41">
        <v>43752</v>
      </c>
      <c r="F3" s="42">
        <f>IF(E3="","",E3+1)</f>
        <v>43753</v>
      </c>
      <c r="G3" s="42">
        <f t="shared" ref="G3:O3" si="0">IF(F3="","",F3+1)</f>
        <v>43754</v>
      </c>
      <c r="H3" s="42">
        <f t="shared" si="0"/>
        <v>43755</v>
      </c>
      <c r="I3" s="42">
        <f t="shared" si="0"/>
        <v>43756</v>
      </c>
      <c r="J3" s="42">
        <f>IF(I3="","",I3+1)</f>
        <v>43757</v>
      </c>
      <c r="K3" s="43">
        <f>IF(J3="","",J3+1)</f>
        <v>43758</v>
      </c>
      <c r="L3" s="44">
        <f>IF(K3="","",K3+1)</f>
        <v>43759</v>
      </c>
      <c r="M3" s="42">
        <f t="shared" si="0"/>
        <v>43760</v>
      </c>
      <c r="N3" s="42">
        <f t="shared" si="0"/>
        <v>43761</v>
      </c>
      <c r="O3" s="42">
        <f t="shared" si="0"/>
        <v>43762</v>
      </c>
      <c r="P3" s="42">
        <f>IF(O3="","",O3+1)</f>
        <v>43763</v>
      </c>
      <c r="Q3" s="42">
        <f>IF(P3="","",P3+1)</f>
        <v>43764</v>
      </c>
      <c r="R3" s="43">
        <f>IF(Q3="","",Q3+1)</f>
        <v>43765</v>
      </c>
      <c r="S3" s="44">
        <f>IF(R3="","",R3+1)</f>
        <v>43766</v>
      </c>
      <c r="T3" s="42">
        <f t="shared" ref="T3:Y3" si="1">IF(S3="","",S3+1)</f>
        <v>43767</v>
      </c>
      <c r="U3" s="42">
        <f t="shared" si="1"/>
        <v>43768</v>
      </c>
      <c r="V3" s="42">
        <f t="shared" si="1"/>
        <v>43769</v>
      </c>
      <c r="W3" s="42">
        <f>IF(V3="","",V3+1)</f>
        <v>43770</v>
      </c>
      <c r="X3" s="42">
        <f>IF(W3="","",W3+1)</f>
        <v>43771</v>
      </c>
      <c r="Y3" s="43">
        <f>IF(X3="","",X3+1)</f>
        <v>43772</v>
      </c>
      <c r="Z3" s="44">
        <f>IF(Y3="","",Y3+1)</f>
        <v>43773</v>
      </c>
      <c r="AA3" s="42">
        <f t="shared" ref="AA3:AF3" si="2">IF(Z3="","",Z3+1)</f>
        <v>43774</v>
      </c>
      <c r="AB3" s="42">
        <f t="shared" si="2"/>
        <v>43775</v>
      </c>
      <c r="AC3" s="42">
        <f t="shared" si="2"/>
        <v>43776</v>
      </c>
      <c r="AD3" s="42">
        <f>IF(AC3="","",AC3+1)</f>
        <v>43777</v>
      </c>
      <c r="AE3" s="42">
        <f>IF(AD3="","",AD3+1)</f>
        <v>43778</v>
      </c>
      <c r="AF3" s="43">
        <f>IF(AE3="","",AE3+1)</f>
        <v>43779</v>
      </c>
      <c r="AG3" s="44">
        <f>IF(AF3="","",AF3+1)</f>
        <v>43780</v>
      </c>
      <c r="AH3" s="42">
        <f t="shared" ref="AH3:AM3" si="3">IF(AG3="","",AG3+1)</f>
        <v>43781</v>
      </c>
      <c r="AI3" s="42">
        <f t="shared" si="3"/>
        <v>43782</v>
      </c>
      <c r="AJ3" s="42">
        <f t="shared" si="3"/>
        <v>43783</v>
      </c>
      <c r="AK3" s="42">
        <f>IF(AJ3="","",AJ3+1)</f>
        <v>43784</v>
      </c>
      <c r="AL3" s="42">
        <f>IF(AK3="","",AK3+1)</f>
        <v>43785</v>
      </c>
      <c r="AM3" s="43">
        <f>IF(AL3="","",AL3+1)</f>
        <v>43786</v>
      </c>
      <c r="AN3" s="44">
        <f>IF(AM3="","",AM3+1)</f>
        <v>43787</v>
      </c>
      <c r="AO3" s="42">
        <f t="shared" ref="AO3:AT3" si="4">IF(AN3="","",AN3+1)</f>
        <v>43788</v>
      </c>
      <c r="AP3" s="42">
        <f t="shared" si="4"/>
        <v>43789</v>
      </c>
      <c r="AQ3" s="42">
        <f t="shared" si="4"/>
        <v>43790</v>
      </c>
      <c r="AR3" s="42">
        <f>IF(AQ3="","",AQ3+1)</f>
        <v>43791</v>
      </c>
      <c r="AS3" s="42">
        <f>IF(AR3="","",AR3+1)</f>
        <v>43792</v>
      </c>
      <c r="AT3" s="43">
        <f>IF(AS3="","",AS3+1)</f>
        <v>43793</v>
      </c>
      <c r="AU3" s="44">
        <f>IF(AT3="","",AT3+1)</f>
        <v>43794</v>
      </c>
      <c r="AV3" s="42">
        <f t="shared" ref="AV3:BA3" si="5">IF(AU3="","",AU3+1)</f>
        <v>43795</v>
      </c>
      <c r="AW3" s="42">
        <f t="shared" si="5"/>
        <v>43796</v>
      </c>
      <c r="AX3" s="42">
        <f t="shared" si="5"/>
        <v>43797</v>
      </c>
      <c r="AY3" s="42">
        <f>IF(AX3="","",AX3+1)</f>
        <v>43798</v>
      </c>
      <c r="AZ3" s="42">
        <f>IF(AY3="","",AY3+1)</f>
        <v>43799</v>
      </c>
      <c r="BA3" s="43">
        <f>IF(AZ3="","",AZ3+1)</f>
        <v>43800</v>
      </c>
    </row>
    <row r="4" spans="1:53" ht="15.75" x14ac:dyDescent="0.25">
      <c r="A4" s="106"/>
      <c r="B4" s="166" t="s">
        <v>1</v>
      </c>
      <c r="C4" s="175">
        <v>2170</v>
      </c>
      <c r="D4" s="107">
        <v>2</v>
      </c>
      <c r="E4" s="47" t="s">
        <v>3</v>
      </c>
      <c r="F4" s="48" t="s">
        <v>3</v>
      </c>
      <c r="G4" s="48" t="s">
        <v>3</v>
      </c>
      <c r="H4" s="48" t="s">
        <v>3</v>
      </c>
      <c r="I4" s="48" t="s">
        <v>3</v>
      </c>
      <c r="J4" s="48" t="s">
        <v>13</v>
      </c>
      <c r="K4" s="49" t="s">
        <v>14</v>
      </c>
      <c r="L4" s="50" t="s">
        <v>3</v>
      </c>
      <c r="M4" s="51" t="s">
        <v>4</v>
      </c>
      <c r="N4" s="52" t="s">
        <v>12</v>
      </c>
      <c r="O4" s="53" t="s">
        <v>20</v>
      </c>
      <c r="P4" s="53" t="s">
        <v>21</v>
      </c>
      <c r="Q4" s="53" t="s">
        <v>13</v>
      </c>
      <c r="R4" s="54" t="s">
        <v>14</v>
      </c>
      <c r="S4" s="55" t="s">
        <v>13</v>
      </c>
      <c r="T4" s="53" t="s">
        <v>14</v>
      </c>
      <c r="U4" s="53" t="s">
        <v>34</v>
      </c>
      <c r="V4" s="53" t="s">
        <v>34</v>
      </c>
      <c r="W4" s="53" t="s">
        <v>22</v>
      </c>
      <c r="X4" s="53" t="s">
        <v>23</v>
      </c>
      <c r="Y4" s="56" t="s">
        <v>43</v>
      </c>
      <c r="Z4" s="55" t="s">
        <v>12</v>
      </c>
      <c r="AA4" s="53" t="s">
        <v>12</v>
      </c>
      <c r="AB4" s="53" t="s">
        <v>13</v>
      </c>
      <c r="AC4" s="53" t="s">
        <v>14</v>
      </c>
      <c r="AD4" s="53" t="s">
        <v>24</v>
      </c>
      <c r="AE4" s="57" t="s">
        <v>17</v>
      </c>
      <c r="AF4" s="54" t="s">
        <v>17</v>
      </c>
      <c r="AG4" s="58" t="s">
        <v>23</v>
      </c>
      <c r="AH4" s="59" t="s">
        <v>43</v>
      </c>
      <c r="AI4" s="53" t="s">
        <v>12</v>
      </c>
      <c r="AJ4" s="53" t="s">
        <v>13</v>
      </c>
      <c r="AK4" s="53" t="s">
        <v>14</v>
      </c>
      <c r="AL4" s="53" t="s">
        <v>26</v>
      </c>
      <c r="AM4" s="54" t="s">
        <v>26</v>
      </c>
      <c r="AN4" s="55" t="s">
        <v>16</v>
      </c>
      <c r="AO4" s="53" t="s">
        <v>16</v>
      </c>
      <c r="AP4" s="59" t="s">
        <v>43</v>
      </c>
      <c r="AQ4" s="60" t="s">
        <v>12</v>
      </c>
      <c r="AR4" s="53" t="s">
        <v>12</v>
      </c>
      <c r="AS4" s="53" t="s">
        <v>13</v>
      </c>
      <c r="AT4" s="54" t="s">
        <v>14</v>
      </c>
      <c r="AU4" s="58" t="s">
        <v>26</v>
      </c>
      <c r="AV4" s="60" t="s">
        <v>26</v>
      </c>
      <c r="AW4" s="60" t="s">
        <v>22</v>
      </c>
      <c r="AX4" s="60" t="s">
        <v>23</v>
      </c>
      <c r="AY4" s="60" t="s">
        <v>12</v>
      </c>
      <c r="AZ4" s="60" t="s">
        <v>13</v>
      </c>
      <c r="BA4" s="61" t="s">
        <v>14</v>
      </c>
    </row>
    <row r="5" spans="1:53" ht="16.5" thickBot="1" x14ac:dyDescent="0.3">
      <c r="A5" s="106"/>
      <c r="B5" s="166" t="s">
        <v>45</v>
      </c>
      <c r="C5" s="176">
        <v>3057</v>
      </c>
      <c r="D5" s="108">
        <v>1</v>
      </c>
      <c r="E5" s="47" t="s">
        <v>3</v>
      </c>
      <c r="F5" s="48" t="s">
        <v>3</v>
      </c>
      <c r="G5" s="48" t="s">
        <v>3</v>
      </c>
      <c r="H5" s="48" t="s">
        <v>3</v>
      </c>
      <c r="I5" s="48" t="s">
        <v>3</v>
      </c>
      <c r="J5" s="48" t="s">
        <v>13</v>
      </c>
      <c r="K5" s="49" t="s">
        <v>14</v>
      </c>
      <c r="L5" s="50" t="s">
        <v>3</v>
      </c>
      <c r="M5" s="51" t="s">
        <v>4</v>
      </c>
      <c r="N5" s="52" t="s">
        <v>42</v>
      </c>
      <c r="O5" s="53" t="s">
        <v>41</v>
      </c>
      <c r="P5" s="53" t="s">
        <v>29</v>
      </c>
      <c r="Q5" s="53" t="s">
        <v>13</v>
      </c>
      <c r="R5" s="54" t="s">
        <v>14</v>
      </c>
      <c r="S5" s="55" t="s">
        <v>13</v>
      </c>
      <c r="T5" s="53" t="s">
        <v>14</v>
      </c>
      <c r="U5" s="53" t="s">
        <v>35</v>
      </c>
      <c r="V5" s="53" t="s">
        <v>35</v>
      </c>
      <c r="W5" s="53" t="s">
        <v>20</v>
      </c>
      <c r="X5" s="53" t="s">
        <v>21</v>
      </c>
      <c r="Y5" s="61" t="s">
        <v>21</v>
      </c>
      <c r="Z5" s="55" t="s">
        <v>12</v>
      </c>
      <c r="AA5" s="53" t="s">
        <v>12</v>
      </c>
      <c r="AB5" s="53" t="s">
        <v>13</v>
      </c>
      <c r="AC5" s="53" t="s">
        <v>14</v>
      </c>
      <c r="AD5" s="53" t="s">
        <v>26</v>
      </c>
      <c r="AE5" s="57" t="s">
        <v>36</v>
      </c>
      <c r="AF5" s="54" t="s">
        <v>36</v>
      </c>
      <c r="AG5" s="62" t="s">
        <v>43</v>
      </c>
      <c r="AH5" s="60" t="s">
        <v>23</v>
      </c>
      <c r="AI5" s="53" t="s">
        <v>12</v>
      </c>
      <c r="AJ5" s="53" t="s">
        <v>12</v>
      </c>
      <c r="AK5" s="53" t="s">
        <v>12</v>
      </c>
      <c r="AL5" s="53" t="s">
        <v>13</v>
      </c>
      <c r="AM5" s="54" t="s">
        <v>14</v>
      </c>
      <c r="AN5" s="55" t="s">
        <v>39</v>
      </c>
      <c r="AO5" s="53" t="s">
        <v>39</v>
      </c>
      <c r="AP5" s="60" t="s">
        <v>23</v>
      </c>
      <c r="AQ5" s="59" t="s">
        <v>43</v>
      </c>
      <c r="AR5" s="53" t="s">
        <v>12</v>
      </c>
      <c r="AS5" s="53" t="s">
        <v>13</v>
      </c>
      <c r="AT5" s="54" t="s">
        <v>14</v>
      </c>
      <c r="AU5" s="63" t="s">
        <v>32</v>
      </c>
      <c r="AV5" s="60" t="s">
        <v>15</v>
      </c>
      <c r="AW5" s="60" t="s">
        <v>16</v>
      </c>
      <c r="AX5" s="51" t="s">
        <v>3</v>
      </c>
      <c r="AY5" s="60" t="s">
        <v>12</v>
      </c>
      <c r="AZ5" s="60" t="s">
        <v>13</v>
      </c>
      <c r="BA5" s="61" t="s">
        <v>14</v>
      </c>
    </row>
    <row r="6" spans="1:53" ht="15.75" x14ac:dyDescent="0.25">
      <c r="A6" s="106"/>
      <c r="B6" s="166" t="s">
        <v>46</v>
      </c>
      <c r="C6" s="167">
        <v>4290</v>
      </c>
      <c r="D6" s="110">
        <v>4</v>
      </c>
      <c r="E6" s="47" t="s">
        <v>3</v>
      </c>
      <c r="F6" s="48" t="s">
        <v>3</v>
      </c>
      <c r="G6" s="48" t="s">
        <v>3</v>
      </c>
      <c r="H6" s="48" t="s">
        <v>3</v>
      </c>
      <c r="I6" s="48" t="s">
        <v>3</v>
      </c>
      <c r="J6" s="48" t="s">
        <v>13</v>
      </c>
      <c r="K6" s="49" t="s">
        <v>14</v>
      </c>
      <c r="L6" s="64" t="s">
        <v>3</v>
      </c>
      <c r="M6" s="51" t="s">
        <v>3</v>
      </c>
      <c r="N6" s="48" t="s">
        <v>4</v>
      </c>
      <c r="O6" s="53" t="s">
        <v>17</v>
      </c>
      <c r="P6" s="53" t="s">
        <v>18</v>
      </c>
      <c r="Q6" s="53" t="s">
        <v>13</v>
      </c>
      <c r="R6" s="54" t="s">
        <v>14</v>
      </c>
      <c r="S6" s="55" t="s">
        <v>13</v>
      </c>
      <c r="T6" s="53" t="s">
        <v>14</v>
      </c>
      <c r="U6" s="53" t="s">
        <v>15</v>
      </c>
      <c r="V6" s="53" t="s">
        <v>15</v>
      </c>
      <c r="W6" s="60" t="s">
        <v>39</v>
      </c>
      <c r="X6" s="60" t="s">
        <v>39</v>
      </c>
      <c r="Y6" s="54" t="s">
        <v>12</v>
      </c>
      <c r="Z6" s="65" t="s">
        <v>3</v>
      </c>
      <c r="AA6" s="51" t="s">
        <v>3</v>
      </c>
      <c r="AB6" s="51" t="s">
        <v>3</v>
      </c>
      <c r="AC6" s="51" t="s">
        <v>3</v>
      </c>
      <c r="AD6" s="51" t="s">
        <v>3</v>
      </c>
      <c r="AE6" s="51" t="s">
        <v>13</v>
      </c>
      <c r="AF6" s="66" t="s">
        <v>14</v>
      </c>
      <c r="AG6" s="55" t="s">
        <v>37</v>
      </c>
      <c r="AH6" s="53" t="s">
        <v>37</v>
      </c>
      <c r="AI6" s="53" t="s">
        <v>12</v>
      </c>
      <c r="AJ6" s="53" t="s">
        <v>12</v>
      </c>
      <c r="AK6" s="53" t="s">
        <v>12</v>
      </c>
      <c r="AL6" s="53" t="s">
        <v>13</v>
      </c>
      <c r="AM6" s="54" t="s">
        <v>14</v>
      </c>
      <c r="AN6" s="55" t="s">
        <v>42</v>
      </c>
      <c r="AO6" s="53" t="s">
        <v>42</v>
      </c>
      <c r="AP6" s="53" t="s">
        <v>18</v>
      </c>
      <c r="AQ6" s="53" t="s">
        <v>12</v>
      </c>
      <c r="AR6" s="53" t="s">
        <v>12</v>
      </c>
      <c r="AS6" s="53" t="s">
        <v>13</v>
      </c>
      <c r="AT6" s="54" t="s">
        <v>14</v>
      </c>
      <c r="AU6" s="57" t="s">
        <v>24</v>
      </c>
      <c r="AV6" s="57" t="s">
        <v>24</v>
      </c>
      <c r="AW6" s="57" t="s">
        <v>17</v>
      </c>
      <c r="AX6" s="57" t="s">
        <v>18</v>
      </c>
      <c r="AY6" s="57" t="s">
        <v>12</v>
      </c>
      <c r="AZ6" s="57" t="s">
        <v>13</v>
      </c>
      <c r="BA6" s="67" t="s">
        <v>14</v>
      </c>
    </row>
    <row r="7" spans="1:53" ht="15.75" x14ac:dyDescent="0.25">
      <c r="A7" s="106" t="s">
        <v>1</v>
      </c>
      <c r="B7" s="166" t="s">
        <v>3</v>
      </c>
      <c r="C7" s="167">
        <v>1946</v>
      </c>
      <c r="D7" s="109">
        <v>5</v>
      </c>
      <c r="E7" s="47" t="s">
        <v>53</v>
      </c>
      <c r="F7" s="48" t="s">
        <v>3</v>
      </c>
      <c r="G7" s="48" t="s">
        <v>3</v>
      </c>
      <c r="H7" s="48" t="s">
        <v>3</v>
      </c>
      <c r="I7" s="48" t="s">
        <v>3</v>
      </c>
      <c r="J7" s="48" t="s">
        <v>13</v>
      </c>
      <c r="K7" s="49" t="s">
        <v>14</v>
      </c>
      <c r="L7" s="64" t="s">
        <v>12</v>
      </c>
      <c r="M7" s="48" t="s">
        <v>3</v>
      </c>
      <c r="N7" s="48" t="s">
        <v>4</v>
      </c>
      <c r="O7" s="53" t="s">
        <v>22</v>
      </c>
      <c r="P7" s="53" t="s">
        <v>23</v>
      </c>
      <c r="Q7" s="53" t="s">
        <v>13</v>
      </c>
      <c r="R7" s="54" t="s">
        <v>14</v>
      </c>
      <c r="S7" s="55" t="s">
        <v>13</v>
      </c>
      <c r="T7" s="53" t="s">
        <v>14</v>
      </c>
      <c r="U7" s="53" t="s">
        <v>24</v>
      </c>
      <c r="V7" s="53" t="s">
        <v>24</v>
      </c>
      <c r="W7" s="53" t="s">
        <v>17</v>
      </c>
      <c r="X7" s="53" t="s">
        <v>18</v>
      </c>
      <c r="Y7" s="54" t="s">
        <v>18</v>
      </c>
      <c r="Z7" s="58" t="s">
        <v>12</v>
      </c>
      <c r="AA7" s="60" t="s">
        <v>12</v>
      </c>
      <c r="AB7" s="60" t="s">
        <v>12</v>
      </c>
      <c r="AC7" s="60" t="s">
        <v>13</v>
      </c>
      <c r="AD7" s="60" t="s">
        <v>32</v>
      </c>
      <c r="AE7" s="60" t="s">
        <v>40</v>
      </c>
      <c r="AF7" s="61" t="s">
        <v>14</v>
      </c>
      <c r="AG7" s="55" t="s">
        <v>18</v>
      </c>
      <c r="AH7" s="53" t="s">
        <v>18</v>
      </c>
      <c r="AI7" s="53" t="s">
        <v>12</v>
      </c>
      <c r="AJ7" s="53" t="s">
        <v>13</v>
      </c>
      <c r="AK7" s="53" t="s">
        <v>14</v>
      </c>
      <c r="AL7" s="53" t="s">
        <v>25</v>
      </c>
      <c r="AM7" s="54" t="s">
        <v>25</v>
      </c>
      <c r="AN7" s="55" t="s">
        <v>20</v>
      </c>
      <c r="AO7" s="53" t="s">
        <v>20</v>
      </c>
      <c r="AP7" s="53" t="s">
        <v>21</v>
      </c>
      <c r="AQ7" s="53" t="s">
        <v>12</v>
      </c>
      <c r="AR7" s="53" t="s">
        <v>12</v>
      </c>
      <c r="AS7" s="53" t="s">
        <v>13</v>
      </c>
      <c r="AT7" s="54" t="s">
        <v>14</v>
      </c>
      <c r="AU7" s="51" t="s">
        <v>3</v>
      </c>
      <c r="AV7" s="51" t="s">
        <v>3</v>
      </c>
      <c r="AW7" s="51" t="s">
        <v>3</v>
      </c>
      <c r="AX7" s="51" t="s">
        <v>3</v>
      </c>
      <c r="AY7" s="51" t="s">
        <v>3</v>
      </c>
      <c r="AZ7" s="60" t="s">
        <v>13</v>
      </c>
      <c r="BA7" s="61" t="s">
        <v>14</v>
      </c>
    </row>
    <row r="8" spans="1:53" ht="15.75" x14ac:dyDescent="0.25">
      <c r="A8" s="106"/>
      <c r="B8" s="166" t="s">
        <v>47</v>
      </c>
      <c r="C8" s="167">
        <v>3423</v>
      </c>
      <c r="D8" s="109">
        <v>6</v>
      </c>
      <c r="E8" s="47" t="s">
        <v>3</v>
      </c>
      <c r="F8" s="48" t="s">
        <v>3</v>
      </c>
      <c r="G8" s="48" t="s">
        <v>3</v>
      </c>
      <c r="H8" s="48" t="s">
        <v>3</v>
      </c>
      <c r="I8" s="48" t="s">
        <v>3</v>
      </c>
      <c r="J8" s="48" t="s">
        <v>13</v>
      </c>
      <c r="K8" s="49" t="s">
        <v>14</v>
      </c>
      <c r="L8" s="65" t="s">
        <v>3</v>
      </c>
      <c r="M8" s="51" t="s">
        <v>4</v>
      </c>
      <c r="N8" s="51" t="s">
        <v>3</v>
      </c>
      <c r="O8" s="60" t="s">
        <v>32</v>
      </c>
      <c r="P8" s="60" t="s">
        <v>12</v>
      </c>
      <c r="Q8" s="57" t="s">
        <v>13</v>
      </c>
      <c r="R8" s="67" t="s">
        <v>14</v>
      </c>
      <c r="S8" s="55" t="s">
        <v>13</v>
      </c>
      <c r="T8" s="53" t="s">
        <v>14</v>
      </c>
      <c r="U8" s="53" t="s">
        <v>32</v>
      </c>
      <c r="V8" s="53" t="s">
        <v>39</v>
      </c>
      <c r="W8" s="53" t="s">
        <v>28</v>
      </c>
      <c r="X8" s="53" t="s">
        <v>29</v>
      </c>
      <c r="Y8" s="54" t="s">
        <v>29</v>
      </c>
      <c r="Z8" s="55" t="s">
        <v>12</v>
      </c>
      <c r="AA8" s="53" t="s">
        <v>12</v>
      </c>
      <c r="AB8" s="53" t="s">
        <v>13</v>
      </c>
      <c r="AC8" s="53" t="s">
        <v>14</v>
      </c>
      <c r="AD8" s="53" t="s">
        <v>19</v>
      </c>
      <c r="AE8" s="53" t="s">
        <v>20</v>
      </c>
      <c r="AF8" s="54" t="s">
        <v>20</v>
      </c>
      <c r="AG8" s="55" t="s">
        <v>21</v>
      </c>
      <c r="AH8" s="53" t="s">
        <v>21</v>
      </c>
      <c r="AI8" s="53" t="s">
        <v>12</v>
      </c>
      <c r="AJ8" s="53" t="s">
        <v>13</v>
      </c>
      <c r="AK8" s="53" t="s">
        <v>14</v>
      </c>
      <c r="AL8" s="53" t="s">
        <v>19</v>
      </c>
      <c r="AM8" s="54" t="s">
        <v>19</v>
      </c>
      <c r="AN8" s="55" t="s">
        <v>41</v>
      </c>
      <c r="AO8" s="53" t="s">
        <v>41</v>
      </c>
      <c r="AP8" s="53" t="s">
        <v>39</v>
      </c>
      <c r="AQ8" s="53" t="s">
        <v>12</v>
      </c>
      <c r="AR8" s="53" t="s">
        <v>12</v>
      </c>
      <c r="AS8" s="53" t="s">
        <v>13</v>
      </c>
      <c r="AT8" s="54" t="s">
        <v>14</v>
      </c>
      <c r="AU8" s="57" t="s">
        <v>19</v>
      </c>
      <c r="AV8" s="57" t="s">
        <v>19</v>
      </c>
      <c r="AW8" s="57" t="s">
        <v>20</v>
      </c>
      <c r="AX8" s="57" t="s">
        <v>21</v>
      </c>
      <c r="AY8" s="57" t="s">
        <v>12</v>
      </c>
      <c r="AZ8" s="57" t="s">
        <v>13</v>
      </c>
      <c r="BA8" s="67" t="s">
        <v>14</v>
      </c>
    </row>
    <row r="9" spans="1:53" ht="15.75" x14ac:dyDescent="0.25">
      <c r="A9" s="106"/>
      <c r="B9" s="166" t="s">
        <v>48</v>
      </c>
      <c r="C9" s="167">
        <v>2409</v>
      </c>
      <c r="D9" s="109">
        <v>1</v>
      </c>
      <c r="E9" s="47" t="s">
        <v>3</v>
      </c>
      <c r="F9" s="48" t="s">
        <v>3</v>
      </c>
      <c r="G9" s="48" t="s">
        <v>3</v>
      </c>
      <c r="H9" s="48" t="s">
        <v>3</v>
      </c>
      <c r="I9" s="48" t="s">
        <v>3</v>
      </c>
      <c r="J9" s="48" t="s">
        <v>13</v>
      </c>
      <c r="K9" s="49" t="s">
        <v>14</v>
      </c>
      <c r="L9" s="68" t="s">
        <v>12</v>
      </c>
      <c r="M9" s="48" t="s">
        <v>4</v>
      </c>
      <c r="N9" s="48" t="s">
        <v>3</v>
      </c>
      <c r="O9" s="53" t="s">
        <v>30</v>
      </c>
      <c r="P9" s="53" t="s">
        <v>31</v>
      </c>
      <c r="Q9" s="53" t="s">
        <v>13</v>
      </c>
      <c r="R9" s="54" t="s">
        <v>14</v>
      </c>
      <c r="S9" s="69" t="s">
        <v>13</v>
      </c>
      <c r="T9" s="70" t="s">
        <v>14</v>
      </c>
      <c r="U9" s="53" t="s">
        <v>27</v>
      </c>
      <c r="V9" s="53" t="s">
        <v>27</v>
      </c>
      <c r="W9" s="53" t="s">
        <v>16</v>
      </c>
      <c r="X9" s="53" t="s">
        <v>16</v>
      </c>
      <c r="Y9" s="53" t="s">
        <v>23</v>
      </c>
      <c r="Z9" s="55" t="s">
        <v>12</v>
      </c>
      <c r="AA9" s="53" t="s">
        <v>12</v>
      </c>
      <c r="AB9" s="53" t="s">
        <v>13</v>
      </c>
      <c r="AC9" s="53" t="s">
        <v>14</v>
      </c>
      <c r="AD9" s="53" t="s">
        <v>27</v>
      </c>
      <c r="AE9" s="53" t="s">
        <v>28</v>
      </c>
      <c r="AF9" s="54" t="s">
        <v>28</v>
      </c>
      <c r="AG9" s="55" t="s">
        <v>29</v>
      </c>
      <c r="AH9" s="53" t="s">
        <v>29</v>
      </c>
      <c r="AI9" s="53" t="s">
        <v>12</v>
      </c>
      <c r="AJ9" s="53" t="s">
        <v>13</v>
      </c>
      <c r="AK9" s="53" t="s">
        <v>14</v>
      </c>
      <c r="AL9" s="53" t="s">
        <v>27</v>
      </c>
      <c r="AM9" s="54" t="s">
        <v>27</v>
      </c>
      <c r="AN9" s="55" t="s">
        <v>33</v>
      </c>
      <c r="AO9" s="53" t="s">
        <v>33</v>
      </c>
      <c r="AP9" s="53" t="s">
        <v>29</v>
      </c>
      <c r="AQ9" s="53" t="s">
        <v>12</v>
      </c>
      <c r="AR9" s="53" t="s">
        <v>12</v>
      </c>
      <c r="AS9" s="53" t="s">
        <v>13</v>
      </c>
      <c r="AT9" s="54" t="s">
        <v>14</v>
      </c>
      <c r="AU9" s="57" t="s">
        <v>40</v>
      </c>
      <c r="AV9" s="57" t="s">
        <v>27</v>
      </c>
      <c r="AW9" s="57" t="s">
        <v>28</v>
      </c>
      <c r="AX9" s="57" t="s">
        <v>29</v>
      </c>
      <c r="AY9" s="57" t="s">
        <v>12</v>
      </c>
      <c r="AZ9" s="57" t="s">
        <v>13</v>
      </c>
      <c r="BA9" s="67" t="s">
        <v>14</v>
      </c>
    </row>
    <row r="10" spans="1:53" ht="15.75" x14ac:dyDescent="0.25">
      <c r="A10" s="106"/>
      <c r="B10" s="166" t="s">
        <v>49</v>
      </c>
      <c r="C10" s="167">
        <v>2336</v>
      </c>
      <c r="D10" s="109">
        <v>2</v>
      </c>
      <c r="E10" s="47" t="s">
        <v>3</v>
      </c>
      <c r="F10" s="48" t="s">
        <v>3</v>
      </c>
      <c r="G10" s="48" t="s">
        <v>3</v>
      </c>
      <c r="H10" s="48" t="s">
        <v>3</v>
      </c>
      <c r="I10" s="48" t="s">
        <v>3</v>
      </c>
      <c r="J10" s="48" t="s">
        <v>13</v>
      </c>
      <c r="K10" s="49" t="s">
        <v>14</v>
      </c>
      <c r="L10" s="71" t="s">
        <v>12</v>
      </c>
      <c r="M10" s="72" t="s">
        <v>3</v>
      </c>
      <c r="N10" s="73" t="s">
        <v>4</v>
      </c>
      <c r="O10" s="53" t="s">
        <v>36</v>
      </c>
      <c r="P10" s="53" t="s">
        <v>37</v>
      </c>
      <c r="Q10" s="53" t="s">
        <v>13</v>
      </c>
      <c r="R10" s="54" t="s">
        <v>14</v>
      </c>
      <c r="S10" s="55" t="s">
        <v>13</v>
      </c>
      <c r="T10" s="53" t="s">
        <v>14</v>
      </c>
      <c r="U10" s="53" t="s">
        <v>40</v>
      </c>
      <c r="V10" s="53" t="s">
        <v>40</v>
      </c>
      <c r="W10" s="53" t="s">
        <v>30</v>
      </c>
      <c r="X10" s="53" t="s">
        <v>31</v>
      </c>
      <c r="Y10" s="54" t="s">
        <v>31</v>
      </c>
      <c r="Z10" s="55" t="s">
        <v>12</v>
      </c>
      <c r="AA10" s="53" t="s">
        <v>12</v>
      </c>
      <c r="AB10" s="53" t="s">
        <v>13</v>
      </c>
      <c r="AC10" s="53" t="s">
        <v>14</v>
      </c>
      <c r="AD10" s="53" t="s">
        <v>38</v>
      </c>
      <c r="AE10" s="53" t="s">
        <v>33</v>
      </c>
      <c r="AF10" s="54" t="s">
        <v>12</v>
      </c>
      <c r="AG10" s="74" t="s">
        <v>3</v>
      </c>
      <c r="AH10" s="75" t="s">
        <v>3</v>
      </c>
      <c r="AI10" s="75" t="s">
        <v>3</v>
      </c>
      <c r="AJ10" s="75" t="s">
        <v>3</v>
      </c>
      <c r="AK10" s="75" t="s">
        <v>3</v>
      </c>
      <c r="AL10" s="75" t="s">
        <v>13</v>
      </c>
      <c r="AM10" s="76" t="s">
        <v>14</v>
      </c>
      <c r="AN10" s="55" t="s">
        <v>30</v>
      </c>
      <c r="AO10" s="53" t="s">
        <v>30</v>
      </c>
      <c r="AP10" s="53" t="s">
        <v>31</v>
      </c>
      <c r="AQ10" s="53" t="s">
        <v>12</v>
      </c>
      <c r="AR10" s="53" t="s">
        <v>12</v>
      </c>
      <c r="AS10" s="53" t="s">
        <v>13</v>
      </c>
      <c r="AT10" s="54" t="s">
        <v>14</v>
      </c>
      <c r="AU10" s="57" t="s">
        <v>35</v>
      </c>
      <c r="AV10" s="57" t="s">
        <v>32</v>
      </c>
      <c r="AW10" s="57" t="s">
        <v>30</v>
      </c>
      <c r="AX10" s="57" t="s">
        <v>31</v>
      </c>
      <c r="AY10" s="57" t="s">
        <v>12</v>
      </c>
      <c r="AZ10" s="57" t="s">
        <v>13</v>
      </c>
      <c r="BA10" s="67" t="s">
        <v>14</v>
      </c>
    </row>
    <row r="11" spans="1:53" ht="16.5" thickBot="1" x14ac:dyDescent="0.3">
      <c r="A11" s="106"/>
      <c r="B11" s="166" t="s">
        <v>93</v>
      </c>
      <c r="C11" s="167">
        <v>4499</v>
      </c>
      <c r="D11" s="111">
        <v>3</v>
      </c>
      <c r="E11" s="47" t="s">
        <v>3</v>
      </c>
      <c r="F11" s="48" t="s">
        <v>3</v>
      </c>
      <c r="G11" s="48" t="s">
        <v>3</v>
      </c>
      <c r="H11" s="48" t="s">
        <v>3</v>
      </c>
      <c r="I11" s="48" t="s">
        <v>3</v>
      </c>
      <c r="J11" s="48" t="s">
        <v>13</v>
      </c>
      <c r="K11" s="49" t="s">
        <v>14</v>
      </c>
      <c r="L11" s="71" t="s">
        <v>3</v>
      </c>
      <c r="M11" s="48" t="s">
        <v>4</v>
      </c>
      <c r="N11" s="51" t="s">
        <v>3</v>
      </c>
      <c r="O11" s="53" t="s">
        <v>16</v>
      </c>
      <c r="P11" s="53" t="s">
        <v>12</v>
      </c>
      <c r="Q11" s="53" t="s">
        <v>13</v>
      </c>
      <c r="R11" s="54" t="s">
        <v>14</v>
      </c>
      <c r="S11" s="77" t="s">
        <v>13</v>
      </c>
      <c r="T11" s="53" t="s">
        <v>14</v>
      </c>
      <c r="U11" s="53" t="s">
        <v>26</v>
      </c>
      <c r="V11" s="53" t="s">
        <v>26</v>
      </c>
      <c r="W11" s="53" t="s">
        <v>36</v>
      </c>
      <c r="X11" s="53" t="s">
        <v>37</v>
      </c>
      <c r="Y11" s="54" t="s">
        <v>37</v>
      </c>
      <c r="Z11" s="55" t="s">
        <v>12</v>
      </c>
      <c r="AA11" s="53" t="s">
        <v>12</v>
      </c>
      <c r="AB11" s="53" t="s">
        <v>13</v>
      </c>
      <c r="AC11" s="53" t="s">
        <v>14</v>
      </c>
      <c r="AD11" s="53" t="s">
        <v>40</v>
      </c>
      <c r="AE11" s="53" t="s">
        <v>30</v>
      </c>
      <c r="AF11" s="54" t="s">
        <v>30</v>
      </c>
      <c r="AG11" s="77" t="s">
        <v>31</v>
      </c>
      <c r="AH11" s="78" t="s">
        <v>31</v>
      </c>
      <c r="AI11" s="78" t="s">
        <v>12</v>
      </c>
      <c r="AJ11" s="78" t="s">
        <v>13</v>
      </c>
      <c r="AK11" s="78" t="s">
        <v>14</v>
      </c>
      <c r="AL11" s="78" t="s">
        <v>35</v>
      </c>
      <c r="AM11" s="79" t="s">
        <v>35</v>
      </c>
      <c r="AN11" s="55" t="s">
        <v>36</v>
      </c>
      <c r="AO11" s="53" t="s">
        <v>36</v>
      </c>
      <c r="AP11" s="53" t="s">
        <v>37</v>
      </c>
      <c r="AQ11" s="53" t="s">
        <v>12</v>
      </c>
      <c r="AR11" s="53" t="s">
        <v>12</v>
      </c>
      <c r="AS11" s="53" t="s">
        <v>13</v>
      </c>
      <c r="AT11" s="54" t="s">
        <v>14</v>
      </c>
      <c r="AU11" s="80" t="s">
        <v>34</v>
      </c>
      <c r="AV11" s="80" t="s">
        <v>34</v>
      </c>
      <c r="AW11" s="80" t="s">
        <v>36</v>
      </c>
      <c r="AX11" s="80" t="s">
        <v>37</v>
      </c>
      <c r="AY11" s="80" t="s">
        <v>12</v>
      </c>
      <c r="AZ11" s="57" t="s">
        <v>13</v>
      </c>
      <c r="BA11" s="67" t="s">
        <v>14</v>
      </c>
    </row>
    <row r="12" spans="1:53" ht="16.5" thickBot="1" x14ac:dyDescent="0.3">
      <c r="A12" s="106"/>
      <c r="B12" s="104" t="s">
        <v>94</v>
      </c>
      <c r="C12" s="170">
        <v>1673</v>
      </c>
      <c r="D12" s="112"/>
      <c r="E12" s="81" t="s">
        <v>17</v>
      </c>
      <c r="F12" s="82" t="s">
        <v>17</v>
      </c>
      <c r="G12" s="82" t="s">
        <v>13</v>
      </c>
      <c r="H12" s="83" t="s">
        <v>42</v>
      </c>
      <c r="I12" s="82" t="s">
        <v>42</v>
      </c>
      <c r="J12" s="82" t="s">
        <v>42</v>
      </c>
      <c r="K12" s="84" t="s">
        <v>14</v>
      </c>
      <c r="L12" s="85" t="s">
        <v>28</v>
      </c>
      <c r="M12" s="86" t="s">
        <v>28</v>
      </c>
      <c r="N12" s="87" t="s">
        <v>4</v>
      </c>
      <c r="O12" s="87" t="s">
        <v>28</v>
      </c>
      <c r="P12" s="83" t="s">
        <v>41</v>
      </c>
      <c r="Q12" s="83" t="s">
        <v>13</v>
      </c>
      <c r="R12" s="88" t="s">
        <v>14</v>
      </c>
      <c r="S12" s="77" t="s">
        <v>27</v>
      </c>
      <c r="T12" s="78" t="s">
        <v>40</v>
      </c>
      <c r="U12" s="78" t="s">
        <v>19</v>
      </c>
      <c r="V12" s="78" t="s">
        <v>19</v>
      </c>
      <c r="W12" s="78" t="s">
        <v>15</v>
      </c>
      <c r="X12" s="78" t="s">
        <v>13</v>
      </c>
      <c r="Y12" s="79" t="s">
        <v>14</v>
      </c>
      <c r="Z12" s="89" t="s">
        <v>3</v>
      </c>
      <c r="AA12" s="53" t="s">
        <v>35</v>
      </c>
      <c r="AB12" s="53" t="s">
        <v>41</v>
      </c>
      <c r="AC12" s="53" t="s">
        <v>13</v>
      </c>
      <c r="AD12" s="53" t="s">
        <v>14</v>
      </c>
      <c r="AE12" s="53" t="s">
        <v>22</v>
      </c>
      <c r="AF12" s="54" t="s">
        <v>22</v>
      </c>
      <c r="AG12" s="58" t="s">
        <v>22</v>
      </c>
      <c r="AH12" s="60" t="s">
        <v>22</v>
      </c>
      <c r="AI12" s="60" t="s">
        <v>13</v>
      </c>
      <c r="AJ12" s="53" t="s">
        <v>14</v>
      </c>
      <c r="AK12" s="60" t="s">
        <v>34</v>
      </c>
      <c r="AL12" s="60" t="s">
        <v>34</v>
      </c>
      <c r="AM12" s="61" t="s">
        <v>34</v>
      </c>
      <c r="AN12" s="90" t="s">
        <v>15</v>
      </c>
      <c r="AO12" s="91" t="s">
        <v>12</v>
      </c>
      <c r="AP12" s="91" t="s">
        <v>33</v>
      </c>
      <c r="AQ12" s="91" t="s">
        <v>33</v>
      </c>
      <c r="AR12" s="91" t="s">
        <v>33</v>
      </c>
      <c r="AS12" s="91" t="s">
        <v>13</v>
      </c>
      <c r="AT12" s="92" t="s">
        <v>14</v>
      </c>
      <c r="AU12" s="55" t="s">
        <v>38</v>
      </c>
      <c r="AV12" s="53" t="s">
        <v>38</v>
      </c>
      <c r="AW12" s="53" t="s">
        <v>38</v>
      </c>
      <c r="AX12" s="53" t="s">
        <v>38</v>
      </c>
      <c r="AY12" s="53" t="s">
        <v>35</v>
      </c>
      <c r="AZ12" s="53" t="s">
        <v>13</v>
      </c>
      <c r="BA12" s="54" t="s">
        <v>14</v>
      </c>
    </row>
    <row r="13" spans="1:53" ht="18" x14ac:dyDescent="0.25">
      <c r="A13" s="100"/>
      <c r="B13" s="101"/>
      <c r="C13" s="177"/>
      <c r="D13" s="113"/>
      <c r="E13" s="38" t="s">
        <v>5</v>
      </c>
      <c r="F13" s="39" t="s">
        <v>6</v>
      </c>
      <c r="G13" s="39" t="s">
        <v>7</v>
      </c>
      <c r="H13" s="39" t="s">
        <v>8</v>
      </c>
      <c r="I13" s="39" t="s">
        <v>9</v>
      </c>
      <c r="J13" s="39" t="s">
        <v>10</v>
      </c>
      <c r="K13" s="40" t="s">
        <v>11</v>
      </c>
      <c r="L13" s="38" t="s">
        <v>5</v>
      </c>
      <c r="M13" s="39" t="s">
        <v>6</v>
      </c>
      <c r="N13" s="39" t="s">
        <v>7</v>
      </c>
      <c r="O13" s="39" t="s">
        <v>8</v>
      </c>
      <c r="P13" s="39" t="s">
        <v>9</v>
      </c>
      <c r="Q13" s="39" t="s">
        <v>10</v>
      </c>
      <c r="R13" s="40" t="s">
        <v>11</v>
      </c>
      <c r="S13" s="38" t="s">
        <v>5</v>
      </c>
      <c r="T13" s="39" t="s">
        <v>6</v>
      </c>
      <c r="U13" s="39" t="s">
        <v>7</v>
      </c>
      <c r="V13" s="39" t="s">
        <v>8</v>
      </c>
      <c r="W13" s="39" t="s">
        <v>9</v>
      </c>
      <c r="X13" s="39" t="s">
        <v>10</v>
      </c>
      <c r="Y13" s="40" t="s">
        <v>11</v>
      </c>
      <c r="Z13" s="114" t="s">
        <v>5</v>
      </c>
      <c r="AA13" s="39" t="s">
        <v>6</v>
      </c>
      <c r="AB13" s="39" t="s">
        <v>7</v>
      </c>
      <c r="AC13" s="39" t="s">
        <v>8</v>
      </c>
      <c r="AD13" s="39" t="s">
        <v>9</v>
      </c>
      <c r="AE13" s="39" t="s">
        <v>10</v>
      </c>
      <c r="AF13" s="115" t="s">
        <v>11</v>
      </c>
      <c r="AG13" s="38" t="s">
        <v>5</v>
      </c>
      <c r="AH13" s="39" t="s">
        <v>6</v>
      </c>
      <c r="AI13" s="39" t="s">
        <v>7</v>
      </c>
      <c r="AJ13" s="39" t="s">
        <v>8</v>
      </c>
      <c r="AK13" s="39" t="s">
        <v>9</v>
      </c>
      <c r="AL13" s="39" t="s">
        <v>10</v>
      </c>
      <c r="AM13" s="40" t="s">
        <v>11</v>
      </c>
      <c r="AN13" s="114" t="s">
        <v>5</v>
      </c>
      <c r="AO13" s="39" t="s">
        <v>6</v>
      </c>
      <c r="AP13" s="39" t="s">
        <v>7</v>
      </c>
      <c r="AQ13" s="39" t="s">
        <v>8</v>
      </c>
      <c r="AR13" s="39" t="s">
        <v>9</v>
      </c>
      <c r="AS13" s="39" t="s">
        <v>10</v>
      </c>
      <c r="AT13" s="115" t="s">
        <v>11</v>
      </c>
      <c r="AU13" s="38" t="s">
        <v>5</v>
      </c>
      <c r="AV13" s="39" t="s">
        <v>6</v>
      </c>
      <c r="AW13" s="39" t="s">
        <v>7</v>
      </c>
      <c r="AX13" s="39" t="s">
        <v>8</v>
      </c>
      <c r="AY13" s="39" t="s">
        <v>9</v>
      </c>
      <c r="AZ13" s="39" t="s">
        <v>10</v>
      </c>
      <c r="BA13" s="40" t="s">
        <v>11</v>
      </c>
    </row>
    <row r="14" spans="1:53" ht="16.5" thickBot="1" x14ac:dyDescent="0.3">
      <c r="A14" s="103"/>
      <c r="B14" s="104"/>
      <c r="C14" s="178"/>
      <c r="D14" s="116"/>
      <c r="E14" s="41">
        <f>$E$3</f>
        <v>43752</v>
      </c>
      <c r="F14" s="42">
        <f>IF(E14="","",E14+1)</f>
        <v>43753</v>
      </c>
      <c r="G14" s="42">
        <f t="shared" ref="G14:O14" si="6">IF(F14="","",F14+1)</f>
        <v>43754</v>
      </c>
      <c r="H14" s="42">
        <f t="shared" si="6"/>
        <v>43755</v>
      </c>
      <c r="I14" s="42">
        <f t="shared" si="6"/>
        <v>43756</v>
      </c>
      <c r="J14" s="42">
        <f>IF(I14="","",I14+1)</f>
        <v>43757</v>
      </c>
      <c r="K14" s="43">
        <f>IF(J14="","",J14+1)</f>
        <v>43758</v>
      </c>
      <c r="L14" s="44">
        <f>IF(K14="","",K14+1)</f>
        <v>43759</v>
      </c>
      <c r="M14" s="42">
        <f t="shared" si="6"/>
        <v>43760</v>
      </c>
      <c r="N14" s="42">
        <f t="shared" si="6"/>
        <v>43761</v>
      </c>
      <c r="O14" s="42">
        <f t="shared" si="6"/>
        <v>43762</v>
      </c>
      <c r="P14" s="42">
        <f>IF(O14="","",O14+1)</f>
        <v>43763</v>
      </c>
      <c r="Q14" s="42">
        <f>IF(P14="","",P14+1)</f>
        <v>43764</v>
      </c>
      <c r="R14" s="43">
        <f>IF(Q14="","",Q14+1)</f>
        <v>43765</v>
      </c>
      <c r="S14" s="44">
        <f>IF(R14="","",R14+1)</f>
        <v>43766</v>
      </c>
      <c r="T14" s="42">
        <f t="shared" ref="T14:Y14" si="7">IF(S14="","",S14+1)</f>
        <v>43767</v>
      </c>
      <c r="U14" s="42">
        <f t="shared" si="7"/>
        <v>43768</v>
      </c>
      <c r="V14" s="42">
        <f t="shared" si="7"/>
        <v>43769</v>
      </c>
      <c r="W14" s="42">
        <f>IF(V14="","",V14+1)</f>
        <v>43770</v>
      </c>
      <c r="X14" s="42">
        <f>IF(W14="","",W14+1)</f>
        <v>43771</v>
      </c>
      <c r="Y14" s="43">
        <f>IF(X14="","",X14+1)</f>
        <v>43772</v>
      </c>
      <c r="Z14" s="44">
        <f>IF(Y14="","",Y14+1)</f>
        <v>43773</v>
      </c>
      <c r="AA14" s="42">
        <f t="shared" ref="AA14:AF14" si="8">IF(Z14="","",Z14+1)</f>
        <v>43774</v>
      </c>
      <c r="AB14" s="42">
        <f t="shared" si="8"/>
        <v>43775</v>
      </c>
      <c r="AC14" s="42">
        <f t="shared" si="8"/>
        <v>43776</v>
      </c>
      <c r="AD14" s="42">
        <f>IF(AC14="","",AC14+1)</f>
        <v>43777</v>
      </c>
      <c r="AE14" s="42">
        <f>IF(AD14="","",AD14+1)</f>
        <v>43778</v>
      </c>
      <c r="AF14" s="43">
        <f>IF(AE14="","",AE14+1)</f>
        <v>43779</v>
      </c>
      <c r="AG14" s="44">
        <f>IF(AF14="","",AF14+1)</f>
        <v>43780</v>
      </c>
      <c r="AH14" s="42">
        <f t="shared" ref="AH14:AM14" si="9">IF(AG14="","",AG14+1)</f>
        <v>43781</v>
      </c>
      <c r="AI14" s="42">
        <f t="shared" si="9"/>
        <v>43782</v>
      </c>
      <c r="AJ14" s="42">
        <f t="shared" si="9"/>
        <v>43783</v>
      </c>
      <c r="AK14" s="42">
        <f>IF(AJ14="","",AJ14+1)</f>
        <v>43784</v>
      </c>
      <c r="AL14" s="42">
        <f>IF(AK14="","",AK14+1)</f>
        <v>43785</v>
      </c>
      <c r="AM14" s="43">
        <f>IF(AL14="","",AL14+1)</f>
        <v>43786</v>
      </c>
      <c r="AN14" s="44">
        <f>IF(AM14="","",AM14+1)</f>
        <v>43787</v>
      </c>
      <c r="AO14" s="42">
        <f t="shared" ref="AO14:AT14" si="10">IF(AN14="","",AN14+1)</f>
        <v>43788</v>
      </c>
      <c r="AP14" s="42">
        <f t="shared" si="10"/>
        <v>43789</v>
      </c>
      <c r="AQ14" s="42">
        <f t="shared" si="10"/>
        <v>43790</v>
      </c>
      <c r="AR14" s="42">
        <f>IF(AQ14="","",AQ14+1)</f>
        <v>43791</v>
      </c>
      <c r="AS14" s="42">
        <f>IF(AR14="","",AR14+1)</f>
        <v>43792</v>
      </c>
      <c r="AT14" s="43">
        <f>IF(AS14="","",AS14+1)</f>
        <v>43793</v>
      </c>
      <c r="AU14" s="44">
        <f>IF(AT14="","",AT14+1)</f>
        <v>43794</v>
      </c>
      <c r="AV14" s="42">
        <f t="shared" ref="AV14:BA14" si="11">IF(AU14="","",AU14+1)</f>
        <v>43795</v>
      </c>
      <c r="AW14" s="42">
        <f t="shared" si="11"/>
        <v>43796</v>
      </c>
      <c r="AX14" s="42">
        <f t="shared" si="11"/>
        <v>43797</v>
      </c>
      <c r="AY14" s="42">
        <f>IF(AX14="","",AX14+1)</f>
        <v>43798</v>
      </c>
      <c r="AZ14" s="42">
        <f>IF(AY14="","",AY14+1)</f>
        <v>43799</v>
      </c>
      <c r="BA14" s="43">
        <f>IF(AZ14="","",AZ14+1)</f>
        <v>43800</v>
      </c>
    </row>
    <row r="15" spans="1:53" ht="15.75" x14ac:dyDescent="0.25">
      <c r="A15" s="106"/>
      <c r="B15" s="166" t="s">
        <v>8</v>
      </c>
      <c r="C15" s="179">
        <v>2749</v>
      </c>
      <c r="D15" s="107">
        <v>2</v>
      </c>
      <c r="E15" s="58" t="s">
        <v>26</v>
      </c>
      <c r="F15" s="60" t="s">
        <v>26</v>
      </c>
      <c r="G15" s="60" t="s">
        <v>22</v>
      </c>
      <c r="H15" s="60" t="s">
        <v>23</v>
      </c>
      <c r="I15" s="60" t="s">
        <v>12</v>
      </c>
      <c r="J15" s="60" t="s">
        <v>13</v>
      </c>
      <c r="K15" s="61" t="s">
        <v>14</v>
      </c>
      <c r="L15" s="47" t="s">
        <v>3</v>
      </c>
      <c r="M15" s="48" t="s">
        <v>3</v>
      </c>
      <c r="N15" s="48" t="s">
        <v>3</v>
      </c>
      <c r="O15" s="48" t="s">
        <v>3</v>
      </c>
      <c r="P15" s="48" t="s">
        <v>3</v>
      </c>
      <c r="Q15" s="48" t="s">
        <v>13</v>
      </c>
      <c r="R15" s="49" t="s">
        <v>14</v>
      </c>
      <c r="S15" s="50" t="s">
        <v>3</v>
      </c>
      <c r="T15" s="51" t="s">
        <v>4</v>
      </c>
      <c r="U15" s="52" t="s">
        <v>12</v>
      </c>
      <c r="V15" s="53" t="s">
        <v>20</v>
      </c>
      <c r="W15" s="53" t="s">
        <v>21</v>
      </c>
      <c r="X15" s="53" t="s">
        <v>13</v>
      </c>
      <c r="Y15" s="54" t="s">
        <v>14</v>
      </c>
      <c r="Z15" s="55" t="s">
        <v>13</v>
      </c>
      <c r="AA15" s="53" t="s">
        <v>14</v>
      </c>
      <c r="AB15" s="53" t="s">
        <v>34</v>
      </c>
      <c r="AC15" s="53" t="s">
        <v>34</v>
      </c>
      <c r="AD15" s="53" t="s">
        <v>22</v>
      </c>
      <c r="AE15" s="53" t="s">
        <v>23</v>
      </c>
      <c r="AF15" s="56" t="s">
        <v>43</v>
      </c>
      <c r="AG15" s="55" t="s">
        <v>12</v>
      </c>
      <c r="AH15" s="53" t="s">
        <v>12</v>
      </c>
      <c r="AI15" s="53" t="s">
        <v>13</v>
      </c>
      <c r="AJ15" s="53" t="s">
        <v>14</v>
      </c>
      <c r="AK15" s="53" t="s">
        <v>24</v>
      </c>
      <c r="AL15" s="57" t="s">
        <v>17</v>
      </c>
      <c r="AM15" s="54" t="s">
        <v>17</v>
      </c>
      <c r="AN15" s="58" t="s">
        <v>23</v>
      </c>
      <c r="AO15" s="59" t="s">
        <v>43</v>
      </c>
      <c r="AP15" s="53" t="s">
        <v>12</v>
      </c>
      <c r="AQ15" s="53" t="s">
        <v>13</v>
      </c>
      <c r="AR15" s="53" t="s">
        <v>14</v>
      </c>
      <c r="AS15" s="53" t="s">
        <v>26</v>
      </c>
      <c r="AT15" s="54" t="s">
        <v>26</v>
      </c>
      <c r="AU15" s="55" t="s">
        <v>16</v>
      </c>
      <c r="AV15" s="53" t="s">
        <v>16</v>
      </c>
      <c r="AW15" s="59" t="s">
        <v>43</v>
      </c>
      <c r="AX15" s="60" t="s">
        <v>12</v>
      </c>
      <c r="AY15" s="53" t="s">
        <v>12</v>
      </c>
      <c r="AZ15" s="53" t="s">
        <v>13</v>
      </c>
      <c r="BA15" s="54" t="s">
        <v>14</v>
      </c>
    </row>
    <row r="16" spans="1:53" ht="16.5" thickBot="1" x14ac:dyDescent="0.3">
      <c r="A16" s="106"/>
      <c r="B16" s="166" t="s">
        <v>95</v>
      </c>
      <c r="C16" s="167">
        <v>2108</v>
      </c>
      <c r="D16" s="108">
        <v>1</v>
      </c>
      <c r="E16" s="63" t="s">
        <v>32</v>
      </c>
      <c r="F16" s="60" t="s">
        <v>15</v>
      </c>
      <c r="G16" s="60" t="s">
        <v>16</v>
      </c>
      <c r="H16" s="51" t="s">
        <v>3</v>
      </c>
      <c r="I16" s="60" t="s">
        <v>12</v>
      </c>
      <c r="J16" s="60" t="s">
        <v>13</v>
      </c>
      <c r="K16" s="61" t="s">
        <v>14</v>
      </c>
      <c r="L16" s="47" t="s">
        <v>3</v>
      </c>
      <c r="M16" s="48" t="s">
        <v>3</v>
      </c>
      <c r="N16" s="48" t="s">
        <v>3</v>
      </c>
      <c r="O16" s="48" t="s">
        <v>3</v>
      </c>
      <c r="P16" s="48" t="s">
        <v>3</v>
      </c>
      <c r="Q16" s="48" t="s">
        <v>13</v>
      </c>
      <c r="R16" s="49" t="s">
        <v>14</v>
      </c>
      <c r="S16" s="50" t="s">
        <v>3</v>
      </c>
      <c r="T16" s="51" t="s">
        <v>4</v>
      </c>
      <c r="U16" s="52" t="s">
        <v>42</v>
      </c>
      <c r="V16" s="53" t="s">
        <v>41</v>
      </c>
      <c r="W16" s="53" t="s">
        <v>29</v>
      </c>
      <c r="X16" s="53" t="s">
        <v>13</v>
      </c>
      <c r="Y16" s="54" t="s">
        <v>14</v>
      </c>
      <c r="Z16" s="55" t="s">
        <v>13</v>
      </c>
      <c r="AA16" s="53" t="s">
        <v>14</v>
      </c>
      <c r="AB16" s="53" t="s">
        <v>35</v>
      </c>
      <c r="AC16" s="53" t="s">
        <v>35</v>
      </c>
      <c r="AD16" s="53" t="s">
        <v>20</v>
      </c>
      <c r="AE16" s="53" t="s">
        <v>21</v>
      </c>
      <c r="AF16" s="61" t="s">
        <v>21</v>
      </c>
      <c r="AG16" s="55" t="s">
        <v>12</v>
      </c>
      <c r="AH16" s="53" t="s">
        <v>12</v>
      </c>
      <c r="AI16" s="53" t="s">
        <v>13</v>
      </c>
      <c r="AJ16" s="53" t="s">
        <v>14</v>
      </c>
      <c r="AK16" s="53" t="s">
        <v>26</v>
      </c>
      <c r="AL16" s="57" t="s">
        <v>36</v>
      </c>
      <c r="AM16" s="54" t="s">
        <v>36</v>
      </c>
      <c r="AN16" s="62" t="s">
        <v>43</v>
      </c>
      <c r="AO16" s="60" t="s">
        <v>23</v>
      </c>
      <c r="AP16" s="53" t="s">
        <v>12</v>
      </c>
      <c r="AQ16" s="53" t="s">
        <v>12</v>
      </c>
      <c r="AR16" s="53" t="s">
        <v>12</v>
      </c>
      <c r="AS16" s="53" t="s">
        <v>13</v>
      </c>
      <c r="AT16" s="54" t="s">
        <v>14</v>
      </c>
      <c r="AU16" s="55" t="s">
        <v>39</v>
      </c>
      <c r="AV16" s="53" t="s">
        <v>39</v>
      </c>
      <c r="AW16" s="60" t="s">
        <v>23</v>
      </c>
      <c r="AX16" s="59" t="s">
        <v>43</v>
      </c>
      <c r="AY16" s="53" t="s">
        <v>12</v>
      </c>
      <c r="AZ16" s="53" t="s">
        <v>13</v>
      </c>
      <c r="BA16" s="54" t="s">
        <v>14</v>
      </c>
    </row>
    <row r="17" spans="1:53" ht="15.75" x14ac:dyDescent="0.25">
      <c r="A17" s="106"/>
      <c r="B17" s="166" t="s">
        <v>5</v>
      </c>
      <c r="C17" s="167">
        <v>2437</v>
      </c>
      <c r="D17" s="110">
        <v>4</v>
      </c>
      <c r="E17" s="57" t="s">
        <v>24</v>
      </c>
      <c r="F17" s="57" t="s">
        <v>24</v>
      </c>
      <c r="G17" s="57" t="s">
        <v>17</v>
      </c>
      <c r="H17" s="57" t="s">
        <v>18</v>
      </c>
      <c r="I17" s="57" t="s">
        <v>12</v>
      </c>
      <c r="J17" s="57" t="s">
        <v>13</v>
      </c>
      <c r="K17" s="67" t="s">
        <v>14</v>
      </c>
      <c r="L17" s="47" t="s">
        <v>3</v>
      </c>
      <c r="M17" s="48" t="s">
        <v>3</v>
      </c>
      <c r="N17" s="48" t="s">
        <v>3</v>
      </c>
      <c r="O17" s="48" t="s">
        <v>3</v>
      </c>
      <c r="P17" s="48" t="s">
        <v>3</v>
      </c>
      <c r="Q17" s="48" t="s">
        <v>13</v>
      </c>
      <c r="R17" s="49" t="s">
        <v>14</v>
      </c>
      <c r="S17" s="64" t="s">
        <v>3</v>
      </c>
      <c r="T17" s="51" t="s">
        <v>3</v>
      </c>
      <c r="U17" s="48" t="s">
        <v>4</v>
      </c>
      <c r="V17" s="53" t="s">
        <v>17</v>
      </c>
      <c r="W17" s="53" t="s">
        <v>18</v>
      </c>
      <c r="X17" s="53" t="s">
        <v>13</v>
      </c>
      <c r="Y17" s="54" t="s">
        <v>14</v>
      </c>
      <c r="Z17" s="55" t="s">
        <v>13</v>
      </c>
      <c r="AA17" s="53" t="s">
        <v>14</v>
      </c>
      <c r="AB17" s="53" t="s">
        <v>15</v>
      </c>
      <c r="AC17" s="53" t="s">
        <v>15</v>
      </c>
      <c r="AD17" s="60" t="s">
        <v>39</v>
      </c>
      <c r="AE17" s="60" t="s">
        <v>39</v>
      </c>
      <c r="AF17" s="54" t="s">
        <v>12</v>
      </c>
      <c r="AG17" s="65" t="s">
        <v>3</v>
      </c>
      <c r="AH17" s="51" t="s">
        <v>3</v>
      </c>
      <c r="AI17" s="51" t="s">
        <v>3</v>
      </c>
      <c r="AJ17" s="51" t="s">
        <v>3</v>
      </c>
      <c r="AK17" s="51" t="s">
        <v>3</v>
      </c>
      <c r="AL17" s="51" t="s">
        <v>13</v>
      </c>
      <c r="AM17" s="66" t="s">
        <v>14</v>
      </c>
      <c r="AN17" s="55" t="s">
        <v>37</v>
      </c>
      <c r="AO17" s="53" t="s">
        <v>37</v>
      </c>
      <c r="AP17" s="53" t="s">
        <v>12</v>
      </c>
      <c r="AQ17" s="53" t="s">
        <v>12</v>
      </c>
      <c r="AR17" s="53" t="s">
        <v>12</v>
      </c>
      <c r="AS17" s="53" t="s">
        <v>13</v>
      </c>
      <c r="AT17" s="54" t="s">
        <v>14</v>
      </c>
      <c r="AU17" s="55" t="s">
        <v>42</v>
      </c>
      <c r="AV17" s="53" t="s">
        <v>42</v>
      </c>
      <c r="AW17" s="53" t="s">
        <v>18</v>
      </c>
      <c r="AX17" s="53" t="s">
        <v>12</v>
      </c>
      <c r="AY17" s="53" t="s">
        <v>12</v>
      </c>
      <c r="AZ17" s="53" t="s">
        <v>13</v>
      </c>
      <c r="BA17" s="54" t="s">
        <v>14</v>
      </c>
    </row>
    <row r="18" spans="1:53" ht="15.75" x14ac:dyDescent="0.25">
      <c r="A18" s="106" t="s">
        <v>45</v>
      </c>
      <c r="B18" s="166" t="s">
        <v>0</v>
      </c>
      <c r="C18" s="167">
        <v>1661</v>
      </c>
      <c r="D18" s="109">
        <v>5</v>
      </c>
      <c r="E18" s="51" t="s">
        <v>3</v>
      </c>
      <c r="F18" s="51" t="s">
        <v>3</v>
      </c>
      <c r="G18" s="51" t="s">
        <v>3</v>
      </c>
      <c r="H18" s="51" t="s">
        <v>3</v>
      </c>
      <c r="I18" s="51" t="s">
        <v>3</v>
      </c>
      <c r="J18" s="60" t="s">
        <v>13</v>
      </c>
      <c r="K18" s="61" t="s">
        <v>14</v>
      </c>
      <c r="L18" s="47" t="s">
        <v>3</v>
      </c>
      <c r="M18" s="48" t="s">
        <v>3</v>
      </c>
      <c r="N18" s="48" t="s">
        <v>3</v>
      </c>
      <c r="O18" s="48" t="s">
        <v>3</v>
      </c>
      <c r="P18" s="48" t="s">
        <v>3</v>
      </c>
      <c r="Q18" s="48" t="s">
        <v>13</v>
      </c>
      <c r="R18" s="49" t="s">
        <v>14</v>
      </c>
      <c r="S18" s="64" t="s">
        <v>12</v>
      </c>
      <c r="T18" s="48" t="s">
        <v>3</v>
      </c>
      <c r="U18" s="48" t="s">
        <v>4</v>
      </c>
      <c r="V18" s="53" t="s">
        <v>22</v>
      </c>
      <c r="W18" s="53" t="s">
        <v>23</v>
      </c>
      <c r="X18" s="53" t="s">
        <v>13</v>
      </c>
      <c r="Y18" s="54" t="s">
        <v>14</v>
      </c>
      <c r="Z18" s="55" t="s">
        <v>13</v>
      </c>
      <c r="AA18" s="53" t="s">
        <v>14</v>
      </c>
      <c r="AB18" s="53" t="s">
        <v>24</v>
      </c>
      <c r="AC18" s="53" t="s">
        <v>24</v>
      </c>
      <c r="AD18" s="53" t="s">
        <v>17</v>
      </c>
      <c r="AE18" s="53" t="s">
        <v>18</v>
      </c>
      <c r="AF18" s="54" t="s">
        <v>18</v>
      </c>
      <c r="AG18" s="58" t="s">
        <v>12</v>
      </c>
      <c r="AH18" s="60" t="s">
        <v>12</v>
      </c>
      <c r="AI18" s="60" t="s">
        <v>12</v>
      </c>
      <c r="AJ18" s="60" t="s">
        <v>13</v>
      </c>
      <c r="AK18" s="60" t="s">
        <v>32</v>
      </c>
      <c r="AL18" s="60" t="s">
        <v>40</v>
      </c>
      <c r="AM18" s="61" t="s">
        <v>14</v>
      </c>
      <c r="AN18" s="55" t="s">
        <v>18</v>
      </c>
      <c r="AO18" s="53" t="s">
        <v>18</v>
      </c>
      <c r="AP18" s="53" t="s">
        <v>12</v>
      </c>
      <c r="AQ18" s="53" t="s">
        <v>13</v>
      </c>
      <c r="AR18" s="53" t="s">
        <v>14</v>
      </c>
      <c r="AS18" s="53" t="s">
        <v>25</v>
      </c>
      <c r="AT18" s="54" t="s">
        <v>25</v>
      </c>
      <c r="AU18" s="55" t="s">
        <v>20</v>
      </c>
      <c r="AV18" s="53" t="s">
        <v>20</v>
      </c>
      <c r="AW18" s="53" t="s">
        <v>21</v>
      </c>
      <c r="AX18" s="53" t="s">
        <v>12</v>
      </c>
      <c r="AY18" s="53" t="s">
        <v>12</v>
      </c>
      <c r="AZ18" s="53" t="s">
        <v>13</v>
      </c>
      <c r="BA18" s="54" t="s">
        <v>14</v>
      </c>
    </row>
    <row r="19" spans="1:53" ht="15.75" x14ac:dyDescent="0.25">
      <c r="A19" s="106"/>
      <c r="B19" s="166" t="s">
        <v>2</v>
      </c>
      <c r="C19" s="167">
        <v>3356</v>
      </c>
      <c r="D19" s="109">
        <v>6</v>
      </c>
      <c r="E19" s="57" t="s">
        <v>19</v>
      </c>
      <c r="F19" s="57" t="s">
        <v>19</v>
      </c>
      <c r="G19" s="57" t="s">
        <v>20</v>
      </c>
      <c r="H19" s="57" t="s">
        <v>21</v>
      </c>
      <c r="I19" s="57" t="s">
        <v>12</v>
      </c>
      <c r="J19" s="57" t="s">
        <v>13</v>
      </c>
      <c r="K19" s="67" t="s">
        <v>14</v>
      </c>
      <c r="L19" s="47" t="s">
        <v>3</v>
      </c>
      <c r="M19" s="48" t="s">
        <v>3</v>
      </c>
      <c r="N19" s="48" t="s">
        <v>3</v>
      </c>
      <c r="O19" s="48" t="s">
        <v>3</v>
      </c>
      <c r="P19" s="48" t="s">
        <v>3</v>
      </c>
      <c r="Q19" s="48" t="s">
        <v>13</v>
      </c>
      <c r="R19" s="49" t="s">
        <v>14</v>
      </c>
      <c r="S19" s="65" t="s">
        <v>3</v>
      </c>
      <c r="T19" s="51" t="s">
        <v>4</v>
      </c>
      <c r="U19" s="51" t="s">
        <v>3</v>
      </c>
      <c r="V19" s="60" t="s">
        <v>32</v>
      </c>
      <c r="W19" s="60" t="s">
        <v>12</v>
      </c>
      <c r="X19" s="57" t="s">
        <v>13</v>
      </c>
      <c r="Y19" s="67" t="s">
        <v>14</v>
      </c>
      <c r="Z19" s="55" t="s">
        <v>13</v>
      </c>
      <c r="AA19" s="53" t="s">
        <v>14</v>
      </c>
      <c r="AB19" s="53" t="s">
        <v>32</v>
      </c>
      <c r="AC19" s="53" t="s">
        <v>39</v>
      </c>
      <c r="AD19" s="53" t="s">
        <v>28</v>
      </c>
      <c r="AE19" s="53" t="s">
        <v>29</v>
      </c>
      <c r="AF19" s="54" t="s">
        <v>29</v>
      </c>
      <c r="AG19" s="55" t="s">
        <v>12</v>
      </c>
      <c r="AH19" s="53" t="s">
        <v>12</v>
      </c>
      <c r="AI19" s="53" t="s">
        <v>13</v>
      </c>
      <c r="AJ19" s="53" t="s">
        <v>14</v>
      </c>
      <c r="AK19" s="53" t="s">
        <v>19</v>
      </c>
      <c r="AL19" s="53" t="s">
        <v>20</v>
      </c>
      <c r="AM19" s="54" t="s">
        <v>20</v>
      </c>
      <c r="AN19" s="55" t="s">
        <v>21</v>
      </c>
      <c r="AO19" s="53" t="s">
        <v>21</v>
      </c>
      <c r="AP19" s="53" t="s">
        <v>12</v>
      </c>
      <c r="AQ19" s="53" t="s">
        <v>13</v>
      </c>
      <c r="AR19" s="53" t="s">
        <v>14</v>
      </c>
      <c r="AS19" s="53" t="s">
        <v>19</v>
      </c>
      <c r="AT19" s="54" t="s">
        <v>19</v>
      </c>
      <c r="AU19" s="55" t="s">
        <v>41</v>
      </c>
      <c r="AV19" s="53" t="s">
        <v>41</v>
      </c>
      <c r="AW19" s="53" t="s">
        <v>39</v>
      </c>
      <c r="AX19" s="53" t="s">
        <v>12</v>
      </c>
      <c r="AY19" s="53" t="s">
        <v>12</v>
      </c>
      <c r="AZ19" s="53" t="s">
        <v>13</v>
      </c>
      <c r="BA19" s="54" t="s">
        <v>14</v>
      </c>
    </row>
    <row r="20" spans="1:53" ht="15.75" x14ac:dyDescent="0.25">
      <c r="A20" s="106"/>
      <c r="B20" s="166" t="s">
        <v>96</v>
      </c>
      <c r="C20" s="167">
        <v>2905</v>
      </c>
      <c r="D20" s="109">
        <v>1</v>
      </c>
      <c r="E20" s="57" t="s">
        <v>40</v>
      </c>
      <c r="F20" s="57" t="s">
        <v>27</v>
      </c>
      <c r="G20" s="57" t="s">
        <v>28</v>
      </c>
      <c r="H20" s="57" t="s">
        <v>29</v>
      </c>
      <c r="I20" s="57" t="s">
        <v>12</v>
      </c>
      <c r="J20" s="57" t="s">
        <v>13</v>
      </c>
      <c r="K20" s="67" t="s">
        <v>14</v>
      </c>
      <c r="L20" s="47" t="s">
        <v>3</v>
      </c>
      <c r="M20" s="48" t="s">
        <v>3</v>
      </c>
      <c r="N20" s="48" t="s">
        <v>3</v>
      </c>
      <c r="O20" s="48" t="s">
        <v>3</v>
      </c>
      <c r="P20" s="48" t="s">
        <v>3</v>
      </c>
      <c r="Q20" s="48" t="s">
        <v>13</v>
      </c>
      <c r="R20" s="49" t="s">
        <v>14</v>
      </c>
      <c r="S20" s="68" t="s">
        <v>12</v>
      </c>
      <c r="T20" s="51" t="s">
        <v>4</v>
      </c>
      <c r="U20" s="48" t="s">
        <v>3</v>
      </c>
      <c r="V20" s="53" t="s">
        <v>30</v>
      </c>
      <c r="W20" s="53" t="s">
        <v>31</v>
      </c>
      <c r="X20" s="53" t="s">
        <v>13</v>
      </c>
      <c r="Y20" s="54" t="s">
        <v>14</v>
      </c>
      <c r="Z20" s="69" t="s">
        <v>13</v>
      </c>
      <c r="AA20" s="70" t="s">
        <v>14</v>
      </c>
      <c r="AB20" s="53" t="s">
        <v>27</v>
      </c>
      <c r="AC20" s="53" t="s">
        <v>27</v>
      </c>
      <c r="AD20" s="53" t="s">
        <v>16</v>
      </c>
      <c r="AE20" s="53" t="s">
        <v>16</v>
      </c>
      <c r="AF20" s="53" t="s">
        <v>23</v>
      </c>
      <c r="AG20" s="55" t="s">
        <v>12</v>
      </c>
      <c r="AH20" s="53" t="s">
        <v>12</v>
      </c>
      <c r="AI20" s="53" t="s">
        <v>13</v>
      </c>
      <c r="AJ20" s="53" t="s">
        <v>14</v>
      </c>
      <c r="AK20" s="53" t="s">
        <v>27</v>
      </c>
      <c r="AL20" s="53" t="s">
        <v>28</v>
      </c>
      <c r="AM20" s="54" t="s">
        <v>28</v>
      </c>
      <c r="AN20" s="55" t="s">
        <v>29</v>
      </c>
      <c r="AO20" s="53" t="s">
        <v>29</v>
      </c>
      <c r="AP20" s="53" t="s">
        <v>12</v>
      </c>
      <c r="AQ20" s="53" t="s">
        <v>13</v>
      </c>
      <c r="AR20" s="53" t="s">
        <v>14</v>
      </c>
      <c r="AS20" s="53" t="s">
        <v>27</v>
      </c>
      <c r="AT20" s="54" t="s">
        <v>27</v>
      </c>
      <c r="AU20" s="55" t="s">
        <v>33</v>
      </c>
      <c r="AV20" s="53" t="s">
        <v>33</v>
      </c>
      <c r="AW20" s="53" t="s">
        <v>29</v>
      </c>
      <c r="AX20" s="53" t="s">
        <v>12</v>
      </c>
      <c r="AY20" s="53" t="s">
        <v>12</v>
      </c>
      <c r="AZ20" s="53" t="s">
        <v>13</v>
      </c>
      <c r="BA20" s="54" t="s">
        <v>14</v>
      </c>
    </row>
    <row r="21" spans="1:53" ht="15.75" x14ac:dyDescent="0.25">
      <c r="A21" s="106"/>
      <c r="B21" s="166" t="s">
        <v>97</v>
      </c>
      <c r="C21" s="167">
        <v>2511</v>
      </c>
      <c r="D21" s="109">
        <v>2</v>
      </c>
      <c r="E21" s="57" t="s">
        <v>35</v>
      </c>
      <c r="F21" s="57" t="s">
        <v>32</v>
      </c>
      <c r="G21" s="57" t="s">
        <v>30</v>
      </c>
      <c r="H21" s="57" t="s">
        <v>31</v>
      </c>
      <c r="I21" s="57" t="s">
        <v>12</v>
      </c>
      <c r="J21" s="57" t="s">
        <v>13</v>
      </c>
      <c r="K21" s="67" t="s">
        <v>14</v>
      </c>
      <c r="L21" s="47" t="s">
        <v>3</v>
      </c>
      <c r="M21" s="48" t="s">
        <v>3</v>
      </c>
      <c r="N21" s="48" t="s">
        <v>3</v>
      </c>
      <c r="O21" s="48" t="s">
        <v>3</v>
      </c>
      <c r="P21" s="48" t="s">
        <v>3</v>
      </c>
      <c r="Q21" s="48" t="s">
        <v>13</v>
      </c>
      <c r="R21" s="49" t="s">
        <v>14</v>
      </c>
      <c r="S21" s="71" t="s">
        <v>12</v>
      </c>
      <c r="T21" s="72" t="s">
        <v>3</v>
      </c>
      <c r="U21" s="73" t="s">
        <v>4</v>
      </c>
      <c r="V21" s="53" t="s">
        <v>36</v>
      </c>
      <c r="W21" s="53" t="s">
        <v>37</v>
      </c>
      <c r="X21" s="53" t="s">
        <v>13</v>
      </c>
      <c r="Y21" s="54" t="s">
        <v>14</v>
      </c>
      <c r="Z21" s="55" t="s">
        <v>13</v>
      </c>
      <c r="AA21" s="53" t="s">
        <v>14</v>
      </c>
      <c r="AB21" s="53" t="s">
        <v>40</v>
      </c>
      <c r="AC21" s="53" t="s">
        <v>40</v>
      </c>
      <c r="AD21" s="53" t="s">
        <v>30</v>
      </c>
      <c r="AE21" s="53" t="s">
        <v>31</v>
      </c>
      <c r="AF21" s="54" t="s">
        <v>31</v>
      </c>
      <c r="AG21" s="55" t="s">
        <v>12</v>
      </c>
      <c r="AH21" s="53" t="s">
        <v>12</v>
      </c>
      <c r="AI21" s="53" t="s">
        <v>13</v>
      </c>
      <c r="AJ21" s="53" t="s">
        <v>14</v>
      </c>
      <c r="AK21" s="53" t="s">
        <v>38</v>
      </c>
      <c r="AL21" s="53" t="s">
        <v>33</v>
      </c>
      <c r="AM21" s="54" t="s">
        <v>12</v>
      </c>
      <c r="AN21" s="74" t="s">
        <v>3</v>
      </c>
      <c r="AO21" s="75" t="s">
        <v>3</v>
      </c>
      <c r="AP21" s="75" t="s">
        <v>3</v>
      </c>
      <c r="AQ21" s="75" t="s">
        <v>3</v>
      </c>
      <c r="AR21" s="75" t="s">
        <v>3</v>
      </c>
      <c r="AS21" s="75" t="s">
        <v>13</v>
      </c>
      <c r="AT21" s="76" t="s">
        <v>14</v>
      </c>
      <c r="AU21" s="55" t="s">
        <v>30</v>
      </c>
      <c r="AV21" s="53" t="s">
        <v>30</v>
      </c>
      <c r="AW21" s="53" t="s">
        <v>31</v>
      </c>
      <c r="AX21" s="53" t="s">
        <v>12</v>
      </c>
      <c r="AY21" s="53" t="s">
        <v>12</v>
      </c>
      <c r="AZ21" s="53" t="s">
        <v>13</v>
      </c>
      <c r="BA21" s="54" t="s">
        <v>14</v>
      </c>
    </row>
    <row r="22" spans="1:53" ht="16.5" thickBot="1" x14ac:dyDescent="0.3">
      <c r="A22" s="106"/>
      <c r="B22" s="166" t="s">
        <v>98</v>
      </c>
      <c r="C22" s="167">
        <v>4858</v>
      </c>
      <c r="D22" s="111">
        <v>3</v>
      </c>
      <c r="E22" s="80" t="s">
        <v>34</v>
      </c>
      <c r="F22" s="80" t="s">
        <v>34</v>
      </c>
      <c r="G22" s="80" t="s">
        <v>36</v>
      </c>
      <c r="H22" s="80" t="s">
        <v>37</v>
      </c>
      <c r="I22" s="80" t="s">
        <v>12</v>
      </c>
      <c r="J22" s="57" t="s">
        <v>13</v>
      </c>
      <c r="K22" s="67" t="s">
        <v>14</v>
      </c>
      <c r="L22" s="47" t="s">
        <v>3</v>
      </c>
      <c r="M22" s="48" t="s">
        <v>3</v>
      </c>
      <c r="N22" s="48" t="s">
        <v>3</v>
      </c>
      <c r="O22" s="48" t="s">
        <v>3</v>
      </c>
      <c r="P22" s="48" t="s">
        <v>3</v>
      </c>
      <c r="Q22" s="48" t="s">
        <v>13</v>
      </c>
      <c r="R22" s="49" t="s">
        <v>14</v>
      </c>
      <c r="S22" s="71" t="s">
        <v>3</v>
      </c>
      <c r="T22" s="48" t="s">
        <v>4</v>
      </c>
      <c r="U22" s="51" t="s">
        <v>3</v>
      </c>
      <c r="V22" s="53" t="s">
        <v>16</v>
      </c>
      <c r="W22" s="53" t="s">
        <v>12</v>
      </c>
      <c r="X22" s="53" t="s">
        <v>13</v>
      </c>
      <c r="Y22" s="54" t="s">
        <v>14</v>
      </c>
      <c r="Z22" s="77" t="s">
        <v>13</v>
      </c>
      <c r="AA22" s="53" t="s">
        <v>14</v>
      </c>
      <c r="AB22" s="53" t="s">
        <v>26</v>
      </c>
      <c r="AC22" s="53" t="s">
        <v>26</v>
      </c>
      <c r="AD22" s="53" t="s">
        <v>36</v>
      </c>
      <c r="AE22" s="53" t="s">
        <v>37</v>
      </c>
      <c r="AF22" s="54" t="s">
        <v>37</v>
      </c>
      <c r="AG22" s="55" t="s">
        <v>12</v>
      </c>
      <c r="AH22" s="53" t="s">
        <v>12</v>
      </c>
      <c r="AI22" s="53" t="s">
        <v>13</v>
      </c>
      <c r="AJ22" s="53" t="s">
        <v>14</v>
      </c>
      <c r="AK22" s="53" t="s">
        <v>40</v>
      </c>
      <c r="AL22" s="53" t="s">
        <v>30</v>
      </c>
      <c r="AM22" s="54" t="s">
        <v>30</v>
      </c>
      <c r="AN22" s="77" t="s">
        <v>31</v>
      </c>
      <c r="AO22" s="78" t="s">
        <v>31</v>
      </c>
      <c r="AP22" s="78" t="s">
        <v>12</v>
      </c>
      <c r="AQ22" s="78" t="s">
        <v>13</v>
      </c>
      <c r="AR22" s="78" t="s">
        <v>14</v>
      </c>
      <c r="AS22" s="78" t="s">
        <v>35</v>
      </c>
      <c r="AT22" s="79" t="s">
        <v>35</v>
      </c>
      <c r="AU22" s="55" t="s">
        <v>36</v>
      </c>
      <c r="AV22" s="53" t="s">
        <v>36</v>
      </c>
      <c r="AW22" s="53" t="s">
        <v>37</v>
      </c>
      <c r="AX22" s="53" t="s">
        <v>12</v>
      </c>
      <c r="AY22" s="53" t="s">
        <v>12</v>
      </c>
      <c r="AZ22" s="53" t="s">
        <v>13</v>
      </c>
      <c r="BA22" s="54" t="s">
        <v>14</v>
      </c>
    </row>
    <row r="23" spans="1:53" ht="16.5" thickBot="1" x14ac:dyDescent="0.3">
      <c r="A23" s="106"/>
      <c r="B23" s="166" t="s">
        <v>13</v>
      </c>
      <c r="C23" s="170">
        <v>1901</v>
      </c>
      <c r="D23" s="112"/>
      <c r="E23" s="55" t="s">
        <v>38</v>
      </c>
      <c r="F23" s="53" t="s">
        <v>38</v>
      </c>
      <c r="G23" s="53" t="s">
        <v>38</v>
      </c>
      <c r="H23" s="53" t="s">
        <v>38</v>
      </c>
      <c r="I23" s="53" t="s">
        <v>35</v>
      </c>
      <c r="J23" s="53" t="s">
        <v>13</v>
      </c>
      <c r="K23" s="54" t="s">
        <v>14</v>
      </c>
      <c r="L23" s="81" t="s">
        <v>17</v>
      </c>
      <c r="M23" s="82" t="s">
        <v>17</v>
      </c>
      <c r="N23" s="82" t="s">
        <v>13</v>
      </c>
      <c r="O23" s="83" t="s">
        <v>42</v>
      </c>
      <c r="P23" s="82" t="s">
        <v>42</v>
      </c>
      <c r="Q23" s="82" t="s">
        <v>42</v>
      </c>
      <c r="R23" s="84" t="s">
        <v>14</v>
      </c>
      <c r="S23" s="85" t="s">
        <v>28</v>
      </c>
      <c r="T23" s="86" t="s">
        <v>28</v>
      </c>
      <c r="U23" s="87" t="s">
        <v>4</v>
      </c>
      <c r="V23" s="87" t="s">
        <v>28</v>
      </c>
      <c r="W23" s="83" t="s">
        <v>41</v>
      </c>
      <c r="X23" s="83" t="s">
        <v>13</v>
      </c>
      <c r="Y23" s="88" t="s">
        <v>14</v>
      </c>
      <c r="Z23" s="77" t="s">
        <v>27</v>
      </c>
      <c r="AA23" s="78" t="s">
        <v>40</v>
      </c>
      <c r="AB23" s="78" t="s">
        <v>19</v>
      </c>
      <c r="AC23" s="78" t="s">
        <v>19</v>
      </c>
      <c r="AD23" s="78" t="s">
        <v>15</v>
      </c>
      <c r="AE23" s="78" t="s">
        <v>13</v>
      </c>
      <c r="AF23" s="79" t="s">
        <v>14</v>
      </c>
      <c r="AG23" s="89" t="s">
        <v>3</v>
      </c>
      <c r="AH23" s="53" t="s">
        <v>35</v>
      </c>
      <c r="AI23" s="53" t="s">
        <v>41</v>
      </c>
      <c r="AJ23" s="53" t="s">
        <v>13</v>
      </c>
      <c r="AK23" s="53" t="s">
        <v>14</v>
      </c>
      <c r="AL23" s="53" t="s">
        <v>22</v>
      </c>
      <c r="AM23" s="54" t="s">
        <v>22</v>
      </c>
      <c r="AN23" s="58" t="s">
        <v>22</v>
      </c>
      <c r="AO23" s="60" t="s">
        <v>22</v>
      </c>
      <c r="AP23" s="60" t="s">
        <v>13</v>
      </c>
      <c r="AQ23" s="53" t="s">
        <v>14</v>
      </c>
      <c r="AR23" s="60" t="s">
        <v>34</v>
      </c>
      <c r="AS23" s="60" t="s">
        <v>34</v>
      </c>
      <c r="AT23" s="61" t="s">
        <v>34</v>
      </c>
      <c r="AU23" s="90" t="s">
        <v>15</v>
      </c>
      <c r="AV23" s="91" t="s">
        <v>12</v>
      </c>
      <c r="AW23" s="91" t="s">
        <v>33</v>
      </c>
      <c r="AX23" s="91" t="s">
        <v>33</v>
      </c>
      <c r="AY23" s="91" t="s">
        <v>33</v>
      </c>
      <c r="AZ23" s="91" t="s">
        <v>13</v>
      </c>
      <c r="BA23" s="92" t="s">
        <v>14</v>
      </c>
    </row>
    <row r="24" spans="1:53" ht="18" x14ac:dyDescent="0.25">
      <c r="A24" s="100"/>
      <c r="B24" s="101"/>
      <c r="C24" s="180"/>
      <c r="D24" s="117"/>
      <c r="E24" s="38" t="s">
        <v>5</v>
      </c>
      <c r="F24" s="39" t="s">
        <v>6</v>
      </c>
      <c r="G24" s="39" t="s">
        <v>7</v>
      </c>
      <c r="H24" s="39" t="s">
        <v>8</v>
      </c>
      <c r="I24" s="39" t="s">
        <v>9</v>
      </c>
      <c r="J24" s="39" t="s">
        <v>10</v>
      </c>
      <c r="K24" s="40" t="s">
        <v>11</v>
      </c>
      <c r="L24" s="38" t="s">
        <v>5</v>
      </c>
      <c r="M24" s="39" t="s">
        <v>6</v>
      </c>
      <c r="N24" s="39" t="s">
        <v>7</v>
      </c>
      <c r="O24" s="39" t="s">
        <v>8</v>
      </c>
      <c r="P24" s="39" t="s">
        <v>9</v>
      </c>
      <c r="Q24" s="39" t="s">
        <v>10</v>
      </c>
      <c r="R24" s="40" t="s">
        <v>11</v>
      </c>
      <c r="S24" s="38" t="s">
        <v>5</v>
      </c>
      <c r="T24" s="39" t="s">
        <v>6</v>
      </c>
      <c r="U24" s="39" t="s">
        <v>7</v>
      </c>
      <c r="V24" s="39" t="s">
        <v>8</v>
      </c>
      <c r="W24" s="39" t="s">
        <v>9</v>
      </c>
      <c r="X24" s="39" t="s">
        <v>10</v>
      </c>
      <c r="Y24" s="40" t="s">
        <v>11</v>
      </c>
      <c r="Z24" s="38" t="s">
        <v>5</v>
      </c>
      <c r="AA24" s="39" t="s">
        <v>6</v>
      </c>
      <c r="AB24" s="39" t="s">
        <v>7</v>
      </c>
      <c r="AC24" s="39" t="s">
        <v>8</v>
      </c>
      <c r="AD24" s="39" t="s">
        <v>9</v>
      </c>
      <c r="AE24" s="39" t="s">
        <v>10</v>
      </c>
      <c r="AF24" s="40" t="s">
        <v>11</v>
      </c>
      <c r="AG24" s="38" t="s">
        <v>5</v>
      </c>
      <c r="AH24" s="39" t="s">
        <v>6</v>
      </c>
      <c r="AI24" s="39" t="s">
        <v>7</v>
      </c>
      <c r="AJ24" s="39" t="s">
        <v>8</v>
      </c>
      <c r="AK24" s="39" t="s">
        <v>9</v>
      </c>
      <c r="AL24" s="39" t="s">
        <v>10</v>
      </c>
      <c r="AM24" s="40" t="s">
        <v>11</v>
      </c>
      <c r="AN24" s="38" t="s">
        <v>5</v>
      </c>
      <c r="AO24" s="39" t="s">
        <v>6</v>
      </c>
      <c r="AP24" s="39" t="s">
        <v>7</v>
      </c>
      <c r="AQ24" s="39" t="s">
        <v>8</v>
      </c>
      <c r="AR24" s="39" t="s">
        <v>9</v>
      </c>
      <c r="AS24" s="39" t="s">
        <v>10</v>
      </c>
      <c r="AT24" s="40" t="s">
        <v>11</v>
      </c>
      <c r="AU24" s="38" t="s">
        <v>5</v>
      </c>
      <c r="AV24" s="39" t="s">
        <v>6</v>
      </c>
      <c r="AW24" s="39" t="s">
        <v>7</v>
      </c>
      <c r="AX24" s="39" t="s">
        <v>8</v>
      </c>
      <c r="AY24" s="39" t="s">
        <v>9</v>
      </c>
      <c r="AZ24" s="39" t="s">
        <v>10</v>
      </c>
      <c r="BA24" s="40" t="s">
        <v>11</v>
      </c>
    </row>
    <row r="25" spans="1:53" ht="16.5" thickBot="1" x14ac:dyDescent="0.3">
      <c r="A25" s="103"/>
      <c r="B25" s="104"/>
      <c r="C25" s="178"/>
      <c r="D25" s="116"/>
      <c r="E25" s="41">
        <f>$E$3</f>
        <v>43752</v>
      </c>
      <c r="F25" s="42">
        <f>IF(E25="","",E25+1)</f>
        <v>43753</v>
      </c>
      <c r="G25" s="42">
        <f t="shared" ref="G25:O25" si="12">IF(F25="","",F25+1)</f>
        <v>43754</v>
      </c>
      <c r="H25" s="42">
        <f t="shared" si="12"/>
        <v>43755</v>
      </c>
      <c r="I25" s="42">
        <f t="shared" si="12"/>
        <v>43756</v>
      </c>
      <c r="J25" s="42">
        <f>IF(I25="","",I25+1)</f>
        <v>43757</v>
      </c>
      <c r="K25" s="43">
        <f>IF(J25="","",J25+1)</f>
        <v>43758</v>
      </c>
      <c r="L25" s="44">
        <f>IF(K25="","",K25+1)</f>
        <v>43759</v>
      </c>
      <c r="M25" s="42">
        <f t="shared" si="12"/>
        <v>43760</v>
      </c>
      <c r="N25" s="42">
        <f t="shared" si="12"/>
        <v>43761</v>
      </c>
      <c r="O25" s="42">
        <f t="shared" si="12"/>
        <v>43762</v>
      </c>
      <c r="P25" s="42">
        <f>IF(O25="","",O25+1)</f>
        <v>43763</v>
      </c>
      <c r="Q25" s="42">
        <f>IF(P25="","",P25+1)</f>
        <v>43764</v>
      </c>
      <c r="R25" s="43">
        <f>IF(Q25="","",Q25+1)</f>
        <v>43765</v>
      </c>
      <c r="S25" s="44">
        <f>IF(R25="","",R25+1)</f>
        <v>43766</v>
      </c>
      <c r="T25" s="42">
        <f t="shared" ref="T25:Y25" si="13">IF(S25="","",S25+1)</f>
        <v>43767</v>
      </c>
      <c r="U25" s="42">
        <f t="shared" si="13"/>
        <v>43768</v>
      </c>
      <c r="V25" s="42">
        <f t="shared" si="13"/>
        <v>43769</v>
      </c>
      <c r="W25" s="42">
        <f>IF(V25="","",V25+1)</f>
        <v>43770</v>
      </c>
      <c r="X25" s="42">
        <f>IF(W25="","",W25+1)</f>
        <v>43771</v>
      </c>
      <c r="Y25" s="43">
        <f>IF(X25="","",X25+1)</f>
        <v>43772</v>
      </c>
      <c r="Z25" s="44">
        <f>IF(Y25="","",Y25+1)</f>
        <v>43773</v>
      </c>
      <c r="AA25" s="42">
        <f t="shared" ref="AA25:AF25" si="14">IF(Z25="","",Z25+1)</f>
        <v>43774</v>
      </c>
      <c r="AB25" s="42">
        <f t="shared" si="14"/>
        <v>43775</v>
      </c>
      <c r="AC25" s="42">
        <f t="shared" si="14"/>
        <v>43776</v>
      </c>
      <c r="AD25" s="42">
        <f>IF(AC25="","",AC25+1)</f>
        <v>43777</v>
      </c>
      <c r="AE25" s="42">
        <f>IF(AD25="","",AD25+1)</f>
        <v>43778</v>
      </c>
      <c r="AF25" s="43">
        <f>IF(AE25="","",AE25+1)</f>
        <v>43779</v>
      </c>
      <c r="AG25" s="44">
        <f>IF(AF25="","",AF25+1)</f>
        <v>43780</v>
      </c>
      <c r="AH25" s="42">
        <f t="shared" ref="AH25:AM25" si="15">IF(AG25="","",AG25+1)</f>
        <v>43781</v>
      </c>
      <c r="AI25" s="42">
        <f t="shared" si="15"/>
        <v>43782</v>
      </c>
      <c r="AJ25" s="42">
        <f t="shared" si="15"/>
        <v>43783</v>
      </c>
      <c r="AK25" s="42">
        <f>IF(AJ25="","",AJ25+1)</f>
        <v>43784</v>
      </c>
      <c r="AL25" s="42">
        <f>IF(AK25="","",AK25+1)</f>
        <v>43785</v>
      </c>
      <c r="AM25" s="43">
        <f>IF(AL25="","",AL25+1)</f>
        <v>43786</v>
      </c>
      <c r="AN25" s="44">
        <f>IF(AM25="","",AM25+1)</f>
        <v>43787</v>
      </c>
      <c r="AO25" s="42">
        <f t="shared" ref="AO25:AT25" si="16">IF(AN25="","",AN25+1)</f>
        <v>43788</v>
      </c>
      <c r="AP25" s="42">
        <f t="shared" si="16"/>
        <v>43789</v>
      </c>
      <c r="AQ25" s="42">
        <f t="shared" si="16"/>
        <v>43790</v>
      </c>
      <c r="AR25" s="42">
        <f>IF(AQ25="","",AQ25+1)</f>
        <v>43791</v>
      </c>
      <c r="AS25" s="42">
        <f>IF(AR25="","",AR25+1)</f>
        <v>43792</v>
      </c>
      <c r="AT25" s="43">
        <f>IF(AS25="","",AS25+1)</f>
        <v>43793</v>
      </c>
      <c r="AU25" s="44">
        <f>IF(AT25="","",AT25+1)</f>
        <v>43794</v>
      </c>
      <c r="AV25" s="42">
        <f t="shared" ref="AV25:BA25" si="17">IF(AU25="","",AU25+1)</f>
        <v>43795</v>
      </c>
      <c r="AW25" s="42">
        <f t="shared" si="17"/>
        <v>43796</v>
      </c>
      <c r="AX25" s="42">
        <f t="shared" si="17"/>
        <v>43797</v>
      </c>
      <c r="AY25" s="42">
        <f>IF(AX25="","",AX25+1)</f>
        <v>43798</v>
      </c>
      <c r="AZ25" s="42">
        <f>IF(AY25="","",AY25+1)</f>
        <v>43799</v>
      </c>
      <c r="BA25" s="43">
        <f>IF(AZ25="","",AZ25+1)</f>
        <v>43800</v>
      </c>
    </row>
    <row r="26" spans="1:53" ht="15.75" x14ac:dyDescent="0.25">
      <c r="A26" s="106"/>
      <c r="B26" s="101" t="s">
        <v>10</v>
      </c>
      <c r="C26" s="179">
        <v>2095</v>
      </c>
      <c r="D26" s="107">
        <v>2</v>
      </c>
      <c r="E26" s="55" t="s">
        <v>16</v>
      </c>
      <c r="F26" s="53" t="s">
        <v>16</v>
      </c>
      <c r="G26" s="59" t="s">
        <v>43</v>
      </c>
      <c r="H26" s="60" t="s">
        <v>12</v>
      </c>
      <c r="I26" s="53" t="s">
        <v>12</v>
      </c>
      <c r="J26" s="53" t="s">
        <v>13</v>
      </c>
      <c r="K26" s="54" t="s">
        <v>14</v>
      </c>
      <c r="L26" s="58" t="s">
        <v>26</v>
      </c>
      <c r="M26" s="60" t="s">
        <v>26</v>
      </c>
      <c r="N26" s="60" t="s">
        <v>22</v>
      </c>
      <c r="O26" s="60" t="s">
        <v>23</v>
      </c>
      <c r="P26" s="60" t="s">
        <v>12</v>
      </c>
      <c r="Q26" s="60" t="s">
        <v>13</v>
      </c>
      <c r="R26" s="61" t="s">
        <v>14</v>
      </c>
      <c r="S26" s="47" t="s">
        <v>3</v>
      </c>
      <c r="T26" s="48" t="s">
        <v>3</v>
      </c>
      <c r="U26" s="48" t="s">
        <v>3</v>
      </c>
      <c r="V26" s="48" t="s">
        <v>3</v>
      </c>
      <c r="W26" s="48" t="s">
        <v>3</v>
      </c>
      <c r="X26" s="48" t="s">
        <v>13</v>
      </c>
      <c r="Y26" s="49" t="s">
        <v>14</v>
      </c>
      <c r="Z26" s="50" t="s">
        <v>3</v>
      </c>
      <c r="AA26" s="51" t="s">
        <v>4</v>
      </c>
      <c r="AB26" s="52" t="s">
        <v>12</v>
      </c>
      <c r="AC26" s="53" t="s">
        <v>20</v>
      </c>
      <c r="AD26" s="53" t="s">
        <v>21</v>
      </c>
      <c r="AE26" s="53" t="s">
        <v>13</v>
      </c>
      <c r="AF26" s="54" t="s">
        <v>14</v>
      </c>
      <c r="AG26" s="55" t="s">
        <v>13</v>
      </c>
      <c r="AH26" s="53" t="s">
        <v>14</v>
      </c>
      <c r="AI26" s="53" t="s">
        <v>34</v>
      </c>
      <c r="AJ26" s="53" t="s">
        <v>34</v>
      </c>
      <c r="AK26" s="53" t="s">
        <v>22</v>
      </c>
      <c r="AL26" s="53" t="s">
        <v>23</v>
      </c>
      <c r="AM26" s="56" t="s">
        <v>43</v>
      </c>
      <c r="AN26" s="55" t="s">
        <v>12</v>
      </c>
      <c r="AO26" s="53" t="s">
        <v>12</v>
      </c>
      <c r="AP26" s="53" t="s">
        <v>13</v>
      </c>
      <c r="AQ26" s="53" t="s">
        <v>14</v>
      </c>
      <c r="AR26" s="53" t="s">
        <v>24</v>
      </c>
      <c r="AS26" s="57" t="s">
        <v>17</v>
      </c>
      <c r="AT26" s="54" t="s">
        <v>17</v>
      </c>
      <c r="AU26" s="58" t="s">
        <v>23</v>
      </c>
      <c r="AV26" s="59" t="s">
        <v>43</v>
      </c>
      <c r="AW26" s="53" t="s">
        <v>12</v>
      </c>
      <c r="AX26" s="53" t="s">
        <v>13</v>
      </c>
      <c r="AY26" s="53" t="s">
        <v>14</v>
      </c>
      <c r="AZ26" s="53" t="s">
        <v>26</v>
      </c>
      <c r="BA26" s="54" t="s">
        <v>26</v>
      </c>
    </row>
    <row r="27" spans="1:53" ht="16.5" thickBot="1" x14ac:dyDescent="0.3">
      <c r="A27" s="106"/>
      <c r="B27" s="166" t="s">
        <v>99</v>
      </c>
      <c r="C27" s="167">
        <v>2335</v>
      </c>
      <c r="D27" s="108">
        <v>1</v>
      </c>
      <c r="E27" s="55" t="s">
        <v>39</v>
      </c>
      <c r="F27" s="53" t="s">
        <v>39</v>
      </c>
      <c r="G27" s="60" t="s">
        <v>23</v>
      </c>
      <c r="H27" s="59" t="s">
        <v>43</v>
      </c>
      <c r="I27" s="53" t="s">
        <v>12</v>
      </c>
      <c r="J27" s="53" t="s">
        <v>13</v>
      </c>
      <c r="K27" s="54" t="s">
        <v>14</v>
      </c>
      <c r="L27" s="63" t="s">
        <v>32</v>
      </c>
      <c r="M27" s="60" t="s">
        <v>15</v>
      </c>
      <c r="N27" s="60" t="s">
        <v>16</v>
      </c>
      <c r="O27" s="51" t="s">
        <v>3</v>
      </c>
      <c r="P27" s="60" t="s">
        <v>12</v>
      </c>
      <c r="Q27" s="60" t="s">
        <v>13</v>
      </c>
      <c r="R27" s="61" t="s">
        <v>14</v>
      </c>
      <c r="S27" s="47" t="s">
        <v>3</v>
      </c>
      <c r="T27" s="48" t="s">
        <v>3</v>
      </c>
      <c r="U27" s="48" t="s">
        <v>3</v>
      </c>
      <c r="V27" s="48" t="s">
        <v>3</v>
      </c>
      <c r="W27" s="48" t="s">
        <v>3</v>
      </c>
      <c r="X27" s="48" t="s">
        <v>13</v>
      </c>
      <c r="Y27" s="49" t="s">
        <v>14</v>
      </c>
      <c r="Z27" s="50" t="s">
        <v>3</v>
      </c>
      <c r="AA27" s="51" t="s">
        <v>4</v>
      </c>
      <c r="AB27" s="52" t="s">
        <v>42</v>
      </c>
      <c r="AC27" s="53" t="s">
        <v>41</v>
      </c>
      <c r="AD27" s="53" t="s">
        <v>29</v>
      </c>
      <c r="AE27" s="53" t="s">
        <v>13</v>
      </c>
      <c r="AF27" s="54" t="s">
        <v>14</v>
      </c>
      <c r="AG27" s="55" t="s">
        <v>13</v>
      </c>
      <c r="AH27" s="53" t="s">
        <v>14</v>
      </c>
      <c r="AI27" s="53" t="s">
        <v>35</v>
      </c>
      <c r="AJ27" s="53" t="s">
        <v>35</v>
      </c>
      <c r="AK27" s="53" t="s">
        <v>20</v>
      </c>
      <c r="AL27" s="53" t="s">
        <v>21</v>
      </c>
      <c r="AM27" s="61" t="s">
        <v>21</v>
      </c>
      <c r="AN27" s="55" t="s">
        <v>12</v>
      </c>
      <c r="AO27" s="53" t="s">
        <v>12</v>
      </c>
      <c r="AP27" s="53" t="s">
        <v>13</v>
      </c>
      <c r="AQ27" s="53" t="s">
        <v>14</v>
      </c>
      <c r="AR27" s="53" t="s">
        <v>26</v>
      </c>
      <c r="AS27" s="57" t="s">
        <v>36</v>
      </c>
      <c r="AT27" s="54" t="s">
        <v>36</v>
      </c>
      <c r="AU27" s="62" t="s">
        <v>43</v>
      </c>
      <c r="AV27" s="60" t="s">
        <v>23</v>
      </c>
      <c r="AW27" s="53" t="s">
        <v>12</v>
      </c>
      <c r="AX27" s="53" t="s">
        <v>12</v>
      </c>
      <c r="AY27" s="53" t="s">
        <v>12</v>
      </c>
      <c r="AZ27" s="53" t="s">
        <v>13</v>
      </c>
      <c r="BA27" s="54" t="s">
        <v>14</v>
      </c>
    </row>
    <row r="28" spans="1:53" ht="15.75" x14ac:dyDescent="0.25">
      <c r="A28" s="106"/>
      <c r="B28" s="166" t="s">
        <v>100</v>
      </c>
      <c r="C28" s="167">
        <v>4250</v>
      </c>
      <c r="D28" s="110">
        <v>4</v>
      </c>
      <c r="E28" s="55" t="s">
        <v>42</v>
      </c>
      <c r="F28" s="53" t="s">
        <v>42</v>
      </c>
      <c r="G28" s="53" t="s">
        <v>18</v>
      </c>
      <c r="H28" s="53" t="s">
        <v>12</v>
      </c>
      <c r="I28" s="53" t="s">
        <v>12</v>
      </c>
      <c r="J28" s="53" t="s">
        <v>13</v>
      </c>
      <c r="K28" s="54" t="s">
        <v>14</v>
      </c>
      <c r="L28" s="57" t="s">
        <v>24</v>
      </c>
      <c r="M28" s="57" t="s">
        <v>24</v>
      </c>
      <c r="N28" s="57" t="s">
        <v>17</v>
      </c>
      <c r="O28" s="57" t="s">
        <v>18</v>
      </c>
      <c r="P28" s="57" t="s">
        <v>12</v>
      </c>
      <c r="Q28" s="57" t="s">
        <v>13</v>
      </c>
      <c r="R28" s="67" t="s">
        <v>14</v>
      </c>
      <c r="S28" s="47" t="s">
        <v>3</v>
      </c>
      <c r="T28" s="48" t="s">
        <v>3</v>
      </c>
      <c r="U28" s="48" t="s">
        <v>3</v>
      </c>
      <c r="V28" s="48" t="s">
        <v>3</v>
      </c>
      <c r="W28" s="48" t="s">
        <v>3</v>
      </c>
      <c r="X28" s="48" t="s">
        <v>13</v>
      </c>
      <c r="Y28" s="49" t="s">
        <v>14</v>
      </c>
      <c r="Z28" s="64" t="s">
        <v>3</v>
      </c>
      <c r="AA28" s="51" t="s">
        <v>3</v>
      </c>
      <c r="AB28" s="48" t="s">
        <v>4</v>
      </c>
      <c r="AC28" s="53" t="s">
        <v>17</v>
      </c>
      <c r="AD28" s="53" t="s">
        <v>18</v>
      </c>
      <c r="AE28" s="53" t="s">
        <v>13</v>
      </c>
      <c r="AF28" s="54" t="s">
        <v>14</v>
      </c>
      <c r="AG28" s="55" t="s">
        <v>13</v>
      </c>
      <c r="AH28" s="53" t="s">
        <v>14</v>
      </c>
      <c r="AI28" s="53" t="s">
        <v>15</v>
      </c>
      <c r="AJ28" s="53" t="s">
        <v>15</v>
      </c>
      <c r="AK28" s="60" t="s">
        <v>39</v>
      </c>
      <c r="AL28" s="60" t="s">
        <v>39</v>
      </c>
      <c r="AM28" s="54" t="s">
        <v>12</v>
      </c>
      <c r="AN28" s="65" t="s">
        <v>3</v>
      </c>
      <c r="AO28" s="51" t="s">
        <v>3</v>
      </c>
      <c r="AP28" s="51" t="s">
        <v>3</v>
      </c>
      <c r="AQ28" s="51" t="s">
        <v>3</v>
      </c>
      <c r="AR28" s="51" t="s">
        <v>3</v>
      </c>
      <c r="AS28" s="51" t="s">
        <v>13</v>
      </c>
      <c r="AT28" s="66" t="s">
        <v>14</v>
      </c>
      <c r="AU28" s="55" t="s">
        <v>37</v>
      </c>
      <c r="AV28" s="53" t="s">
        <v>37</v>
      </c>
      <c r="AW28" s="53" t="s">
        <v>12</v>
      </c>
      <c r="AX28" s="53" t="s">
        <v>12</v>
      </c>
      <c r="AY28" s="53" t="s">
        <v>12</v>
      </c>
      <c r="AZ28" s="53" t="s">
        <v>13</v>
      </c>
      <c r="BA28" s="54" t="s">
        <v>14</v>
      </c>
    </row>
    <row r="29" spans="1:53" ht="15.75" x14ac:dyDescent="0.25">
      <c r="A29" s="106" t="s">
        <v>46</v>
      </c>
      <c r="B29" s="166" t="s">
        <v>9</v>
      </c>
      <c r="C29" s="167">
        <v>1971</v>
      </c>
      <c r="D29" s="109">
        <v>5</v>
      </c>
      <c r="E29" s="55" t="s">
        <v>20</v>
      </c>
      <c r="F29" s="53" t="s">
        <v>20</v>
      </c>
      <c r="G29" s="53" t="s">
        <v>21</v>
      </c>
      <c r="H29" s="53" t="s">
        <v>12</v>
      </c>
      <c r="I29" s="53" t="s">
        <v>12</v>
      </c>
      <c r="J29" s="53" t="s">
        <v>13</v>
      </c>
      <c r="K29" s="54" t="s">
        <v>14</v>
      </c>
      <c r="L29" s="51" t="s">
        <v>3</v>
      </c>
      <c r="M29" s="51" t="s">
        <v>3</v>
      </c>
      <c r="N29" s="51" t="s">
        <v>3</v>
      </c>
      <c r="O29" s="51" t="s">
        <v>3</v>
      </c>
      <c r="P29" s="51" t="s">
        <v>3</v>
      </c>
      <c r="Q29" s="60" t="s">
        <v>13</v>
      </c>
      <c r="R29" s="61" t="s">
        <v>14</v>
      </c>
      <c r="S29" s="47" t="s">
        <v>3</v>
      </c>
      <c r="T29" s="48" t="s">
        <v>3</v>
      </c>
      <c r="U29" s="48" t="s">
        <v>3</v>
      </c>
      <c r="V29" s="48" t="s">
        <v>3</v>
      </c>
      <c r="W29" s="48" t="s">
        <v>3</v>
      </c>
      <c r="X29" s="48" t="s">
        <v>13</v>
      </c>
      <c r="Y29" s="49" t="s">
        <v>14</v>
      </c>
      <c r="Z29" s="64" t="s">
        <v>12</v>
      </c>
      <c r="AA29" s="48" t="s">
        <v>3</v>
      </c>
      <c r="AB29" s="48" t="s">
        <v>4</v>
      </c>
      <c r="AC29" s="53" t="s">
        <v>22</v>
      </c>
      <c r="AD29" s="53" t="s">
        <v>23</v>
      </c>
      <c r="AE29" s="53" t="s">
        <v>13</v>
      </c>
      <c r="AF29" s="54" t="s">
        <v>14</v>
      </c>
      <c r="AG29" s="55" t="s">
        <v>13</v>
      </c>
      <c r="AH29" s="53" t="s">
        <v>14</v>
      </c>
      <c r="AI29" s="53" t="s">
        <v>24</v>
      </c>
      <c r="AJ29" s="53" t="s">
        <v>24</v>
      </c>
      <c r="AK29" s="53" t="s">
        <v>17</v>
      </c>
      <c r="AL29" s="53" t="s">
        <v>18</v>
      </c>
      <c r="AM29" s="54" t="s">
        <v>18</v>
      </c>
      <c r="AN29" s="58" t="s">
        <v>12</v>
      </c>
      <c r="AO29" s="60" t="s">
        <v>12</v>
      </c>
      <c r="AP29" s="60" t="s">
        <v>12</v>
      </c>
      <c r="AQ29" s="60" t="s">
        <v>13</v>
      </c>
      <c r="AR29" s="60" t="s">
        <v>32</v>
      </c>
      <c r="AS29" s="60" t="s">
        <v>40</v>
      </c>
      <c r="AT29" s="61" t="s">
        <v>14</v>
      </c>
      <c r="AU29" s="55" t="s">
        <v>18</v>
      </c>
      <c r="AV29" s="53" t="s">
        <v>18</v>
      </c>
      <c r="AW29" s="53" t="s">
        <v>12</v>
      </c>
      <c r="AX29" s="53" t="s">
        <v>13</v>
      </c>
      <c r="AY29" s="53" t="s">
        <v>14</v>
      </c>
      <c r="AZ29" s="53" t="s">
        <v>25</v>
      </c>
      <c r="BA29" s="54" t="s">
        <v>25</v>
      </c>
    </row>
    <row r="30" spans="1:53" ht="15.75" x14ac:dyDescent="0.25">
      <c r="A30" s="106"/>
      <c r="B30" s="166" t="s">
        <v>101</v>
      </c>
      <c r="C30" s="167">
        <v>2548</v>
      </c>
      <c r="D30" s="109">
        <v>6</v>
      </c>
      <c r="E30" s="55" t="s">
        <v>41</v>
      </c>
      <c r="F30" s="53" t="s">
        <v>41</v>
      </c>
      <c r="G30" s="57" t="s">
        <v>39</v>
      </c>
      <c r="H30" s="53" t="s">
        <v>12</v>
      </c>
      <c r="I30" s="53" t="s">
        <v>12</v>
      </c>
      <c r="J30" s="53" t="s">
        <v>13</v>
      </c>
      <c r="K30" s="54" t="s">
        <v>14</v>
      </c>
      <c r="L30" s="57" t="s">
        <v>19</v>
      </c>
      <c r="M30" s="57" t="s">
        <v>19</v>
      </c>
      <c r="N30" s="57" t="s">
        <v>20</v>
      </c>
      <c r="O30" s="57" t="s">
        <v>21</v>
      </c>
      <c r="P30" s="57" t="s">
        <v>12</v>
      </c>
      <c r="Q30" s="57" t="s">
        <v>13</v>
      </c>
      <c r="R30" s="67" t="s">
        <v>14</v>
      </c>
      <c r="S30" s="47" t="s">
        <v>3</v>
      </c>
      <c r="T30" s="48" t="s">
        <v>3</v>
      </c>
      <c r="U30" s="48" t="s">
        <v>3</v>
      </c>
      <c r="V30" s="48" t="s">
        <v>3</v>
      </c>
      <c r="W30" s="48" t="s">
        <v>3</v>
      </c>
      <c r="X30" s="48" t="s">
        <v>13</v>
      </c>
      <c r="Y30" s="49" t="s">
        <v>14</v>
      </c>
      <c r="Z30" s="65" t="s">
        <v>3</v>
      </c>
      <c r="AA30" s="51" t="s">
        <v>4</v>
      </c>
      <c r="AB30" s="51" t="s">
        <v>3</v>
      </c>
      <c r="AC30" s="60" t="s">
        <v>32</v>
      </c>
      <c r="AD30" s="60" t="s">
        <v>12</v>
      </c>
      <c r="AE30" s="57" t="s">
        <v>13</v>
      </c>
      <c r="AF30" s="67" t="s">
        <v>14</v>
      </c>
      <c r="AG30" s="55" t="s">
        <v>13</v>
      </c>
      <c r="AH30" s="53" t="s">
        <v>14</v>
      </c>
      <c r="AI30" s="53" t="s">
        <v>32</v>
      </c>
      <c r="AJ30" s="53" t="s">
        <v>39</v>
      </c>
      <c r="AK30" s="53" t="s">
        <v>28</v>
      </c>
      <c r="AL30" s="53" t="s">
        <v>29</v>
      </c>
      <c r="AM30" s="54" t="s">
        <v>29</v>
      </c>
      <c r="AN30" s="55" t="s">
        <v>12</v>
      </c>
      <c r="AO30" s="53" t="s">
        <v>12</v>
      </c>
      <c r="AP30" s="53" t="s">
        <v>13</v>
      </c>
      <c r="AQ30" s="53" t="s">
        <v>14</v>
      </c>
      <c r="AR30" s="53" t="s">
        <v>19</v>
      </c>
      <c r="AS30" s="53" t="s">
        <v>20</v>
      </c>
      <c r="AT30" s="54" t="s">
        <v>20</v>
      </c>
      <c r="AU30" s="55" t="s">
        <v>21</v>
      </c>
      <c r="AV30" s="53" t="s">
        <v>21</v>
      </c>
      <c r="AW30" s="53" t="s">
        <v>12</v>
      </c>
      <c r="AX30" s="53" t="s">
        <v>13</v>
      </c>
      <c r="AY30" s="53" t="s">
        <v>14</v>
      </c>
      <c r="AZ30" s="53" t="s">
        <v>19</v>
      </c>
      <c r="BA30" s="54" t="s">
        <v>19</v>
      </c>
    </row>
    <row r="31" spans="1:53" ht="15.75" x14ac:dyDescent="0.25">
      <c r="A31" s="106"/>
      <c r="B31" s="166" t="s">
        <v>102</v>
      </c>
      <c r="C31" s="167">
        <v>1072</v>
      </c>
      <c r="D31" s="109">
        <v>1</v>
      </c>
      <c r="E31" s="55" t="s">
        <v>33</v>
      </c>
      <c r="F31" s="53" t="s">
        <v>33</v>
      </c>
      <c r="G31" s="53" t="s">
        <v>29</v>
      </c>
      <c r="H31" s="53" t="s">
        <v>12</v>
      </c>
      <c r="I31" s="53" t="s">
        <v>12</v>
      </c>
      <c r="J31" s="53" t="s">
        <v>13</v>
      </c>
      <c r="K31" s="54" t="s">
        <v>14</v>
      </c>
      <c r="L31" s="57" t="s">
        <v>40</v>
      </c>
      <c r="M31" s="57" t="s">
        <v>27</v>
      </c>
      <c r="N31" s="57" t="s">
        <v>28</v>
      </c>
      <c r="O31" s="57" t="s">
        <v>29</v>
      </c>
      <c r="P31" s="57" t="s">
        <v>12</v>
      </c>
      <c r="Q31" s="57" t="s">
        <v>13</v>
      </c>
      <c r="R31" s="67" t="s">
        <v>14</v>
      </c>
      <c r="S31" s="47" t="s">
        <v>3</v>
      </c>
      <c r="T31" s="48" t="s">
        <v>3</v>
      </c>
      <c r="U31" s="48" t="s">
        <v>3</v>
      </c>
      <c r="V31" s="48" t="s">
        <v>3</v>
      </c>
      <c r="W31" s="48" t="s">
        <v>3</v>
      </c>
      <c r="X31" s="48" t="s">
        <v>13</v>
      </c>
      <c r="Y31" s="49" t="s">
        <v>14</v>
      </c>
      <c r="Z31" s="68" t="s">
        <v>12</v>
      </c>
      <c r="AA31" s="48" t="s">
        <v>4</v>
      </c>
      <c r="AB31" s="48" t="s">
        <v>3</v>
      </c>
      <c r="AC31" s="53" t="s">
        <v>30</v>
      </c>
      <c r="AD31" s="53" t="s">
        <v>31</v>
      </c>
      <c r="AE31" s="53" t="s">
        <v>13</v>
      </c>
      <c r="AF31" s="54" t="s">
        <v>14</v>
      </c>
      <c r="AG31" s="69" t="s">
        <v>13</v>
      </c>
      <c r="AH31" s="70" t="s">
        <v>14</v>
      </c>
      <c r="AI31" s="53" t="s">
        <v>27</v>
      </c>
      <c r="AJ31" s="53" t="s">
        <v>27</v>
      </c>
      <c r="AK31" s="53" t="s">
        <v>16</v>
      </c>
      <c r="AL31" s="53" t="s">
        <v>16</v>
      </c>
      <c r="AM31" s="53" t="s">
        <v>23</v>
      </c>
      <c r="AN31" s="55" t="s">
        <v>12</v>
      </c>
      <c r="AO31" s="53" t="s">
        <v>12</v>
      </c>
      <c r="AP31" s="53" t="s">
        <v>13</v>
      </c>
      <c r="AQ31" s="53" t="s">
        <v>14</v>
      </c>
      <c r="AR31" s="53" t="s">
        <v>27</v>
      </c>
      <c r="AS31" s="53" t="s">
        <v>28</v>
      </c>
      <c r="AT31" s="54" t="s">
        <v>28</v>
      </c>
      <c r="AU31" s="55" t="s">
        <v>29</v>
      </c>
      <c r="AV31" s="53" t="s">
        <v>29</v>
      </c>
      <c r="AW31" s="53" t="s">
        <v>12</v>
      </c>
      <c r="AX31" s="53" t="s">
        <v>13</v>
      </c>
      <c r="AY31" s="53" t="s">
        <v>14</v>
      </c>
      <c r="AZ31" s="53" t="s">
        <v>27</v>
      </c>
      <c r="BA31" s="54" t="s">
        <v>27</v>
      </c>
    </row>
    <row r="32" spans="1:53" ht="15.75" x14ac:dyDescent="0.25">
      <c r="A32" s="106"/>
      <c r="B32" s="166" t="s">
        <v>103</v>
      </c>
      <c r="C32" s="181">
        <v>2748</v>
      </c>
      <c r="D32" s="109">
        <v>2</v>
      </c>
      <c r="E32" s="55" t="s">
        <v>30</v>
      </c>
      <c r="F32" s="53" t="s">
        <v>30</v>
      </c>
      <c r="G32" s="53" t="s">
        <v>31</v>
      </c>
      <c r="H32" s="53" t="s">
        <v>12</v>
      </c>
      <c r="I32" s="53" t="s">
        <v>12</v>
      </c>
      <c r="J32" s="53" t="s">
        <v>13</v>
      </c>
      <c r="K32" s="54" t="s">
        <v>14</v>
      </c>
      <c r="L32" s="57" t="s">
        <v>35</v>
      </c>
      <c r="M32" s="57" t="s">
        <v>32</v>
      </c>
      <c r="N32" s="57" t="s">
        <v>30</v>
      </c>
      <c r="O32" s="57" t="s">
        <v>31</v>
      </c>
      <c r="P32" s="57" t="s">
        <v>12</v>
      </c>
      <c r="Q32" s="57" t="s">
        <v>13</v>
      </c>
      <c r="R32" s="67" t="s">
        <v>14</v>
      </c>
      <c r="S32" s="47" t="s">
        <v>3</v>
      </c>
      <c r="T32" s="48" t="s">
        <v>3</v>
      </c>
      <c r="U32" s="48" t="s">
        <v>3</v>
      </c>
      <c r="V32" s="48" t="s">
        <v>3</v>
      </c>
      <c r="W32" s="48" t="s">
        <v>3</v>
      </c>
      <c r="X32" s="48" t="s">
        <v>13</v>
      </c>
      <c r="Y32" s="49" t="s">
        <v>14</v>
      </c>
      <c r="Z32" s="71" t="s">
        <v>12</v>
      </c>
      <c r="AA32" s="72" t="s">
        <v>3</v>
      </c>
      <c r="AB32" s="73" t="s">
        <v>4</v>
      </c>
      <c r="AC32" s="53" t="s">
        <v>36</v>
      </c>
      <c r="AD32" s="53" t="s">
        <v>37</v>
      </c>
      <c r="AE32" s="53" t="s">
        <v>13</v>
      </c>
      <c r="AF32" s="54" t="s">
        <v>14</v>
      </c>
      <c r="AG32" s="55" t="s">
        <v>13</v>
      </c>
      <c r="AH32" s="53" t="s">
        <v>14</v>
      </c>
      <c r="AI32" s="53" t="s">
        <v>40</v>
      </c>
      <c r="AJ32" s="53" t="s">
        <v>40</v>
      </c>
      <c r="AK32" s="53" t="s">
        <v>30</v>
      </c>
      <c r="AL32" s="53" t="s">
        <v>31</v>
      </c>
      <c r="AM32" s="54" t="s">
        <v>31</v>
      </c>
      <c r="AN32" s="55" t="s">
        <v>12</v>
      </c>
      <c r="AO32" s="53" t="s">
        <v>12</v>
      </c>
      <c r="AP32" s="53" t="s">
        <v>13</v>
      </c>
      <c r="AQ32" s="53" t="s">
        <v>14</v>
      </c>
      <c r="AR32" s="53" t="s">
        <v>38</v>
      </c>
      <c r="AS32" s="53" t="s">
        <v>33</v>
      </c>
      <c r="AT32" s="54" t="s">
        <v>12</v>
      </c>
      <c r="AU32" s="74" t="s">
        <v>3</v>
      </c>
      <c r="AV32" s="75" t="s">
        <v>3</v>
      </c>
      <c r="AW32" s="75" t="s">
        <v>3</v>
      </c>
      <c r="AX32" s="75" t="s">
        <v>3</v>
      </c>
      <c r="AY32" s="75" t="s">
        <v>3</v>
      </c>
      <c r="AZ32" s="75" t="s">
        <v>13</v>
      </c>
      <c r="BA32" s="76" t="s">
        <v>14</v>
      </c>
    </row>
    <row r="33" spans="1:53" ht="16.5" thickBot="1" x14ac:dyDescent="0.3">
      <c r="A33" s="106"/>
      <c r="B33" s="166" t="s">
        <v>104</v>
      </c>
      <c r="C33" s="167">
        <v>4339</v>
      </c>
      <c r="D33" s="111">
        <v>3</v>
      </c>
      <c r="E33" s="55" t="s">
        <v>36</v>
      </c>
      <c r="F33" s="53" t="s">
        <v>36</v>
      </c>
      <c r="G33" s="53" t="s">
        <v>37</v>
      </c>
      <c r="H33" s="53" t="s">
        <v>12</v>
      </c>
      <c r="I33" s="53" t="s">
        <v>12</v>
      </c>
      <c r="J33" s="53" t="s">
        <v>13</v>
      </c>
      <c r="K33" s="54" t="s">
        <v>14</v>
      </c>
      <c r="L33" s="80" t="s">
        <v>34</v>
      </c>
      <c r="M33" s="80" t="s">
        <v>34</v>
      </c>
      <c r="N33" s="80" t="s">
        <v>36</v>
      </c>
      <c r="O33" s="80" t="s">
        <v>37</v>
      </c>
      <c r="P33" s="80" t="s">
        <v>12</v>
      </c>
      <c r="Q33" s="57" t="s">
        <v>13</v>
      </c>
      <c r="R33" s="67" t="s">
        <v>14</v>
      </c>
      <c r="S33" s="47" t="s">
        <v>3</v>
      </c>
      <c r="T33" s="48" t="s">
        <v>3</v>
      </c>
      <c r="U33" s="48" t="s">
        <v>3</v>
      </c>
      <c r="V33" s="48" t="s">
        <v>3</v>
      </c>
      <c r="W33" s="48" t="s">
        <v>3</v>
      </c>
      <c r="X33" s="48" t="s">
        <v>13</v>
      </c>
      <c r="Y33" s="49" t="s">
        <v>14</v>
      </c>
      <c r="Z33" s="71" t="s">
        <v>3</v>
      </c>
      <c r="AA33" s="48" t="s">
        <v>4</v>
      </c>
      <c r="AB33" s="51" t="s">
        <v>3</v>
      </c>
      <c r="AC33" s="53" t="s">
        <v>16</v>
      </c>
      <c r="AD33" s="53" t="s">
        <v>12</v>
      </c>
      <c r="AE33" s="53" t="s">
        <v>13</v>
      </c>
      <c r="AF33" s="54" t="s">
        <v>14</v>
      </c>
      <c r="AG33" s="77" t="s">
        <v>13</v>
      </c>
      <c r="AH33" s="53" t="s">
        <v>14</v>
      </c>
      <c r="AI33" s="53" t="s">
        <v>26</v>
      </c>
      <c r="AJ33" s="53" t="s">
        <v>26</v>
      </c>
      <c r="AK33" s="53" t="s">
        <v>36</v>
      </c>
      <c r="AL33" s="53" t="s">
        <v>37</v>
      </c>
      <c r="AM33" s="54" t="s">
        <v>37</v>
      </c>
      <c r="AN33" s="55" t="s">
        <v>12</v>
      </c>
      <c r="AO33" s="53" t="s">
        <v>12</v>
      </c>
      <c r="AP33" s="53" t="s">
        <v>13</v>
      </c>
      <c r="AQ33" s="53" t="s">
        <v>14</v>
      </c>
      <c r="AR33" s="53" t="s">
        <v>40</v>
      </c>
      <c r="AS33" s="53" t="s">
        <v>30</v>
      </c>
      <c r="AT33" s="54" t="s">
        <v>30</v>
      </c>
      <c r="AU33" s="77" t="s">
        <v>31</v>
      </c>
      <c r="AV33" s="78" t="s">
        <v>31</v>
      </c>
      <c r="AW33" s="78" t="s">
        <v>12</v>
      </c>
      <c r="AX33" s="78" t="s">
        <v>13</v>
      </c>
      <c r="AY33" s="78" t="s">
        <v>14</v>
      </c>
      <c r="AZ33" s="78" t="s">
        <v>35</v>
      </c>
      <c r="BA33" s="79" t="s">
        <v>35</v>
      </c>
    </row>
    <row r="34" spans="1:53" ht="16.5" thickBot="1" x14ac:dyDescent="0.3">
      <c r="A34" s="106"/>
      <c r="B34" s="104" t="s">
        <v>105</v>
      </c>
      <c r="C34" s="170">
        <v>1922</v>
      </c>
      <c r="D34" s="112"/>
      <c r="E34" s="90" t="s">
        <v>15</v>
      </c>
      <c r="F34" s="91" t="s">
        <v>12</v>
      </c>
      <c r="G34" s="91" t="s">
        <v>33</v>
      </c>
      <c r="H34" s="91" t="s">
        <v>33</v>
      </c>
      <c r="I34" s="91" t="s">
        <v>33</v>
      </c>
      <c r="J34" s="91" t="s">
        <v>13</v>
      </c>
      <c r="K34" s="92" t="s">
        <v>14</v>
      </c>
      <c r="L34" s="55" t="s">
        <v>38</v>
      </c>
      <c r="M34" s="53" t="s">
        <v>38</v>
      </c>
      <c r="N34" s="53" t="s">
        <v>38</v>
      </c>
      <c r="O34" s="53" t="s">
        <v>38</v>
      </c>
      <c r="P34" s="53" t="s">
        <v>35</v>
      </c>
      <c r="Q34" s="53" t="s">
        <v>13</v>
      </c>
      <c r="R34" s="54" t="s">
        <v>14</v>
      </c>
      <c r="S34" s="81" t="s">
        <v>17</v>
      </c>
      <c r="T34" s="82" t="s">
        <v>17</v>
      </c>
      <c r="U34" s="82" t="s">
        <v>13</v>
      </c>
      <c r="V34" s="83" t="s">
        <v>42</v>
      </c>
      <c r="W34" s="82" t="s">
        <v>42</v>
      </c>
      <c r="X34" s="82" t="s">
        <v>42</v>
      </c>
      <c r="Y34" s="84" t="s">
        <v>14</v>
      </c>
      <c r="Z34" s="85" t="s">
        <v>28</v>
      </c>
      <c r="AA34" s="86" t="s">
        <v>28</v>
      </c>
      <c r="AB34" s="87" t="s">
        <v>4</v>
      </c>
      <c r="AC34" s="87" t="s">
        <v>28</v>
      </c>
      <c r="AD34" s="83" t="s">
        <v>41</v>
      </c>
      <c r="AE34" s="83" t="s">
        <v>13</v>
      </c>
      <c r="AF34" s="88" t="s">
        <v>14</v>
      </c>
      <c r="AG34" s="77" t="s">
        <v>27</v>
      </c>
      <c r="AH34" s="78" t="s">
        <v>40</v>
      </c>
      <c r="AI34" s="78" t="s">
        <v>19</v>
      </c>
      <c r="AJ34" s="78" t="s">
        <v>19</v>
      </c>
      <c r="AK34" s="78" t="s">
        <v>15</v>
      </c>
      <c r="AL34" s="78" t="s">
        <v>13</v>
      </c>
      <c r="AM34" s="79" t="s">
        <v>14</v>
      </c>
      <c r="AN34" s="89" t="s">
        <v>3</v>
      </c>
      <c r="AO34" s="53" t="s">
        <v>35</v>
      </c>
      <c r="AP34" s="53" t="s">
        <v>41</v>
      </c>
      <c r="AQ34" s="53" t="s">
        <v>13</v>
      </c>
      <c r="AR34" s="53" t="s">
        <v>14</v>
      </c>
      <c r="AS34" s="53" t="s">
        <v>22</v>
      </c>
      <c r="AT34" s="54" t="s">
        <v>22</v>
      </c>
      <c r="AU34" s="58" t="s">
        <v>22</v>
      </c>
      <c r="AV34" s="60" t="s">
        <v>22</v>
      </c>
      <c r="AW34" s="60" t="s">
        <v>13</v>
      </c>
      <c r="AX34" s="53" t="s">
        <v>14</v>
      </c>
      <c r="AY34" s="60" t="s">
        <v>34</v>
      </c>
      <c r="AZ34" s="60" t="s">
        <v>34</v>
      </c>
      <c r="BA34" s="61" t="s">
        <v>34</v>
      </c>
    </row>
    <row r="35" spans="1:53" ht="18" x14ac:dyDescent="0.25">
      <c r="A35" s="100"/>
      <c r="B35" s="101"/>
      <c r="C35" s="180"/>
      <c r="D35" s="117"/>
      <c r="E35" s="38" t="s">
        <v>5</v>
      </c>
      <c r="F35" s="39" t="s">
        <v>6</v>
      </c>
      <c r="G35" s="39" t="s">
        <v>7</v>
      </c>
      <c r="H35" s="39" t="s">
        <v>8</v>
      </c>
      <c r="I35" s="39" t="s">
        <v>9</v>
      </c>
      <c r="J35" s="39" t="s">
        <v>10</v>
      </c>
      <c r="K35" s="40" t="s">
        <v>11</v>
      </c>
      <c r="L35" s="38" t="s">
        <v>5</v>
      </c>
      <c r="M35" s="39" t="s">
        <v>6</v>
      </c>
      <c r="N35" s="39" t="s">
        <v>7</v>
      </c>
      <c r="O35" s="39" t="s">
        <v>8</v>
      </c>
      <c r="P35" s="39" t="s">
        <v>9</v>
      </c>
      <c r="Q35" s="39" t="s">
        <v>10</v>
      </c>
      <c r="R35" s="40" t="s">
        <v>11</v>
      </c>
      <c r="S35" s="38" t="s">
        <v>5</v>
      </c>
      <c r="T35" s="39" t="s">
        <v>6</v>
      </c>
      <c r="U35" s="39" t="s">
        <v>7</v>
      </c>
      <c r="V35" s="39" t="s">
        <v>8</v>
      </c>
      <c r="W35" s="39" t="s">
        <v>9</v>
      </c>
      <c r="X35" s="39" t="s">
        <v>10</v>
      </c>
      <c r="Y35" s="40" t="s">
        <v>11</v>
      </c>
      <c r="Z35" s="38" t="s">
        <v>5</v>
      </c>
      <c r="AA35" s="39" t="s">
        <v>6</v>
      </c>
      <c r="AB35" s="39" t="s">
        <v>7</v>
      </c>
      <c r="AC35" s="39" t="s">
        <v>8</v>
      </c>
      <c r="AD35" s="39" t="s">
        <v>9</v>
      </c>
      <c r="AE35" s="39" t="s">
        <v>10</v>
      </c>
      <c r="AF35" s="40" t="s">
        <v>11</v>
      </c>
      <c r="AG35" s="38" t="s">
        <v>5</v>
      </c>
      <c r="AH35" s="39" t="s">
        <v>6</v>
      </c>
      <c r="AI35" s="39" t="s">
        <v>7</v>
      </c>
      <c r="AJ35" s="39" t="s">
        <v>8</v>
      </c>
      <c r="AK35" s="39" t="s">
        <v>9</v>
      </c>
      <c r="AL35" s="39" t="s">
        <v>10</v>
      </c>
      <c r="AM35" s="40" t="s">
        <v>11</v>
      </c>
      <c r="AN35" s="38" t="s">
        <v>5</v>
      </c>
      <c r="AO35" s="39" t="s">
        <v>6</v>
      </c>
      <c r="AP35" s="39" t="s">
        <v>7</v>
      </c>
      <c r="AQ35" s="39" t="s">
        <v>8</v>
      </c>
      <c r="AR35" s="39" t="s">
        <v>9</v>
      </c>
      <c r="AS35" s="39" t="s">
        <v>10</v>
      </c>
      <c r="AT35" s="40" t="s">
        <v>11</v>
      </c>
      <c r="AU35" s="38" t="s">
        <v>5</v>
      </c>
      <c r="AV35" s="39" t="s">
        <v>6</v>
      </c>
      <c r="AW35" s="39" t="s">
        <v>7</v>
      </c>
      <c r="AX35" s="39" t="s">
        <v>8</v>
      </c>
      <c r="AY35" s="39" t="s">
        <v>9</v>
      </c>
      <c r="AZ35" s="39" t="s">
        <v>10</v>
      </c>
      <c r="BA35" s="40" t="s">
        <v>11</v>
      </c>
    </row>
    <row r="36" spans="1:53" ht="16.5" thickBot="1" x14ac:dyDescent="0.3">
      <c r="A36" s="103"/>
      <c r="B36" s="104"/>
      <c r="C36" s="178"/>
      <c r="D36" s="116"/>
      <c r="E36" s="41">
        <f>$E$3</f>
        <v>43752</v>
      </c>
      <c r="F36" s="42">
        <f>IF(E36="","",E36+1)</f>
        <v>43753</v>
      </c>
      <c r="G36" s="42">
        <f t="shared" ref="G36:O36" si="18">IF(F36="","",F36+1)</f>
        <v>43754</v>
      </c>
      <c r="H36" s="42">
        <f t="shared" si="18"/>
        <v>43755</v>
      </c>
      <c r="I36" s="42">
        <f t="shared" si="18"/>
        <v>43756</v>
      </c>
      <c r="J36" s="42">
        <f>IF(I36="","",I36+1)</f>
        <v>43757</v>
      </c>
      <c r="K36" s="43">
        <f>IF(J36="","",J36+1)</f>
        <v>43758</v>
      </c>
      <c r="L36" s="44">
        <f>IF(K36="","",K36+1)</f>
        <v>43759</v>
      </c>
      <c r="M36" s="42">
        <f t="shared" si="18"/>
        <v>43760</v>
      </c>
      <c r="N36" s="42">
        <f t="shared" si="18"/>
        <v>43761</v>
      </c>
      <c r="O36" s="42">
        <f t="shared" si="18"/>
        <v>43762</v>
      </c>
      <c r="P36" s="42">
        <f>IF(O36="","",O36+1)</f>
        <v>43763</v>
      </c>
      <c r="Q36" s="42">
        <f>IF(P36="","",P36+1)</f>
        <v>43764</v>
      </c>
      <c r="R36" s="43">
        <f>IF(Q36="","",Q36+1)</f>
        <v>43765</v>
      </c>
      <c r="S36" s="44">
        <f>IF(R36="","",R36+1)</f>
        <v>43766</v>
      </c>
      <c r="T36" s="42">
        <f t="shared" ref="T36:Y36" si="19">IF(S36="","",S36+1)</f>
        <v>43767</v>
      </c>
      <c r="U36" s="42">
        <f t="shared" si="19"/>
        <v>43768</v>
      </c>
      <c r="V36" s="42">
        <f t="shared" si="19"/>
        <v>43769</v>
      </c>
      <c r="W36" s="42">
        <f>IF(V36="","",V36+1)</f>
        <v>43770</v>
      </c>
      <c r="X36" s="42">
        <f>IF(W36="","",W36+1)</f>
        <v>43771</v>
      </c>
      <c r="Y36" s="43">
        <f>IF(X36="","",X36+1)</f>
        <v>43772</v>
      </c>
      <c r="Z36" s="44">
        <f>IF(Y36="","",Y36+1)</f>
        <v>43773</v>
      </c>
      <c r="AA36" s="42">
        <f t="shared" ref="AA36:AF36" si="20">IF(Z36="","",Z36+1)</f>
        <v>43774</v>
      </c>
      <c r="AB36" s="42">
        <f t="shared" si="20"/>
        <v>43775</v>
      </c>
      <c r="AC36" s="42">
        <f t="shared" si="20"/>
        <v>43776</v>
      </c>
      <c r="AD36" s="42">
        <f>IF(AC36="","",AC36+1)</f>
        <v>43777</v>
      </c>
      <c r="AE36" s="42">
        <f>IF(AD36="","",AD36+1)</f>
        <v>43778</v>
      </c>
      <c r="AF36" s="43">
        <f>IF(AE36="","",AE36+1)</f>
        <v>43779</v>
      </c>
      <c r="AG36" s="44">
        <f>IF(AF36="","",AF36+1)</f>
        <v>43780</v>
      </c>
      <c r="AH36" s="42">
        <f t="shared" ref="AH36:AM36" si="21">IF(AG36="","",AG36+1)</f>
        <v>43781</v>
      </c>
      <c r="AI36" s="42">
        <f t="shared" si="21"/>
        <v>43782</v>
      </c>
      <c r="AJ36" s="42">
        <f t="shared" si="21"/>
        <v>43783</v>
      </c>
      <c r="AK36" s="42">
        <f>IF(AJ36="","",AJ36+1)</f>
        <v>43784</v>
      </c>
      <c r="AL36" s="42">
        <f>IF(AK36="","",AK36+1)</f>
        <v>43785</v>
      </c>
      <c r="AM36" s="43">
        <f>IF(AL36="","",AL36+1)</f>
        <v>43786</v>
      </c>
      <c r="AN36" s="44">
        <f>IF(AM36="","",AM36+1)</f>
        <v>43787</v>
      </c>
      <c r="AO36" s="42">
        <f t="shared" ref="AO36:AT36" si="22">IF(AN36="","",AN36+1)</f>
        <v>43788</v>
      </c>
      <c r="AP36" s="42">
        <f t="shared" si="22"/>
        <v>43789</v>
      </c>
      <c r="AQ36" s="42">
        <f t="shared" si="22"/>
        <v>43790</v>
      </c>
      <c r="AR36" s="42">
        <f>IF(AQ36="","",AQ36+1)</f>
        <v>43791</v>
      </c>
      <c r="AS36" s="42">
        <f>IF(AR36="","",AR36+1)</f>
        <v>43792</v>
      </c>
      <c r="AT36" s="43">
        <f>IF(AS36="","",AS36+1)</f>
        <v>43793</v>
      </c>
      <c r="AU36" s="44">
        <f>IF(AT36="","",AT36+1)</f>
        <v>43794</v>
      </c>
      <c r="AV36" s="42">
        <f t="shared" ref="AV36:BA36" si="23">IF(AU36="","",AU36+1)</f>
        <v>43795</v>
      </c>
      <c r="AW36" s="42">
        <f t="shared" si="23"/>
        <v>43796</v>
      </c>
      <c r="AX36" s="42">
        <f t="shared" si="23"/>
        <v>43797</v>
      </c>
      <c r="AY36" s="42">
        <f>IF(AX36="","",AX36+1)</f>
        <v>43798</v>
      </c>
      <c r="AZ36" s="42">
        <f>IF(AY36="","",AY36+1)</f>
        <v>43799</v>
      </c>
      <c r="BA36" s="43">
        <f>IF(AZ36="","",AZ36+1)</f>
        <v>43800</v>
      </c>
    </row>
    <row r="37" spans="1:53" ht="15.75" x14ac:dyDescent="0.25">
      <c r="A37" s="106"/>
      <c r="B37" s="166" t="s">
        <v>114</v>
      </c>
      <c r="C37" s="179">
        <v>2105</v>
      </c>
      <c r="D37" s="107">
        <v>2</v>
      </c>
      <c r="E37" s="58" t="s">
        <v>23</v>
      </c>
      <c r="F37" s="59" t="s">
        <v>43</v>
      </c>
      <c r="G37" s="53" t="s">
        <v>12</v>
      </c>
      <c r="H37" s="53" t="s">
        <v>13</v>
      </c>
      <c r="I37" s="53" t="s">
        <v>14</v>
      </c>
      <c r="J37" s="53" t="s">
        <v>26</v>
      </c>
      <c r="K37" s="54" t="s">
        <v>26</v>
      </c>
      <c r="L37" s="55" t="s">
        <v>16</v>
      </c>
      <c r="M37" s="53" t="s">
        <v>16</v>
      </c>
      <c r="N37" s="59" t="s">
        <v>43</v>
      </c>
      <c r="O37" s="60" t="s">
        <v>12</v>
      </c>
      <c r="P37" s="53" t="s">
        <v>12</v>
      </c>
      <c r="Q37" s="53" t="s">
        <v>13</v>
      </c>
      <c r="R37" s="54" t="s">
        <v>14</v>
      </c>
      <c r="S37" s="58" t="s">
        <v>26</v>
      </c>
      <c r="T37" s="60" t="s">
        <v>26</v>
      </c>
      <c r="U37" s="60" t="s">
        <v>22</v>
      </c>
      <c r="V37" s="60" t="s">
        <v>23</v>
      </c>
      <c r="W37" s="60" t="s">
        <v>12</v>
      </c>
      <c r="X37" s="60" t="s">
        <v>13</v>
      </c>
      <c r="Y37" s="61" t="s">
        <v>14</v>
      </c>
      <c r="Z37" s="47" t="s">
        <v>3</v>
      </c>
      <c r="AA37" s="48" t="s">
        <v>3</v>
      </c>
      <c r="AB37" s="48" t="s">
        <v>3</v>
      </c>
      <c r="AC37" s="48" t="s">
        <v>3</v>
      </c>
      <c r="AD37" s="48" t="s">
        <v>3</v>
      </c>
      <c r="AE37" s="48" t="s">
        <v>13</v>
      </c>
      <c r="AF37" s="49" t="s">
        <v>14</v>
      </c>
      <c r="AG37" s="50" t="s">
        <v>3</v>
      </c>
      <c r="AH37" s="51" t="s">
        <v>4</v>
      </c>
      <c r="AI37" s="52" t="s">
        <v>12</v>
      </c>
      <c r="AJ37" s="53" t="s">
        <v>20</v>
      </c>
      <c r="AK37" s="53" t="s">
        <v>21</v>
      </c>
      <c r="AL37" s="53" t="s">
        <v>13</v>
      </c>
      <c r="AM37" s="54" t="s">
        <v>14</v>
      </c>
      <c r="AN37" s="55" t="s">
        <v>13</v>
      </c>
      <c r="AO37" s="53" t="s">
        <v>14</v>
      </c>
      <c r="AP37" s="53" t="s">
        <v>34</v>
      </c>
      <c r="AQ37" s="53" t="s">
        <v>34</v>
      </c>
      <c r="AR37" s="53" t="s">
        <v>22</v>
      </c>
      <c r="AS37" s="53" t="s">
        <v>23</v>
      </c>
      <c r="AT37" s="56" t="s">
        <v>43</v>
      </c>
      <c r="AU37" s="55" t="s">
        <v>12</v>
      </c>
      <c r="AV37" s="53" t="s">
        <v>12</v>
      </c>
      <c r="AW37" s="53" t="s">
        <v>13</v>
      </c>
      <c r="AX37" s="53" t="s">
        <v>14</v>
      </c>
      <c r="AY37" s="53" t="s">
        <v>24</v>
      </c>
      <c r="AZ37" s="57" t="s">
        <v>17</v>
      </c>
      <c r="BA37" s="54" t="s">
        <v>17</v>
      </c>
    </row>
    <row r="38" spans="1:53" ht="16.5" thickBot="1" x14ac:dyDescent="0.3">
      <c r="A38" s="106"/>
      <c r="B38" s="166" t="s">
        <v>115</v>
      </c>
      <c r="C38" s="167">
        <v>2735</v>
      </c>
      <c r="D38" s="108">
        <v>1</v>
      </c>
      <c r="E38" s="62" t="s">
        <v>43</v>
      </c>
      <c r="F38" s="60" t="s">
        <v>23</v>
      </c>
      <c r="G38" s="53" t="s">
        <v>12</v>
      </c>
      <c r="H38" s="53" t="s">
        <v>12</v>
      </c>
      <c r="I38" s="53" t="s">
        <v>12</v>
      </c>
      <c r="J38" s="53" t="s">
        <v>13</v>
      </c>
      <c r="K38" s="54" t="s">
        <v>14</v>
      </c>
      <c r="L38" s="55" t="s">
        <v>39</v>
      </c>
      <c r="M38" s="53" t="s">
        <v>39</v>
      </c>
      <c r="N38" s="60" t="s">
        <v>23</v>
      </c>
      <c r="O38" s="59" t="s">
        <v>43</v>
      </c>
      <c r="P38" s="53" t="s">
        <v>12</v>
      </c>
      <c r="Q38" s="53" t="s">
        <v>13</v>
      </c>
      <c r="R38" s="54" t="s">
        <v>14</v>
      </c>
      <c r="S38" s="63" t="s">
        <v>32</v>
      </c>
      <c r="T38" s="60" t="s">
        <v>15</v>
      </c>
      <c r="U38" s="60" t="s">
        <v>16</v>
      </c>
      <c r="V38" s="51" t="s">
        <v>3</v>
      </c>
      <c r="W38" s="60" t="s">
        <v>12</v>
      </c>
      <c r="X38" s="60" t="s">
        <v>13</v>
      </c>
      <c r="Y38" s="61" t="s">
        <v>14</v>
      </c>
      <c r="Z38" s="47" t="s">
        <v>3</v>
      </c>
      <c r="AA38" s="48" t="s">
        <v>3</v>
      </c>
      <c r="AB38" s="48" t="s">
        <v>3</v>
      </c>
      <c r="AC38" s="48" t="s">
        <v>3</v>
      </c>
      <c r="AD38" s="48" t="s">
        <v>3</v>
      </c>
      <c r="AE38" s="48" t="s">
        <v>13</v>
      </c>
      <c r="AF38" s="49" t="s">
        <v>14</v>
      </c>
      <c r="AG38" s="50" t="s">
        <v>3</v>
      </c>
      <c r="AH38" s="51" t="s">
        <v>4</v>
      </c>
      <c r="AI38" s="52" t="s">
        <v>42</v>
      </c>
      <c r="AJ38" s="53" t="s">
        <v>41</v>
      </c>
      <c r="AK38" s="53" t="s">
        <v>29</v>
      </c>
      <c r="AL38" s="53" t="s">
        <v>13</v>
      </c>
      <c r="AM38" s="54" t="s">
        <v>14</v>
      </c>
      <c r="AN38" s="55" t="s">
        <v>13</v>
      </c>
      <c r="AO38" s="53" t="s">
        <v>14</v>
      </c>
      <c r="AP38" s="53" t="s">
        <v>35</v>
      </c>
      <c r="AQ38" s="53" t="s">
        <v>35</v>
      </c>
      <c r="AR38" s="53" t="s">
        <v>20</v>
      </c>
      <c r="AS38" s="53" t="s">
        <v>21</v>
      </c>
      <c r="AT38" s="61" t="s">
        <v>21</v>
      </c>
      <c r="AU38" s="55" t="s">
        <v>12</v>
      </c>
      <c r="AV38" s="53" t="s">
        <v>12</v>
      </c>
      <c r="AW38" s="53" t="s">
        <v>13</v>
      </c>
      <c r="AX38" s="53" t="s">
        <v>14</v>
      </c>
      <c r="AY38" s="53" t="s">
        <v>26</v>
      </c>
      <c r="AZ38" s="57" t="s">
        <v>36</v>
      </c>
      <c r="BA38" s="54" t="s">
        <v>36</v>
      </c>
    </row>
    <row r="39" spans="1:53" ht="15.75" x14ac:dyDescent="0.25">
      <c r="A39" s="106"/>
      <c r="B39" s="166" t="s">
        <v>116</v>
      </c>
      <c r="C39" s="167">
        <v>1675</v>
      </c>
      <c r="D39" s="110">
        <v>4</v>
      </c>
      <c r="E39" s="55" t="s">
        <v>37</v>
      </c>
      <c r="F39" s="53" t="s">
        <v>37</v>
      </c>
      <c r="G39" s="53" t="s">
        <v>12</v>
      </c>
      <c r="H39" s="53" t="s">
        <v>12</v>
      </c>
      <c r="I39" s="53" t="s">
        <v>12</v>
      </c>
      <c r="J39" s="53" t="s">
        <v>13</v>
      </c>
      <c r="K39" s="54" t="s">
        <v>14</v>
      </c>
      <c r="L39" s="55" t="s">
        <v>42</v>
      </c>
      <c r="M39" s="53" t="s">
        <v>42</v>
      </c>
      <c r="N39" s="53" t="s">
        <v>18</v>
      </c>
      <c r="O39" s="53" t="s">
        <v>12</v>
      </c>
      <c r="P39" s="53" t="s">
        <v>12</v>
      </c>
      <c r="Q39" s="53" t="s">
        <v>13</v>
      </c>
      <c r="R39" s="54" t="s">
        <v>14</v>
      </c>
      <c r="S39" s="57" t="s">
        <v>24</v>
      </c>
      <c r="T39" s="57" t="s">
        <v>24</v>
      </c>
      <c r="U39" s="57" t="s">
        <v>17</v>
      </c>
      <c r="V39" s="57" t="s">
        <v>18</v>
      </c>
      <c r="W39" s="57" t="s">
        <v>12</v>
      </c>
      <c r="X39" s="57" t="s">
        <v>13</v>
      </c>
      <c r="Y39" s="67" t="s">
        <v>14</v>
      </c>
      <c r="Z39" s="47" t="s">
        <v>3</v>
      </c>
      <c r="AA39" s="48" t="s">
        <v>3</v>
      </c>
      <c r="AB39" s="48" t="s">
        <v>3</v>
      </c>
      <c r="AC39" s="48" t="s">
        <v>3</v>
      </c>
      <c r="AD39" s="48" t="s">
        <v>3</v>
      </c>
      <c r="AE39" s="48" t="s">
        <v>13</v>
      </c>
      <c r="AF39" s="49" t="s">
        <v>14</v>
      </c>
      <c r="AG39" s="64" t="s">
        <v>3</v>
      </c>
      <c r="AH39" s="51" t="s">
        <v>3</v>
      </c>
      <c r="AI39" s="48" t="s">
        <v>4</v>
      </c>
      <c r="AJ39" s="53" t="s">
        <v>17</v>
      </c>
      <c r="AK39" s="53" t="s">
        <v>18</v>
      </c>
      <c r="AL39" s="53" t="s">
        <v>13</v>
      </c>
      <c r="AM39" s="54" t="s">
        <v>14</v>
      </c>
      <c r="AN39" s="55" t="s">
        <v>13</v>
      </c>
      <c r="AO39" s="53" t="s">
        <v>14</v>
      </c>
      <c r="AP39" s="53" t="s">
        <v>15</v>
      </c>
      <c r="AQ39" s="53" t="s">
        <v>15</v>
      </c>
      <c r="AR39" s="60" t="s">
        <v>39</v>
      </c>
      <c r="AS39" s="60" t="s">
        <v>39</v>
      </c>
      <c r="AT39" s="54" t="s">
        <v>12</v>
      </c>
      <c r="AU39" s="65" t="s">
        <v>3</v>
      </c>
      <c r="AV39" s="51" t="s">
        <v>3</v>
      </c>
      <c r="AW39" s="51" t="s">
        <v>3</v>
      </c>
      <c r="AX39" s="51" t="s">
        <v>3</v>
      </c>
      <c r="AY39" s="51" t="s">
        <v>3</v>
      </c>
      <c r="AZ39" s="51" t="s">
        <v>13</v>
      </c>
      <c r="BA39" s="66" t="s">
        <v>14</v>
      </c>
    </row>
    <row r="40" spans="1:53" ht="15.75" x14ac:dyDescent="0.25">
      <c r="A40" s="106" t="s">
        <v>3</v>
      </c>
      <c r="B40" s="166" t="s">
        <v>117</v>
      </c>
      <c r="C40" s="167">
        <v>4322</v>
      </c>
      <c r="D40" s="109">
        <v>5</v>
      </c>
      <c r="E40" s="55" t="s">
        <v>18</v>
      </c>
      <c r="F40" s="53" t="s">
        <v>18</v>
      </c>
      <c r="G40" s="53" t="s">
        <v>12</v>
      </c>
      <c r="H40" s="53" t="s">
        <v>13</v>
      </c>
      <c r="I40" s="53" t="s">
        <v>14</v>
      </c>
      <c r="J40" s="53" t="s">
        <v>25</v>
      </c>
      <c r="K40" s="54" t="s">
        <v>25</v>
      </c>
      <c r="L40" s="55" t="s">
        <v>20</v>
      </c>
      <c r="M40" s="53" t="s">
        <v>20</v>
      </c>
      <c r="N40" s="53" t="s">
        <v>21</v>
      </c>
      <c r="O40" s="53" t="s">
        <v>12</v>
      </c>
      <c r="P40" s="53" t="s">
        <v>12</v>
      </c>
      <c r="Q40" s="53" t="s">
        <v>13</v>
      </c>
      <c r="R40" s="54" t="s">
        <v>14</v>
      </c>
      <c r="S40" s="51" t="s">
        <v>3</v>
      </c>
      <c r="T40" s="51" t="s">
        <v>3</v>
      </c>
      <c r="U40" s="51" t="s">
        <v>3</v>
      </c>
      <c r="V40" s="51" t="s">
        <v>3</v>
      </c>
      <c r="W40" s="51" t="s">
        <v>3</v>
      </c>
      <c r="X40" s="60" t="s">
        <v>13</v>
      </c>
      <c r="Y40" s="61" t="s">
        <v>14</v>
      </c>
      <c r="Z40" s="47" t="s">
        <v>3</v>
      </c>
      <c r="AA40" s="48" t="s">
        <v>3</v>
      </c>
      <c r="AB40" s="48" t="s">
        <v>3</v>
      </c>
      <c r="AC40" s="48" t="s">
        <v>3</v>
      </c>
      <c r="AD40" s="48" t="s">
        <v>3</v>
      </c>
      <c r="AE40" s="48" t="s">
        <v>13</v>
      </c>
      <c r="AF40" s="49" t="s">
        <v>14</v>
      </c>
      <c r="AG40" s="64" t="s">
        <v>12</v>
      </c>
      <c r="AH40" s="48" t="s">
        <v>3</v>
      </c>
      <c r="AI40" s="48" t="s">
        <v>4</v>
      </c>
      <c r="AJ40" s="53" t="s">
        <v>22</v>
      </c>
      <c r="AK40" s="53" t="s">
        <v>23</v>
      </c>
      <c r="AL40" s="53" t="s">
        <v>13</v>
      </c>
      <c r="AM40" s="54" t="s">
        <v>14</v>
      </c>
      <c r="AN40" s="55" t="s">
        <v>13</v>
      </c>
      <c r="AO40" s="53" t="s">
        <v>14</v>
      </c>
      <c r="AP40" s="53" t="s">
        <v>24</v>
      </c>
      <c r="AQ40" s="53" t="s">
        <v>24</v>
      </c>
      <c r="AR40" s="53" t="s">
        <v>17</v>
      </c>
      <c r="AS40" s="53" t="s">
        <v>18</v>
      </c>
      <c r="AT40" s="54" t="s">
        <v>18</v>
      </c>
      <c r="AU40" s="58" t="s">
        <v>12</v>
      </c>
      <c r="AV40" s="60" t="s">
        <v>12</v>
      </c>
      <c r="AW40" s="60" t="s">
        <v>12</v>
      </c>
      <c r="AX40" s="60" t="s">
        <v>13</v>
      </c>
      <c r="AY40" s="60" t="s">
        <v>32</v>
      </c>
      <c r="AZ40" s="60" t="s">
        <v>40</v>
      </c>
      <c r="BA40" s="61" t="s">
        <v>14</v>
      </c>
    </row>
    <row r="41" spans="1:53" ht="15.75" x14ac:dyDescent="0.25">
      <c r="A41" s="106"/>
      <c r="B41" s="166" t="s">
        <v>118</v>
      </c>
      <c r="C41" s="167">
        <v>4636</v>
      </c>
      <c r="D41" s="109">
        <v>6</v>
      </c>
      <c r="E41" s="55" t="s">
        <v>21</v>
      </c>
      <c r="F41" s="53" t="s">
        <v>21</v>
      </c>
      <c r="G41" s="53" t="s">
        <v>12</v>
      </c>
      <c r="H41" s="53" t="s">
        <v>13</v>
      </c>
      <c r="I41" s="53" t="s">
        <v>14</v>
      </c>
      <c r="J41" s="53" t="s">
        <v>19</v>
      </c>
      <c r="K41" s="54" t="s">
        <v>19</v>
      </c>
      <c r="L41" s="55" t="s">
        <v>41</v>
      </c>
      <c r="M41" s="53" t="s">
        <v>41</v>
      </c>
      <c r="N41" s="53" t="s">
        <v>39</v>
      </c>
      <c r="O41" s="53" t="s">
        <v>12</v>
      </c>
      <c r="P41" s="53" t="s">
        <v>12</v>
      </c>
      <c r="Q41" s="53" t="s">
        <v>13</v>
      </c>
      <c r="R41" s="54" t="s">
        <v>14</v>
      </c>
      <c r="S41" s="57" t="s">
        <v>19</v>
      </c>
      <c r="T41" s="57" t="s">
        <v>19</v>
      </c>
      <c r="U41" s="57" t="s">
        <v>20</v>
      </c>
      <c r="V41" s="57" t="s">
        <v>21</v>
      </c>
      <c r="W41" s="57" t="s">
        <v>12</v>
      </c>
      <c r="X41" s="57" t="s">
        <v>13</v>
      </c>
      <c r="Y41" s="67" t="s">
        <v>14</v>
      </c>
      <c r="Z41" s="47" t="s">
        <v>3</v>
      </c>
      <c r="AA41" s="48" t="s">
        <v>3</v>
      </c>
      <c r="AB41" s="48" t="s">
        <v>3</v>
      </c>
      <c r="AC41" s="48" t="s">
        <v>3</v>
      </c>
      <c r="AD41" s="48" t="s">
        <v>3</v>
      </c>
      <c r="AE41" s="48" t="s">
        <v>13</v>
      </c>
      <c r="AF41" s="49" t="s">
        <v>14</v>
      </c>
      <c r="AG41" s="65" t="s">
        <v>3</v>
      </c>
      <c r="AH41" s="51" t="s">
        <v>4</v>
      </c>
      <c r="AI41" s="51" t="s">
        <v>3</v>
      </c>
      <c r="AJ41" s="60" t="s">
        <v>32</v>
      </c>
      <c r="AK41" s="60" t="s">
        <v>12</v>
      </c>
      <c r="AL41" s="57" t="s">
        <v>13</v>
      </c>
      <c r="AM41" s="67" t="s">
        <v>14</v>
      </c>
      <c r="AN41" s="55" t="s">
        <v>13</v>
      </c>
      <c r="AO41" s="53" t="s">
        <v>14</v>
      </c>
      <c r="AP41" s="53" t="s">
        <v>32</v>
      </c>
      <c r="AQ41" s="53" t="s">
        <v>39</v>
      </c>
      <c r="AR41" s="53" t="s">
        <v>28</v>
      </c>
      <c r="AS41" s="53" t="s">
        <v>29</v>
      </c>
      <c r="AT41" s="54" t="s">
        <v>29</v>
      </c>
      <c r="AU41" s="55" t="s">
        <v>12</v>
      </c>
      <c r="AV41" s="53" t="s">
        <v>12</v>
      </c>
      <c r="AW41" s="53" t="s">
        <v>13</v>
      </c>
      <c r="AX41" s="53" t="s">
        <v>14</v>
      </c>
      <c r="AY41" s="53" t="s">
        <v>19</v>
      </c>
      <c r="AZ41" s="53" t="s">
        <v>20</v>
      </c>
      <c r="BA41" s="54" t="s">
        <v>20</v>
      </c>
    </row>
    <row r="42" spans="1:53" ht="15.75" x14ac:dyDescent="0.25">
      <c r="A42" s="106"/>
      <c r="B42" s="166" t="s">
        <v>119</v>
      </c>
      <c r="C42" s="167">
        <v>2289</v>
      </c>
      <c r="D42" s="109">
        <v>1</v>
      </c>
      <c r="E42" s="55" t="s">
        <v>29</v>
      </c>
      <c r="F42" s="53" t="s">
        <v>29</v>
      </c>
      <c r="G42" s="53" t="s">
        <v>12</v>
      </c>
      <c r="H42" s="53" t="s">
        <v>13</v>
      </c>
      <c r="I42" s="53" t="s">
        <v>14</v>
      </c>
      <c r="J42" s="53" t="s">
        <v>27</v>
      </c>
      <c r="K42" s="54" t="s">
        <v>27</v>
      </c>
      <c r="L42" s="55" t="s">
        <v>33</v>
      </c>
      <c r="M42" s="53" t="s">
        <v>33</v>
      </c>
      <c r="N42" s="53" t="s">
        <v>29</v>
      </c>
      <c r="O42" s="53" t="s">
        <v>12</v>
      </c>
      <c r="P42" s="53" t="s">
        <v>12</v>
      </c>
      <c r="Q42" s="53" t="s">
        <v>13</v>
      </c>
      <c r="R42" s="54" t="s">
        <v>14</v>
      </c>
      <c r="S42" s="57" t="s">
        <v>40</v>
      </c>
      <c r="T42" s="57" t="s">
        <v>27</v>
      </c>
      <c r="U42" s="57" t="s">
        <v>28</v>
      </c>
      <c r="V42" s="57" t="s">
        <v>29</v>
      </c>
      <c r="W42" s="57" t="s">
        <v>12</v>
      </c>
      <c r="X42" s="57" t="s">
        <v>13</v>
      </c>
      <c r="Y42" s="67" t="s">
        <v>14</v>
      </c>
      <c r="Z42" s="47" t="s">
        <v>3</v>
      </c>
      <c r="AA42" s="48" t="s">
        <v>3</v>
      </c>
      <c r="AB42" s="48" t="s">
        <v>3</v>
      </c>
      <c r="AC42" s="48" t="s">
        <v>3</v>
      </c>
      <c r="AD42" s="48" t="s">
        <v>3</v>
      </c>
      <c r="AE42" s="48" t="s">
        <v>13</v>
      </c>
      <c r="AF42" s="49" t="s">
        <v>14</v>
      </c>
      <c r="AG42" s="68" t="s">
        <v>12</v>
      </c>
      <c r="AH42" s="48" t="s">
        <v>4</v>
      </c>
      <c r="AI42" s="48" t="s">
        <v>3</v>
      </c>
      <c r="AJ42" s="53" t="s">
        <v>30</v>
      </c>
      <c r="AK42" s="53" t="s">
        <v>31</v>
      </c>
      <c r="AL42" s="53" t="s">
        <v>13</v>
      </c>
      <c r="AM42" s="54" t="s">
        <v>14</v>
      </c>
      <c r="AN42" s="69" t="s">
        <v>13</v>
      </c>
      <c r="AO42" s="70" t="s">
        <v>14</v>
      </c>
      <c r="AP42" s="53" t="s">
        <v>27</v>
      </c>
      <c r="AQ42" s="53" t="s">
        <v>27</v>
      </c>
      <c r="AR42" s="53" t="s">
        <v>16</v>
      </c>
      <c r="AS42" s="53" t="s">
        <v>16</v>
      </c>
      <c r="AT42" s="53" t="s">
        <v>23</v>
      </c>
      <c r="AU42" s="55" t="s">
        <v>12</v>
      </c>
      <c r="AV42" s="53" t="s">
        <v>12</v>
      </c>
      <c r="AW42" s="53" t="s">
        <v>13</v>
      </c>
      <c r="AX42" s="53" t="s">
        <v>14</v>
      </c>
      <c r="AY42" s="53" t="s">
        <v>27</v>
      </c>
      <c r="AZ42" s="53" t="s">
        <v>28</v>
      </c>
      <c r="BA42" s="54" t="s">
        <v>28</v>
      </c>
    </row>
    <row r="43" spans="1:53" ht="15.75" x14ac:dyDescent="0.25">
      <c r="A43" s="106"/>
      <c r="B43" s="166" t="s">
        <v>120</v>
      </c>
      <c r="C43" s="167">
        <v>3112</v>
      </c>
      <c r="D43" s="109">
        <v>2</v>
      </c>
      <c r="E43" s="74" t="s">
        <v>3</v>
      </c>
      <c r="F43" s="75" t="s">
        <v>3</v>
      </c>
      <c r="G43" s="75" t="s">
        <v>3</v>
      </c>
      <c r="H43" s="75" t="s">
        <v>3</v>
      </c>
      <c r="I43" s="75" t="s">
        <v>3</v>
      </c>
      <c r="J43" s="75" t="s">
        <v>13</v>
      </c>
      <c r="K43" s="76" t="s">
        <v>14</v>
      </c>
      <c r="L43" s="55" t="s">
        <v>30</v>
      </c>
      <c r="M43" s="53" t="s">
        <v>30</v>
      </c>
      <c r="N43" s="53" t="s">
        <v>31</v>
      </c>
      <c r="O43" s="53" t="s">
        <v>12</v>
      </c>
      <c r="P43" s="53" t="s">
        <v>12</v>
      </c>
      <c r="Q43" s="53" t="s">
        <v>13</v>
      </c>
      <c r="R43" s="54" t="s">
        <v>14</v>
      </c>
      <c r="S43" s="57" t="s">
        <v>35</v>
      </c>
      <c r="T43" s="57" t="s">
        <v>32</v>
      </c>
      <c r="U43" s="57" t="s">
        <v>30</v>
      </c>
      <c r="V43" s="57" t="s">
        <v>31</v>
      </c>
      <c r="W43" s="57" t="s">
        <v>12</v>
      </c>
      <c r="X43" s="57" t="s">
        <v>13</v>
      </c>
      <c r="Y43" s="67" t="s">
        <v>14</v>
      </c>
      <c r="Z43" s="47" t="s">
        <v>3</v>
      </c>
      <c r="AA43" s="48" t="s">
        <v>3</v>
      </c>
      <c r="AB43" s="48" t="s">
        <v>3</v>
      </c>
      <c r="AC43" s="48" t="s">
        <v>3</v>
      </c>
      <c r="AD43" s="48" t="s">
        <v>3</v>
      </c>
      <c r="AE43" s="48" t="s">
        <v>13</v>
      </c>
      <c r="AF43" s="49" t="s">
        <v>14</v>
      </c>
      <c r="AG43" s="71" t="s">
        <v>12</v>
      </c>
      <c r="AH43" s="72" t="s">
        <v>3</v>
      </c>
      <c r="AI43" s="73" t="s">
        <v>4</v>
      </c>
      <c r="AJ43" s="53" t="s">
        <v>36</v>
      </c>
      <c r="AK43" s="53" t="s">
        <v>37</v>
      </c>
      <c r="AL43" s="53" t="s">
        <v>13</v>
      </c>
      <c r="AM43" s="54" t="s">
        <v>14</v>
      </c>
      <c r="AN43" s="55" t="s">
        <v>13</v>
      </c>
      <c r="AO43" s="53" t="s">
        <v>14</v>
      </c>
      <c r="AP43" s="53" t="s">
        <v>40</v>
      </c>
      <c r="AQ43" s="53" t="s">
        <v>40</v>
      </c>
      <c r="AR43" s="53" t="s">
        <v>30</v>
      </c>
      <c r="AS43" s="53" t="s">
        <v>31</v>
      </c>
      <c r="AT43" s="54" t="s">
        <v>31</v>
      </c>
      <c r="AU43" s="55" t="s">
        <v>12</v>
      </c>
      <c r="AV43" s="53" t="s">
        <v>12</v>
      </c>
      <c r="AW43" s="53" t="s">
        <v>13</v>
      </c>
      <c r="AX43" s="53" t="s">
        <v>14</v>
      </c>
      <c r="AY43" s="53" t="s">
        <v>38</v>
      </c>
      <c r="AZ43" s="53" t="s">
        <v>33</v>
      </c>
      <c r="BA43" s="54" t="s">
        <v>12</v>
      </c>
    </row>
    <row r="44" spans="1:53" ht="16.5" thickBot="1" x14ac:dyDescent="0.3">
      <c r="A44" s="106"/>
      <c r="B44" s="166" t="s">
        <v>121</v>
      </c>
      <c r="C44" s="167">
        <v>4988</v>
      </c>
      <c r="D44" s="111">
        <v>3</v>
      </c>
      <c r="E44" s="77" t="s">
        <v>31</v>
      </c>
      <c r="F44" s="78" t="s">
        <v>31</v>
      </c>
      <c r="G44" s="78" t="s">
        <v>12</v>
      </c>
      <c r="H44" s="78" t="s">
        <v>13</v>
      </c>
      <c r="I44" s="78" t="s">
        <v>14</v>
      </c>
      <c r="J44" s="78" t="s">
        <v>35</v>
      </c>
      <c r="K44" s="79" t="s">
        <v>35</v>
      </c>
      <c r="L44" s="55" t="s">
        <v>36</v>
      </c>
      <c r="M44" s="53" t="s">
        <v>36</v>
      </c>
      <c r="N44" s="53" t="s">
        <v>37</v>
      </c>
      <c r="O44" s="53" t="s">
        <v>12</v>
      </c>
      <c r="P44" s="53" t="s">
        <v>12</v>
      </c>
      <c r="Q44" s="53" t="s">
        <v>13</v>
      </c>
      <c r="R44" s="54" t="s">
        <v>14</v>
      </c>
      <c r="S44" s="80" t="s">
        <v>34</v>
      </c>
      <c r="T44" s="80" t="s">
        <v>34</v>
      </c>
      <c r="U44" s="80" t="s">
        <v>36</v>
      </c>
      <c r="V44" s="80" t="s">
        <v>37</v>
      </c>
      <c r="W44" s="80" t="s">
        <v>12</v>
      </c>
      <c r="X44" s="57" t="s">
        <v>13</v>
      </c>
      <c r="Y44" s="67" t="s">
        <v>14</v>
      </c>
      <c r="Z44" s="47" t="s">
        <v>3</v>
      </c>
      <c r="AA44" s="48" t="s">
        <v>3</v>
      </c>
      <c r="AB44" s="48" t="s">
        <v>3</v>
      </c>
      <c r="AC44" s="48" t="s">
        <v>3</v>
      </c>
      <c r="AD44" s="48" t="s">
        <v>3</v>
      </c>
      <c r="AE44" s="48" t="s">
        <v>13</v>
      </c>
      <c r="AF44" s="49" t="s">
        <v>14</v>
      </c>
      <c r="AG44" s="71" t="s">
        <v>3</v>
      </c>
      <c r="AH44" s="48" t="s">
        <v>4</v>
      </c>
      <c r="AI44" s="51" t="s">
        <v>3</v>
      </c>
      <c r="AJ44" s="53" t="s">
        <v>16</v>
      </c>
      <c r="AK44" s="53" t="s">
        <v>12</v>
      </c>
      <c r="AL44" s="53" t="s">
        <v>13</v>
      </c>
      <c r="AM44" s="54" t="s">
        <v>14</v>
      </c>
      <c r="AN44" s="77" t="s">
        <v>13</v>
      </c>
      <c r="AO44" s="53" t="s">
        <v>14</v>
      </c>
      <c r="AP44" s="53" t="s">
        <v>26</v>
      </c>
      <c r="AQ44" s="53" t="s">
        <v>26</v>
      </c>
      <c r="AR44" s="53" t="s">
        <v>36</v>
      </c>
      <c r="AS44" s="53" t="s">
        <v>37</v>
      </c>
      <c r="AT44" s="54" t="s">
        <v>37</v>
      </c>
      <c r="AU44" s="55" t="s">
        <v>12</v>
      </c>
      <c r="AV44" s="53" t="s">
        <v>12</v>
      </c>
      <c r="AW44" s="53" t="s">
        <v>13</v>
      </c>
      <c r="AX44" s="53" t="s">
        <v>14</v>
      </c>
      <c r="AY44" s="53" t="s">
        <v>40</v>
      </c>
      <c r="AZ44" s="53" t="s">
        <v>30</v>
      </c>
      <c r="BA44" s="54" t="s">
        <v>30</v>
      </c>
    </row>
    <row r="45" spans="1:53" ht="16.5" thickBot="1" x14ac:dyDescent="0.3">
      <c r="A45" s="119"/>
      <c r="B45" s="166" t="s">
        <v>122</v>
      </c>
      <c r="C45" s="170">
        <v>1856</v>
      </c>
      <c r="D45" s="112"/>
      <c r="E45" s="58" t="s">
        <v>22</v>
      </c>
      <c r="F45" s="60" t="s">
        <v>22</v>
      </c>
      <c r="G45" s="60" t="s">
        <v>13</v>
      </c>
      <c r="H45" s="53" t="s">
        <v>14</v>
      </c>
      <c r="I45" s="60" t="s">
        <v>34</v>
      </c>
      <c r="J45" s="60" t="s">
        <v>34</v>
      </c>
      <c r="K45" s="61" t="s">
        <v>34</v>
      </c>
      <c r="L45" s="90" t="s">
        <v>15</v>
      </c>
      <c r="M45" s="91" t="s">
        <v>12</v>
      </c>
      <c r="N45" s="91" t="s">
        <v>33</v>
      </c>
      <c r="O45" s="91" t="s">
        <v>33</v>
      </c>
      <c r="P45" s="91" t="s">
        <v>33</v>
      </c>
      <c r="Q45" s="91" t="s">
        <v>13</v>
      </c>
      <c r="R45" s="92" t="s">
        <v>14</v>
      </c>
      <c r="S45" s="55" t="s">
        <v>38</v>
      </c>
      <c r="T45" s="53" t="s">
        <v>38</v>
      </c>
      <c r="U45" s="53" t="s">
        <v>38</v>
      </c>
      <c r="V45" s="53" t="s">
        <v>38</v>
      </c>
      <c r="W45" s="53" t="s">
        <v>35</v>
      </c>
      <c r="X45" s="53" t="s">
        <v>13</v>
      </c>
      <c r="Y45" s="54" t="s">
        <v>14</v>
      </c>
      <c r="Z45" s="81" t="s">
        <v>17</v>
      </c>
      <c r="AA45" s="82" t="s">
        <v>17</v>
      </c>
      <c r="AB45" s="82" t="s">
        <v>13</v>
      </c>
      <c r="AC45" s="83" t="s">
        <v>42</v>
      </c>
      <c r="AD45" s="82" t="s">
        <v>42</v>
      </c>
      <c r="AE45" s="82" t="s">
        <v>42</v>
      </c>
      <c r="AF45" s="84" t="s">
        <v>14</v>
      </c>
      <c r="AG45" s="85" t="s">
        <v>28</v>
      </c>
      <c r="AH45" s="86" t="s">
        <v>28</v>
      </c>
      <c r="AI45" s="87" t="s">
        <v>4</v>
      </c>
      <c r="AJ45" s="87" t="s">
        <v>28</v>
      </c>
      <c r="AK45" s="83" t="s">
        <v>41</v>
      </c>
      <c r="AL45" s="83" t="s">
        <v>13</v>
      </c>
      <c r="AM45" s="88" t="s">
        <v>14</v>
      </c>
      <c r="AN45" s="77" t="s">
        <v>27</v>
      </c>
      <c r="AO45" s="78" t="s">
        <v>40</v>
      </c>
      <c r="AP45" s="78" t="s">
        <v>19</v>
      </c>
      <c r="AQ45" s="78" t="s">
        <v>19</v>
      </c>
      <c r="AR45" s="78" t="s">
        <v>15</v>
      </c>
      <c r="AS45" s="78" t="s">
        <v>13</v>
      </c>
      <c r="AT45" s="79" t="s">
        <v>14</v>
      </c>
      <c r="AU45" s="89" t="s">
        <v>3</v>
      </c>
      <c r="AV45" s="53" t="s">
        <v>35</v>
      </c>
      <c r="AW45" s="53" t="s">
        <v>41</v>
      </c>
      <c r="AX45" s="53" t="s">
        <v>13</v>
      </c>
      <c r="AY45" s="53" t="s">
        <v>14</v>
      </c>
      <c r="AZ45" s="53" t="s">
        <v>22</v>
      </c>
      <c r="BA45" s="54" t="s">
        <v>22</v>
      </c>
    </row>
    <row r="46" spans="1:53" ht="18" x14ac:dyDescent="0.25">
      <c r="A46" s="100"/>
      <c r="B46" s="101"/>
      <c r="C46" s="180"/>
      <c r="D46" s="117"/>
      <c r="E46" s="38" t="s">
        <v>5</v>
      </c>
      <c r="F46" s="39" t="s">
        <v>6</v>
      </c>
      <c r="G46" s="39" t="s">
        <v>7</v>
      </c>
      <c r="H46" s="39" t="s">
        <v>8</v>
      </c>
      <c r="I46" s="39" t="s">
        <v>9</v>
      </c>
      <c r="J46" s="39" t="s">
        <v>10</v>
      </c>
      <c r="K46" s="40" t="s">
        <v>11</v>
      </c>
      <c r="L46" s="38" t="s">
        <v>5</v>
      </c>
      <c r="M46" s="39" t="s">
        <v>6</v>
      </c>
      <c r="N46" s="39" t="s">
        <v>7</v>
      </c>
      <c r="O46" s="39" t="s">
        <v>8</v>
      </c>
      <c r="P46" s="39" t="s">
        <v>9</v>
      </c>
      <c r="Q46" s="39" t="s">
        <v>10</v>
      </c>
      <c r="R46" s="40" t="s">
        <v>11</v>
      </c>
      <c r="S46" s="38" t="s">
        <v>5</v>
      </c>
      <c r="T46" s="39" t="s">
        <v>6</v>
      </c>
      <c r="U46" s="39" t="s">
        <v>7</v>
      </c>
      <c r="V46" s="39" t="s">
        <v>8</v>
      </c>
      <c r="W46" s="39" t="s">
        <v>9</v>
      </c>
      <c r="X46" s="39" t="s">
        <v>10</v>
      </c>
      <c r="Y46" s="40" t="s">
        <v>11</v>
      </c>
      <c r="Z46" s="38" t="s">
        <v>5</v>
      </c>
      <c r="AA46" s="39" t="s">
        <v>6</v>
      </c>
      <c r="AB46" s="39" t="s">
        <v>7</v>
      </c>
      <c r="AC46" s="39" t="s">
        <v>8</v>
      </c>
      <c r="AD46" s="39" t="s">
        <v>9</v>
      </c>
      <c r="AE46" s="39" t="s">
        <v>10</v>
      </c>
      <c r="AF46" s="40" t="s">
        <v>11</v>
      </c>
      <c r="AG46" s="38" t="s">
        <v>5</v>
      </c>
      <c r="AH46" s="39" t="s">
        <v>6</v>
      </c>
      <c r="AI46" s="39" t="s">
        <v>7</v>
      </c>
      <c r="AJ46" s="39" t="s">
        <v>8</v>
      </c>
      <c r="AK46" s="39" t="s">
        <v>9</v>
      </c>
      <c r="AL46" s="39" t="s">
        <v>10</v>
      </c>
      <c r="AM46" s="40" t="s">
        <v>11</v>
      </c>
      <c r="AN46" s="38" t="s">
        <v>5</v>
      </c>
      <c r="AO46" s="39" t="s">
        <v>6</v>
      </c>
      <c r="AP46" s="39" t="s">
        <v>7</v>
      </c>
      <c r="AQ46" s="39" t="s">
        <v>8</v>
      </c>
      <c r="AR46" s="39" t="s">
        <v>9</v>
      </c>
      <c r="AS46" s="39" t="s">
        <v>10</v>
      </c>
      <c r="AT46" s="40" t="s">
        <v>11</v>
      </c>
      <c r="AU46" s="38" t="s">
        <v>5</v>
      </c>
      <c r="AV46" s="39" t="s">
        <v>6</v>
      </c>
      <c r="AW46" s="39" t="s">
        <v>7</v>
      </c>
      <c r="AX46" s="39" t="s">
        <v>8</v>
      </c>
      <c r="AY46" s="39" t="s">
        <v>9</v>
      </c>
      <c r="AZ46" s="39" t="s">
        <v>10</v>
      </c>
      <c r="BA46" s="40" t="s">
        <v>11</v>
      </c>
    </row>
    <row r="47" spans="1:53" ht="16.5" thickBot="1" x14ac:dyDescent="0.3">
      <c r="A47" s="103"/>
      <c r="B47" s="104"/>
      <c r="C47" s="178"/>
      <c r="D47" s="116"/>
      <c r="E47" s="41">
        <f>$E$3</f>
        <v>43752</v>
      </c>
      <c r="F47" s="42">
        <f>IF(E47="","",E47+1)</f>
        <v>43753</v>
      </c>
      <c r="G47" s="42">
        <f t="shared" ref="G47:O47" si="24">IF(F47="","",F47+1)</f>
        <v>43754</v>
      </c>
      <c r="H47" s="42">
        <f t="shared" si="24"/>
        <v>43755</v>
      </c>
      <c r="I47" s="42">
        <f t="shared" si="24"/>
        <v>43756</v>
      </c>
      <c r="J47" s="42">
        <f>IF(I47="","",I47+1)</f>
        <v>43757</v>
      </c>
      <c r="K47" s="43">
        <f>IF(J47="","",J47+1)</f>
        <v>43758</v>
      </c>
      <c r="L47" s="44">
        <f>IF(K47="","",K47+1)</f>
        <v>43759</v>
      </c>
      <c r="M47" s="42">
        <f t="shared" si="24"/>
        <v>43760</v>
      </c>
      <c r="N47" s="42">
        <f t="shared" si="24"/>
        <v>43761</v>
      </c>
      <c r="O47" s="42">
        <f t="shared" si="24"/>
        <v>43762</v>
      </c>
      <c r="P47" s="42">
        <f>IF(O47="","",O47+1)</f>
        <v>43763</v>
      </c>
      <c r="Q47" s="42">
        <f>IF(P47="","",P47+1)</f>
        <v>43764</v>
      </c>
      <c r="R47" s="43">
        <f>IF(Q47="","",Q47+1)</f>
        <v>43765</v>
      </c>
      <c r="S47" s="44">
        <f>IF(R47="","",R47+1)</f>
        <v>43766</v>
      </c>
      <c r="T47" s="42">
        <f t="shared" ref="T47:Y47" si="25">IF(S47="","",S47+1)</f>
        <v>43767</v>
      </c>
      <c r="U47" s="42">
        <f t="shared" si="25"/>
        <v>43768</v>
      </c>
      <c r="V47" s="42">
        <f t="shared" si="25"/>
        <v>43769</v>
      </c>
      <c r="W47" s="42">
        <f>IF(V47="","",V47+1)</f>
        <v>43770</v>
      </c>
      <c r="X47" s="42">
        <f>IF(W47="","",W47+1)</f>
        <v>43771</v>
      </c>
      <c r="Y47" s="43">
        <f>IF(X47="","",X47+1)</f>
        <v>43772</v>
      </c>
      <c r="Z47" s="44">
        <f>IF(Y47="","",Y47+1)</f>
        <v>43773</v>
      </c>
      <c r="AA47" s="42">
        <f t="shared" ref="AA47:AF47" si="26">IF(Z47="","",Z47+1)</f>
        <v>43774</v>
      </c>
      <c r="AB47" s="42">
        <f t="shared" si="26"/>
        <v>43775</v>
      </c>
      <c r="AC47" s="42">
        <f t="shared" si="26"/>
        <v>43776</v>
      </c>
      <c r="AD47" s="42">
        <f>IF(AC47="","",AC47+1)</f>
        <v>43777</v>
      </c>
      <c r="AE47" s="42">
        <f>IF(AD47="","",AD47+1)</f>
        <v>43778</v>
      </c>
      <c r="AF47" s="43">
        <f>IF(AE47="","",AE47+1)</f>
        <v>43779</v>
      </c>
      <c r="AG47" s="44">
        <f>IF(AF47="","",AF47+1)</f>
        <v>43780</v>
      </c>
      <c r="AH47" s="42">
        <f t="shared" ref="AH47:AM47" si="27">IF(AG47="","",AG47+1)</f>
        <v>43781</v>
      </c>
      <c r="AI47" s="42">
        <f t="shared" si="27"/>
        <v>43782</v>
      </c>
      <c r="AJ47" s="42">
        <f t="shared" si="27"/>
        <v>43783</v>
      </c>
      <c r="AK47" s="42">
        <f>IF(AJ47="","",AJ47+1)</f>
        <v>43784</v>
      </c>
      <c r="AL47" s="42">
        <f>IF(AK47="","",AK47+1)</f>
        <v>43785</v>
      </c>
      <c r="AM47" s="43">
        <f>IF(AL47="","",AL47+1)</f>
        <v>43786</v>
      </c>
      <c r="AN47" s="44">
        <f>IF(AM47="","",AM47+1)</f>
        <v>43787</v>
      </c>
      <c r="AO47" s="42">
        <f t="shared" ref="AO47:AT47" si="28">IF(AN47="","",AN47+1)</f>
        <v>43788</v>
      </c>
      <c r="AP47" s="42">
        <f t="shared" si="28"/>
        <v>43789</v>
      </c>
      <c r="AQ47" s="42">
        <f t="shared" si="28"/>
        <v>43790</v>
      </c>
      <c r="AR47" s="42">
        <f>IF(AQ47="","",AQ47+1)</f>
        <v>43791</v>
      </c>
      <c r="AS47" s="42">
        <f>IF(AR47="","",AR47+1)</f>
        <v>43792</v>
      </c>
      <c r="AT47" s="43">
        <f>IF(AS47="","",AS47+1)</f>
        <v>43793</v>
      </c>
      <c r="AU47" s="44">
        <f>IF(AT47="","",AT47+1)</f>
        <v>43794</v>
      </c>
      <c r="AV47" s="42">
        <f t="shared" ref="AV47:BA47" si="29">IF(AU47="","",AU47+1)</f>
        <v>43795</v>
      </c>
      <c r="AW47" s="42">
        <f t="shared" si="29"/>
        <v>43796</v>
      </c>
      <c r="AX47" s="42">
        <f t="shared" si="29"/>
        <v>43797</v>
      </c>
      <c r="AY47" s="42">
        <f>IF(AX47="","",AX47+1)</f>
        <v>43798</v>
      </c>
      <c r="AZ47" s="42">
        <f>IF(AY47="","",AY47+1)</f>
        <v>43799</v>
      </c>
      <c r="BA47" s="43">
        <f>IF(AZ47="","",AZ47+1)</f>
        <v>43800</v>
      </c>
    </row>
    <row r="48" spans="1:53" ht="15.75" x14ac:dyDescent="0.25">
      <c r="A48" s="106"/>
      <c r="B48" s="166" t="s">
        <v>123</v>
      </c>
      <c r="C48" s="179">
        <v>2551</v>
      </c>
      <c r="D48" s="107">
        <v>2</v>
      </c>
      <c r="E48" s="55" t="s">
        <v>12</v>
      </c>
      <c r="F48" s="53" t="s">
        <v>12</v>
      </c>
      <c r="G48" s="53" t="s">
        <v>13</v>
      </c>
      <c r="H48" s="53" t="s">
        <v>14</v>
      </c>
      <c r="I48" s="53" t="s">
        <v>24</v>
      </c>
      <c r="J48" s="57" t="s">
        <v>17</v>
      </c>
      <c r="K48" s="54" t="s">
        <v>17</v>
      </c>
      <c r="L48" s="58" t="s">
        <v>23</v>
      </c>
      <c r="M48" s="59" t="s">
        <v>43</v>
      </c>
      <c r="N48" s="53" t="s">
        <v>12</v>
      </c>
      <c r="O48" s="53" t="s">
        <v>13</v>
      </c>
      <c r="P48" s="53" t="s">
        <v>14</v>
      </c>
      <c r="Q48" s="53" t="s">
        <v>26</v>
      </c>
      <c r="R48" s="54" t="s">
        <v>26</v>
      </c>
      <c r="S48" s="55" t="s">
        <v>16</v>
      </c>
      <c r="T48" s="53" t="s">
        <v>16</v>
      </c>
      <c r="U48" s="59" t="s">
        <v>43</v>
      </c>
      <c r="V48" s="60" t="s">
        <v>12</v>
      </c>
      <c r="W48" s="53" t="s">
        <v>12</v>
      </c>
      <c r="X48" s="53" t="s">
        <v>13</v>
      </c>
      <c r="Y48" s="54" t="s">
        <v>14</v>
      </c>
      <c r="Z48" s="58" t="s">
        <v>26</v>
      </c>
      <c r="AA48" s="60" t="s">
        <v>26</v>
      </c>
      <c r="AB48" s="60" t="s">
        <v>22</v>
      </c>
      <c r="AC48" s="60" t="s">
        <v>23</v>
      </c>
      <c r="AD48" s="60" t="s">
        <v>12</v>
      </c>
      <c r="AE48" s="60" t="s">
        <v>13</v>
      </c>
      <c r="AF48" s="61" t="s">
        <v>14</v>
      </c>
      <c r="AG48" s="47" t="s">
        <v>3</v>
      </c>
      <c r="AH48" s="48" t="s">
        <v>3</v>
      </c>
      <c r="AI48" s="48" t="s">
        <v>3</v>
      </c>
      <c r="AJ48" s="48" t="s">
        <v>3</v>
      </c>
      <c r="AK48" s="48" t="s">
        <v>3</v>
      </c>
      <c r="AL48" s="48" t="s">
        <v>13</v>
      </c>
      <c r="AM48" s="49" t="s">
        <v>14</v>
      </c>
      <c r="AN48" s="50" t="s">
        <v>3</v>
      </c>
      <c r="AO48" s="51" t="s">
        <v>4</v>
      </c>
      <c r="AP48" s="52" t="s">
        <v>12</v>
      </c>
      <c r="AQ48" s="53" t="s">
        <v>20</v>
      </c>
      <c r="AR48" s="53" t="s">
        <v>21</v>
      </c>
      <c r="AS48" s="53" t="s">
        <v>13</v>
      </c>
      <c r="AT48" s="120" t="s">
        <v>14</v>
      </c>
      <c r="AU48" s="121" t="s">
        <v>13</v>
      </c>
      <c r="AV48" s="122" t="s">
        <v>14</v>
      </c>
      <c r="AW48" s="122" t="s">
        <v>34</v>
      </c>
      <c r="AX48" s="122" t="s">
        <v>34</v>
      </c>
      <c r="AY48" s="122" t="s">
        <v>22</v>
      </c>
      <c r="AZ48" s="122" t="s">
        <v>23</v>
      </c>
      <c r="BA48" s="123" t="s">
        <v>43</v>
      </c>
    </row>
    <row r="49" spans="1:53" ht="16.5" thickBot="1" x14ac:dyDescent="0.3">
      <c r="A49" s="106"/>
      <c r="B49" s="166" t="s">
        <v>124</v>
      </c>
      <c r="C49" s="167">
        <v>1871</v>
      </c>
      <c r="D49" s="108">
        <v>1</v>
      </c>
      <c r="E49" s="55" t="s">
        <v>12</v>
      </c>
      <c r="F49" s="53" t="s">
        <v>12</v>
      </c>
      <c r="G49" s="53" t="s">
        <v>13</v>
      </c>
      <c r="H49" s="53" t="s">
        <v>14</v>
      </c>
      <c r="I49" s="53" t="s">
        <v>26</v>
      </c>
      <c r="J49" s="57" t="s">
        <v>36</v>
      </c>
      <c r="K49" s="54" t="s">
        <v>36</v>
      </c>
      <c r="L49" s="62" t="s">
        <v>43</v>
      </c>
      <c r="M49" s="60" t="s">
        <v>23</v>
      </c>
      <c r="N49" s="53" t="s">
        <v>12</v>
      </c>
      <c r="O49" s="53" t="s">
        <v>12</v>
      </c>
      <c r="P49" s="53" t="s">
        <v>12</v>
      </c>
      <c r="Q49" s="53" t="s">
        <v>13</v>
      </c>
      <c r="R49" s="54" t="s">
        <v>14</v>
      </c>
      <c r="S49" s="55" t="s">
        <v>39</v>
      </c>
      <c r="T49" s="53" t="s">
        <v>39</v>
      </c>
      <c r="U49" s="60" t="s">
        <v>23</v>
      </c>
      <c r="V49" s="59" t="s">
        <v>43</v>
      </c>
      <c r="W49" s="53" t="s">
        <v>12</v>
      </c>
      <c r="X49" s="53" t="s">
        <v>13</v>
      </c>
      <c r="Y49" s="54" t="s">
        <v>14</v>
      </c>
      <c r="Z49" s="63" t="s">
        <v>32</v>
      </c>
      <c r="AA49" s="60" t="s">
        <v>15</v>
      </c>
      <c r="AB49" s="60" t="s">
        <v>16</v>
      </c>
      <c r="AC49" s="51" t="s">
        <v>3</v>
      </c>
      <c r="AD49" s="60" t="s">
        <v>12</v>
      </c>
      <c r="AE49" s="60" t="s">
        <v>13</v>
      </c>
      <c r="AF49" s="61" t="s">
        <v>14</v>
      </c>
      <c r="AG49" s="47" t="s">
        <v>3</v>
      </c>
      <c r="AH49" s="48" t="s">
        <v>3</v>
      </c>
      <c r="AI49" s="48" t="s">
        <v>3</v>
      </c>
      <c r="AJ49" s="48" t="s">
        <v>3</v>
      </c>
      <c r="AK49" s="48" t="s">
        <v>3</v>
      </c>
      <c r="AL49" s="48" t="s">
        <v>13</v>
      </c>
      <c r="AM49" s="49" t="s">
        <v>14</v>
      </c>
      <c r="AN49" s="50" t="s">
        <v>3</v>
      </c>
      <c r="AO49" s="51" t="s">
        <v>4</v>
      </c>
      <c r="AP49" s="52" t="s">
        <v>42</v>
      </c>
      <c r="AQ49" s="53" t="s">
        <v>41</v>
      </c>
      <c r="AR49" s="53" t="s">
        <v>29</v>
      </c>
      <c r="AS49" s="53" t="s">
        <v>13</v>
      </c>
      <c r="AT49" s="120" t="s">
        <v>14</v>
      </c>
      <c r="AU49" s="55" t="s">
        <v>13</v>
      </c>
      <c r="AV49" s="53" t="s">
        <v>14</v>
      </c>
      <c r="AW49" s="53" t="s">
        <v>35</v>
      </c>
      <c r="AX49" s="53" t="s">
        <v>35</v>
      </c>
      <c r="AY49" s="53" t="s">
        <v>20</v>
      </c>
      <c r="AZ49" s="53" t="s">
        <v>21</v>
      </c>
      <c r="BA49" s="61" t="s">
        <v>21</v>
      </c>
    </row>
    <row r="50" spans="1:53" ht="15.75" x14ac:dyDescent="0.25">
      <c r="A50" s="106"/>
      <c r="B50" s="166" t="s">
        <v>125</v>
      </c>
      <c r="C50" s="167">
        <v>4788</v>
      </c>
      <c r="D50" s="110">
        <v>4</v>
      </c>
      <c r="E50" s="65" t="s">
        <v>3</v>
      </c>
      <c r="F50" s="51" t="s">
        <v>3</v>
      </c>
      <c r="G50" s="51" t="s">
        <v>3</v>
      </c>
      <c r="H50" s="51" t="s">
        <v>3</v>
      </c>
      <c r="I50" s="51" t="s">
        <v>3</v>
      </c>
      <c r="J50" s="51" t="s">
        <v>13</v>
      </c>
      <c r="K50" s="66" t="s">
        <v>14</v>
      </c>
      <c r="L50" s="55" t="s">
        <v>37</v>
      </c>
      <c r="M50" s="53" t="s">
        <v>37</v>
      </c>
      <c r="N50" s="53" t="s">
        <v>12</v>
      </c>
      <c r="O50" s="53" t="s">
        <v>12</v>
      </c>
      <c r="P50" s="53" t="s">
        <v>12</v>
      </c>
      <c r="Q50" s="53" t="s">
        <v>13</v>
      </c>
      <c r="R50" s="54" t="s">
        <v>14</v>
      </c>
      <c r="S50" s="55" t="s">
        <v>42</v>
      </c>
      <c r="T50" s="53" t="s">
        <v>42</v>
      </c>
      <c r="U50" s="53" t="s">
        <v>18</v>
      </c>
      <c r="V50" s="53" t="s">
        <v>12</v>
      </c>
      <c r="W50" s="53" t="s">
        <v>12</v>
      </c>
      <c r="X50" s="53" t="s">
        <v>13</v>
      </c>
      <c r="Y50" s="54" t="s">
        <v>14</v>
      </c>
      <c r="Z50" s="57" t="s">
        <v>24</v>
      </c>
      <c r="AA50" s="57" t="s">
        <v>24</v>
      </c>
      <c r="AB50" s="57" t="s">
        <v>17</v>
      </c>
      <c r="AC50" s="57" t="s">
        <v>18</v>
      </c>
      <c r="AD50" s="57" t="s">
        <v>12</v>
      </c>
      <c r="AE50" s="57" t="s">
        <v>13</v>
      </c>
      <c r="AF50" s="67" t="s">
        <v>14</v>
      </c>
      <c r="AG50" s="47" t="s">
        <v>3</v>
      </c>
      <c r="AH50" s="48" t="s">
        <v>3</v>
      </c>
      <c r="AI50" s="48" t="s">
        <v>3</v>
      </c>
      <c r="AJ50" s="48" t="s">
        <v>3</v>
      </c>
      <c r="AK50" s="48" t="s">
        <v>3</v>
      </c>
      <c r="AL50" s="48" t="s">
        <v>13</v>
      </c>
      <c r="AM50" s="49" t="s">
        <v>14</v>
      </c>
      <c r="AN50" s="50" t="s">
        <v>3</v>
      </c>
      <c r="AO50" s="51" t="s">
        <v>4</v>
      </c>
      <c r="AP50" s="51" t="s">
        <v>3</v>
      </c>
      <c r="AQ50" s="60" t="s">
        <v>16</v>
      </c>
      <c r="AR50" s="60" t="s">
        <v>12</v>
      </c>
      <c r="AS50" s="60" t="s">
        <v>13</v>
      </c>
      <c r="AT50" s="124" t="s">
        <v>14</v>
      </c>
      <c r="AU50" s="58" t="s">
        <v>13</v>
      </c>
      <c r="AV50" s="60" t="s">
        <v>14</v>
      </c>
      <c r="AW50" s="60" t="s">
        <v>26</v>
      </c>
      <c r="AX50" s="60" t="s">
        <v>26</v>
      </c>
      <c r="AY50" s="60" t="s">
        <v>36</v>
      </c>
      <c r="AZ50" s="60" t="s">
        <v>37</v>
      </c>
      <c r="BA50" s="61" t="s">
        <v>37</v>
      </c>
    </row>
    <row r="51" spans="1:53" ht="15.75" x14ac:dyDescent="0.25">
      <c r="A51" s="106" t="s">
        <v>47</v>
      </c>
      <c r="B51" s="166" t="s">
        <v>126</v>
      </c>
      <c r="C51" s="167">
        <v>4105</v>
      </c>
      <c r="D51" s="109">
        <v>5</v>
      </c>
      <c r="E51" s="58" t="s">
        <v>12</v>
      </c>
      <c r="F51" s="60" t="s">
        <v>12</v>
      </c>
      <c r="G51" s="60" t="s">
        <v>12</v>
      </c>
      <c r="H51" s="60" t="s">
        <v>13</v>
      </c>
      <c r="I51" s="60" t="s">
        <v>32</v>
      </c>
      <c r="J51" s="60" t="s">
        <v>40</v>
      </c>
      <c r="K51" s="61" t="s">
        <v>14</v>
      </c>
      <c r="L51" s="55" t="s">
        <v>18</v>
      </c>
      <c r="M51" s="53" t="s">
        <v>18</v>
      </c>
      <c r="N51" s="53" t="s">
        <v>12</v>
      </c>
      <c r="O51" s="53" t="s">
        <v>13</v>
      </c>
      <c r="P51" s="53" t="s">
        <v>14</v>
      </c>
      <c r="Q51" s="53" t="s">
        <v>25</v>
      </c>
      <c r="R51" s="54" t="s">
        <v>25</v>
      </c>
      <c r="S51" s="55" t="s">
        <v>20</v>
      </c>
      <c r="T51" s="53" t="s">
        <v>20</v>
      </c>
      <c r="U51" s="53" t="s">
        <v>21</v>
      </c>
      <c r="V51" s="53" t="s">
        <v>12</v>
      </c>
      <c r="W51" s="53" t="s">
        <v>12</v>
      </c>
      <c r="X51" s="53" t="s">
        <v>13</v>
      </c>
      <c r="Y51" s="54" t="s">
        <v>14</v>
      </c>
      <c r="Z51" s="51" t="s">
        <v>3</v>
      </c>
      <c r="AA51" s="51" t="s">
        <v>3</v>
      </c>
      <c r="AB51" s="51" t="s">
        <v>3</v>
      </c>
      <c r="AC51" s="51" t="s">
        <v>3</v>
      </c>
      <c r="AD51" s="51" t="s">
        <v>3</v>
      </c>
      <c r="AE51" s="60" t="s">
        <v>13</v>
      </c>
      <c r="AF51" s="61" t="s">
        <v>14</v>
      </c>
      <c r="AG51" s="47" t="s">
        <v>3</v>
      </c>
      <c r="AH51" s="48" t="s">
        <v>3</v>
      </c>
      <c r="AI51" s="48" t="s">
        <v>3</v>
      </c>
      <c r="AJ51" s="48" t="s">
        <v>3</v>
      </c>
      <c r="AK51" s="48" t="s">
        <v>3</v>
      </c>
      <c r="AL51" s="48" t="s">
        <v>13</v>
      </c>
      <c r="AM51" s="49" t="s">
        <v>14</v>
      </c>
      <c r="AN51" s="64" t="s">
        <v>12</v>
      </c>
      <c r="AO51" s="48" t="s">
        <v>3</v>
      </c>
      <c r="AP51" s="48" t="s">
        <v>4</v>
      </c>
      <c r="AQ51" s="53" t="s">
        <v>22</v>
      </c>
      <c r="AR51" s="53" t="s">
        <v>23</v>
      </c>
      <c r="AS51" s="53" t="s">
        <v>13</v>
      </c>
      <c r="AT51" s="120" t="s">
        <v>14</v>
      </c>
      <c r="AU51" s="55" t="s">
        <v>13</v>
      </c>
      <c r="AV51" s="53" t="s">
        <v>14</v>
      </c>
      <c r="AW51" s="53" t="s">
        <v>24</v>
      </c>
      <c r="AX51" s="53" t="s">
        <v>24</v>
      </c>
      <c r="AY51" s="53" t="s">
        <v>17</v>
      </c>
      <c r="AZ51" s="53" t="s">
        <v>18</v>
      </c>
      <c r="BA51" s="54" t="s">
        <v>18</v>
      </c>
    </row>
    <row r="52" spans="1:53" ht="15.75" x14ac:dyDescent="0.25">
      <c r="A52" s="106"/>
      <c r="B52" s="166" t="s">
        <v>127</v>
      </c>
      <c r="C52" s="167">
        <v>1430</v>
      </c>
      <c r="D52" s="109">
        <v>6</v>
      </c>
      <c r="E52" s="55" t="s">
        <v>12</v>
      </c>
      <c r="F52" s="53" t="s">
        <v>12</v>
      </c>
      <c r="G52" s="53" t="s">
        <v>13</v>
      </c>
      <c r="H52" s="53" t="s">
        <v>14</v>
      </c>
      <c r="I52" s="53" t="s">
        <v>19</v>
      </c>
      <c r="J52" s="53" t="s">
        <v>20</v>
      </c>
      <c r="K52" s="54" t="s">
        <v>20</v>
      </c>
      <c r="L52" s="55" t="s">
        <v>21</v>
      </c>
      <c r="M52" s="53" t="s">
        <v>21</v>
      </c>
      <c r="N52" s="53" t="s">
        <v>12</v>
      </c>
      <c r="O52" s="53" t="s">
        <v>13</v>
      </c>
      <c r="P52" s="53" t="s">
        <v>14</v>
      </c>
      <c r="Q52" s="53" t="s">
        <v>19</v>
      </c>
      <c r="R52" s="54" t="s">
        <v>19</v>
      </c>
      <c r="S52" s="55" t="s">
        <v>41</v>
      </c>
      <c r="T52" s="53" t="s">
        <v>41</v>
      </c>
      <c r="U52" s="53" t="s">
        <v>39</v>
      </c>
      <c r="V52" s="53" t="s">
        <v>12</v>
      </c>
      <c r="W52" s="53" t="s">
        <v>12</v>
      </c>
      <c r="X52" s="53" t="s">
        <v>13</v>
      </c>
      <c r="Y52" s="54" t="s">
        <v>14</v>
      </c>
      <c r="Z52" s="57" t="s">
        <v>19</v>
      </c>
      <c r="AA52" s="57" t="s">
        <v>19</v>
      </c>
      <c r="AB52" s="57" t="s">
        <v>20</v>
      </c>
      <c r="AC52" s="57" t="s">
        <v>21</v>
      </c>
      <c r="AD52" s="57" t="s">
        <v>12</v>
      </c>
      <c r="AE52" s="57" t="s">
        <v>13</v>
      </c>
      <c r="AF52" s="67" t="s">
        <v>14</v>
      </c>
      <c r="AG52" s="47" t="s">
        <v>3</v>
      </c>
      <c r="AH52" s="48" t="s">
        <v>3</v>
      </c>
      <c r="AI52" s="48" t="s">
        <v>3</v>
      </c>
      <c r="AJ52" s="48" t="s">
        <v>3</v>
      </c>
      <c r="AK52" s="48" t="s">
        <v>3</v>
      </c>
      <c r="AL52" s="48" t="s">
        <v>13</v>
      </c>
      <c r="AM52" s="49" t="s">
        <v>14</v>
      </c>
      <c r="AN52" s="65" t="s">
        <v>3</v>
      </c>
      <c r="AO52" s="51" t="s">
        <v>4</v>
      </c>
      <c r="AP52" s="51" t="s">
        <v>3</v>
      </c>
      <c r="AQ52" s="60" t="s">
        <v>32</v>
      </c>
      <c r="AR52" s="60" t="s">
        <v>12</v>
      </c>
      <c r="AS52" s="57" t="s">
        <v>13</v>
      </c>
      <c r="AT52" s="125" t="s">
        <v>14</v>
      </c>
      <c r="AU52" s="55" t="s">
        <v>13</v>
      </c>
      <c r="AV52" s="53" t="s">
        <v>14</v>
      </c>
      <c r="AW52" s="53" t="s">
        <v>32</v>
      </c>
      <c r="AX52" s="53" t="s">
        <v>39</v>
      </c>
      <c r="AY52" s="53" t="s">
        <v>28</v>
      </c>
      <c r="AZ52" s="53" t="s">
        <v>29</v>
      </c>
      <c r="BA52" s="54" t="s">
        <v>29</v>
      </c>
    </row>
    <row r="53" spans="1:53" ht="15.75" x14ac:dyDescent="0.25">
      <c r="A53" s="106"/>
      <c r="B53" s="166" t="s">
        <v>128</v>
      </c>
      <c r="C53" s="167">
        <v>1557</v>
      </c>
      <c r="D53" s="109">
        <v>1</v>
      </c>
      <c r="E53" s="55" t="s">
        <v>12</v>
      </c>
      <c r="F53" s="53" t="s">
        <v>12</v>
      </c>
      <c r="G53" s="53" t="s">
        <v>13</v>
      </c>
      <c r="H53" s="53" t="s">
        <v>14</v>
      </c>
      <c r="I53" s="53" t="s">
        <v>27</v>
      </c>
      <c r="J53" s="53" t="s">
        <v>28</v>
      </c>
      <c r="K53" s="54" t="s">
        <v>28</v>
      </c>
      <c r="L53" s="55" t="s">
        <v>29</v>
      </c>
      <c r="M53" s="53" t="s">
        <v>29</v>
      </c>
      <c r="N53" s="53" t="s">
        <v>12</v>
      </c>
      <c r="O53" s="53" t="s">
        <v>13</v>
      </c>
      <c r="P53" s="53" t="s">
        <v>14</v>
      </c>
      <c r="Q53" s="53" t="s">
        <v>27</v>
      </c>
      <c r="R53" s="54" t="s">
        <v>27</v>
      </c>
      <c r="S53" s="55" t="s">
        <v>33</v>
      </c>
      <c r="T53" s="53" t="s">
        <v>33</v>
      </c>
      <c r="U53" s="53" t="s">
        <v>29</v>
      </c>
      <c r="V53" s="53" t="s">
        <v>12</v>
      </c>
      <c r="W53" s="53" t="s">
        <v>12</v>
      </c>
      <c r="X53" s="53" t="s">
        <v>13</v>
      </c>
      <c r="Y53" s="54" t="s">
        <v>14</v>
      </c>
      <c r="Z53" s="57" t="s">
        <v>40</v>
      </c>
      <c r="AA53" s="57" t="s">
        <v>27</v>
      </c>
      <c r="AB53" s="57" t="s">
        <v>28</v>
      </c>
      <c r="AC53" s="57" t="s">
        <v>29</v>
      </c>
      <c r="AD53" s="57" t="s">
        <v>12</v>
      </c>
      <c r="AE53" s="57" t="s">
        <v>13</v>
      </c>
      <c r="AF53" s="67" t="s">
        <v>14</v>
      </c>
      <c r="AG53" s="47" t="s">
        <v>3</v>
      </c>
      <c r="AH53" s="48" t="s">
        <v>3</v>
      </c>
      <c r="AI53" s="48" t="s">
        <v>3</v>
      </c>
      <c r="AJ53" s="48" t="s">
        <v>3</v>
      </c>
      <c r="AK53" s="48" t="s">
        <v>3</v>
      </c>
      <c r="AL53" s="48" t="s">
        <v>13</v>
      </c>
      <c r="AM53" s="49" t="s">
        <v>14</v>
      </c>
      <c r="AN53" s="68" t="s">
        <v>12</v>
      </c>
      <c r="AO53" s="48" t="s">
        <v>4</v>
      </c>
      <c r="AP53" s="48" t="s">
        <v>3</v>
      </c>
      <c r="AQ53" s="53" t="s">
        <v>30</v>
      </c>
      <c r="AR53" s="53" t="s">
        <v>31</v>
      </c>
      <c r="AS53" s="53" t="s">
        <v>13</v>
      </c>
      <c r="AT53" s="120" t="s">
        <v>14</v>
      </c>
      <c r="AU53" s="69" t="s">
        <v>13</v>
      </c>
      <c r="AV53" s="70" t="s">
        <v>14</v>
      </c>
      <c r="AW53" s="53" t="s">
        <v>27</v>
      </c>
      <c r="AX53" s="53" t="s">
        <v>27</v>
      </c>
      <c r="AY53" s="53" t="s">
        <v>16</v>
      </c>
      <c r="AZ53" s="53" t="s">
        <v>16</v>
      </c>
      <c r="BA53" s="54" t="s">
        <v>23</v>
      </c>
    </row>
    <row r="54" spans="1:53" ht="15.75" x14ac:dyDescent="0.25">
      <c r="A54" s="106"/>
      <c r="B54" s="166" t="s">
        <v>129</v>
      </c>
      <c r="C54" s="167">
        <v>4003</v>
      </c>
      <c r="D54" s="109">
        <v>2</v>
      </c>
      <c r="E54" s="55" t="s">
        <v>12</v>
      </c>
      <c r="F54" s="53" t="s">
        <v>12</v>
      </c>
      <c r="G54" s="53" t="s">
        <v>13</v>
      </c>
      <c r="H54" s="53" t="s">
        <v>14</v>
      </c>
      <c r="I54" s="53" t="s">
        <v>38</v>
      </c>
      <c r="J54" s="53" t="s">
        <v>33</v>
      </c>
      <c r="K54" s="54" t="s">
        <v>12</v>
      </c>
      <c r="L54" s="74" t="s">
        <v>3</v>
      </c>
      <c r="M54" s="75" t="s">
        <v>3</v>
      </c>
      <c r="N54" s="75" t="s">
        <v>3</v>
      </c>
      <c r="O54" s="75" t="s">
        <v>3</v>
      </c>
      <c r="P54" s="75" t="s">
        <v>3</v>
      </c>
      <c r="Q54" s="75" t="s">
        <v>13</v>
      </c>
      <c r="R54" s="76" t="s">
        <v>14</v>
      </c>
      <c r="S54" s="55" t="s">
        <v>30</v>
      </c>
      <c r="T54" s="53" t="s">
        <v>30</v>
      </c>
      <c r="U54" s="53" t="s">
        <v>31</v>
      </c>
      <c r="V54" s="53" t="s">
        <v>12</v>
      </c>
      <c r="W54" s="53" t="s">
        <v>12</v>
      </c>
      <c r="X54" s="53" t="s">
        <v>13</v>
      </c>
      <c r="Y54" s="54" t="s">
        <v>14</v>
      </c>
      <c r="Z54" s="57" t="s">
        <v>35</v>
      </c>
      <c r="AA54" s="57" t="s">
        <v>32</v>
      </c>
      <c r="AB54" s="57" t="s">
        <v>30</v>
      </c>
      <c r="AC54" s="57" t="s">
        <v>31</v>
      </c>
      <c r="AD54" s="57" t="s">
        <v>12</v>
      </c>
      <c r="AE54" s="57" t="s">
        <v>13</v>
      </c>
      <c r="AF54" s="67" t="s">
        <v>14</v>
      </c>
      <c r="AG54" s="47" t="s">
        <v>3</v>
      </c>
      <c r="AH54" s="48" t="s">
        <v>3</v>
      </c>
      <c r="AI54" s="48" t="s">
        <v>3</v>
      </c>
      <c r="AJ54" s="48" t="s">
        <v>3</v>
      </c>
      <c r="AK54" s="48" t="s">
        <v>3</v>
      </c>
      <c r="AL54" s="48" t="s">
        <v>13</v>
      </c>
      <c r="AM54" s="49" t="s">
        <v>14</v>
      </c>
      <c r="AN54" s="71" t="s">
        <v>12</v>
      </c>
      <c r="AO54" s="72" t="s">
        <v>3</v>
      </c>
      <c r="AP54" s="73" t="s">
        <v>4</v>
      </c>
      <c r="AQ54" s="53" t="s">
        <v>36</v>
      </c>
      <c r="AR54" s="53" t="s">
        <v>37</v>
      </c>
      <c r="AS54" s="53" t="s">
        <v>13</v>
      </c>
      <c r="AT54" s="120" t="s">
        <v>14</v>
      </c>
      <c r="AU54" s="55" t="s">
        <v>13</v>
      </c>
      <c r="AV54" s="53" t="s">
        <v>14</v>
      </c>
      <c r="AW54" s="53" t="s">
        <v>40</v>
      </c>
      <c r="AX54" s="53" t="s">
        <v>40</v>
      </c>
      <c r="AY54" s="53" t="s">
        <v>30</v>
      </c>
      <c r="AZ54" s="53" t="s">
        <v>31</v>
      </c>
      <c r="BA54" s="54" t="s">
        <v>31</v>
      </c>
    </row>
    <row r="55" spans="1:53" ht="16.5" thickBot="1" x14ac:dyDescent="0.3">
      <c r="A55" s="106"/>
      <c r="B55" s="166" t="s">
        <v>130</v>
      </c>
      <c r="C55" s="167">
        <v>1769</v>
      </c>
      <c r="D55" s="111">
        <v>3</v>
      </c>
      <c r="E55" s="55" t="s">
        <v>12</v>
      </c>
      <c r="F55" s="53" t="s">
        <v>12</v>
      </c>
      <c r="G55" s="53" t="s">
        <v>13</v>
      </c>
      <c r="H55" s="53" t="s">
        <v>14</v>
      </c>
      <c r="I55" s="53" t="s">
        <v>40</v>
      </c>
      <c r="J55" s="53" t="s">
        <v>30</v>
      </c>
      <c r="K55" s="54" t="s">
        <v>30</v>
      </c>
      <c r="L55" s="77" t="s">
        <v>31</v>
      </c>
      <c r="M55" s="78" t="s">
        <v>31</v>
      </c>
      <c r="N55" s="78" t="s">
        <v>12</v>
      </c>
      <c r="O55" s="78" t="s">
        <v>13</v>
      </c>
      <c r="P55" s="78" t="s">
        <v>14</v>
      </c>
      <c r="Q55" s="78" t="s">
        <v>35</v>
      </c>
      <c r="R55" s="79" t="s">
        <v>35</v>
      </c>
      <c r="S55" s="55" t="s">
        <v>36</v>
      </c>
      <c r="T55" s="53" t="s">
        <v>36</v>
      </c>
      <c r="U55" s="53" t="s">
        <v>37</v>
      </c>
      <c r="V55" s="53" t="s">
        <v>12</v>
      </c>
      <c r="W55" s="53" t="s">
        <v>12</v>
      </c>
      <c r="X55" s="53" t="s">
        <v>13</v>
      </c>
      <c r="Y55" s="54" t="s">
        <v>14</v>
      </c>
      <c r="Z55" s="80" t="s">
        <v>34</v>
      </c>
      <c r="AA55" s="80" t="s">
        <v>34</v>
      </c>
      <c r="AB55" s="80" t="s">
        <v>36</v>
      </c>
      <c r="AC55" s="80" t="s">
        <v>37</v>
      </c>
      <c r="AD55" s="80" t="s">
        <v>12</v>
      </c>
      <c r="AE55" s="57" t="s">
        <v>13</v>
      </c>
      <c r="AF55" s="67" t="s">
        <v>14</v>
      </c>
      <c r="AG55" s="47" t="s">
        <v>3</v>
      </c>
      <c r="AH55" s="48" t="s">
        <v>3</v>
      </c>
      <c r="AI55" s="48" t="s">
        <v>3</v>
      </c>
      <c r="AJ55" s="48" t="s">
        <v>3</v>
      </c>
      <c r="AK55" s="48" t="s">
        <v>3</v>
      </c>
      <c r="AL55" s="48" t="s">
        <v>13</v>
      </c>
      <c r="AM55" s="49" t="s">
        <v>14</v>
      </c>
      <c r="AN55" s="65" t="s">
        <v>3</v>
      </c>
      <c r="AO55" s="51" t="s">
        <v>3</v>
      </c>
      <c r="AP55" s="51" t="s">
        <v>4</v>
      </c>
      <c r="AQ55" s="60" t="s">
        <v>17</v>
      </c>
      <c r="AR55" s="60" t="s">
        <v>18</v>
      </c>
      <c r="AS55" s="60" t="s">
        <v>13</v>
      </c>
      <c r="AT55" s="124" t="s">
        <v>14</v>
      </c>
      <c r="AU55" s="126" t="s">
        <v>13</v>
      </c>
      <c r="AV55" s="60" t="s">
        <v>14</v>
      </c>
      <c r="AW55" s="60" t="s">
        <v>15</v>
      </c>
      <c r="AX55" s="60" t="s">
        <v>15</v>
      </c>
      <c r="AY55" s="60" t="s">
        <v>39</v>
      </c>
      <c r="AZ55" s="60" t="s">
        <v>39</v>
      </c>
      <c r="BA55" s="61" t="s">
        <v>12</v>
      </c>
    </row>
    <row r="56" spans="1:53" ht="16.5" thickBot="1" x14ac:dyDescent="0.3">
      <c r="A56" s="119"/>
      <c r="B56" s="166" t="s">
        <v>131</v>
      </c>
      <c r="C56" s="170">
        <v>3049</v>
      </c>
      <c r="D56" s="112"/>
      <c r="E56" s="89" t="s">
        <v>3</v>
      </c>
      <c r="F56" s="53" t="s">
        <v>35</v>
      </c>
      <c r="G56" s="53" t="s">
        <v>41</v>
      </c>
      <c r="H56" s="53" t="s">
        <v>13</v>
      </c>
      <c r="I56" s="53" t="s">
        <v>14</v>
      </c>
      <c r="J56" s="53" t="s">
        <v>22</v>
      </c>
      <c r="K56" s="54" t="s">
        <v>22</v>
      </c>
      <c r="L56" s="58" t="s">
        <v>22</v>
      </c>
      <c r="M56" s="60" t="s">
        <v>22</v>
      </c>
      <c r="N56" s="60" t="s">
        <v>13</v>
      </c>
      <c r="O56" s="53" t="s">
        <v>14</v>
      </c>
      <c r="P56" s="60" t="s">
        <v>34</v>
      </c>
      <c r="Q56" s="60" t="s">
        <v>34</v>
      </c>
      <c r="R56" s="61" t="s">
        <v>34</v>
      </c>
      <c r="S56" s="90" t="s">
        <v>15</v>
      </c>
      <c r="T56" s="91" t="s">
        <v>12</v>
      </c>
      <c r="U56" s="91" t="s">
        <v>33</v>
      </c>
      <c r="V56" s="91" t="s">
        <v>33</v>
      </c>
      <c r="W56" s="91" t="s">
        <v>33</v>
      </c>
      <c r="X56" s="91" t="s">
        <v>13</v>
      </c>
      <c r="Y56" s="92" t="s">
        <v>14</v>
      </c>
      <c r="Z56" s="55" t="s">
        <v>38</v>
      </c>
      <c r="AA56" s="53" t="s">
        <v>38</v>
      </c>
      <c r="AB56" s="53" t="s">
        <v>38</v>
      </c>
      <c r="AC56" s="53" t="s">
        <v>38</v>
      </c>
      <c r="AD56" s="53" t="s">
        <v>35</v>
      </c>
      <c r="AE56" s="53" t="s">
        <v>13</v>
      </c>
      <c r="AF56" s="54" t="s">
        <v>14</v>
      </c>
      <c r="AG56" s="81" t="s">
        <v>17</v>
      </c>
      <c r="AH56" s="82" t="s">
        <v>17</v>
      </c>
      <c r="AI56" s="82" t="s">
        <v>13</v>
      </c>
      <c r="AJ56" s="83" t="s">
        <v>42</v>
      </c>
      <c r="AK56" s="82" t="s">
        <v>42</v>
      </c>
      <c r="AL56" s="82" t="s">
        <v>42</v>
      </c>
      <c r="AM56" s="84" t="s">
        <v>14</v>
      </c>
      <c r="AN56" s="85" t="s">
        <v>28</v>
      </c>
      <c r="AO56" s="86" t="s">
        <v>28</v>
      </c>
      <c r="AP56" s="87" t="s">
        <v>4</v>
      </c>
      <c r="AQ56" s="87" t="s">
        <v>28</v>
      </c>
      <c r="AR56" s="83" t="s">
        <v>41</v>
      </c>
      <c r="AS56" s="83" t="s">
        <v>13</v>
      </c>
      <c r="AT56" s="127" t="s">
        <v>14</v>
      </c>
      <c r="AU56" s="93" t="s">
        <v>27</v>
      </c>
      <c r="AV56" s="83" t="s">
        <v>40</v>
      </c>
      <c r="AW56" s="83" t="s">
        <v>19</v>
      </c>
      <c r="AX56" s="83" t="s">
        <v>19</v>
      </c>
      <c r="AY56" s="83" t="s">
        <v>15</v>
      </c>
      <c r="AZ56" s="83" t="s">
        <v>13</v>
      </c>
      <c r="BA56" s="88" t="s">
        <v>14</v>
      </c>
    </row>
    <row r="57" spans="1:53" ht="18" x14ac:dyDescent="0.25">
      <c r="A57" s="100"/>
      <c r="B57" s="101"/>
      <c r="C57" s="180"/>
      <c r="D57" s="117"/>
      <c r="E57" s="38" t="s">
        <v>5</v>
      </c>
      <c r="F57" s="39" t="s">
        <v>6</v>
      </c>
      <c r="G57" s="39" t="s">
        <v>7</v>
      </c>
      <c r="H57" s="39" t="s">
        <v>8</v>
      </c>
      <c r="I57" s="39" t="s">
        <v>9</v>
      </c>
      <c r="J57" s="39" t="s">
        <v>10</v>
      </c>
      <c r="K57" s="40" t="s">
        <v>11</v>
      </c>
      <c r="L57" s="38" t="s">
        <v>5</v>
      </c>
      <c r="M57" s="39" t="s">
        <v>6</v>
      </c>
      <c r="N57" s="39" t="s">
        <v>7</v>
      </c>
      <c r="O57" s="39" t="s">
        <v>8</v>
      </c>
      <c r="P57" s="39" t="s">
        <v>9</v>
      </c>
      <c r="Q57" s="39" t="s">
        <v>10</v>
      </c>
      <c r="R57" s="40" t="s">
        <v>11</v>
      </c>
      <c r="S57" s="38" t="s">
        <v>5</v>
      </c>
      <c r="T57" s="39" t="s">
        <v>6</v>
      </c>
      <c r="U57" s="39" t="s">
        <v>7</v>
      </c>
      <c r="V57" s="39" t="s">
        <v>8</v>
      </c>
      <c r="W57" s="39" t="s">
        <v>9</v>
      </c>
      <c r="X57" s="39" t="s">
        <v>10</v>
      </c>
      <c r="Y57" s="40" t="s">
        <v>11</v>
      </c>
      <c r="Z57" s="38" t="s">
        <v>5</v>
      </c>
      <c r="AA57" s="39" t="s">
        <v>6</v>
      </c>
      <c r="AB57" s="39" t="s">
        <v>7</v>
      </c>
      <c r="AC57" s="39" t="s">
        <v>8</v>
      </c>
      <c r="AD57" s="39" t="s">
        <v>9</v>
      </c>
      <c r="AE57" s="39" t="s">
        <v>10</v>
      </c>
      <c r="AF57" s="40" t="s">
        <v>11</v>
      </c>
      <c r="AG57" s="38" t="s">
        <v>5</v>
      </c>
      <c r="AH57" s="39" t="s">
        <v>6</v>
      </c>
      <c r="AI57" s="39" t="s">
        <v>7</v>
      </c>
      <c r="AJ57" s="39" t="s">
        <v>8</v>
      </c>
      <c r="AK57" s="39" t="s">
        <v>9</v>
      </c>
      <c r="AL57" s="39" t="s">
        <v>10</v>
      </c>
      <c r="AM57" s="40" t="s">
        <v>11</v>
      </c>
      <c r="AN57" s="38" t="s">
        <v>5</v>
      </c>
      <c r="AO57" s="39" t="s">
        <v>6</v>
      </c>
      <c r="AP57" s="39" t="s">
        <v>7</v>
      </c>
      <c r="AQ57" s="39" t="s">
        <v>8</v>
      </c>
      <c r="AR57" s="39" t="s">
        <v>9</v>
      </c>
      <c r="AS57" s="39" t="s">
        <v>10</v>
      </c>
      <c r="AT57" s="40" t="s">
        <v>11</v>
      </c>
      <c r="AU57" s="128" t="s">
        <v>5</v>
      </c>
      <c r="AV57" s="129" t="s">
        <v>6</v>
      </c>
      <c r="AW57" s="129" t="s">
        <v>7</v>
      </c>
      <c r="AX57" s="129" t="s">
        <v>8</v>
      </c>
      <c r="AY57" s="129" t="s">
        <v>9</v>
      </c>
      <c r="AZ57" s="129" t="s">
        <v>10</v>
      </c>
      <c r="BA57" s="130" t="s">
        <v>11</v>
      </c>
    </row>
    <row r="58" spans="1:53" ht="16.5" thickBot="1" x14ac:dyDescent="0.3">
      <c r="A58" s="103"/>
      <c r="B58" s="104"/>
      <c r="C58" s="178"/>
      <c r="D58" s="116"/>
      <c r="E58" s="41">
        <f>$E$3</f>
        <v>43752</v>
      </c>
      <c r="F58" s="42">
        <v>42751</v>
      </c>
      <c r="G58" s="42">
        <v>42752</v>
      </c>
      <c r="H58" s="45">
        <v>42753</v>
      </c>
      <c r="I58" s="42">
        <v>42754</v>
      </c>
      <c r="J58" s="45">
        <v>42755</v>
      </c>
      <c r="K58" s="43">
        <v>42756</v>
      </c>
      <c r="L58" s="44">
        <v>42757</v>
      </c>
      <c r="M58" s="42">
        <v>42758</v>
      </c>
      <c r="N58" s="42">
        <v>42759</v>
      </c>
      <c r="O58" s="45">
        <v>42760</v>
      </c>
      <c r="P58" s="42">
        <v>42761</v>
      </c>
      <c r="Q58" s="45">
        <v>42762</v>
      </c>
      <c r="R58" s="43">
        <v>42763</v>
      </c>
      <c r="S58" s="46">
        <v>42764</v>
      </c>
      <c r="T58" s="42">
        <v>42765</v>
      </c>
      <c r="U58" s="42">
        <v>42766</v>
      </c>
      <c r="V58" s="42">
        <v>42767</v>
      </c>
      <c r="W58" s="42">
        <v>42768</v>
      </c>
      <c r="X58" s="42">
        <v>42769</v>
      </c>
      <c r="Y58" s="43">
        <v>42770</v>
      </c>
      <c r="Z58" s="41">
        <v>42771</v>
      </c>
      <c r="AA58" s="42">
        <v>42772</v>
      </c>
      <c r="AB58" s="42">
        <v>42773</v>
      </c>
      <c r="AC58" s="42">
        <v>42774</v>
      </c>
      <c r="AD58" s="42">
        <v>42775</v>
      </c>
      <c r="AE58" s="42">
        <v>42776</v>
      </c>
      <c r="AF58" s="43">
        <v>42777</v>
      </c>
      <c r="AG58" s="44">
        <v>42778</v>
      </c>
      <c r="AH58" s="42">
        <v>42779</v>
      </c>
      <c r="AI58" s="42">
        <v>42780</v>
      </c>
      <c r="AJ58" s="42">
        <v>42781</v>
      </c>
      <c r="AK58" s="42">
        <v>42782</v>
      </c>
      <c r="AL58" s="42">
        <v>42783</v>
      </c>
      <c r="AM58" s="43">
        <v>42784</v>
      </c>
      <c r="AN58" s="44">
        <v>42785</v>
      </c>
      <c r="AO58" s="42">
        <v>42786</v>
      </c>
      <c r="AP58" s="42">
        <v>42787</v>
      </c>
      <c r="AQ58" s="42">
        <v>42788</v>
      </c>
      <c r="AR58" s="42">
        <v>42789</v>
      </c>
      <c r="AS58" s="42">
        <v>42790</v>
      </c>
      <c r="AT58" s="43">
        <v>42791</v>
      </c>
      <c r="AU58" s="44">
        <v>42792</v>
      </c>
      <c r="AV58" s="42">
        <v>42793</v>
      </c>
      <c r="AW58" s="42">
        <v>42794</v>
      </c>
      <c r="AX58" s="42">
        <v>42795</v>
      </c>
      <c r="AY58" s="42">
        <v>42796</v>
      </c>
      <c r="AZ58" s="42">
        <v>42797</v>
      </c>
      <c r="BA58" s="43">
        <v>42798</v>
      </c>
    </row>
    <row r="59" spans="1:53" ht="15.75" x14ac:dyDescent="0.25">
      <c r="A59" s="106"/>
      <c r="B59" s="166" t="s">
        <v>132</v>
      </c>
      <c r="C59" s="179">
        <v>2071</v>
      </c>
      <c r="D59" s="107">
        <v>2</v>
      </c>
      <c r="E59" s="55" t="s">
        <v>13</v>
      </c>
      <c r="F59" s="53" t="s">
        <v>14</v>
      </c>
      <c r="G59" s="53" t="s">
        <v>34</v>
      </c>
      <c r="H59" s="53" t="s">
        <v>34</v>
      </c>
      <c r="I59" s="53" t="s">
        <v>22</v>
      </c>
      <c r="J59" s="53" t="s">
        <v>23</v>
      </c>
      <c r="K59" s="56" t="s">
        <v>43</v>
      </c>
      <c r="L59" s="55" t="s">
        <v>12</v>
      </c>
      <c r="M59" s="53" t="s">
        <v>12</v>
      </c>
      <c r="N59" s="53" t="s">
        <v>13</v>
      </c>
      <c r="O59" s="53" t="s">
        <v>14</v>
      </c>
      <c r="P59" s="53" t="s">
        <v>24</v>
      </c>
      <c r="Q59" s="57" t="s">
        <v>17</v>
      </c>
      <c r="R59" s="54" t="s">
        <v>17</v>
      </c>
      <c r="S59" s="58" t="s">
        <v>23</v>
      </c>
      <c r="T59" s="59" t="s">
        <v>43</v>
      </c>
      <c r="U59" s="53" t="s">
        <v>12</v>
      </c>
      <c r="V59" s="53" t="s">
        <v>13</v>
      </c>
      <c r="W59" s="53" t="s">
        <v>14</v>
      </c>
      <c r="X59" s="53" t="s">
        <v>26</v>
      </c>
      <c r="Y59" s="54" t="s">
        <v>26</v>
      </c>
      <c r="Z59" s="55" t="s">
        <v>16</v>
      </c>
      <c r="AA59" s="53" t="s">
        <v>16</v>
      </c>
      <c r="AB59" s="59" t="s">
        <v>43</v>
      </c>
      <c r="AC59" s="60" t="s">
        <v>12</v>
      </c>
      <c r="AD59" s="53" t="s">
        <v>12</v>
      </c>
      <c r="AE59" s="53" t="s">
        <v>13</v>
      </c>
      <c r="AF59" s="54" t="s">
        <v>14</v>
      </c>
      <c r="AG59" s="58" t="s">
        <v>26</v>
      </c>
      <c r="AH59" s="60" t="s">
        <v>26</v>
      </c>
      <c r="AI59" s="60" t="s">
        <v>22</v>
      </c>
      <c r="AJ59" s="60" t="s">
        <v>23</v>
      </c>
      <c r="AK59" s="60" t="s">
        <v>12</v>
      </c>
      <c r="AL59" s="60" t="s">
        <v>13</v>
      </c>
      <c r="AM59" s="61" t="s">
        <v>14</v>
      </c>
      <c r="AN59" s="47" t="s">
        <v>3</v>
      </c>
      <c r="AO59" s="48" t="s">
        <v>3</v>
      </c>
      <c r="AP59" s="48" t="s">
        <v>3</v>
      </c>
      <c r="AQ59" s="48" t="s">
        <v>3</v>
      </c>
      <c r="AR59" s="48" t="s">
        <v>3</v>
      </c>
      <c r="AS59" s="48" t="s">
        <v>13</v>
      </c>
      <c r="AT59" s="49" t="s">
        <v>14</v>
      </c>
      <c r="AU59" s="50" t="s">
        <v>3</v>
      </c>
      <c r="AV59" s="51" t="s">
        <v>4</v>
      </c>
      <c r="AW59" s="52" t="s">
        <v>12</v>
      </c>
      <c r="AX59" s="53" t="s">
        <v>20</v>
      </c>
      <c r="AY59" s="53" t="s">
        <v>21</v>
      </c>
      <c r="AZ59" s="53" t="s">
        <v>13</v>
      </c>
      <c r="BA59" s="54" t="s">
        <v>14</v>
      </c>
    </row>
    <row r="60" spans="1:53" ht="16.5" thickBot="1" x14ac:dyDescent="0.3">
      <c r="A60" s="106"/>
      <c r="B60" s="166" t="s">
        <v>133</v>
      </c>
      <c r="C60" s="167">
        <v>2904</v>
      </c>
      <c r="D60" s="108">
        <v>1</v>
      </c>
      <c r="E60" s="55" t="s">
        <v>13</v>
      </c>
      <c r="F60" s="53" t="s">
        <v>14</v>
      </c>
      <c r="G60" s="53" t="s">
        <v>35</v>
      </c>
      <c r="H60" s="53" t="s">
        <v>35</v>
      </c>
      <c r="I60" s="53" t="s">
        <v>20</v>
      </c>
      <c r="J60" s="53" t="s">
        <v>21</v>
      </c>
      <c r="K60" s="61" t="s">
        <v>21</v>
      </c>
      <c r="L60" s="55" t="s">
        <v>12</v>
      </c>
      <c r="M60" s="53" t="s">
        <v>12</v>
      </c>
      <c r="N60" s="53" t="s">
        <v>13</v>
      </c>
      <c r="O60" s="53" t="s">
        <v>14</v>
      </c>
      <c r="P60" s="53" t="s">
        <v>26</v>
      </c>
      <c r="Q60" s="57" t="s">
        <v>36</v>
      </c>
      <c r="R60" s="54" t="s">
        <v>36</v>
      </c>
      <c r="S60" s="62" t="s">
        <v>43</v>
      </c>
      <c r="T60" s="60" t="s">
        <v>23</v>
      </c>
      <c r="U60" s="53" t="s">
        <v>12</v>
      </c>
      <c r="V60" s="53" t="s">
        <v>12</v>
      </c>
      <c r="W60" s="53" t="s">
        <v>12</v>
      </c>
      <c r="X60" s="53" t="s">
        <v>13</v>
      </c>
      <c r="Y60" s="54" t="s">
        <v>14</v>
      </c>
      <c r="Z60" s="55" t="s">
        <v>39</v>
      </c>
      <c r="AA60" s="53" t="s">
        <v>39</v>
      </c>
      <c r="AB60" s="60" t="s">
        <v>23</v>
      </c>
      <c r="AC60" s="59" t="s">
        <v>43</v>
      </c>
      <c r="AD60" s="53" t="s">
        <v>12</v>
      </c>
      <c r="AE60" s="53" t="s">
        <v>13</v>
      </c>
      <c r="AF60" s="54" t="s">
        <v>14</v>
      </c>
      <c r="AG60" s="63" t="s">
        <v>32</v>
      </c>
      <c r="AH60" s="60" t="s">
        <v>15</v>
      </c>
      <c r="AI60" s="60" t="s">
        <v>16</v>
      </c>
      <c r="AJ60" s="51" t="s">
        <v>3</v>
      </c>
      <c r="AK60" s="60" t="s">
        <v>12</v>
      </c>
      <c r="AL60" s="60" t="s">
        <v>13</v>
      </c>
      <c r="AM60" s="61" t="s">
        <v>14</v>
      </c>
      <c r="AN60" s="47" t="s">
        <v>3</v>
      </c>
      <c r="AO60" s="48" t="s">
        <v>3</v>
      </c>
      <c r="AP60" s="48" t="s">
        <v>3</v>
      </c>
      <c r="AQ60" s="48" t="s">
        <v>3</v>
      </c>
      <c r="AR60" s="48" t="s">
        <v>3</v>
      </c>
      <c r="AS60" s="48" t="s">
        <v>13</v>
      </c>
      <c r="AT60" s="49" t="s">
        <v>14</v>
      </c>
      <c r="AU60" s="50" t="s">
        <v>3</v>
      </c>
      <c r="AV60" s="51" t="s">
        <v>4</v>
      </c>
      <c r="AW60" s="52" t="s">
        <v>42</v>
      </c>
      <c r="AX60" s="53" t="s">
        <v>41</v>
      </c>
      <c r="AY60" s="53" t="s">
        <v>29</v>
      </c>
      <c r="AZ60" s="53" t="s">
        <v>13</v>
      </c>
      <c r="BA60" s="54" t="s">
        <v>14</v>
      </c>
    </row>
    <row r="61" spans="1:53" ht="15.75" x14ac:dyDescent="0.25">
      <c r="A61" s="106"/>
      <c r="B61" s="166" t="s">
        <v>134</v>
      </c>
      <c r="C61" s="167">
        <v>2254</v>
      </c>
      <c r="D61" s="110">
        <v>4</v>
      </c>
      <c r="E61" s="55" t="s">
        <v>13</v>
      </c>
      <c r="F61" s="53" t="s">
        <v>14</v>
      </c>
      <c r="G61" s="53" t="s">
        <v>15</v>
      </c>
      <c r="H61" s="53" t="s">
        <v>15</v>
      </c>
      <c r="I61" s="60" t="s">
        <v>39</v>
      </c>
      <c r="J61" s="60" t="s">
        <v>39</v>
      </c>
      <c r="K61" s="54" t="s">
        <v>12</v>
      </c>
      <c r="L61" s="65" t="s">
        <v>3</v>
      </c>
      <c r="M61" s="51" t="s">
        <v>3</v>
      </c>
      <c r="N61" s="51" t="s">
        <v>3</v>
      </c>
      <c r="O61" s="51" t="s">
        <v>3</v>
      </c>
      <c r="P61" s="51" t="s">
        <v>3</v>
      </c>
      <c r="Q61" s="51" t="s">
        <v>13</v>
      </c>
      <c r="R61" s="66" t="s">
        <v>14</v>
      </c>
      <c r="S61" s="55" t="s">
        <v>37</v>
      </c>
      <c r="T61" s="53" t="s">
        <v>37</v>
      </c>
      <c r="U61" s="53" t="s">
        <v>12</v>
      </c>
      <c r="V61" s="53" t="s">
        <v>12</v>
      </c>
      <c r="W61" s="53" t="s">
        <v>12</v>
      </c>
      <c r="X61" s="53" t="s">
        <v>13</v>
      </c>
      <c r="Y61" s="54" t="s">
        <v>14</v>
      </c>
      <c r="Z61" s="55" t="s">
        <v>42</v>
      </c>
      <c r="AA61" s="53" t="s">
        <v>42</v>
      </c>
      <c r="AB61" s="53" t="s">
        <v>18</v>
      </c>
      <c r="AC61" s="53" t="s">
        <v>12</v>
      </c>
      <c r="AD61" s="53" t="s">
        <v>12</v>
      </c>
      <c r="AE61" s="53" t="s">
        <v>13</v>
      </c>
      <c r="AF61" s="54" t="s">
        <v>14</v>
      </c>
      <c r="AG61" s="57" t="s">
        <v>24</v>
      </c>
      <c r="AH61" s="57" t="s">
        <v>24</v>
      </c>
      <c r="AI61" s="57" t="s">
        <v>17</v>
      </c>
      <c r="AJ61" s="57" t="s">
        <v>18</v>
      </c>
      <c r="AK61" s="57" t="s">
        <v>12</v>
      </c>
      <c r="AL61" s="57" t="s">
        <v>13</v>
      </c>
      <c r="AM61" s="67" t="s">
        <v>14</v>
      </c>
      <c r="AN61" s="47" t="s">
        <v>3</v>
      </c>
      <c r="AO61" s="48" t="s">
        <v>3</v>
      </c>
      <c r="AP61" s="48" t="s">
        <v>3</v>
      </c>
      <c r="AQ61" s="48" t="s">
        <v>3</v>
      </c>
      <c r="AR61" s="48" t="s">
        <v>3</v>
      </c>
      <c r="AS61" s="48" t="s">
        <v>13</v>
      </c>
      <c r="AT61" s="49" t="s">
        <v>14</v>
      </c>
      <c r="AU61" s="64" t="s">
        <v>3</v>
      </c>
      <c r="AV61" s="51" t="s">
        <v>3</v>
      </c>
      <c r="AW61" s="48" t="s">
        <v>4</v>
      </c>
      <c r="AX61" s="53" t="s">
        <v>17</v>
      </c>
      <c r="AY61" s="53" t="s">
        <v>18</v>
      </c>
      <c r="AZ61" s="53" t="s">
        <v>13</v>
      </c>
      <c r="BA61" s="54" t="s">
        <v>14</v>
      </c>
    </row>
    <row r="62" spans="1:53" ht="15.75" x14ac:dyDescent="0.25">
      <c r="A62" s="106" t="s">
        <v>48</v>
      </c>
      <c r="B62" s="166" t="s">
        <v>135</v>
      </c>
      <c r="C62" s="167">
        <v>1687</v>
      </c>
      <c r="D62" s="109">
        <v>5</v>
      </c>
      <c r="E62" s="55" t="s">
        <v>13</v>
      </c>
      <c r="F62" s="53" t="s">
        <v>14</v>
      </c>
      <c r="G62" s="53" t="s">
        <v>24</v>
      </c>
      <c r="H62" s="53" t="s">
        <v>24</v>
      </c>
      <c r="I62" s="53" t="s">
        <v>17</v>
      </c>
      <c r="J62" s="53" t="s">
        <v>18</v>
      </c>
      <c r="K62" s="54" t="s">
        <v>18</v>
      </c>
      <c r="L62" s="58" t="s">
        <v>12</v>
      </c>
      <c r="M62" s="60" t="s">
        <v>12</v>
      </c>
      <c r="N62" s="60" t="s">
        <v>12</v>
      </c>
      <c r="O62" s="60" t="s">
        <v>13</v>
      </c>
      <c r="P62" s="60" t="s">
        <v>32</v>
      </c>
      <c r="Q62" s="60" t="s">
        <v>40</v>
      </c>
      <c r="R62" s="61" t="s">
        <v>14</v>
      </c>
      <c r="S62" s="55" t="s">
        <v>18</v>
      </c>
      <c r="T62" s="53" t="s">
        <v>18</v>
      </c>
      <c r="U62" s="53" t="s">
        <v>12</v>
      </c>
      <c r="V62" s="53" t="s">
        <v>13</v>
      </c>
      <c r="W62" s="53" t="s">
        <v>14</v>
      </c>
      <c r="X62" s="53" t="s">
        <v>25</v>
      </c>
      <c r="Y62" s="54" t="s">
        <v>25</v>
      </c>
      <c r="Z62" s="55" t="s">
        <v>20</v>
      </c>
      <c r="AA62" s="53" t="s">
        <v>20</v>
      </c>
      <c r="AB62" s="53" t="s">
        <v>21</v>
      </c>
      <c r="AC62" s="53" t="s">
        <v>12</v>
      </c>
      <c r="AD62" s="53" t="s">
        <v>12</v>
      </c>
      <c r="AE62" s="53" t="s">
        <v>13</v>
      </c>
      <c r="AF62" s="54" t="s">
        <v>14</v>
      </c>
      <c r="AG62" s="51" t="s">
        <v>3</v>
      </c>
      <c r="AH62" s="51" t="s">
        <v>3</v>
      </c>
      <c r="AI62" s="51" t="s">
        <v>3</v>
      </c>
      <c r="AJ62" s="51" t="s">
        <v>3</v>
      </c>
      <c r="AK62" s="51" t="s">
        <v>3</v>
      </c>
      <c r="AL62" s="60" t="s">
        <v>13</v>
      </c>
      <c r="AM62" s="61" t="s">
        <v>14</v>
      </c>
      <c r="AN62" s="47" t="s">
        <v>3</v>
      </c>
      <c r="AO62" s="48" t="s">
        <v>3</v>
      </c>
      <c r="AP62" s="48" t="s">
        <v>3</v>
      </c>
      <c r="AQ62" s="48" t="s">
        <v>3</v>
      </c>
      <c r="AR62" s="48" t="s">
        <v>3</v>
      </c>
      <c r="AS62" s="48" t="s">
        <v>13</v>
      </c>
      <c r="AT62" s="49" t="s">
        <v>14</v>
      </c>
      <c r="AU62" s="64" t="s">
        <v>12</v>
      </c>
      <c r="AV62" s="48" t="s">
        <v>3</v>
      </c>
      <c r="AW62" s="48" t="s">
        <v>4</v>
      </c>
      <c r="AX62" s="53" t="s">
        <v>22</v>
      </c>
      <c r="AY62" s="53" t="s">
        <v>23</v>
      </c>
      <c r="AZ62" s="53" t="s">
        <v>13</v>
      </c>
      <c r="BA62" s="54" t="s">
        <v>14</v>
      </c>
    </row>
    <row r="63" spans="1:53" ht="15.75" x14ac:dyDescent="0.25">
      <c r="A63" s="106"/>
      <c r="B63" s="166" t="s">
        <v>136</v>
      </c>
      <c r="C63" s="167">
        <v>4093</v>
      </c>
      <c r="D63" s="109">
        <v>6</v>
      </c>
      <c r="E63" s="55" t="s">
        <v>13</v>
      </c>
      <c r="F63" s="53" t="s">
        <v>14</v>
      </c>
      <c r="G63" s="57" t="s">
        <v>32</v>
      </c>
      <c r="H63" s="53" t="s">
        <v>39</v>
      </c>
      <c r="I63" s="53" t="s">
        <v>28</v>
      </c>
      <c r="J63" s="53" t="s">
        <v>29</v>
      </c>
      <c r="K63" s="54" t="s">
        <v>29</v>
      </c>
      <c r="L63" s="55" t="s">
        <v>12</v>
      </c>
      <c r="M63" s="53" t="s">
        <v>12</v>
      </c>
      <c r="N63" s="53" t="s">
        <v>13</v>
      </c>
      <c r="O63" s="53" t="s">
        <v>14</v>
      </c>
      <c r="P63" s="53" t="s">
        <v>19</v>
      </c>
      <c r="Q63" s="53" t="s">
        <v>20</v>
      </c>
      <c r="R63" s="54" t="s">
        <v>20</v>
      </c>
      <c r="S63" s="55" t="s">
        <v>21</v>
      </c>
      <c r="T63" s="53" t="s">
        <v>21</v>
      </c>
      <c r="U63" s="53" t="s">
        <v>12</v>
      </c>
      <c r="V63" s="53" t="s">
        <v>13</v>
      </c>
      <c r="W63" s="53" t="s">
        <v>14</v>
      </c>
      <c r="X63" s="53" t="s">
        <v>19</v>
      </c>
      <c r="Y63" s="54" t="s">
        <v>19</v>
      </c>
      <c r="Z63" s="55" t="s">
        <v>41</v>
      </c>
      <c r="AA63" s="53" t="s">
        <v>41</v>
      </c>
      <c r="AB63" s="53" t="s">
        <v>39</v>
      </c>
      <c r="AC63" s="53" t="s">
        <v>12</v>
      </c>
      <c r="AD63" s="53" t="s">
        <v>12</v>
      </c>
      <c r="AE63" s="53" t="s">
        <v>13</v>
      </c>
      <c r="AF63" s="54" t="s">
        <v>14</v>
      </c>
      <c r="AG63" s="57" t="s">
        <v>19</v>
      </c>
      <c r="AH63" s="57" t="s">
        <v>19</v>
      </c>
      <c r="AI63" s="57" t="s">
        <v>20</v>
      </c>
      <c r="AJ63" s="57" t="s">
        <v>21</v>
      </c>
      <c r="AK63" s="57" t="s">
        <v>12</v>
      </c>
      <c r="AL63" s="57" t="s">
        <v>13</v>
      </c>
      <c r="AM63" s="67" t="s">
        <v>14</v>
      </c>
      <c r="AN63" s="47" t="s">
        <v>3</v>
      </c>
      <c r="AO63" s="48" t="s">
        <v>3</v>
      </c>
      <c r="AP63" s="48" t="s">
        <v>3</v>
      </c>
      <c r="AQ63" s="48" t="s">
        <v>3</v>
      </c>
      <c r="AR63" s="48" t="s">
        <v>3</v>
      </c>
      <c r="AS63" s="48" t="s">
        <v>13</v>
      </c>
      <c r="AT63" s="49" t="s">
        <v>14</v>
      </c>
      <c r="AU63" s="65" t="s">
        <v>3</v>
      </c>
      <c r="AV63" s="51" t="s">
        <v>4</v>
      </c>
      <c r="AW63" s="51" t="s">
        <v>3</v>
      </c>
      <c r="AX63" s="60" t="s">
        <v>32</v>
      </c>
      <c r="AY63" s="60" t="s">
        <v>12</v>
      </c>
      <c r="AZ63" s="57" t="s">
        <v>13</v>
      </c>
      <c r="BA63" s="67" t="s">
        <v>14</v>
      </c>
    </row>
    <row r="64" spans="1:53" ht="15.75" x14ac:dyDescent="0.25">
      <c r="A64" s="106"/>
      <c r="B64" s="166" t="s">
        <v>137</v>
      </c>
      <c r="C64" s="167">
        <v>3618</v>
      </c>
      <c r="D64" s="109">
        <v>1</v>
      </c>
      <c r="E64" s="69" t="s">
        <v>13</v>
      </c>
      <c r="F64" s="70" t="s">
        <v>14</v>
      </c>
      <c r="G64" s="53" t="s">
        <v>27</v>
      </c>
      <c r="H64" s="53" t="s">
        <v>27</v>
      </c>
      <c r="I64" s="53" t="s">
        <v>16</v>
      </c>
      <c r="J64" s="53" t="s">
        <v>16</v>
      </c>
      <c r="K64" s="53" t="s">
        <v>23</v>
      </c>
      <c r="L64" s="55" t="s">
        <v>12</v>
      </c>
      <c r="M64" s="53" t="s">
        <v>12</v>
      </c>
      <c r="N64" s="53" t="s">
        <v>13</v>
      </c>
      <c r="O64" s="53" t="s">
        <v>14</v>
      </c>
      <c r="P64" s="53" t="s">
        <v>27</v>
      </c>
      <c r="Q64" s="53" t="s">
        <v>28</v>
      </c>
      <c r="R64" s="54" t="s">
        <v>28</v>
      </c>
      <c r="S64" s="55" t="s">
        <v>29</v>
      </c>
      <c r="T64" s="53" t="s">
        <v>29</v>
      </c>
      <c r="U64" s="53" t="s">
        <v>12</v>
      </c>
      <c r="V64" s="53" t="s">
        <v>13</v>
      </c>
      <c r="W64" s="53" t="s">
        <v>14</v>
      </c>
      <c r="X64" s="53" t="s">
        <v>27</v>
      </c>
      <c r="Y64" s="54" t="s">
        <v>27</v>
      </c>
      <c r="Z64" s="55" t="s">
        <v>33</v>
      </c>
      <c r="AA64" s="53" t="s">
        <v>33</v>
      </c>
      <c r="AB64" s="53" t="s">
        <v>29</v>
      </c>
      <c r="AC64" s="53" t="s">
        <v>12</v>
      </c>
      <c r="AD64" s="53" t="s">
        <v>12</v>
      </c>
      <c r="AE64" s="53" t="s">
        <v>13</v>
      </c>
      <c r="AF64" s="54" t="s">
        <v>14</v>
      </c>
      <c r="AG64" s="57" t="s">
        <v>40</v>
      </c>
      <c r="AH64" s="57" t="s">
        <v>27</v>
      </c>
      <c r="AI64" s="57" t="s">
        <v>28</v>
      </c>
      <c r="AJ64" s="57" t="s">
        <v>29</v>
      </c>
      <c r="AK64" s="57" t="s">
        <v>12</v>
      </c>
      <c r="AL64" s="57" t="s">
        <v>13</v>
      </c>
      <c r="AM64" s="67" t="s">
        <v>14</v>
      </c>
      <c r="AN64" s="47" t="s">
        <v>3</v>
      </c>
      <c r="AO64" s="48" t="s">
        <v>3</v>
      </c>
      <c r="AP64" s="48" t="s">
        <v>3</v>
      </c>
      <c r="AQ64" s="48" t="s">
        <v>3</v>
      </c>
      <c r="AR64" s="48" t="s">
        <v>3</v>
      </c>
      <c r="AS64" s="48" t="s">
        <v>13</v>
      </c>
      <c r="AT64" s="49" t="s">
        <v>14</v>
      </c>
      <c r="AU64" s="68" t="s">
        <v>12</v>
      </c>
      <c r="AV64" s="48" t="s">
        <v>4</v>
      </c>
      <c r="AW64" s="48" t="s">
        <v>3</v>
      </c>
      <c r="AX64" s="53" t="s">
        <v>30</v>
      </c>
      <c r="AY64" s="53" t="s">
        <v>31</v>
      </c>
      <c r="AZ64" s="53" t="s">
        <v>13</v>
      </c>
      <c r="BA64" s="54" t="s">
        <v>14</v>
      </c>
    </row>
    <row r="65" spans="1:53" ht="15.75" x14ac:dyDescent="0.25">
      <c r="A65" s="106"/>
      <c r="B65" s="166" t="s">
        <v>138</v>
      </c>
      <c r="C65" s="167">
        <v>3021</v>
      </c>
      <c r="D65" s="109">
        <v>2</v>
      </c>
      <c r="E65" s="55" t="s">
        <v>13</v>
      </c>
      <c r="F65" s="53" t="s">
        <v>14</v>
      </c>
      <c r="G65" s="53" t="s">
        <v>40</v>
      </c>
      <c r="H65" s="53" t="s">
        <v>40</v>
      </c>
      <c r="I65" s="53" t="s">
        <v>30</v>
      </c>
      <c r="J65" s="53" t="s">
        <v>31</v>
      </c>
      <c r="K65" s="54" t="s">
        <v>31</v>
      </c>
      <c r="L65" s="55" t="s">
        <v>12</v>
      </c>
      <c r="M65" s="53" t="s">
        <v>12</v>
      </c>
      <c r="N65" s="53" t="s">
        <v>13</v>
      </c>
      <c r="O65" s="53" t="s">
        <v>14</v>
      </c>
      <c r="P65" s="53" t="s">
        <v>38</v>
      </c>
      <c r="Q65" s="53" t="s">
        <v>33</v>
      </c>
      <c r="R65" s="54" t="s">
        <v>12</v>
      </c>
      <c r="S65" s="74" t="s">
        <v>3</v>
      </c>
      <c r="T65" s="75" t="s">
        <v>3</v>
      </c>
      <c r="U65" s="75" t="s">
        <v>3</v>
      </c>
      <c r="V65" s="75" t="s">
        <v>3</v>
      </c>
      <c r="W65" s="75" t="s">
        <v>3</v>
      </c>
      <c r="X65" s="75" t="s">
        <v>13</v>
      </c>
      <c r="Y65" s="76" t="s">
        <v>14</v>
      </c>
      <c r="Z65" s="55" t="s">
        <v>30</v>
      </c>
      <c r="AA65" s="53" t="s">
        <v>30</v>
      </c>
      <c r="AB65" s="53" t="s">
        <v>31</v>
      </c>
      <c r="AC65" s="53" t="s">
        <v>12</v>
      </c>
      <c r="AD65" s="53" t="s">
        <v>12</v>
      </c>
      <c r="AE65" s="53" t="s">
        <v>13</v>
      </c>
      <c r="AF65" s="54" t="s">
        <v>14</v>
      </c>
      <c r="AG65" s="57" t="s">
        <v>35</v>
      </c>
      <c r="AH65" s="57" t="s">
        <v>32</v>
      </c>
      <c r="AI65" s="57" t="s">
        <v>30</v>
      </c>
      <c r="AJ65" s="57" t="s">
        <v>31</v>
      </c>
      <c r="AK65" s="57" t="s">
        <v>12</v>
      </c>
      <c r="AL65" s="57" t="s">
        <v>13</v>
      </c>
      <c r="AM65" s="67" t="s">
        <v>14</v>
      </c>
      <c r="AN65" s="47" t="s">
        <v>3</v>
      </c>
      <c r="AO65" s="48" t="s">
        <v>3</v>
      </c>
      <c r="AP65" s="48" t="s">
        <v>3</v>
      </c>
      <c r="AQ65" s="48" t="s">
        <v>3</v>
      </c>
      <c r="AR65" s="48" t="s">
        <v>3</v>
      </c>
      <c r="AS65" s="48" t="s">
        <v>13</v>
      </c>
      <c r="AT65" s="49" t="s">
        <v>14</v>
      </c>
      <c r="AU65" s="71" t="s">
        <v>12</v>
      </c>
      <c r="AV65" s="72" t="s">
        <v>3</v>
      </c>
      <c r="AW65" s="73" t="s">
        <v>4</v>
      </c>
      <c r="AX65" s="53" t="s">
        <v>36</v>
      </c>
      <c r="AY65" s="53" t="s">
        <v>37</v>
      </c>
      <c r="AZ65" s="53" t="s">
        <v>13</v>
      </c>
      <c r="BA65" s="54" t="s">
        <v>14</v>
      </c>
    </row>
    <row r="66" spans="1:53" ht="16.5" thickBot="1" x14ac:dyDescent="0.3">
      <c r="A66" s="106"/>
      <c r="B66" s="166" t="s">
        <v>106</v>
      </c>
      <c r="C66" s="167">
        <v>3796</v>
      </c>
      <c r="D66" s="111">
        <v>3</v>
      </c>
      <c r="E66" s="77" t="s">
        <v>13</v>
      </c>
      <c r="F66" s="53" t="s">
        <v>14</v>
      </c>
      <c r="G66" s="53" t="s">
        <v>26</v>
      </c>
      <c r="H66" s="53" t="s">
        <v>26</v>
      </c>
      <c r="I66" s="53" t="s">
        <v>36</v>
      </c>
      <c r="J66" s="53" t="s">
        <v>37</v>
      </c>
      <c r="K66" s="54" t="s">
        <v>37</v>
      </c>
      <c r="L66" s="55" t="s">
        <v>12</v>
      </c>
      <c r="M66" s="53" t="s">
        <v>12</v>
      </c>
      <c r="N66" s="53" t="s">
        <v>13</v>
      </c>
      <c r="O66" s="53" t="s">
        <v>14</v>
      </c>
      <c r="P66" s="53" t="s">
        <v>40</v>
      </c>
      <c r="Q66" s="53" t="s">
        <v>30</v>
      </c>
      <c r="R66" s="54" t="s">
        <v>30</v>
      </c>
      <c r="S66" s="77" t="s">
        <v>31</v>
      </c>
      <c r="T66" s="78" t="s">
        <v>31</v>
      </c>
      <c r="U66" s="78" t="s">
        <v>12</v>
      </c>
      <c r="V66" s="78" t="s">
        <v>13</v>
      </c>
      <c r="W66" s="78" t="s">
        <v>14</v>
      </c>
      <c r="X66" s="78" t="s">
        <v>35</v>
      </c>
      <c r="Y66" s="79" t="s">
        <v>35</v>
      </c>
      <c r="Z66" s="55" t="s">
        <v>36</v>
      </c>
      <c r="AA66" s="53" t="s">
        <v>36</v>
      </c>
      <c r="AB66" s="53" t="s">
        <v>37</v>
      </c>
      <c r="AC66" s="53" t="s">
        <v>12</v>
      </c>
      <c r="AD66" s="53" t="s">
        <v>12</v>
      </c>
      <c r="AE66" s="53" t="s">
        <v>13</v>
      </c>
      <c r="AF66" s="54" t="s">
        <v>14</v>
      </c>
      <c r="AG66" s="80" t="s">
        <v>34</v>
      </c>
      <c r="AH66" s="80" t="s">
        <v>34</v>
      </c>
      <c r="AI66" s="80" t="s">
        <v>36</v>
      </c>
      <c r="AJ66" s="80" t="s">
        <v>37</v>
      </c>
      <c r="AK66" s="80" t="s">
        <v>12</v>
      </c>
      <c r="AL66" s="57" t="s">
        <v>13</v>
      </c>
      <c r="AM66" s="67" t="s">
        <v>14</v>
      </c>
      <c r="AN66" s="47" t="s">
        <v>3</v>
      </c>
      <c r="AO66" s="48" t="s">
        <v>3</v>
      </c>
      <c r="AP66" s="48" t="s">
        <v>3</v>
      </c>
      <c r="AQ66" s="48" t="s">
        <v>3</v>
      </c>
      <c r="AR66" s="48" t="s">
        <v>3</v>
      </c>
      <c r="AS66" s="48" t="s">
        <v>13</v>
      </c>
      <c r="AT66" s="49" t="s">
        <v>14</v>
      </c>
      <c r="AU66" s="71" t="s">
        <v>3</v>
      </c>
      <c r="AV66" s="48" t="s">
        <v>4</v>
      </c>
      <c r="AW66" s="51" t="s">
        <v>3</v>
      </c>
      <c r="AX66" s="53" t="s">
        <v>16</v>
      </c>
      <c r="AY66" s="53" t="s">
        <v>12</v>
      </c>
      <c r="AZ66" s="53" t="s">
        <v>13</v>
      </c>
      <c r="BA66" s="54" t="s">
        <v>14</v>
      </c>
    </row>
    <row r="67" spans="1:53" ht="16.5" thickBot="1" x14ac:dyDescent="0.3">
      <c r="A67" s="119"/>
      <c r="B67" s="166" t="s">
        <v>139</v>
      </c>
      <c r="C67" s="170">
        <v>3402</v>
      </c>
      <c r="D67" s="112"/>
      <c r="E67" s="77" t="s">
        <v>27</v>
      </c>
      <c r="F67" s="78" t="s">
        <v>40</v>
      </c>
      <c r="G67" s="78" t="s">
        <v>19</v>
      </c>
      <c r="H67" s="78" t="s">
        <v>19</v>
      </c>
      <c r="I67" s="78" t="s">
        <v>15</v>
      </c>
      <c r="J67" s="78" t="s">
        <v>13</v>
      </c>
      <c r="K67" s="79" t="s">
        <v>14</v>
      </c>
      <c r="L67" s="89" t="s">
        <v>3</v>
      </c>
      <c r="M67" s="53" t="s">
        <v>35</v>
      </c>
      <c r="N67" s="53" t="s">
        <v>41</v>
      </c>
      <c r="O67" s="53" t="s">
        <v>13</v>
      </c>
      <c r="P67" s="53" t="s">
        <v>14</v>
      </c>
      <c r="Q67" s="53" t="s">
        <v>22</v>
      </c>
      <c r="R67" s="54" t="s">
        <v>22</v>
      </c>
      <c r="S67" s="58" t="s">
        <v>22</v>
      </c>
      <c r="T67" s="60" t="s">
        <v>22</v>
      </c>
      <c r="U67" s="60" t="s">
        <v>13</v>
      </c>
      <c r="V67" s="53" t="s">
        <v>14</v>
      </c>
      <c r="W67" s="60" t="s">
        <v>34</v>
      </c>
      <c r="X67" s="60" t="s">
        <v>34</v>
      </c>
      <c r="Y67" s="61" t="s">
        <v>34</v>
      </c>
      <c r="Z67" s="90" t="s">
        <v>15</v>
      </c>
      <c r="AA67" s="91" t="s">
        <v>12</v>
      </c>
      <c r="AB67" s="91" t="s">
        <v>33</v>
      </c>
      <c r="AC67" s="91" t="s">
        <v>33</v>
      </c>
      <c r="AD67" s="91" t="s">
        <v>33</v>
      </c>
      <c r="AE67" s="91" t="s">
        <v>13</v>
      </c>
      <c r="AF67" s="92" t="s">
        <v>14</v>
      </c>
      <c r="AG67" s="55" t="s">
        <v>38</v>
      </c>
      <c r="AH67" s="53" t="s">
        <v>38</v>
      </c>
      <c r="AI67" s="53" t="s">
        <v>38</v>
      </c>
      <c r="AJ67" s="53" t="s">
        <v>38</v>
      </c>
      <c r="AK67" s="53" t="s">
        <v>35</v>
      </c>
      <c r="AL67" s="53" t="s">
        <v>13</v>
      </c>
      <c r="AM67" s="54" t="s">
        <v>14</v>
      </c>
      <c r="AN67" s="81" t="s">
        <v>17</v>
      </c>
      <c r="AO67" s="82" t="s">
        <v>17</v>
      </c>
      <c r="AP67" s="82" t="s">
        <v>13</v>
      </c>
      <c r="AQ67" s="83" t="s">
        <v>42</v>
      </c>
      <c r="AR67" s="82" t="s">
        <v>42</v>
      </c>
      <c r="AS67" s="82" t="s">
        <v>42</v>
      </c>
      <c r="AT67" s="84" t="s">
        <v>14</v>
      </c>
      <c r="AU67" s="85" t="s">
        <v>28</v>
      </c>
      <c r="AV67" s="86" t="s">
        <v>28</v>
      </c>
      <c r="AW67" s="87" t="s">
        <v>4</v>
      </c>
      <c r="AX67" s="87" t="s">
        <v>28</v>
      </c>
      <c r="AY67" s="83" t="s">
        <v>41</v>
      </c>
      <c r="AZ67" s="83" t="s">
        <v>13</v>
      </c>
      <c r="BA67" s="88" t="s">
        <v>14</v>
      </c>
    </row>
    <row r="68" spans="1:53" ht="18" x14ac:dyDescent="0.25">
      <c r="A68" s="100"/>
      <c r="B68" s="101"/>
      <c r="C68" s="101"/>
      <c r="D68" s="117"/>
      <c r="E68" s="38" t="s">
        <v>5</v>
      </c>
      <c r="F68" s="39" t="s">
        <v>6</v>
      </c>
      <c r="G68" s="39" t="s">
        <v>7</v>
      </c>
      <c r="H68" s="39" t="s">
        <v>8</v>
      </c>
      <c r="I68" s="39" t="s">
        <v>9</v>
      </c>
      <c r="J68" s="39" t="s">
        <v>10</v>
      </c>
      <c r="K68" s="40" t="s">
        <v>11</v>
      </c>
      <c r="L68" s="38" t="s">
        <v>5</v>
      </c>
      <c r="M68" s="39" t="s">
        <v>6</v>
      </c>
      <c r="N68" s="39" t="s">
        <v>7</v>
      </c>
      <c r="O68" s="39" t="s">
        <v>8</v>
      </c>
      <c r="P68" s="39" t="s">
        <v>9</v>
      </c>
      <c r="Q68" s="39" t="s">
        <v>10</v>
      </c>
      <c r="R68" s="40" t="s">
        <v>11</v>
      </c>
      <c r="S68" s="38" t="s">
        <v>5</v>
      </c>
      <c r="T68" s="39" t="s">
        <v>6</v>
      </c>
      <c r="U68" s="39" t="s">
        <v>7</v>
      </c>
      <c r="V68" s="39" t="s">
        <v>8</v>
      </c>
      <c r="W68" s="39" t="s">
        <v>9</v>
      </c>
      <c r="X68" s="39" t="s">
        <v>10</v>
      </c>
      <c r="Y68" s="40" t="s">
        <v>11</v>
      </c>
      <c r="Z68" s="38" t="s">
        <v>5</v>
      </c>
      <c r="AA68" s="39" t="s">
        <v>6</v>
      </c>
      <c r="AB68" s="39" t="s">
        <v>7</v>
      </c>
      <c r="AC68" s="39" t="s">
        <v>8</v>
      </c>
      <c r="AD68" s="39" t="s">
        <v>9</v>
      </c>
      <c r="AE68" s="39" t="s">
        <v>10</v>
      </c>
      <c r="AF68" s="40" t="s">
        <v>11</v>
      </c>
      <c r="AG68" s="38" t="s">
        <v>5</v>
      </c>
      <c r="AH68" s="39" t="s">
        <v>6</v>
      </c>
      <c r="AI68" s="39" t="s">
        <v>7</v>
      </c>
      <c r="AJ68" s="39" t="s">
        <v>8</v>
      </c>
      <c r="AK68" s="39" t="s">
        <v>9</v>
      </c>
      <c r="AL68" s="39" t="s">
        <v>10</v>
      </c>
      <c r="AM68" s="40" t="s">
        <v>11</v>
      </c>
      <c r="AN68" s="38" t="s">
        <v>5</v>
      </c>
      <c r="AO68" s="39" t="s">
        <v>6</v>
      </c>
      <c r="AP68" s="39" t="s">
        <v>7</v>
      </c>
      <c r="AQ68" s="39" t="s">
        <v>8</v>
      </c>
      <c r="AR68" s="39" t="s">
        <v>9</v>
      </c>
      <c r="AS68" s="39" t="s">
        <v>10</v>
      </c>
      <c r="AT68" s="40" t="s">
        <v>11</v>
      </c>
      <c r="AU68" s="38" t="s">
        <v>5</v>
      </c>
      <c r="AV68" s="39" t="s">
        <v>6</v>
      </c>
      <c r="AW68" s="39" t="s">
        <v>7</v>
      </c>
      <c r="AX68" s="39" t="s">
        <v>8</v>
      </c>
      <c r="AY68" s="39" t="s">
        <v>9</v>
      </c>
      <c r="AZ68" s="39" t="s">
        <v>10</v>
      </c>
      <c r="BA68" s="40" t="s">
        <v>11</v>
      </c>
    </row>
    <row r="69" spans="1:53" ht="16.5" thickBot="1" x14ac:dyDescent="0.3">
      <c r="A69" s="103"/>
      <c r="B69" s="104"/>
      <c r="C69" s="104"/>
      <c r="D69" s="131"/>
      <c r="E69" s="41">
        <f>$E$3</f>
        <v>43752</v>
      </c>
      <c r="F69" s="42">
        <f>IF(E69="","",E69+1)</f>
        <v>43753</v>
      </c>
      <c r="G69" s="42">
        <f t="shared" ref="G69:O69" si="30">IF(F69="","",F69+1)</f>
        <v>43754</v>
      </c>
      <c r="H69" s="42">
        <f t="shared" si="30"/>
        <v>43755</v>
      </c>
      <c r="I69" s="42">
        <f t="shared" si="30"/>
        <v>43756</v>
      </c>
      <c r="J69" s="42">
        <f>IF(I69="","",I69+1)</f>
        <v>43757</v>
      </c>
      <c r="K69" s="43">
        <f>IF(J69="","",J69+1)</f>
        <v>43758</v>
      </c>
      <c r="L69" s="44">
        <f>IF(K69="","",K69+1)</f>
        <v>43759</v>
      </c>
      <c r="M69" s="42">
        <f t="shared" si="30"/>
        <v>43760</v>
      </c>
      <c r="N69" s="42">
        <f t="shared" si="30"/>
        <v>43761</v>
      </c>
      <c r="O69" s="42">
        <f t="shared" si="30"/>
        <v>43762</v>
      </c>
      <c r="P69" s="42">
        <f>IF(O69="","",O69+1)</f>
        <v>43763</v>
      </c>
      <c r="Q69" s="42">
        <f>IF(P69="","",P69+1)</f>
        <v>43764</v>
      </c>
      <c r="R69" s="43">
        <f>IF(Q69="","",Q69+1)</f>
        <v>43765</v>
      </c>
      <c r="S69" s="44">
        <f>IF(R69="","",R69+1)</f>
        <v>43766</v>
      </c>
      <c r="T69" s="42">
        <f t="shared" ref="T69:Y69" si="31">IF(S69="","",S69+1)</f>
        <v>43767</v>
      </c>
      <c r="U69" s="42">
        <f t="shared" si="31"/>
        <v>43768</v>
      </c>
      <c r="V69" s="42">
        <f t="shared" si="31"/>
        <v>43769</v>
      </c>
      <c r="W69" s="42">
        <f>IF(V69="","",V69+1)</f>
        <v>43770</v>
      </c>
      <c r="X69" s="42">
        <f>IF(W69="","",W69+1)</f>
        <v>43771</v>
      </c>
      <c r="Y69" s="43">
        <f>IF(X69="","",X69+1)</f>
        <v>43772</v>
      </c>
      <c r="Z69" s="44">
        <f>IF(Y69="","",Y69+1)</f>
        <v>43773</v>
      </c>
      <c r="AA69" s="42">
        <f t="shared" ref="AA69:AF69" si="32">IF(Z69="","",Z69+1)</f>
        <v>43774</v>
      </c>
      <c r="AB69" s="42">
        <f t="shared" si="32"/>
        <v>43775</v>
      </c>
      <c r="AC69" s="42">
        <f t="shared" si="32"/>
        <v>43776</v>
      </c>
      <c r="AD69" s="42">
        <f>IF(AC69="","",AC69+1)</f>
        <v>43777</v>
      </c>
      <c r="AE69" s="42">
        <f>IF(AD69="","",AD69+1)</f>
        <v>43778</v>
      </c>
      <c r="AF69" s="43">
        <f>IF(AE69="","",AE69+1)</f>
        <v>43779</v>
      </c>
      <c r="AG69" s="44">
        <f>IF(AF69="","",AF69+1)</f>
        <v>43780</v>
      </c>
      <c r="AH69" s="42">
        <f t="shared" ref="AH69:AM69" si="33">IF(AG69="","",AG69+1)</f>
        <v>43781</v>
      </c>
      <c r="AI69" s="42">
        <f t="shared" si="33"/>
        <v>43782</v>
      </c>
      <c r="AJ69" s="42">
        <f t="shared" si="33"/>
        <v>43783</v>
      </c>
      <c r="AK69" s="42">
        <f>IF(AJ69="","",AJ69+1)</f>
        <v>43784</v>
      </c>
      <c r="AL69" s="42">
        <f>IF(AK69="","",AK69+1)</f>
        <v>43785</v>
      </c>
      <c r="AM69" s="43">
        <f>IF(AL69="","",AL69+1)</f>
        <v>43786</v>
      </c>
      <c r="AN69" s="44">
        <f>IF(AM69="","",AM69+1)</f>
        <v>43787</v>
      </c>
      <c r="AO69" s="42">
        <f t="shared" ref="AO69:AT69" si="34">IF(AN69="","",AN69+1)</f>
        <v>43788</v>
      </c>
      <c r="AP69" s="42">
        <f t="shared" si="34"/>
        <v>43789</v>
      </c>
      <c r="AQ69" s="42">
        <f t="shared" si="34"/>
        <v>43790</v>
      </c>
      <c r="AR69" s="42">
        <f>IF(AQ69="","",AQ69+1)</f>
        <v>43791</v>
      </c>
      <c r="AS69" s="42">
        <f>IF(AR69="","",AR69+1)</f>
        <v>43792</v>
      </c>
      <c r="AT69" s="43">
        <f>IF(AS69="","",AS69+1)</f>
        <v>43793</v>
      </c>
      <c r="AU69" s="44">
        <f>IF(AT69="","",AT69+1)</f>
        <v>43794</v>
      </c>
      <c r="AV69" s="42">
        <f t="shared" ref="AV69:BA69" si="35">IF(AU69="","",AU69+1)</f>
        <v>43795</v>
      </c>
      <c r="AW69" s="42">
        <f t="shared" si="35"/>
        <v>43796</v>
      </c>
      <c r="AX69" s="42">
        <f t="shared" si="35"/>
        <v>43797</v>
      </c>
      <c r="AY69" s="42">
        <f>IF(AX69="","",AX69+1)</f>
        <v>43798</v>
      </c>
      <c r="AZ69" s="42">
        <f>IF(AY69="","",AY69+1)</f>
        <v>43799</v>
      </c>
      <c r="BA69" s="43">
        <f>IF(AZ69="","",AZ69+1)</f>
        <v>43800</v>
      </c>
    </row>
    <row r="70" spans="1:53" ht="15.75" x14ac:dyDescent="0.25">
      <c r="A70" s="132"/>
      <c r="B70" s="101" t="s">
        <v>140</v>
      </c>
      <c r="C70" s="182">
        <v>2039</v>
      </c>
      <c r="D70" s="133">
        <v>2</v>
      </c>
      <c r="E70" s="50" t="s">
        <v>3</v>
      </c>
      <c r="F70" s="51" t="s">
        <v>4</v>
      </c>
      <c r="G70" s="52" t="s">
        <v>12</v>
      </c>
      <c r="H70" s="53" t="s">
        <v>20</v>
      </c>
      <c r="I70" s="53" t="s">
        <v>21</v>
      </c>
      <c r="J70" s="53" t="s">
        <v>13</v>
      </c>
      <c r="K70" s="54" t="s">
        <v>14</v>
      </c>
      <c r="L70" s="121" t="s">
        <v>13</v>
      </c>
      <c r="M70" s="122" t="s">
        <v>14</v>
      </c>
      <c r="N70" s="122" t="s">
        <v>34</v>
      </c>
      <c r="O70" s="122" t="s">
        <v>34</v>
      </c>
      <c r="P70" s="122" t="s">
        <v>22</v>
      </c>
      <c r="Q70" s="122" t="s">
        <v>23</v>
      </c>
      <c r="R70" s="123" t="s">
        <v>43</v>
      </c>
      <c r="S70" s="121" t="s">
        <v>12</v>
      </c>
      <c r="T70" s="122" t="s">
        <v>12</v>
      </c>
      <c r="U70" s="122" t="s">
        <v>13</v>
      </c>
      <c r="V70" s="122" t="s">
        <v>14</v>
      </c>
      <c r="W70" s="122" t="s">
        <v>24</v>
      </c>
      <c r="X70" s="134" t="s">
        <v>17</v>
      </c>
      <c r="Y70" s="135" t="s">
        <v>17</v>
      </c>
      <c r="Z70" s="136" t="s">
        <v>23</v>
      </c>
      <c r="AA70" s="137" t="s">
        <v>43</v>
      </c>
      <c r="AB70" s="122" t="s">
        <v>12</v>
      </c>
      <c r="AC70" s="122" t="s">
        <v>13</v>
      </c>
      <c r="AD70" s="122" t="s">
        <v>14</v>
      </c>
      <c r="AE70" s="122" t="s">
        <v>26</v>
      </c>
      <c r="AF70" s="135" t="s">
        <v>26</v>
      </c>
      <c r="AG70" s="121" t="s">
        <v>16</v>
      </c>
      <c r="AH70" s="122" t="s">
        <v>16</v>
      </c>
      <c r="AI70" s="137" t="s">
        <v>43</v>
      </c>
      <c r="AJ70" s="138" t="s">
        <v>12</v>
      </c>
      <c r="AK70" s="122" t="s">
        <v>12</v>
      </c>
      <c r="AL70" s="122" t="s">
        <v>13</v>
      </c>
      <c r="AM70" s="135" t="s">
        <v>14</v>
      </c>
      <c r="AN70" s="136" t="s">
        <v>26</v>
      </c>
      <c r="AO70" s="138" t="s">
        <v>26</v>
      </c>
      <c r="AP70" s="138" t="s">
        <v>22</v>
      </c>
      <c r="AQ70" s="138" t="s">
        <v>23</v>
      </c>
      <c r="AR70" s="138" t="s">
        <v>12</v>
      </c>
      <c r="AS70" s="138" t="s">
        <v>13</v>
      </c>
      <c r="AT70" s="139" t="s">
        <v>14</v>
      </c>
      <c r="AU70" s="140" t="s">
        <v>3</v>
      </c>
      <c r="AV70" s="141" t="s">
        <v>3</v>
      </c>
      <c r="AW70" s="141" t="s">
        <v>3</v>
      </c>
      <c r="AX70" s="141" t="s">
        <v>3</v>
      </c>
      <c r="AY70" s="141" t="s">
        <v>3</v>
      </c>
      <c r="AZ70" s="141" t="s">
        <v>13</v>
      </c>
      <c r="BA70" s="142" t="s">
        <v>14</v>
      </c>
    </row>
    <row r="71" spans="1:53" ht="16.5" thickBot="1" x14ac:dyDescent="0.3">
      <c r="A71" s="106"/>
      <c r="B71" s="166" t="s">
        <v>141</v>
      </c>
      <c r="C71" s="181">
        <v>2068</v>
      </c>
      <c r="D71" s="143">
        <v>1</v>
      </c>
      <c r="E71" s="50" t="s">
        <v>3</v>
      </c>
      <c r="F71" s="51" t="s">
        <v>4</v>
      </c>
      <c r="G71" s="52" t="s">
        <v>42</v>
      </c>
      <c r="H71" s="53" t="s">
        <v>41</v>
      </c>
      <c r="I71" s="53" t="s">
        <v>29</v>
      </c>
      <c r="J71" s="53" t="s">
        <v>13</v>
      </c>
      <c r="K71" s="54" t="s">
        <v>14</v>
      </c>
      <c r="L71" s="55" t="s">
        <v>13</v>
      </c>
      <c r="M71" s="53" t="s">
        <v>14</v>
      </c>
      <c r="N71" s="53" t="s">
        <v>35</v>
      </c>
      <c r="O71" s="53" t="s">
        <v>35</v>
      </c>
      <c r="P71" s="53" t="s">
        <v>20</v>
      </c>
      <c r="Q71" s="53" t="s">
        <v>21</v>
      </c>
      <c r="R71" s="61" t="s">
        <v>21</v>
      </c>
      <c r="S71" s="55" t="s">
        <v>12</v>
      </c>
      <c r="T71" s="53" t="s">
        <v>12</v>
      </c>
      <c r="U71" s="53" t="s">
        <v>13</v>
      </c>
      <c r="V71" s="53" t="s">
        <v>14</v>
      </c>
      <c r="W71" s="53" t="s">
        <v>26</v>
      </c>
      <c r="X71" s="57" t="s">
        <v>36</v>
      </c>
      <c r="Y71" s="54" t="s">
        <v>36</v>
      </c>
      <c r="Z71" s="62" t="s">
        <v>43</v>
      </c>
      <c r="AA71" s="60" t="s">
        <v>23</v>
      </c>
      <c r="AB71" s="53" t="s">
        <v>12</v>
      </c>
      <c r="AC71" s="53" t="s">
        <v>12</v>
      </c>
      <c r="AD71" s="53" t="s">
        <v>12</v>
      </c>
      <c r="AE71" s="53" t="s">
        <v>13</v>
      </c>
      <c r="AF71" s="54" t="s">
        <v>14</v>
      </c>
      <c r="AG71" s="55" t="s">
        <v>39</v>
      </c>
      <c r="AH71" s="53" t="s">
        <v>39</v>
      </c>
      <c r="AI71" s="60" t="s">
        <v>23</v>
      </c>
      <c r="AJ71" s="59" t="s">
        <v>43</v>
      </c>
      <c r="AK71" s="53" t="s">
        <v>12</v>
      </c>
      <c r="AL71" s="53" t="s">
        <v>13</v>
      </c>
      <c r="AM71" s="54" t="s">
        <v>14</v>
      </c>
      <c r="AN71" s="63" t="s">
        <v>32</v>
      </c>
      <c r="AO71" s="60" t="s">
        <v>15</v>
      </c>
      <c r="AP71" s="60" t="s">
        <v>16</v>
      </c>
      <c r="AQ71" s="51" t="s">
        <v>3</v>
      </c>
      <c r="AR71" s="60" t="s">
        <v>12</v>
      </c>
      <c r="AS71" s="60" t="s">
        <v>13</v>
      </c>
      <c r="AT71" s="61" t="s">
        <v>14</v>
      </c>
      <c r="AU71" s="47" t="s">
        <v>3</v>
      </c>
      <c r="AV71" s="48" t="s">
        <v>3</v>
      </c>
      <c r="AW71" s="48" t="s">
        <v>3</v>
      </c>
      <c r="AX71" s="48" t="s">
        <v>3</v>
      </c>
      <c r="AY71" s="48" t="s">
        <v>3</v>
      </c>
      <c r="AZ71" s="48" t="s">
        <v>13</v>
      </c>
      <c r="BA71" s="49" t="s">
        <v>14</v>
      </c>
    </row>
    <row r="72" spans="1:53" ht="15.75" x14ac:dyDescent="0.25">
      <c r="A72" s="106"/>
      <c r="B72" s="166" t="s">
        <v>142</v>
      </c>
      <c r="C72" s="181">
        <v>3536</v>
      </c>
      <c r="D72" s="144">
        <v>4</v>
      </c>
      <c r="E72" s="64" t="s">
        <v>3</v>
      </c>
      <c r="F72" s="51" t="s">
        <v>3</v>
      </c>
      <c r="G72" s="48" t="s">
        <v>4</v>
      </c>
      <c r="H72" s="53" t="s">
        <v>17</v>
      </c>
      <c r="I72" s="53" t="s">
        <v>18</v>
      </c>
      <c r="J72" s="53" t="s">
        <v>13</v>
      </c>
      <c r="K72" s="54" t="s">
        <v>14</v>
      </c>
      <c r="L72" s="55" t="s">
        <v>13</v>
      </c>
      <c r="M72" s="53" t="s">
        <v>14</v>
      </c>
      <c r="N72" s="53" t="s">
        <v>15</v>
      </c>
      <c r="O72" s="53" t="s">
        <v>15</v>
      </c>
      <c r="P72" s="60" t="s">
        <v>39</v>
      </c>
      <c r="Q72" s="60" t="s">
        <v>39</v>
      </c>
      <c r="R72" s="54" t="s">
        <v>12</v>
      </c>
      <c r="S72" s="65" t="s">
        <v>3</v>
      </c>
      <c r="T72" s="51" t="s">
        <v>3</v>
      </c>
      <c r="U72" s="51" t="s">
        <v>3</v>
      </c>
      <c r="V72" s="51" t="s">
        <v>3</v>
      </c>
      <c r="W72" s="51" t="s">
        <v>3</v>
      </c>
      <c r="X72" s="51" t="s">
        <v>13</v>
      </c>
      <c r="Y72" s="66" t="s">
        <v>14</v>
      </c>
      <c r="Z72" s="55" t="s">
        <v>37</v>
      </c>
      <c r="AA72" s="53" t="s">
        <v>37</v>
      </c>
      <c r="AB72" s="53" t="s">
        <v>12</v>
      </c>
      <c r="AC72" s="53" t="s">
        <v>12</v>
      </c>
      <c r="AD72" s="53" t="s">
        <v>12</v>
      </c>
      <c r="AE72" s="53" t="s">
        <v>13</v>
      </c>
      <c r="AF72" s="54" t="s">
        <v>14</v>
      </c>
      <c r="AG72" s="55" t="s">
        <v>42</v>
      </c>
      <c r="AH72" s="53" t="s">
        <v>42</v>
      </c>
      <c r="AI72" s="53" t="s">
        <v>18</v>
      </c>
      <c r="AJ72" s="53" t="s">
        <v>12</v>
      </c>
      <c r="AK72" s="53" t="s">
        <v>12</v>
      </c>
      <c r="AL72" s="53" t="s">
        <v>13</v>
      </c>
      <c r="AM72" s="54" t="s">
        <v>14</v>
      </c>
      <c r="AN72" s="57" t="s">
        <v>24</v>
      </c>
      <c r="AO72" s="57" t="s">
        <v>24</v>
      </c>
      <c r="AP72" s="57" t="s">
        <v>17</v>
      </c>
      <c r="AQ72" s="57" t="s">
        <v>18</v>
      </c>
      <c r="AR72" s="57" t="s">
        <v>12</v>
      </c>
      <c r="AS72" s="57" t="s">
        <v>13</v>
      </c>
      <c r="AT72" s="67" t="s">
        <v>14</v>
      </c>
      <c r="AU72" s="47" t="s">
        <v>3</v>
      </c>
      <c r="AV72" s="48" t="s">
        <v>3</v>
      </c>
      <c r="AW72" s="48" t="s">
        <v>3</v>
      </c>
      <c r="AX72" s="48" t="s">
        <v>3</v>
      </c>
      <c r="AY72" s="48" t="s">
        <v>3</v>
      </c>
      <c r="AZ72" s="48" t="s">
        <v>13</v>
      </c>
      <c r="BA72" s="49" t="s">
        <v>14</v>
      </c>
    </row>
    <row r="73" spans="1:53" ht="15.75" x14ac:dyDescent="0.25">
      <c r="A73" s="106" t="s">
        <v>49</v>
      </c>
      <c r="B73" s="166" t="s">
        <v>143</v>
      </c>
      <c r="C73" s="181">
        <v>1249</v>
      </c>
      <c r="D73" s="118">
        <v>5</v>
      </c>
      <c r="E73" s="64" t="s">
        <v>12</v>
      </c>
      <c r="F73" s="48" t="s">
        <v>3</v>
      </c>
      <c r="G73" s="48" t="s">
        <v>4</v>
      </c>
      <c r="H73" s="53" t="s">
        <v>22</v>
      </c>
      <c r="I73" s="53" t="s">
        <v>23</v>
      </c>
      <c r="J73" s="53" t="s">
        <v>13</v>
      </c>
      <c r="K73" s="54" t="s">
        <v>14</v>
      </c>
      <c r="L73" s="55" t="s">
        <v>13</v>
      </c>
      <c r="M73" s="53" t="s">
        <v>14</v>
      </c>
      <c r="N73" s="53" t="s">
        <v>24</v>
      </c>
      <c r="O73" s="53" t="s">
        <v>24</v>
      </c>
      <c r="P73" s="53" t="s">
        <v>17</v>
      </c>
      <c r="Q73" s="53" t="s">
        <v>18</v>
      </c>
      <c r="R73" s="54" t="s">
        <v>18</v>
      </c>
      <c r="S73" s="58" t="s">
        <v>12</v>
      </c>
      <c r="T73" s="60" t="s">
        <v>12</v>
      </c>
      <c r="U73" s="60" t="s">
        <v>12</v>
      </c>
      <c r="V73" s="60" t="s">
        <v>13</v>
      </c>
      <c r="W73" s="60" t="s">
        <v>32</v>
      </c>
      <c r="X73" s="60" t="s">
        <v>40</v>
      </c>
      <c r="Y73" s="61" t="s">
        <v>14</v>
      </c>
      <c r="Z73" s="55" t="s">
        <v>18</v>
      </c>
      <c r="AA73" s="53" t="s">
        <v>18</v>
      </c>
      <c r="AB73" s="53" t="s">
        <v>12</v>
      </c>
      <c r="AC73" s="53" t="s">
        <v>13</v>
      </c>
      <c r="AD73" s="53" t="s">
        <v>14</v>
      </c>
      <c r="AE73" s="53" t="s">
        <v>25</v>
      </c>
      <c r="AF73" s="54" t="s">
        <v>25</v>
      </c>
      <c r="AG73" s="55" t="s">
        <v>20</v>
      </c>
      <c r="AH73" s="53" t="s">
        <v>20</v>
      </c>
      <c r="AI73" s="53" t="s">
        <v>21</v>
      </c>
      <c r="AJ73" s="53" t="s">
        <v>12</v>
      </c>
      <c r="AK73" s="53" t="s">
        <v>12</v>
      </c>
      <c r="AL73" s="53" t="s">
        <v>13</v>
      </c>
      <c r="AM73" s="54" t="s">
        <v>14</v>
      </c>
      <c r="AN73" s="51" t="s">
        <v>3</v>
      </c>
      <c r="AO73" s="51" t="s">
        <v>3</v>
      </c>
      <c r="AP73" s="51" t="s">
        <v>3</v>
      </c>
      <c r="AQ73" s="51" t="s">
        <v>3</v>
      </c>
      <c r="AR73" s="51" t="s">
        <v>3</v>
      </c>
      <c r="AS73" s="60" t="s">
        <v>13</v>
      </c>
      <c r="AT73" s="61" t="s">
        <v>14</v>
      </c>
      <c r="AU73" s="47" t="s">
        <v>3</v>
      </c>
      <c r="AV73" s="48" t="s">
        <v>3</v>
      </c>
      <c r="AW73" s="48" t="s">
        <v>3</v>
      </c>
      <c r="AX73" s="48" t="s">
        <v>3</v>
      </c>
      <c r="AY73" s="48" t="s">
        <v>3</v>
      </c>
      <c r="AZ73" s="48" t="s">
        <v>13</v>
      </c>
      <c r="BA73" s="49" t="s">
        <v>14</v>
      </c>
    </row>
    <row r="74" spans="1:53" ht="15.75" x14ac:dyDescent="0.25">
      <c r="A74" s="106"/>
      <c r="B74" s="166" t="s">
        <v>144</v>
      </c>
      <c r="C74" s="181">
        <v>4191</v>
      </c>
      <c r="D74" s="118">
        <v>6</v>
      </c>
      <c r="E74" s="65" t="s">
        <v>3</v>
      </c>
      <c r="F74" s="51" t="s">
        <v>4</v>
      </c>
      <c r="G74" s="51" t="s">
        <v>3</v>
      </c>
      <c r="H74" s="60" t="s">
        <v>32</v>
      </c>
      <c r="I74" s="60" t="s">
        <v>12</v>
      </c>
      <c r="J74" s="57" t="s">
        <v>13</v>
      </c>
      <c r="K74" s="67" t="s">
        <v>14</v>
      </c>
      <c r="L74" s="55" t="s">
        <v>13</v>
      </c>
      <c r="M74" s="53" t="s">
        <v>14</v>
      </c>
      <c r="N74" s="53" t="s">
        <v>32</v>
      </c>
      <c r="O74" s="53" t="s">
        <v>39</v>
      </c>
      <c r="P74" s="53" t="s">
        <v>28</v>
      </c>
      <c r="Q74" s="53" t="s">
        <v>29</v>
      </c>
      <c r="R74" s="54" t="s">
        <v>29</v>
      </c>
      <c r="S74" s="55" t="s">
        <v>12</v>
      </c>
      <c r="T74" s="53" t="s">
        <v>12</v>
      </c>
      <c r="U74" s="53" t="s">
        <v>13</v>
      </c>
      <c r="V74" s="53" t="s">
        <v>14</v>
      </c>
      <c r="W74" s="53" t="s">
        <v>19</v>
      </c>
      <c r="X74" s="53" t="s">
        <v>20</v>
      </c>
      <c r="Y74" s="54" t="s">
        <v>20</v>
      </c>
      <c r="Z74" s="55" t="s">
        <v>21</v>
      </c>
      <c r="AA74" s="53" t="s">
        <v>21</v>
      </c>
      <c r="AB74" s="53" t="s">
        <v>12</v>
      </c>
      <c r="AC74" s="53" t="s">
        <v>13</v>
      </c>
      <c r="AD74" s="53" t="s">
        <v>14</v>
      </c>
      <c r="AE74" s="53" t="s">
        <v>19</v>
      </c>
      <c r="AF74" s="54" t="s">
        <v>19</v>
      </c>
      <c r="AG74" s="55" t="s">
        <v>41</v>
      </c>
      <c r="AH74" s="53" t="s">
        <v>41</v>
      </c>
      <c r="AI74" s="53" t="s">
        <v>39</v>
      </c>
      <c r="AJ74" s="53" t="s">
        <v>12</v>
      </c>
      <c r="AK74" s="53" t="s">
        <v>12</v>
      </c>
      <c r="AL74" s="53" t="s">
        <v>13</v>
      </c>
      <c r="AM74" s="54" t="s">
        <v>14</v>
      </c>
      <c r="AN74" s="57" t="s">
        <v>19</v>
      </c>
      <c r="AO74" s="57" t="s">
        <v>19</v>
      </c>
      <c r="AP74" s="57" t="s">
        <v>20</v>
      </c>
      <c r="AQ74" s="57" t="s">
        <v>21</v>
      </c>
      <c r="AR74" s="57" t="s">
        <v>12</v>
      </c>
      <c r="AS74" s="57" t="s">
        <v>13</v>
      </c>
      <c r="AT74" s="67" t="s">
        <v>14</v>
      </c>
      <c r="AU74" s="47" t="s">
        <v>3</v>
      </c>
      <c r="AV74" s="48" t="s">
        <v>3</v>
      </c>
      <c r="AW74" s="48" t="s">
        <v>3</v>
      </c>
      <c r="AX74" s="48" t="s">
        <v>3</v>
      </c>
      <c r="AY74" s="48" t="s">
        <v>3</v>
      </c>
      <c r="AZ74" s="48" t="s">
        <v>13</v>
      </c>
      <c r="BA74" s="49" t="s">
        <v>14</v>
      </c>
    </row>
    <row r="75" spans="1:53" ht="15.75" x14ac:dyDescent="0.25">
      <c r="A75" s="106"/>
      <c r="B75" s="166" t="s">
        <v>145</v>
      </c>
      <c r="C75" s="181">
        <v>2104</v>
      </c>
      <c r="D75" s="118">
        <v>1</v>
      </c>
      <c r="E75" s="68" t="s">
        <v>12</v>
      </c>
      <c r="F75" s="48" t="s">
        <v>4</v>
      </c>
      <c r="G75" s="48" t="s">
        <v>3</v>
      </c>
      <c r="H75" s="53" t="s">
        <v>30</v>
      </c>
      <c r="I75" s="53" t="s">
        <v>31</v>
      </c>
      <c r="J75" s="53" t="s">
        <v>13</v>
      </c>
      <c r="K75" s="54" t="s">
        <v>14</v>
      </c>
      <c r="L75" s="69" t="s">
        <v>13</v>
      </c>
      <c r="M75" s="70" t="s">
        <v>14</v>
      </c>
      <c r="N75" s="53" t="s">
        <v>27</v>
      </c>
      <c r="O75" s="53" t="s">
        <v>27</v>
      </c>
      <c r="P75" s="53" t="s">
        <v>16</v>
      </c>
      <c r="Q75" s="53" t="s">
        <v>16</v>
      </c>
      <c r="R75" s="53" t="s">
        <v>23</v>
      </c>
      <c r="S75" s="55" t="s">
        <v>12</v>
      </c>
      <c r="T75" s="53" t="s">
        <v>12</v>
      </c>
      <c r="U75" s="53" t="s">
        <v>13</v>
      </c>
      <c r="V75" s="53" t="s">
        <v>14</v>
      </c>
      <c r="W75" s="53" t="s">
        <v>27</v>
      </c>
      <c r="X75" s="53" t="s">
        <v>28</v>
      </c>
      <c r="Y75" s="54" t="s">
        <v>28</v>
      </c>
      <c r="Z75" s="55" t="s">
        <v>29</v>
      </c>
      <c r="AA75" s="53" t="s">
        <v>29</v>
      </c>
      <c r="AB75" s="53" t="s">
        <v>12</v>
      </c>
      <c r="AC75" s="53" t="s">
        <v>13</v>
      </c>
      <c r="AD75" s="53" t="s">
        <v>14</v>
      </c>
      <c r="AE75" s="53" t="s">
        <v>27</v>
      </c>
      <c r="AF75" s="54" t="s">
        <v>27</v>
      </c>
      <c r="AG75" s="55" t="s">
        <v>33</v>
      </c>
      <c r="AH75" s="53" t="s">
        <v>33</v>
      </c>
      <c r="AI75" s="53" t="s">
        <v>29</v>
      </c>
      <c r="AJ75" s="53" t="s">
        <v>12</v>
      </c>
      <c r="AK75" s="53" t="s">
        <v>12</v>
      </c>
      <c r="AL75" s="53" t="s">
        <v>13</v>
      </c>
      <c r="AM75" s="54" t="s">
        <v>14</v>
      </c>
      <c r="AN75" s="57" t="s">
        <v>40</v>
      </c>
      <c r="AO75" s="57" t="s">
        <v>27</v>
      </c>
      <c r="AP75" s="57" t="s">
        <v>28</v>
      </c>
      <c r="AQ75" s="57" t="s">
        <v>29</v>
      </c>
      <c r="AR75" s="57" t="s">
        <v>12</v>
      </c>
      <c r="AS75" s="57" t="s">
        <v>13</v>
      </c>
      <c r="AT75" s="67" t="s">
        <v>14</v>
      </c>
      <c r="AU75" s="47" t="s">
        <v>3</v>
      </c>
      <c r="AV75" s="48" t="s">
        <v>3</v>
      </c>
      <c r="AW75" s="48" t="s">
        <v>3</v>
      </c>
      <c r="AX75" s="48" t="s">
        <v>3</v>
      </c>
      <c r="AY75" s="48" t="s">
        <v>3</v>
      </c>
      <c r="AZ75" s="48" t="s">
        <v>13</v>
      </c>
      <c r="BA75" s="49" t="s">
        <v>14</v>
      </c>
    </row>
    <row r="76" spans="1:53" ht="15.75" x14ac:dyDescent="0.25">
      <c r="A76" s="106"/>
      <c r="B76" s="166" t="s">
        <v>146</v>
      </c>
      <c r="C76" s="181">
        <v>3174</v>
      </c>
      <c r="D76" s="118">
        <v>2</v>
      </c>
      <c r="E76" s="71" t="s">
        <v>12</v>
      </c>
      <c r="F76" s="72" t="s">
        <v>3</v>
      </c>
      <c r="G76" s="73" t="s">
        <v>4</v>
      </c>
      <c r="H76" s="53" t="s">
        <v>36</v>
      </c>
      <c r="I76" s="53" t="s">
        <v>37</v>
      </c>
      <c r="J76" s="53" t="s">
        <v>13</v>
      </c>
      <c r="K76" s="54" t="s">
        <v>14</v>
      </c>
      <c r="L76" s="55" t="s">
        <v>13</v>
      </c>
      <c r="M76" s="53" t="s">
        <v>14</v>
      </c>
      <c r="N76" s="53" t="s">
        <v>40</v>
      </c>
      <c r="O76" s="53" t="s">
        <v>40</v>
      </c>
      <c r="P76" s="53" t="s">
        <v>30</v>
      </c>
      <c r="Q76" s="53" t="s">
        <v>31</v>
      </c>
      <c r="R76" s="54" t="s">
        <v>31</v>
      </c>
      <c r="S76" s="55" t="s">
        <v>12</v>
      </c>
      <c r="T76" s="53" t="s">
        <v>12</v>
      </c>
      <c r="U76" s="53" t="s">
        <v>13</v>
      </c>
      <c r="V76" s="53" t="s">
        <v>14</v>
      </c>
      <c r="W76" s="53" t="s">
        <v>38</v>
      </c>
      <c r="X76" s="53" t="s">
        <v>33</v>
      </c>
      <c r="Y76" s="54" t="s">
        <v>12</v>
      </c>
      <c r="Z76" s="74" t="s">
        <v>3</v>
      </c>
      <c r="AA76" s="75" t="s">
        <v>3</v>
      </c>
      <c r="AB76" s="75" t="s">
        <v>3</v>
      </c>
      <c r="AC76" s="75" t="s">
        <v>3</v>
      </c>
      <c r="AD76" s="75" t="s">
        <v>3</v>
      </c>
      <c r="AE76" s="75" t="s">
        <v>13</v>
      </c>
      <c r="AF76" s="76" t="s">
        <v>14</v>
      </c>
      <c r="AG76" s="55" t="s">
        <v>30</v>
      </c>
      <c r="AH76" s="53" t="s">
        <v>30</v>
      </c>
      <c r="AI76" s="53" t="s">
        <v>31</v>
      </c>
      <c r="AJ76" s="53" t="s">
        <v>12</v>
      </c>
      <c r="AK76" s="53" t="s">
        <v>12</v>
      </c>
      <c r="AL76" s="53" t="s">
        <v>13</v>
      </c>
      <c r="AM76" s="54" t="s">
        <v>14</v>
      </c>
      <c r="AN76" s="57" t="s">
        <v>35</v>
      </c>
      <c r="AO76" s="57" t="s">
        <v>32</v>
      </c>
      <c r="AP76" s="57" t="s">
        <v>30</v>
      </c>
      <c r="AQ76" s="57" t="s">
        <v>31</v>
      </c>
      <c r="AR76" s="57" t="s">
        <v>12</v>
      </c>
      <c r="AS76" s="57" t="s">
        <v>13</v>
      </c>
      <c r="AT76" s="67" t="s">
        <v>14</v>
      </c>
      <c r="AU76" s="47" t="s">
        <v>3</v>
      </c>
      <c r="AV76" s="48" t="s">
        <v>3</v>
      </c>
      <c r="AW76" s="48" t="s">
        <v>3</v>
      </c>
      <c r="AX76" s="48" t="s">
        <v>3</v>
      </c>
      <c r="AY76" s="48" t="s">
        <v>3</v>
      </c>
      <c r="AZ76" s="48" t="s">
        <v>13</v>
      </c>
      <c r="BA76" s="49" t="s">
        <v>14</v>
      </c>
    </row>
    <row r="77" spans="1:53" ht="16.5" thickBot="1" x14ac:dyDescent="0.3">
      <c r="A77" s="106"/>
      <c r="B77" s="166" t="s">
        <v>147</v>
      </c>
      <c r="C77" s="181">
        <v>3303</v>
      </c>
      <c r="D77" s="145">
        <v>3</v>
      </c>
      <c r="E77" s="71" t="s">
        <v>3</v>
      </c>
      <c r="F77" s="48" t="s">
        <v>4</v>
      </c>
      <c r="G77" s="51" t="s">
        <v>3</v>
      </c>
      <c r="H77" s="53" t="s">
        <v>16</v>
      </c>
      <c r="I77" s="53" t="s">
        <v>12</v>
      </c>
      <c r="J77" s="53" t="s">
        <v>13</v>
      </c>
      <c r="K77" s="54" t="s">
        <v>14</v>
      </c>
      <c r="L77" s="77" t="s">
        <v>13</v>
      </c>
      <c r="M77" s="53" t="s">
        <v>14</v>
      </c>
      <c r="N77" s="53" t="s">
        <v>26</v>
      </c>
      <c r="O77" s="53" t="s">
        <v>26</v>
      </c>
      <c r="P77" s="53" t="s">
        <v>36</v>
      </c>
      <c r="Q77" s="53" t="s">
        <v>37</v>
      </c>
      <c r="R77" s="54" t="s">
        <v>37</v>
      </c>
      <c r="S77" s="55" t="s">
        <v>12</v>
      </c>
      <c r="T77" s="53" t="s">
        <v>12</v>
      </c>
      <c r="U77" s="53" t="s">
        <v>13</v>
      </c>
      <c r="V77" s="53" t="s">
        <v>14</v>
      </c>
      <c r="W77" s="53" t="s">
        <v>40</v>
      </c>
      <c r="X77" s="53" t="s">
        <v>30</v>
      </c>
      <c r="Y77" s="54" t="s">
        <v>30</v>
      </c>
      <c r="Z77" s="77" t="s">
        <v>31</v>
      </c>
      <c r="AA77" s="78" t="s">
        <v>31</v>
      </c>
      <c r="AB77" s="78" t="s">
        <v>12</v>
      </c>
      <c r="AC77" s="78" t="s">
        <v>13</v>
      </c>
      <c r="AD77" s="78" t="s">
        <v>14</v>
      </c>
      <c r="AE77" s="78" t="s">
        <v>35</v>
      </c>
      <c r="AF77" s="79" t="s">
        <v>35</v>
      </c>
      <c r="AG77" s="55" t="s">
        <v>36</v>
      </c>
      <c r="AH77" s="53" t="s">
        <v>36</v>
      </c>
      <c r="AI77" s="53" t="s">
        <v>37</v>
      </c>
      <c r="AJ77" s="53" t="s">
        <v>12</v>
      </c>
      <c r="AK77" s="53" t="s">
        <v>12</v>
      </c>
      <c r="AL77" s="53" t="s">
        <v>13</v>
      </c>
      <c r="AM77" s="54" t="s">
        <v>14</v>
      </c>
      <c r="AN77" s="80" t="s">
        <v>34</v>
      </c>
      <c r="AO77" s="80" t="s">
        <v>34</v>
      </c>
      <c r="AP77" s="80" t="s">
        <v>36</v>
      </c>
      <c r="AQ77" s="80" t="s">
        <v>37</v>
      </c>
      <c r="AR77" s="80" t="s">
        <v>12</v>
      </c>
      <c r="AS77" s="57" t="s">
        <v>13</v>
      </c>
      <c r="AT77" s="67" t="s">
        <v>14</v>
      </c>
      <c r="AU77" s="47" t="s">
        <v>3</v>
      </c>
      <c r="AV77" s="48" t="s">
        <v>3</v>
      </c>
      <c r="AW77" s="48" t="s">
        <v>3</v>
      </c>
      <c r="AX77" s="48" t="s">
        <v>3</v>
      </c>
      <c r="AY77" s="48" t="s">
        <v>3</v>
      </c>
      <c r="AZ77" s="48" t="s">
        <v>13</v>
      </c>
      <c r="BA77" s="49" t="s">
        <v>14</v>
      </c>
    </row>
    <row r="78" spans="1:53" ht="16.5" thickBot="1" x14ac:dyDescent="0.3">
      <c r="A78" s="146"/>
      <c r="B78" s="104" t="s">
        <v>148</v>
      </c>
      <c r="C78" s="171">
        <v>1189</v>
      </c>
      <c r="D78" s="147"/>
      <c r="E78" s="85" t="s">
        <v>28</v>
      </c>
      <c r="F78" s="86" t="s">
        <v>28</v>
      </c>
      <c r="G78" s="87" t="s">
        <v>4</v>
      </c>
      <c r="H78" s="87" t="s">
        <v>28</v>
      </c>
      <c r="I78" s="83" t="s">
        <v>41</v>
      </c>
      <c r="J78" s="83" t="s">
        <v>13</v>
      </c>
      <c r="K78" s="88" t="s">
        <v>14</v>
      </c>
      <c r="L78" s="93" t="s">
        <v>27</v>
      </c>
      <c r="M78" s="83" t="s">
        <v>40</v>
      </c>
      <c r="N78" s="83" t="s">
        <v>19</v>
      </c>
      <c r="O78" s="83" t="s">
        <v>19</v>
      </c>
      <c r="P78" s="83" t="s">
        <v>15</v>
      </c>
      <c r="Q78" s="83" t="s">
        <v>13</v>
      </c>
      <c r="R78" s="88" t="s">
        <v>14</v>
      </c>
      <c r="S78" s="94" t="s">
        <v>3</v>
      </c>
      <c r="T78" s="83" t="s">
        <v>35</v>
      </c>
      <c r="U78" s="83" t="s">
        <v>41</v>
      </c>
      <c r="V78" s="83" t="s">
        <v>13</v>
      </c>
      <c r="W78" s="83" t="s">
        <v>14</v>
      </c>
      <c r="X78" s="83" t="s">
        <v>22</v>
      </c>
      <c r="Y78" s="88" t="s">
        <v>22</v>
      </c>
      <c r="Z78" s="95" t="s">
        <v>22</v>
      </c>
      <c r="AA78" s="87" t="s">
        <v>22</v>
      </c>
      <c r="AB78" s="87" t="s">
        <v>13</v>
      </c>
      <c r="AC78" s="83" t="s">
        <v>14</v>
      </c>
      <c r="AD78" s="87" t="s">
        <v>34</v>
      </c>
      <c r="AE78" s="87" t="s">
        <v>34</v>
      </c>
      <c r="AF78" s="96" t="s">
        <v>34</v>
      </c>
      <c r="AG78" s="97" t="s">
        <v>15</v>
      </c>
      <c r="AH78" s="98" t="s">
        <v>12</v>
      </c>
      <c r="AI78" s="98" t="s">
        <v>33</v>
      </c>
      <c r="AJ78" s="98" t="s">
        <v>33</v>
      </c>
      <c r="AK78" s="98" t="s">
        <v>33</v>
      </c>
      <c r="AL78" s="98" t="s">
        <v>13</v>
      </c>
      <c r="AM78" s="99" t="s">
        <v>14</v>
      </c>
      <c r="AN78" s="93" t="s">
        <v>38</v>
      </c>
      <c r="AO78" s="83" t="s">
        <v>38</v>
      </c>
      <c r="AP78" s="83" t="s">
        <v>38</v>
      </c>
      <c r="AQ78" s="83" t="s">
        <v>38</v>
      </c>
      <c r="AR78" s="83" t="s">
        <v>35</v>
      </c>
      <c r="AS78" s="83" t="s">
        <v>13</v>
      </c>
      <c r="AT78" s="88" t="s">
        <v>14</v>
      </c>
      <c r="AU78" s="81" t="s">
        <v>17</v>
      </c>
      <c r="AV78" s="82" t="s">
        <v>17</v>
      </c>
      <c r="AW78" s="82" t="s">
        <v>13</v>
      </c>
      <c r="AX78" s="83" t="s">
        <v>42</v>
      </c>
      <c r="AY78" s="82" t="s">
        <v>42</v>
      </c>
      <c r="AZ78" s="82" t="s">
        <v>42</v>
      </c>
      <c r="BA78" s="84" t="s">
        <v>14</v>
      </c>
    </row>
    <row r="79" spans="1:53" ht="16.5" thickBot="1" x14ac:dyDescent="0.3">
      <c r="A79" s="148"/>
      <c r="B79" s="183"/>
      <c r="C79" s="184"/>
      <c r="D79" s="149"/>
      <c r="E79" s="150"/>
      <c r="F79" s="151"/>
      <c r="G79" s="152"/>
      <c r="H79" s="152"/>
      <c r="I79" s="91"/>
      <c r="J79" s="91"/>
      <c r="K79" s="92"/>
      <c r="L79" s="153"/>
      <c r="M79" s="91"/>
      <c r="N79" s="91"/>
      <c r="O79" s="91"/>
      <c r="P79" s="91"/>
      <c r="Q79" s="91"/>
      <c r="R79" s="92"/>
      <c r="S79" s="154"/>
      <c r="T79" s="155"/>
      <c r="U79" s="91"/>
      <c r="V79" s="155"/>
      <c r="W79" s="155"/>
      <c r="X79" s="155"/>
      <c r="Y79" s="156"/>
      <c r="Z79" s="154"/>
      <c r="AA79" s="157"/>
      <c r="AB79" s="152"/>
      <c r="AC79" s="155"/>
      <c r="AD79" s="157"/>
      <c r="AE79" s="157"/>
      <c r="AF79" s="158"/>
      <c r="AG79" s="153"/>
      <c r="AH79" s="91"/>
      <c r="AI79" s="91"/>
      <c r="AJ79" s="91"/>
      <c r="AK79" s="91"/>
      <c r="AL79" s="91"/>
      <c r="AM79" s="92"/>
      <c r="AN79" s="159"/>
      <c r="AO79" s="155"/>
      <c r="AP79" s="91"/>
      <c r="AQ79" s="155"/>
      <c r="AR79" s="155"/>
      <c r="AS79" s="155"/>
      <c r="AT79" s="156"/>
      <c r="AU79" s="160"/>
      <c r="AV79" s="152"/>
      <c r="AW79" s="152"/>
      <c r="AX79" s="91"/>
      <c r="AY79" s="152"/>
      <c r="AZ79" s="152"/>
      <c r="BA79" s="161"/>
    </row>
    <row r="80" spans="1:53" ht="15.75" x14ac:dyDescent="0.25">
      <c r="A80" s="132"/>
      <c r="B80" s="101" t="s">
        <v>149</v>
      </c>
      <c r="C80" s="179">
        <v>2182</v>
      </c>
      <c r="D80" s="133" t="s">
        <v>46</v>
      </c>
      <c r="E80" s="162"/>
      <c r="F80" s="138"/>
      <c r="G80" s="163"/>
      <c r="H80" s="138"/>
      <c r="I80" s="138"/>
      <c r="J80" s="138"/>
      <c r="K80" s="139"/>
      <c r="L80" s="162"/>
      <c r="M80" s="138"/>
      <c r="N80" s="163"/>
      <c r="O80" s="138"/>
      <c r="P80" s="138"/>
      <c r="Q80" s="138"/>
      <c r="R80" s="139"/>
      <c r="S80" s="162"/>
      <c r="T80" s="138"/>
      <c r="U80" s="163"/>
      <c r="V80" s="138"/>
      <c r="W80" s="138"/>
      <c r="X80" s="138"/>
      <c r="Y80" s="139"/>
      <c r="Z80" s="162"/>
      <c r="AA80" s="138"/>
      <c r="AB80" s="163"/>
      <c r="AC80" s="138"/>
      <c r="AD80" s="138"/>
      <c r="AE80" s="138"/>
      <c r="AF80" s="139"/>
      <c r="AG80" s="162"/>
      <c r="AH80" s="138"/>
      <c r="AI80" s="163"/>
      <c r="AJ80" s="138"/>
      <c r="AK80" s="138"/>
      <c r="AL80" s="138"/>
      <c r="AM80" s="139"/>
      <c r="AN80" s="162"/>
      <c r="AO80" s="138"/>
      <c r="AP80" s="163"/>
      <c r="AQ80" s="138"/>
      <c r="AR80" s="138"/>
      <c r="AS80" s="138"/>
      <c r="AT80" s="139"/>
      <c r="AU80" s="162"/>
      <c r="AV80" s="138"/>
      <c r="AW80" s="163"/>
      <c r="AX80" s="138"/>
      <c r="AY80" s="138"/>
      <c r="AZ80" s="138"/>
      <c r="BA80" s="139"/>
    </row>
    <row r="81" spans="1:53" ht="15.75" x14ac:dyDescent="0.25">
      <c r="A81" s="106"/>
      <c r="B81" s="166" t="s">
        <v>150</v>
      </c>
      <c r="C81" s="167">
        <v>1478</v>
      </c>
      <c r="D81" s="118" t="s">
        <v>49</v>
      </c>
      <c r="E81" s="164"/>
      <c r="F81" s="60"/>
      <c r="G81" s="60"/>
      <c r="H81" s="60"/>
      <c r="I81" s="60"/>
      <c r="J81" s="60"/>
      <c r="K81" s="61"/>
      <c r="L81" s="164"/>
      <c r="M81" s="60"/>
      <c r="N81" s="60"/>
      <c r="O81" s="60"/>
      <c r="P81" s="60"/>
      <c r="Q81" s="60"/>
      <c r="R81" s="61"/>
      <c r="S81" s="164"/>
      <c r="T81" s="60"/>
      <c r="U81" s="60"/>
      <c r="V81" s="60"/>
      <c r="W81" s="60"/>
      <c r="X81" s="60"/>
      <c r="Y81" s="61"/>
      <c r="Z81" s="164"/>
      <c r="AA81" s="60"/>
      <c r="AB81" s="60"/>
      <c r="AC81" s="60"/>
      <c r="AD81" s="60"/>
      <c r="AE81" s="60"/>
      <c r="AF81" s="61"/>
      <c r="AG81" s="164"/>
      <c r="AH81" s="60"/>
      <c r="AI81" s="60"/>
      <c r="AJ81" s="60"/>
      <c r="AK81" s="60"/>
      <c r="AL81" s="60"/>
      <c r="AM81" s="61"/>
      <c r="AN81" s="164"/>
      <c r="AO81" s="60"/>
      <c r="AP81" s="60"/>
      <c r="AQ81" s="60"/>
      <c r="AR81" s="60"/>
      <c r="AS81" s="60"/>
      <c r="AT81" s="61"/>
      <c r="AU81" s="164"/>
      <c r="AV81" s="60"/>
      <c r="AW81" s="60"/>
      <c r="AX81" s="60"/>
      <c r="AY81" s="60"/>
      <c r="AZ81" s="60"/>
      <c r="BA81" s="61"/>
    </row>
    <row r="82" spans="1:53" ht="15.75" x14ac:dyDescent="0.25">
      <c r="A82" s="106"/>
      <c r="B82" s="166" t="s">
        <v>151</v>
      </c>
      <c r="C82" s="167">
        <v>2260</v>
      </c>
      <c r="D82" s="145"/>
      <c r="E82" s="164"/>
      <c r="F82" s="60"/>
      <c r="G82" s="60"/>
      <c r="H82" s="60"/>
      <c r="I82" s="60"/>
      <c r="J82" s="60"/>
      <c r="K82" s="61"/>
      <c r="L82" s="164"/>
      <c r="M82" s="60"/>
      <c r="N82" s="60"/>
      <c r="O82" s="60"/>
      <c r="P82" s="60"/>
      <c r="Q82" s="60"/>
      <c r="R82" s="61"/>
      <c r="S82" s="164"/>
      <c r="T82" s="60"/>
      <c r="U82" s="60"/>
      <c r="V82" s="60"/>
      <c r="W82" s="60"/>
      <c r="X82" s="60"/>
      <c r="Y82" s="61"/>
      <c r="Z82" s="164"/>
      <c r="AA82" s="60"/>
      <c r="AB82" s="60"/>
      <c r="AC82" s="60"/>
      <c r="AD82" s="60"/>
      <c r="AE82" s="60"/>
      <c r="AF82" s="61"/>
      <c r="AG82" s="164"/>
      <c r="AH82" s="60"/>
      <c r="AI82" s="60"/>
      <c r="AJ82" s="60"/>
      <c r="AK82" s="60"/>
      <c r="AL82" s="60"/>
      <c r="AM82" s="61"/>
      <c r="AN82" s="164"/>
      <c r="AO82" s="60"/>
      <c r="AP82" s="60"/>
      <c r="AQ82" s="60"/>
      <c r="AR82" s="60"/>
      <c r="AS82" s="60"/>
      <c r="AT82" s="61"/>
      <c r="AU82" s="164"/>
      <c r="AV82" s="60"/>
      <c r="AW82" s="60"/>
      <c r="AX82" s="60"/>
      <c r="AY82" s="60"/>
      <c r="AZ82" s="60"/>
      <c r="BA82" s="61"/>
    </row>
    <row r="83" spans="1:53" ht="15.75" x14ac:dyDescent="0.25">
      <c r="A83" s="146"/>
      <c r="B83" s="166" t="s">
        <v>152</v>
      </c>
      <c r="C83" s="167">
        <v>1723</v>
      </c>
      <c r="D83" s="145" t="s">
        <v>48</v>
      </c>
      <c r="E83" s="164"/>
      <c r="F83" s="60"/>
      <c r="G83" s="60"/>
      <c r="H83" s="60"/>
      <c r="I83" s="60"/>
      <c r="J83" s="60"/>
      <c r="K83" s="61"/>
      <c r="L83" s="164"/>
      <c r="M83" s="60"/>
      <c r="N83" s="60"/>
      <c r="O83" s="60"/>
      <c r="P83" s="60"/>
      <c r="Q83" s="60"/>
      <c r="R83" s="61"/>
      <c r="S83" s="164"/>
      <c r="T83" s="60"/>
      <c r="U83" s="60"/>
      <c r="V83" s="60"/>
      <c r="W83" s="60"/>
      <c r="X83" s="60"/>
      <c r="Y83" s="61"/>
      <c r="Z83" s="164"/>
      <c r="AA83" s="60"/>
      <c r="AB83" s="60"/>
      <c r="AC83" s="60"/>
      <c r="AD83" s="60"/>
      <c r="AE83" s="60"/>
      <c r="AF83" s="61"/>
      <c r="AG83" s="164"/>
      <c r="AH83" s="60"/>
      <c r="AI83" s="60"/>
      <c r="AJ83" s="60"/>
      <c r="AK83" s="60"/>
      <c r="AL83" s="60"/>
      <c r="AM83" s="61"/>
      <c r="AN83" s="164"/>
      <c r="AO83" s="60"/>
      <c r="AP83" s="60"/>
      <c r="AQ83" s="60"/>
      <c r="AR83" s="60"/>
      <c r="AS83" s="60"/>
      <c r="AT83" s="61"/>
      <c r="AU83" s="164"/>
      <c r="AV83" s="60"/>
      <c r="AW83" s="60"/>
      <c r="AX83" s="60"/>
      <c r="AY83" s="60"/>
      <c r="AZ83" s="60"/>
      <c r="BA83" s="61"/>
    </row>
    <row r="84" spans="1:53" ht="15.75" x14ac:dyDescent="0.25">
      <c r="A84" s="165"/>
      <c r="B84" s="166" t="s">
        <v>153</v>
      </c>
      <c r="C84" s="167">
        <v>4312</v>
      </c>
      <c r="D84" s="168"/>
      <c r="E84" s="169"/>
      <c r="F84" s="57"/>
      <c r="G84" s="57"/>
      <c r="H84" s="57"/>
      <c r="I84" s="57"/>
      <c r="J84" s="57"/>
      <c r="K84" s="67"/>
      <c r="L84" s="169"/>
      <c r="M84" s="57"/>
      <c r="N84" s="57"/>
      <c r="O84" s="57"/>
      <c r="P84" s="57"/>
      <c r="Q84" s="57"/>
      <c r="R84" s="67"/>
      <c r="S84" s="169"/>
      <c r="T84" s="57"/>
      <c r="U84" s="57"/>
      <c r="V84" s="57"/>
      <c r="W84" s="57"/>
      <c r="X84" s="57"/>
      <c r="Y84" s="67"/>
      <c r="Z84" s="169"/>
      <c r="AA84" s="57"/>
      <c r="AB84" s="57"/>
      <c r="AC84" s="57"/>
      <c r="AD84" s="57"/>
      <c r="AE84" s="57"/>
      <c r="AF84" s="67"/>
      <c r="AG84" s="169"/>
      <c r="AH84" s="57"/>
      <c r="AI84" s="57"/>
      <c r="AJ84" s="57"/>
      <c r="AK84" s="57"/>
      <c r="AL84" s="57"/>
      <c r="AM84" s="67"/>
      <c r="AN84" s="169"/>
      <c r="AO84" s="57"/>
      <c r="AP84" s="57"/>
      <c r="AQ84" s="57"/>
      <c r="AR84" s="57"/>
      <c r="AS84" s="57"/>
      <c r="AT84" s="67"/>
      <c r="AU84" s="169"/>
      <c r="AV84" s="57"/>
      <c r="AW84" s="57"/>
      <c r="AX84" s="57"/>
      <c r="AY84" s="57"/>
      <c r="AZ84" s="57"/>
      <c r="BA84" s="67"/>
    </row>
    <row r="85" spans="1:53" ht="15.75" x14ac:dyDescent="0.25">
      <c r="A85" s="165"/>
      <c r="B85" s="166" t="s">
        <v>153</v>
      </c>
      <c r="C85" s="167">
        <v>4313</v>
      </c>
      <c r="D85" s="168"/>
      <c r="E85" s="169"/>
      <c r="F85" s="57"/>
      <c r="G85" s="57"/>
      <c r="H85" s="57"/>
      <c r="I85" s="57"/>
      <c r="J85" s="57"/>
      <c r="K85" s="67"/>
      <c r="L85" s="169"/>
      <c r="M85" s="57"/>
      <c r="N85" s="57"/>
      <c r="O85" s="57"/>
      <c r="P85" s="57"/>
      <c r="Q85" s="57"/>
      <c r="R85" s="67"/>
      <c r="S85" s="169"/>
      <c r="T85" s="57"/>
      <c r="U85" s="57"/>
      <c r="V85" s="57"/>
      <c r="W85" s="57"/>
      <c r="X85" s="57"/>
      <c r="Y85" s="67"/>
      <c r="Z85" s="169"/>
      <c r="AA85" s="57"/>
      <c r="AB85" s="57"/>
      <c r="AC85" s="57"/>
      <c r="AD85" s="57"/>
      <c r="AE85" s="57"/>
      <c r="AF85" s="67"/>
      <c r="AG85" s="169"/>
      <c r="AH85" s="57"/>
      <c r="AI85" s="57"/>
      <c r="AJ85" s="57"/>
      <c r="AK85" s="57"/>
      <c r="AL85" s="57"/>
      <c r="AM85" s="67"/>
      <c r="AN85" s="169"/>
      <c r="AO85" s="57"/>
      <c r="AP85" s="57"/>
      <c r="AQ85" s="57"/>
      <c r="AR85" s="57"/>
      <c r="AS85" s="57"/>
      <c r="AT85" s="67"/>
      <c r="AU85" s="169"/>
      <c r="AV85" s="57"/>
      <c r="AW85" s="57"/>
      <c r="AX85" s="57"/>
      <c r="AY85" s="57"/>
      <c r="AZ85" s="57"/>
      <c r="BA85" s="67"/>
    </row>
    <row r="86" spans="1:53" ht="15.75" x14ac:dyDescent="0.25">
      <c r="A86" s="165"/>
      <c r="B86" s="166" t="s">
        <v>153</v>
      </c>
      <c r="C86" s="167">
        <v>4314</v>
      </c>
      <c r="D86" s="168"/>
      <c r="E86" s="169"/>
      <c r="F86" s="57"/>
      <c r="G86" s="57"/>
      <c r="H86" s="57"/>
      <c r="I86" s="57"/>
      <c r="J86" s="57"/>
      <c r="K86" s="67"/>
      <c r="L86" s="169"/>
      <c r="M86" s="57"/>
      <c r="N86" s="57"/>
      <c r="O86" s="57"/>
      <c r="P86" s="57"/>
      <c r="Q86" s="57"/>
      <c r="R86" s="67"/>
      <c r="S86" s="169"/>
      <c r="T86" s="57"/>
      <c r="U86" s="57"/>
      <c r="V86" s="57"/>
      <c r="W86" s="57"/>
      <c r="X86" s="57"/>
      <c r="Y86" s="67"/>
      <c r="Z86" s="169"/>
      <c r="AA86" s="57"/>
      <c r="AB86" s="57"/>
      <c r="AC86" s="57"/>
      <c r="AD86" s="57"/>
      <c r="AE86" s="57"/>
      <c r="AF86" s="67"/>
      <c r="AG86" s="169"/>
      <c r="AH86" s="57"/>
      <c r="AI86" s="57"/>
      <c r="AJ86" s="57"/>
      <c r="AK86" s="57"/>
      <c r="AL86" s="57"/>
      <c r="AM86" s="67"/>
      <c r="AN86" s="169"/>
      <c r="AO86" s="57"/>
      <c r="AP86" s="57"/>
      <c r="AQ86" s="57"/>
      <c r="AR86" s="57"/>
      <c r="AS86" s="57"/>
      <c r="AT86" s="67"/>
      <c r="AU86" s="169"/>
      <c r="AV86" s="57"/>
      <c r="AW86" s="57"/>
      <c r="AX86" s="57"/>
      <c r="AY86" s="57"/>
      <c r="AZ86" s="57"/>
      <c r="BA86" s="67"/>
    </row>
    <row r="87" spans="1:53" s="5" customFormat="1" ht="15.75" x14ac:dyDescent="0.25">
      <c r="A87" s="165"/>
      <c r="B87" s="166" t="s">
        <v>153</v>
      </c>
      <c r="C87" s="167">
        <v>4315</v>
      </c>
      <c r="D87" s="168"/>
      <c r="E87" s="169"/>
      <c r="F87" s="57"/>
      <c r="G87" s="57"/>
      <c r="H87" s="57"/>
      <c r="I87" s="57"/>
      <c r="J87" s="57"/>
      <c r="K87" s="67"/>
      <c r="L87" s="169"/>
      <c r="M87" s="57"/>
      <c r="N87" s="57"/>
      <c r="O87" s="57"/>
      <c r="P87" s="57"/>
      <c r="Q87" s="57"/>
      <c r="R87" s="67"/>
      <c r="S87" s="169"/>
      <c r="T87" s="57"/>
      <c r="U87" s="57"/>
      <c r="V87" s="57"/>
      <c r="W87" s="57"/>
      <c r="X87" s="57"/>
      <c r="Y87" s="67"/>
      <c r="Z87" s="169"/>
      <c r="AA87" s="57"/>
      <c r="AB87" s="57"/>
      <c r="AC87" s="57"/>
      <c r="AD87" s="57"/>
      <c r="AE87" s="57"/>
      <c r="AF87" s="67"/>
      <c r="AG87" s="169"/>
      <c r="AH87" s="57"/>
      <c r="AI87" s="57"/>
      <c r="AJ87" s="57"/>
      <c r="AK87" s="57"/>
      <c r="AL87" s="57"/>
      <c r="AM87" s="67"/>
      <c r="AN87" s="169"/>
      <c r="AO87" s="57"/>
      <c r="AP87" s="57"/>
      <c r="AQ87" s="57"/>
      <c r="AR87" s="57"/>
      <c r="AS87" s="57"/>
      <c r="AT87" s="67"/>
      <c r="AU87" s="169"/>
      <c r="AV87" s="57"/>
      <c r="AW87" s="57"/>
      <c r="AX87" s="57"/>
      <c r="AY87" s="57"/>
      <c r="AZ87" s="57"/>
      <c r="BA87" s="67"/>
    </row>
    <row r="88" spans="1:53" s="5" customFormat="1" ht="16.5" thickBot="1" x14ac:dyDescent="0.3">
      <c r="A88" s="103"/>
      <c r="B88" s="104" t="s">
        <v>153</v>
      </c>
      <c r="C88" s="170">
        <v>4316</v>
      </c>
      <c r="D88" s="171"/>
      <c r="E88" s="172"/>
      <c r="F88" s="173"/>
      <c r="G88" s="173"/>
      <c r="H88" s="173"/>
      <c r="I88" s="173"/>
      <c r="J88" s="173"/>
      <c r="K88" s="174"/>
      <c r="L88" s="172"/>
      <c r="M88" s="173"/>
      <c r="N88" s="173"/>
      <c r="O88" s="173"/>
      <c r="P88" s="173"/>
      <c r="Q88" s="173"/>
      <c r="R88" s="174"/>
      <c r="S88" s="172"/>
      <c r="T88" s="173"/>
      <c r="U88" s="173"/>
      <c r="V88" s="173"/>
      <c r="W88" s="173"/>
      <c r="X88" s="173"/>
      <c r="Y88" s="174"/>
      <c r="Z88" s="172"/>
      <c r="AA88" s="173"/>
      <c r="AB88" s="173"/>
      <c r="AC88" s="173"/>
      <c r="AD88" s="173"/>
      <c r="AE88" s="173"/>
      <c r="AF88" s="174"/>
      <c r="AG88" s="172"/>
      <c r="AH88" s="173"/>
      <c r="AI88" s="173"/>
      <c r="AJ88" s="173"/>
      <c r="AK88" s="173"/>
      <c r="AL88" s="173"/>
      <c r="AM88" s="174"/>
      <c r="AN88" s="172"/>
      <c r="AO88" s="173"/>
      <c r="AP88" s="173"/>
      <c r="AQ88" s="173"/>
      <c r="AR88" s="173"/>
      <c r="AS88" s="173"/>
      <c r="AT88" s="174"/>
      <c r="AU88" s="172"/>
      <c r="AV88" s="173"/>
      <c r="AW88" s="173"/>
      <c r="AX88" s="173"/>
      <c r="AY88" s="173"/>
      <c r="AZ88" s="173"/>
      <c r="BA88" s="174"/>
    </row>
    <row r="89" spans="1:53" s="5" customFormat="1" x14ac:dyDescent="0.25">
      <c r="B89" s="2"/>
      <c r="C89" s="2"/>
      <c r="D89" s="2"/>
      <c r="E89" s="3"/>
      <c r="F89" s="1"/>
      <c r="G89" s="1"/>
      <c r="H89" s="1"/>
      <c r="I89" s="1"/>
      <c r="J89" s="1"/>
      <c r="K89" s="1"/>
    </row>
  </sheetData>
  <mergeCells count="8">
    <mergeCell ref="AU1:BA1"/>
    <mergeCell ref="A1:D1"/>
    <mergeCell ref="E1:K1"/>
    <mergeCell ref="L1:R1"/>
    <mergeCell ref="S1:Y1"/>
    <mergeCell ref="Z1:AF1"/>
    <mergeCell ref="AG1:AM1"/>
    <mergeCell ref="AN1:AT1"/>
  </mergeCells>
  <conditionalFormatting sqref="J4:K12 J15:K23 J26:K34 J37:K45 J48:K56 J59:K67 J70:K78 J80:K88">
    <cfRule type="expression" dxfId="9" priority="32">
      <formula>SUM(1*ISNUMBER(SEARCH("," &amp; E4:J4 &amp; ",",",M,A,N,M0,M01,M02,M03,M04,A01,A02,A03,A04,N01,N02,M1,M2,M3,M4,M5,M6,M7,M8,M9,M10,A0,A1,A2,A3,A4,A5,A6,A7,A8,A9,A10,N0,N1,N2,N3,N4,N5,N03,N04,D,DM,DA,STA,RF,CA,")))=6</formula>
    </cfRule>
  </conditionalFormatting>
  <conditionalFormatting sqref="G4:K13 G15:K24 G26:K35 G37:K46 G48:K68 G70:K88">
    <cfRule type="expression" dxfId="8" priority="12">
      <formula>IF(COUNTIF(E4:G4,"*N*")&gt;2,1,0)</formula>
    </cfRule>
  </conditionalFormatting>
  <conditionalFormatting sqref="E4:K13 E15:K24 E14 E26:K35 E25 E37:K46 E36 E48:K68 E47 E70:K88 E69">
    <cfRule type="expression" dxfId="7" priority="1">
      <formula>AND(ISNA(MATCH(E4,SaufD,0)),COUNTIF(E$4:E$85,E4)&gt;1,COUNTIF($3:$3,E4)=0)</formula>
    </cfRule>
    <cfRule type="cellIs" dxfId="6" priority="2" operator="equal">
      <formula>"N04"</formula>
    </cfRule>
    <cfRule type="cellIs" dxfId="5" priority="3" operator="equal">
      <formula>"N03"</formula>
    </cfRule>
    <cfRule type="cellIs" dxfId="4" priority="4" operator="equal">
      <formula>"A04"</formula>
    </cfRule>
    <cfRule type="cellIs" dxfId="3" priority="5" operator="equal">
      <formula>"A03"</formula>
    </cfRule>
    <cfRule type="cellIs" dxfId="2" priority="6" operator="equal">
      <formula>"M04"</formula>
    </cfRule>
    <cfRule type="cellIs" dxfId="1" priority="8" operator="equal">
      <formula>"M03"</formula>
    </cfRule>
    <cfRule type="cellIs" dxfId="0" priority="9" operator="equal">
      <formula>"STA"</formula>
    </cfRule>
  </conditionalFormatting>
  <pageMargins left="0.7" right="0.7" top="0.75" bottom="0.75" header="0.3" footer="0.3"/>
  <pageSetup paperSize="9" orientation="portrait" horizontalDpi="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532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5.42578125" style="7" customWidth="1"/>
    <col min="2" max="2" width="7.7109375" style="7" customWidth="1"/>
    <col min="3" max="3" width="21.5703125" style="7" customWidth="1"/>
    <col min="4" max="4" width="5.42578125" style="7" customWidth="1"/>
    <col min="5" max="5" width="1.42578125" style="7" customWidth="1"/>
    <col min="6" max="6" width="10.5703125" style="7" customWidth="1"/>
    <col min="7" max="7" width="9.5703125" style="7" hidden="1" customWidth="1"/>
    <col min="8" max="8" width="7.42578125" style="8" hidden="1" customWidth="1"/>
    <col min="9" max="9" width="2.42578125" style="8" hidden="1" customWidth="1"/>
    <col min="10" max="10" width="7.42578125" style="8" hidden="1" customWidth="1"/>
    <col min="11" max="11" width="7.140625" style="8" customWidth="1"/>
    <col min="12" max="12" width="1" style="7" customWidth="1"/>
    <col min="13" max="13" width="23" style="7" customWidth="1"/>
    <col min="14" max="16384" width="11.42578125" style="4"/>
  </cols>
  <sheetData>
    <row r="1" spans="1:16" ht="22.5" x14ac:dyDescent="0.25">
      <c r="A1" s="191" t="s">
        <v>55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3"/>
    </row>
    <row r="3" spans="1:16" ht="18" x14ac:dyDescent="0.25">
      <c r="A3" s="190">
        <v>43752</v>
      </c>
      <c r="B3" s="190"/>
      <c r="C3" s="190"/>
      <c r="D3" s="190"/>
    </row>
    <row r="5" spans="1:16" x14ac:dyDescent="0.25">
      <c r="A5" s="9" t="s">
        <v>0</v>
      </c>
      <c r="B5" s="10" t="s">
        <v>56</v>
      </c>
      <c r="C5" s="11" t="s">
        <v>57</v>
      </c>
      <c r="D5" s="11"/>
      <c r="E5" s="11"/>
      <c r="F5" s="11"/>
      <c r="G5" s="10" t="s">
        <v>58</v>
      </c>
      <c r="H5" s="12" t="s">
        <v>59</v>
      </c>
      <c r="J5" s="12" t="s">
        <v>60</v>
      </c>
      <c r="K5" s="13" t="s">
        <v>61</v>
      </c>
      <c r="M5" s="11" t="s">
        <v>62</v>
      </c>
    </row>
    <row r="6" spans="1:16" x14ac:dyDescent="0.25">
      <c r="A6" s="8"/>
      <c r="B6" s="8"/>
      <c r="C6" s="8"/>
      <c r="D6" s="8"/>
      <c r="E6" s="8"/>
      <c r="F6" s="8"/>
      <c r="G6" s="8"/>
    </row>
    <row r="7" spans="1:16" x14ac:dyDescent="0.25">
      <c r="B7" s="30"/>
      <c r="C7" s="30"/>
      <c r="D7" s="15"/>
      <c r="E7" s="15"/>
      <c r="F7" s="15"/>
      <c r="G7" s="16" t="s">
        <v>63</v>
      </c>
      <c r="H7" s="14" t="s">
        <v>64</v>
      </c>
      <c r="J7" s="14" t="s">
        <v>65</v>
      </c>
      <c r="K7" s="8" t="s">
        <v>0</v>
      </c>
    </row>
    <row r="8" spans="1:16" x14ac:dyDescent="0.25">
      <c r="B8" s="30"/>
      <c r="C8" s="30"/>
      <c r="D8" s="15"/>
      <c r="E8" s="15"/>
      <c r="F8" s="15"/>
      <c r="G8" s="16" t="s">
        <v>66</v>
      </c>
      <c r="H8" s="14" t="s">
        <v>64</v>
      </c>
      <c r="J8" s="14" t="s">
        <v>65</v>
      </c>
      <c r="K8" s="8" t="s">
        <v>67</v>
      </c>
      <c r="M8" s="7" t="s">
        <v>68</v>
      </c>
    </row>
    <row r="9" spans="1:16" x14ac:dyDescent="0.25">
      <c r="B9" s="30"/>
      <c r="C9" s="30"/>
      <c r="D9" s="15"/>
      <c r="E9" s="15"/>
      <c r="F9" s="15"/>
      <c r="G9" s="16" t="s">
        <v>66</v>
      </c>
      <c r="H9" s="14" t="s">
        <v>64</v>
      </c>
      <c r="J9" s="14" t="s">
        <v>65</v>
      </c>
      <c r="K9" s="8" t="s">
        <v>69</v>
      </c>
    </row>
    <row r="10" spans="1:16" x14ac:dyDescent="0.25">
      <c r="B10" s="30"/>
      <c r="C10" s="30"/>
      <c r="D10" s="15"/>
      <c r="E10" s="15"/>
      <c r="F10" s="15"/>
      <c r="G10" s="16" t="s">
        <v>66</v>
      </c>
      <c r="H10" s="14" t="s">
        <v>64</v>
      </c>
      <c r="J10" s="14" t="s">
        <v>65</v>
      </c>
      <c r="K10" s="8" t="s">
        <v>70</v>
      </c>
    </row>
    <row r="11" spans="1:16" x14ac:dyDescent="0.25">
      <c r="B11" s="30">
        <v>1946</v>
      </c>
      <c r="C11" s="30" t="s">
        <v>3</v>
      </c>
      <c r="D11" s="15"/>
      <c r="E11" s="15"/>
      <c r="F11" s="15"/>
      <c r="G11" s="16" t="s">
        <v>66</v>
      </c>
      <c r="H11" s="14" t="s">
        <v>64</v>
      </c>
      <c r="J11" s="14" t="s">
        <v>65</v>
      </c>
      <c r="K11" s="8" t="s">
        <v>53</v>
      </c>
    </row>
    <row r="12" spans="1:16" x14ac:dyDescent="0.25">
      <c r="B12" s="30"/>
      <c r="C12" s="30"/>
      <c r="D12" s="15"/>
      <c r="E12" s="15"/>
      <c r="F12" s="15"/>
      <c r="G12" s="16" t="s">
        <v>66</v>
      </c>
      <c r="H12" s="14" t="s">
        <v>64</v>
      </c>
      <c r="J12" s="14" t="s">
        <v>65</v>
      </c>
      <c r="K12" s="8" t="s">
        <v>54</v>
      </c>
    </row>
    <row r="13" spans="1:16" x14ac:dyDescent="0.25">
      <c r="A13" s="22"/>
      <c r="B13" s="30">
        <v>3356</v>
      </c>
      <c r="C13" s="30" t="s">
        <v>2</v>
      </c>
      <c r="D13" s="18"/>
      <c r="E13" s="18"/>
      <c r="F13" s="18"/>
      <c r="G13" s="19" t="s">
        <v>71</v>
      </c>
      <c r="H13" s="20" t="s">
        <v>64</v>
      </c>
      <c r="I13" s="21"/>
      <c r="J13" s="20" t="s">
        <v>65</v>
      </c>
      <c r="K13" s="21" t="s">
        <v>19</v>
      </c>
      <c r="L13" s="22"/>
      <c r="M13" s="22"/>
    </row>
    <row r="14" spans="1:16" x14ac:dyDescent="0.25">
      <c r="A14" s="22"/>
      <c r="B14" s="30">
        <v>2749</v>
      </c>
      <c r="C14" s="30" t="s">
        <v>8</v>
      </c>
      <c r="D14" s="18"/>
      <c r="E14" s="18"/>
      <c r="F14" s="18"/>
      <c r="G14" s="19" t="s">
        <v>71</v>
      </c>
      <c r="H14" s="20" t="s">
        <v>64</v>
      </c>
      <c r="I14" s="21"/>
      <c r="J14" s="20" t="s">
        <v>65</v>
      </c>
      <c r="K14" s="21" t="s">
        <v>26</v>
      </c>
      <c r="L14" s="22"/>
      <c r="M14" s="22"/>
    </row>
    <row r="15" spans="1:16" x14ac:dyDescent="0.25">
      <c r="A15" s="22"/>
      <c r="B15" s="30">
        <v>3402</v>
      </c>
      <c r="C15" s="30" t="s">
        <v>139</v>
      </c>
      <c r="D15" s="18"/>
      <c r="E15" s="18"/>
      <c r="F15" s="18"/>
      <c r="G15" s="19" t="s">
        <v>71</v>
      </c>
      <c r="H15" s="20" t="s">
        <v>64</v>
      </c>
      <c r="I15" s="21"/>
      <c r="J15" s="20" t="s">
        <v>65</v>
      </c>
      <c r="K15" s="21" t="s">
        <v>27</v>
      </c>
      <c r="L15" s="22"/>
      <c r="M15" s="22"/>
      <c r="P15" s="4" t="s">
        <v>47</v>
      </c>
    </row>
    <row r="16" spans="1:16" x14ac:dyDescent="0.25">
      <c r="A16" s="22"/>
      <c r="B16" s="30">
        <v>2511</v>
      </c>
      <c r="C16" s="30" t="s">
        <v>97</v>
      </c>
      <c r="D16" s="18"/>
      <c r="E16" s="18"/>
      <c r="F16" s="18"/>
      <c r="G16" s="19" t="s">
        <v>71</v>
      </c>
      <c r="H16" s="20" t="s">
        <v>64</v>
      </c>
      <c r="I16" s="21"/>
      <c r="J16" s="20" t="s">
        <v>65</v>
      </c>
      <c r="K16" s="21" t="s">
        <v>35</v>
      </c>
      <c r="L16" s="22"/>
      <c r="M16" s="22"/>
    </row>
    <row r="17" spans="1:13" x14ac:dyDescent="0.25">
      <c r="A17" s="33"/>
      <c r="B17" s="34">
        <v>4858</v>
      </c>
      <c r="C17" s="34" t="s">
        <v>98</v>
      </c>
      <c r="D17" s="18"/>
      <c r="E17" s="18"/>
      <c r="F17" s="18"/>
      <c r="G17" s="35" t="s">
        <v>71</v>
      </c>
      <c r="H17" s="36" t="s">
        <v>64</v>
      </c>
      <c r="I17" s="37"/>
      <c r="J17" s="36" t="s">
        <v>65</v>
      </c>
      <c r="K17" s="37" t="s">
        <v>34</v>
      </c>
      <c r="L17" s="22"/>
      <c r="M17" s="22"/>
    </row>
    <row r="18" spans="1:13" x14ac:dyDescent="0.25">
      <c r="A18" s="22"/>
      <c r="B18" s="30">
        <v>2437</v>
      </c>
      <c r="C18" s="30" t="s">
        <v>5</v>
      </c>
      <c r="D18" s="18"/>
      <c r="E18" s="18"/>
      <c r="F18" s="18"/>
      <c r="G18" s="19" t="s">
        <v>71</v>
      </c>
      <c r="H18" s="20" t="s">
        <v>64</v>
      </c>
      <c r="I18" s="21"/>
      <c r="J18" s="20" t="s">
        <v>65</v>
      </c>
      <c r="K18" s="21" t="s">
        <v>24</v>
      </c>
      <c r="L18" s="22"/>
      <c r="M18" s="22"/>
    </row>
    <row r="19" spans="1:13" x14ac:dyDescent="0.25">
      <c r="A19" s="22"/>
      <c r="B19" s="30">
        <v>1922</v>
      </c>
      <c r="C19" s="30" t="s">
        <v>105</v>
      </c>
      <c r="D19" s="18"/>
      <c r="E19" s="18"/>
      <c r="F19" s="18"/>
      <c r="G19" s="19" t="s">
        <v>71</v>
      </c>
      <c r="H19" s="20" t="s">
        <v>64</v>
      </c>
      <c r="I19" s="21"/>
      <c r="J19" s="20" t="s">
        <v>65</v>
      </c>
      <c r="K19" s="21" t="s">
        <v>15</v>
      </c>
      <c r="L19" s="22"/>
      <c r="M19" s="22"/>
    </row>
    <row r="20" spans="1:13" x14ac:dyDescent="0.25">
      <c r="A20" s="22"/>
      <c r="B20" s="30">
        <v>1901</v>
      </c>
      <c r="C20" s="30" t="s">
        <v>13</v>
      </c>
      <c r="D20" s="18"/>
      <c r="E20" s="18"/>
      <c r="F20" s="18"/>
      <c r="G20" s="19" t="s">
        <v>71</v>
      </c>
      <c r="H20" s="20" t="s">
        <v>64</v>
      </c>
      <c r="I20" s="21"/>
      <c r="J20" s="20" t="s">
        <v>65</v>
      </c>
      <c r="K20" s="21" t="s">
        <v>38</v>
      </c>
      <c r="L20" s="22"/>
      <c r="M20" s="22"/>
    </row>
    <row r="21" spans="1:13" x14ac:dyDescent="0.25">
      <c r="A21" s="22"/>
      <c r="B21" s="30">
        <v>2108</v>
      </c>
      <c r="C21" s="30" t="s">
        <v>95</v>
      </c>
      <c r="D21" s="18"/>
      <c r="E21" s="18"/>
      <c r="F21" s="18"/>
      <c r="G21" s="19" t="s">
        <v>71</v>
      </c>
      <c r="H21" s="20" t="s">
        <v>64</v>
      </c>
      <c r="I21" s="21"/>
      <c r="J21" s="20" t="s">
        <v>65</v>
      </c>
      <c r="K21" s="21" t="s">
        <v>32</v>
      </c>
      <c r="L21" s="22"/>
      <c r="M21" s="22"/>
    </row>
    <row r="22" spans="1:13" x14ac:dyDescent="0.25">
      <c r="A22" s="22"/>
      <c r="B22" s="30">
        <v>2905</v>
      </c>
      <c r="C22" s="30" t="s">
        <v>96</v>
      </c>
      <c r="D22" s="18"/>
      <c r="E22" s="18"/>
      <c r="F22" s="18"/>
      <c r="G22" s="19" t="s">
        <v>71</v>
      </c>
      <c r="H22" s="20" t="s">
        <v>64</v>
      </c>
      <c r="I22" s="21"/>
      <c r="J22" s="20" t="s">
        <v>65</v>
      </c>
      <c r="K22" s="21" t="s">
        <v>40</v>
      </c>
      <c r="L22" s="22"/>
      <c r="M22" s="22"/>
    </row>
    <row r="23" spans="1:13" x14ac:dyDescent="0.25">
      <c r="B23" s="8"/>
      <c r="C23" s="8"/>
      <c r="D23" s="15"/>
    </row>
    <row r="24" spans="1:13" x14ac:dyDescent="0.25">
      <c r="A24" s="9" t="s">
        <v>3</v>
      </c>
      <c r="B24" s="10" t="s">
        <v>56</v>
      </c>
      <c r="C24" s="11" t="s">
        <v>57</v>
      </c>
      <c r="D24" s="11"/>
      <c r="E24" s="11"/>
      <c r="F24" s="11"/>
      <c r="G24" s="10" t="s">
        <v>58</v>
      </c>
      <c r="H24" s="12" t="s">
        <v>59</v>
      </c>
      <c r="J24" s="12" t="s">
        <v>60</v>
      </c>
      <c r="K24" s="13" t="s">
        <v>61</v>
      </c>
      <c r="M24" s="11" t="s">
        <v>62</v>
      </c>
    </row>
    <row r="25" spans="1:13" x14ac:dyDescent="0.25">
      <c r="A25" s="9"/>
    </row>
    <row r="26" spans="1:13" x14ac:dyDescent="0.25">
      <c r="B26" s="30"/>
      <c r="C26" s="30" t="str">
        <f>IFERROR(INDEX(Feuil1!$E$4:$BA$88,MATCH(Feuil4!K$12,Feuil1!$B$4:$B$88,0),MATCH(Feuil4!#REF!,Feuil1!$E$3:$BA$3,0)),"")</f>
        <v/>
      </c>
      <c r="D26" s="15"/>
      <c r="E26" s="15"/>
      <c r="F26" s="15"/>
      <c r="G26" s="23" t="s">
        <v>72</v>
      </c>
      <c r="H26" s="14" t="s">
        <v>73</v>
      </c>
      <c r="J26" s="14" t="s">
        <v>74</v>
      </c>
      <c r="K26" s="8" t="s">
        <v>3</v>
      </c>
    </row>
    <row r="27" spans="1:13" x14ac:dyDescent="0.25">
      <c r="B27" s="30"/>
      <c r="C27" s="30" t="str">
        <f>IFERROR(INDEX(Feuil1!$E$4:$BA$88,MATCH(Feuil4!K$12,Feuil1!$B$4:$B$88,0),MATCH(Feuil4!#REF!,Feuil1!$E$3:$BA$3,0)),"")</f>
        <v/>
      </c>
      <c r="D27" s="15"/>
      <c r="E27" s="15"/>
      <c r="F27" s="15"/>
      <c r="G27" s="23" t="s">
        <v>75</v>
      </c>
      <c r="H27" s="14" t="s">
        <v>73</v>
      </c>
      <c r="J27" s="14" t="s">
        <v>74</v>
      </c>
      <c r="K27" s="8" t="s">
        <v>3</v>
      </c>
      <c r="M27" s="17"/>
    </row>
    <row r="28" spans="1:13" x14ac:dyDescent="0.25">
      <c r="A28" s="25"/>
      <c r="B28" s="29"/>
      <c r="C28" s="29" t="str">
        <f>IFERROR(INDEX(Feuil1!$E$4:$BA$88,MATCH(Feuil4!K$12,Feuil1!$B$4:$B$88,0),MATCH(Feuil4!#REF!,Feuil1!$E$3:$BA$3,0)),"")</f>
        <v/>
      </c>
      <c r="D28" s="27"/>
      <c r="E28" s="27"/>
      <c r="F28" s="27"/>
      <c r="G28" s="31" t="s">
        <v>75</v>
      </c>
      <c r="H28" s="28" t="s">
        <v>73</v>
      </c>
      <c r="I28" s="26"/>
      <c r="J28" s="28" t="s">
        <v>74</v>
      </c>
      <c r="K28" s="26" t="s">
        <v>3</v>
      </c>
      <c r="L28" s="25"/>
      <c r="M28" s="32"/>
    </row>
    <row r="29" spans="1:13" x14ac:dyDescent="0.25">
      <c r="A29" s="25"/>
      <c r="B29" s="29"/>
      <c r="C29" s="29" t="str">
        <f>IFERROR(INDEX(Feuil1!$E$4:$BA$88,MATCH(Feuil4!K$12,Feuil1!$B$4:$B$88,0),MATCH(Feuil4!$A20,Feuil1!$E$3:$BA$3,0)),"")</f>
        <v/>
      </c>
      <c r="D29" s="27"/>
      <c r="E29" s="27"/>
      <c r="F29" s="27"/>
      <c r="G29" s="31" t="s">
        <v>75</v>
      </c>
      <c r="H29" s="28" t="s">
        <v>73</v>
      </c>
      <c r="I29" s="26"/>
      <c r="J29" s="28" t="s">
        <v>74</v>
      </c>
      <c r="K29" s="26" t="s">
        <v>3</v>
      </c>
      <c r="L29" s="25"/>
      <c r="M29" s="32"/>
    </row>
    <row r="30" spans="1:13" x14ac:dyDescent="0.25">
      <c r="B30" s="30"/>
      <c r="C30" s="30" t="str">
        <f>IFERROR(INDEX(Feuil1!$E$4:$BA$88,MATCH(Feuil4!K$12,Feuil1!$B$4:$B$88,0),MATCH(Feuil4!$A21,Feuil1!$E$3:$BA$3,0)),"")</f>
        <v/>
      </c>
      <c r="D30" s="15"/>
      <c r="E30" s="15"/>
      <c r="F30" s="15"/>
      <c r="G30" s="23" t="s">
        <v>75</v>
      </c>
      <c r="H30" s="14" t="s">
        <v>73</v>
      </c>
      <c r="J30" s="14" t="s">
        <v>74</v>
      </c>
      <c r="K30" s="8" t="s">
        <v>3</v>
      </c>
      <c r="M30" s="17"/>
    </row>
    <row r="31" spans="1:13" x14ac:dyDescent="0.25">
      <c r="B31" s="30"/>
      <c r="C31" s="30" t="str">
        <f>IFERROR(INDEX(Feuil1!$E$4:$BA$88,MATCH(Feuil4!K$12,Feuil1!$B$4:$B$88,0),MATCH(Feuil4!$A22,Feuil1!$E$3:$BA$3,0)),"")</f>
        <v/>
      </c>
      <c r="D31" s="15"/>
      <c r="E31" s="15"/>
      <c r="F31" s="15"/>
      <c r="G31" s="23" t="s">
        <v>75</v>
      </c>
      <c r="H31" s="14" t="s">
        <v>73</v>
      </c>
      <c r="J31" s="14" t="s">
        <v>74</v>
      </c>
      <c r="K31" s="8" t="s">
        <v>3</v>
      </c>
      <c r="M31" s="17"/>
    </row>
    <row r="32" spans="1:13" x14ac:dyDescent="0.25">
      <c r="B32" s="30"/>
      <c r="C32" s="30" t="str">
        <f>IFERROR(INDEX(Feuil1!$E$4:$BA$88,MATCH(Feuil4!K$12,Feuil1!$B$4:$B$88,0),MATCH(Feuil4!#REF!,Feuil1!$E$3:$BA$3,0)),"")</f>
        <v/>
      </c>
      <c r="D32" s="15"/>
      <c r="E32" s="15"/>
      <c r="F32" s="15"/>
      <c r="G32" s="23" t="s">
        <v>75</v>
      </c>
      <c r="H32" s="14" t="s">
        <v>73</v>
      </c>
      <c r="J32" s="14" t="s">
        <v>74</v>
      </c>
      <c r="K32" s="8" t="s">
        <v>3</v>
      </c>
      <c r="M32" s="17"/>
    </row>
    <row r="33" spans="1:13" x14ac:dyDescent="0.25">
      <c r="B33" s="30"/>
      <c r="C33" s="30" t="str">
        <f>IFERROR(INDEX(Feuil1!$E$4:$BA$88,MATCH(Feuil4!K$12,Feuil1!$B$4:$B$88,0),MATCH(Feuil4!#REF!,Feuil1!$E$3:$BA$3,0)),"")</f>
        <v/>
      </c>
      <c r="D33" s="15"/>
      <c r="E33" s="15"/>
      <c r="F33" s="15"/>
      <c r="G33" s="23" t="s">
        <v>75</v>
      </c>
      <c r="H33" s="14" t="s">
        <v>73</v>
      </c>
      <c r="J33" s="14" t="s">
        <v>74</v>
      </c>
      <c r="K33" s="8" t="s">
        <v>3</v>
      </c>
    </row>
    <row r="34" spans="1:13" x14ac:dyDescent="0.25">
      <c r="B34" s="30"/>
      <c r="C34" s="30" t="str">
        <f>IFERROR(INDEX(Feuil1!$E$4:$BA$88,MATCH(Feuil4!K$12,Feuil1!$B$4:$B$88,0),MATCH(Feuil4!#REF!,Feuil1!$E$3:$BA$3,0)),"")</f>
        <v/>
      </c>
      <c r="D34" s="15"/>
      <c r="E34" s="15"/>
      <c r="F34" s="15"/>
      <c r="G34" s="23" t="s">
        <v>75</v>
      </c>
      <c r="H34" s="14" t="s">
        <v>73</v>
      </c>
      <c r="J34" s="14" t="s">
        <v>74</v>
      </c>
      <c r="K34" s="8" t="s">
        <v>3</v>
      </c>
    </row>
    <row r="35" spans="1:13" x14ac:dyDescent="0.25">
      <c r="B35" s="30"/>
      <c r="C35" s="30" t="str">
        <f>IFERROR(INDEX(Feuil1!$E$4:$BA$88,MATCH(Feuil4!K$12,Feuil1!$B$4:$B$88,0),MATCH(Feuil4!$A26,Feuil1!$E$3:$BA$3,0)),"")</f>
        <v/>
      </c>
      <c r="D35" s="15"/>
      <c r="E35" s="15"/>
      <c r="F35" s="15"/>
      <c r="G35" s="16" t="s">
        <v>76</v>
      </c>
      <c r="H35" s="14" t="s">
        <v>73</v>
      </c>
      <c r="J35" s="14" t="s">
        <v>77</v>
      </c>
      <c r="K35" s="8" t="s">
        <v>4</v>
      </c>
      <c r="M35" s="17"/>
    </row>
    <row r="36" spans="1:13" x14ac:dyDescent="0.25">
      <c r="B36" s="30"/>
      <c r="C36" s="30" t="str">
        <f>IFERROR(INDEX(Feuil1!$E$4:$BA$88,MATCH(Feuil4!K$12,Feuil1!$B$4:$B$88,0),MATCH(Feuil4!$A27,Feuil1!$E$3:$BA$3,0)),"")</f>
        <v/>
      </c>
      <c r="D36" s="15"/>
      <c r="E36" s="15"/>
      <c r="F36" s="15"/>
      <c r="G36" s="16" t="s">
        <v>76</v>
      </c>
      <c r="H36" s="14" t="s">
        <v>73</v>
      </c>
      <c r="J36" s="14" t="s">
        <v>77</v>
      </c>
      <c r="K36" s="8" t="s">
        <v>4</v>
      </c>
      <c r="M36" s="17"/>
    </row>
    <row r="37" spans="1:13" x14ac:dyDescent="0.25">
      <c r="B37" s="30"/>
      <c r="C37" s="30" t="str">
        <f>IFERROR(INDEX(Feuil1!$E$4:$BA$88,MATCH(Feuil4!K$12,Feuil1!$B$4:$B$88,0),MATCH(Feuil4!$A28,Feuil1!$E$3:$BA$3,0)),"")</f>
        <v/>
      </c>
      <c r="D37" s="15"/>
      <c r="E37" s="15"/>
      <c r="F37" s="15"/>
      <c r="G37" s="16" t="s">
        <v>76</v>
      </c>
      <c r="H37" s="14" t="s">
        <v>73</v>
      </c>
      <c r="J37" s="14" t="s">
        <v>77</v>
      </c>
      <c r="K37" s="8" t="s">
        <v>4</v>
      </c>
      <c r="M37" s="17"/>
    </row>
    <row r="38" spans="1:13" x14ac:dyDescent="0.25">
      <c r="B38" s="30"/>
      <c r="C38" s="30" t="str">
        <f>IFERROR(INDEX(Feuil1!$E$4:$BA$88,MATCH(Feuil4!K$12,Feuil1!$B$4:$B$88,0),MATCH(Feuil4!#REF!,Feuil1!$E$3:$BA$3,0)),"")</f>
        <v/>
      </c>
      <c r="D38" s="15"/>
      <c r="E38" s="15"/>
      <c r="F38" s="15"/>
      <c r="G38" s="16" t="s">
        <v>76</v>
      </c>
      <c r="H38" s="14" t="s">
        <v>73</v>
      </c>
      <c r="J38" s="14" t="s">
        <v>77</v>
      </c>
      <c r="K38" s="8" t="s">
        <v>4</v>
      </c>
      <c r="M38" s="17"/>
    </row>
    <row r="39" spans="1:13" x14ac:dyDescent="0.25">
      <c r="B39" s="30"/>
      <c r="C39" s="30" t="str">
        <f>IFERROR(INDEX(Feuil1!$E$4:$BA$88,MATCH(Feuil4!K$12,Feuil1!$B$4:$B$88,0),MATCH(Feuil4!#REF!,Feuil1!$E$3:$BA$3,0)),"")</f>
        <v/>
      </c>
      <c r="D39" s="15"/>
      <c r="E39" s="15"/>
      <c r="F39" s="15"/>
      <c r="G39" s="16" t="s">
        <v>76</v>
      </c>
      <c r="H39" s="14" t="s">
        <v>73</v>
      </c>
      <c r="J39" s="14" t="s">
        <v>77</v>
      </c>
      <c r="K39" s="8" t="s">
        <v>4</v>
      </c>
      <c r="M39" s="17"/>
    </row>
    <row r="40" spans="1:13" x14ac:dyDescent="0.25">
      <c r="B40" s="30"/>
      <c r="C40" s="30" t="str">
        <f>IFERROR(INDEX(Feuil1!$E$4:$BA$88,MATCH(Feuil4!K$12,Feuil1!$B$4:$B$88,0),MATCH(Feuil4!#REF!,Feuil1!$E$3:$BA$3,0)),"")</f>
        <v/>
      </c>
      <c r="D40" s="15"/>
      <c r="E40" s="15"/>
      <c r="F40" s="15"/>
      <c r="G40" s="16" t="s">
        <v>76</v>
      </c>
      <c r="H40" s="14" t="s">
        <v>73</v>
      </c>
      <c r="J40" s="14" t="s">
        <v>77</v>
      </c>
      <c r="K40" s="8" t="s">
        <v>4</v>
      </c>
      <c r="M40" s="17"/>
    </row>
    <row r="41" spans="1:13" x14ac:dyDescent="0.25">
      <c r="B41" s="30"/>
      <c r="C41" s="30" t="str">
        <f>IFERROR(INDEX(Feuil1!$E$4:$BA$88,MATCH(Feuil4!K$12,Feuil1!$B$4:$B$88,0),MATCH(Feuil4!$A32,Feuil1!$E$3:$BA$3,0)),"")</f>
        <v/>
      </c>
      <c r="D41" s="15"/>
      <c r="E41" s="15"/>
      <c r="F41" s="15"/>
      <c r="G41" s="16" t="s">
        <v>76</v>
      </c>
      <c r="H41" s="14" t="s">
        <v>73</v>
      </c>
      <c r="J41" s="14" t="s">
        <v>77</v>
      </c>
      <c r="K41" s="8" t="s">
        <v>4</v>
      </c>
      <c r="M41" s="17"/>
    </row>
    <row r="43" spans="1:13" x14ac:dyDescent="0.25">
      <c r="A43" s="9" t="s">
        <v>1</v>
      </c>
      <c r="B43" s="10" t="s">
        <v>56</v>
      </c>
      <c r="C43" s="11" t="s">
        <v>57</v>
      </c>
      <c r="D43" s="11"/>
      <c r="E43" s="11"/>
      <c r="F43" s="11"/>
      <c r="G43" s="10" t="s">
        <v>58</v>
      </c>
      <c r="H43" s="12" t="s">
        <v>59</v>
      </c>
      <c r="J43" s="12" t="s">
        <v>60</v>
      </c>
      <c r="K43" s="13" t="s">
        <v>61</v>
      </c>
      <c r="M43" s="11" t="s">
        <v>62</v>
      </c>
    </row>
    <row r="44" spans="1:13" x14ac:dyDescent="0.25">
      <c r="A44" s="9"/>
      <c r="B44" s="14"/>
      <c r="C44" s="15"/>
      <c r="D44" s="15"/>
      <c r="E44" s="15"/>
      <c r="F44" s="15"/>
      <c r="G44" s="16"/>
      <c r="H44" s="14"/>
      <c r="J44" s="14"/>
      <c r="M44" s="17"/>
    </row>
    <row r="45" spans="1:13" x14ac:dyDescent="0.25">
      <c r="A45" s="9"/>
      <c r="B45" s="30"/>
      <c r="C45" s="30" t="str">
        <f>IFERROR(INDEX(Feuil1!$E$4:$BA$88,MATCH(Feuil4!K$12,Feuil1!$B$4:$B$88,0),MATCH(Feuil4!#REF!,Feuil1!$E$3:$BA$3,0)),"")</f>
        <v/>
      </c>
      <c r="D45" s="15"/>
      <c r="E45" s="15"/>
      <c r="F45" s="15"/>
      <c r="G45" s="24" t="s">
        <v>78</v>
      </c>
      <c r="H45" s="14" t="s">
        <v>64</v>
      </c>
      <c r="J45" s="14" t="s">
        <v>65</v>
      </c>
      <c r="K45" s="8" t="s">
        <v>1</v>
      </c>
    </row>
    <row r="46" spans="1:13" x14ac:dyDescent="0.25">
      <c r="A46" s="9"/>
      <c r="B46" s="30"/>
      <c r="C46" s="30" t="str">
        <f>IFERROR(INDEX(Feuil1!$E$4:$BA$88,MATCH(Feuil4!K$12,Feuil1!$B$4:$B$88,0),MATCH(Feuil4!#REF!,Feuil1!$E$3:$BA$3,0)),"")</f>
        <v/>
      </c>
      <c r="D46" s="15"/>
      <c r="E46" s="15"/>
      <c r="F46" s="15"/>
      <c r="G46" s="24" t="s">
        <v>79</v>
      </c>
      <c r="H46" s="14" t="s">
        <v>64</v>
      </c>
      <c r="J46" s="14" t="s">
        <v>65</v>
      </c>
      <c r="K46" s="8" t="s">
        <v>80</v>
      </c>
      <c r="M46" s="7" t="s">
        <v>68</v>
      </c>
    </row>
    <row r="47" spans="1:13" x14ac:dyDescent="0.25">
      <c r="B47" s="30"/>
      <c r="C47" s="30" t="str">
        <f>IFERROR(INDEX(Feuil1!$E$4:$BA$88,MATCH(Feuil4!K$12,Feuil1!$B$4:$B$88,0),MATCH(Feuil4!#REF!,Feuil1!$E$3:$BA$3,0)),"")</f>
        <v/>
      </c>
      <c r="D47" s="15"/>
      <c r="E47" s="15"/>
      <c r="F47" s="15"/>
      <c r="G47" s="24" t="s">
        <v>79</v>
      </c>
      <c r="H47" s="14" t="s">
        <v>64</v>
      </c>
      <c r="J47" s="14" t="s">
        <v>65</v>
      </c>
      <c r="K47" s="8" t="s">
        <v>81</v>
      </c>
    </row>
    <row r="48" spans="1:13" x14ac:dyDescent="0.25">
      <c r="B48" s="30"/>
      <c r="C48" s="30" t="str">
        <f>IFERROR(INDEX(Feuil1!$E$4:$BA$88,MATCH(Feuil4!K$12,Feuil1!$B$4:$B$88,0),MATCH(Feuil4!$A39,Feuil1!$E$3:$BA$3,0)),"")</f>
        <v/>
      </c>
      <c r="D48" s="15"/>
      <c r="E48" s="15"/>
      <c r="F48" s="15"/>
      <c r="G48" s="24" t="s">
        <v>79</v>
      </c>
      <c r="H48" s="14" t="s">
        <v>64</v>
      </c>
      <c r="J48" s="14" t="s">
        <v>65</v>
      </c>
      <c r="K48" s="8" t="s">
        <v>82</v>
      </c>
    </row>
    <row r="49" spans="1:13" x14ac:dyDescent="0.25">
      <c r="B49" s="30"/>
      <c r="C49" s="30" t="str">
        <f>IFERROR(INDEX(Feuil1!$E$4:$BA$88,MATCH(Feuil4!K$12,Feuil1!$B$4:$B$88,0),MATCH(Feuil4!$A40,Feuil1!$E$3:$BA$3,0)),"")</f>
        <v/>
      </c>
      <c r="D49" s="15"/>
      <c r="E49" s="15"/>
      <c r="F49" s="15"/>
      <c r="G49" s="24" t="s">
        <v>79</v>
      </c>
      <c r="H49" s="14" t="s">
        <v>64</v>
      </c>
      <c r="J49" s="14" t="s">
        <v>65</v>
      </c>
      <c r="K49" s="8" t="s">
        <v>51</v>
      </c>
    </row>
    <row r="50" spans="1:13" x14ac:dyDescent="0.25">
      <c r="B50" s="30"/>
      <c r="C50" s="30" t="str">
        <f>IFERROR(INDEX(Feuil1!$E$4:$BA$88,MATCH(Feuil4!K$12,Feuil1!$B$4:$B$88,0),MATCH(Feuil4!$A41,Feuil1!$E$3:$BA$3,0)),"")</f>
        <v/>
      </c>
      <c r="D50" s="15"/>
      <c r="E50" s="15"/>
      <c r="F50" s="15"/>
      <c r="G50" s="24" t="s">
        <v>79</v>
      </c>
      <c r="H50" s="14" t="s">
        <v>64</v>
      </c>
      <c r="J50" s="14" t="s">
        <v>65</v>
      </c>
      <c r="K50" s="8" t="s">
        <v>52</v>
      </c>
    </row>
    <row r="51" spans="1:13" x14ac:dyDescent="0.25">
      <c r="B51" s="30"/>
      <c r="C51" s="30" t="str">
        <f>IFERROR(INDEX(Feuil1!$E$4:$BA$88,MATCH(Feuil4!K$12,Feuil1!$B$4:$B$88,0),MATCH(Feuil4!#REF!,Feuil1!$E$3:$BA$3,0)),"")</f>
        <v/>
      </c>
      <c r="D51" s="15"/>
      <c r="E51" s="15"/>
      <c r="F51" s="15"/>
      <c r="G51" s="16" t="s">
        <v>83</v>
      </c>
      <c r="H51" s="14" t="s">
        <v>84</v>
      </c>
      <c r="J51" s="14" t="s">
        <v>85</v>
      </c>
      <c r="K51" s="8" t="s">
        <v>80</v>
      </c>
      <c r="M51" s="17" t="s">
        <v>68</v>
      </c>
    </row>
    <row r="52" spans="1:13" x14ac:dyDescent="0.25">
      <c r="B52" s="30"/>
      <c r="C52" s="30" t="str">
        <f>IFERROR(INDEX(Feuil1!$E$4:$BA$88,MATCH(Feuil4!K$12,Feuil1!$B$4:$B$88,0),MATCH(Feuil4!#REF!,Feuil1!$E$3:$BA$3,0)),"")</f>
        <v/>
      </c>
      <c r="D52" s="15"/>
      <c r="E52" s="15"/>
      <c r="F52" s="15"/>
      <c r="G52" s="16" t="s">
        <v>83</v>
      </c>
      <c r="H52" s="14" t="s">
        <v>84</v>
      </c>
      <c r="J52" s="14" t="s">
        <v>85</v>
      </c>
      <c r="K52" s="8" t="s">
        <v>20</v>
      </c>
    </row>
    <row r="53" spans="1:13" x14ac:dyDescent="0.25">
      <c r="B53" s="30"/>
      <c r="C53" s="30" t="str">
        <f>IFERROR(INDEX(Feuil1!$E$4:$BA$88,MATCH(Feuil4!K$12,Feuil1!$B$4:$B$88,0),MATCH(Feuil4!#REF!,Feuil1!$E$3:$BA$3,0)),"")</f>
        <v/>
      </c>
      <c r="D53" s="15"/>
      <c r="E53" s="15"/>
      <c r="F53" s="15"/>
      <c r="G53" s="16" t="s">
        <v>83</v>
      </c>
      <c r="H53" s="14" t="s">
        <v>84</v>
      </c>
      <c r="J53" s="14" t="s">
        <v>85</v>
      </c>
      <c r="K53" s="8" t="s">
        <v>22</v>
      </c>
    </row>
    <row r="54" spans="1:13" x14ac:dyDescent="0.25">
      <c r="B54" s="30"/>
      <c r="C54" s="30" t="str">
        <f>IFERROR(INDEX(Feuil1!$E$4:$BA$88,MATCH(Feuil4!K$12,Feuil1!$B$4:$B$88,0),MATCH(Feuil4!$A45,Feuil1!$E$3:$BA$3,0)),"")</f>
        <v/>
      </c>
      <c r="D54" s="15"/>
      <c r="E54" s="15"/>
      <c r="F54" s="15"/>
      <c r="G54" s="16" t="s">
        <v>83</v>
      </c>
      <c r="H54" s="14" t="s">
        <v>84</v>
      </c>
      <c r="J54" s="14" t="s">
        <v>85</v>
      </c>
      <c r="K54" s="8" t="s">
        <v>28</v>
      </c>
    </row>
    <row r="55" spans="1:13" x14ac:dyDescent="0.25">
      <c r="B55" s="30"/>
      <c r="C55" s="30" t="str">
        <f>IFERROR(INDEX(Feuil1!$E$4:$BA$88,MATCH(Feuil4!K$12,Feuil1!$B$4:$B$88,0),MATCH(Feuil4!$A46,Feuil1!$E$3:$BA$3,0)),"")</f>
        <v/>
      </c>
      <c r="D55" s="15"/>
      <c r="E55" s="15"/>
      <c r="F55" s="15"/>
      <c r="G55" s="16" t="s">
        <v>83</v>
      </c>
      <c r="H55" s="14" t="s">
        <v>84</v>
      </c>
      <c r="J55" s="14" t="s">
        <v>85</v>
      </c>
      <c r="K55" s="8" t="s">
        <v>30</v>
      </c>
    </row>
    <row r="56" spans="1:13" x14ac:dyDescent="0.25">
      <c r="B56" s="30"/>
      <c r="C56" s="30" t="str">
        <f>IFERROR(INDEX(Feuil1!$E$4:$BA$88,MATCH(Feuil4!K$12,Feuil1!$B$4:$B$88,0),MATCH(Feuil4!$A47,Feuil1!$E$3:$BA$3,0)),"")</f>
        <v/>
      </c>
      <c r="D56" s="15"/>
      <c r="E56" s="15"/>
      <c r="F56" s="15"/>
      <c r="G56" s="16" t="s">
        <v>83</v>
      </c>
      <c r="H56" s="14" t="s">
        <v>84</v>
      </c>
      <c r="J56" s="14" t="s">
        <v>85</v>
      </c>
      <c r="K56" s="8" t="s">
        <v>36</v>
      </c>
    </row>
    <row r="57" spans="1:13" x14ac:dyDescent="0.25">
      <c r="B57" s="30"/>
      <c r="C57" s="30" t="str">
        <f>IFERROR(INDEX(Feuil1!$E$4:$BA$88,MATCH(Feuil4!K$12,Feuil1!$B$4:$B$88,0),MATCH(Feuil4!#REF!,Feuil1!$E$3:$BA$3,0)),"")</f>
        <v/>
      </c>
      <c r="D57" s="15"/>
      <c r="E57" s="15"/>
      <c r="F57" s="15"/>
      <c r="G57" s="16" t="s">
        <v>83</v>
      </c>
      <c r="H57" s="14" t="s">
        <v>84</v>
      </c>
      <c r="J57" s="14" t="s">
        <v>85</v>
      </c>
      <c r="K57" s="8" t="s">
        <v>17</v>
      </c>
    </row>
    <row r="58" spans="1:13" x14ac:dyDescent="0.25">
      <c r="B58" s="30"/>
      <c r="C58" s="30" t="str">
        <f>IFERROR(INDEX(Feuil1!$E$4:$BA$88,MATCH(Feuil4!K$12,Feuil1!$B$4:$B$88,0),MATCH(Feuil4!#REF!,Feuil1!$E$3:$BA$3,0)),"")</f>
        <v/>
      </c>
      <c r="D58" s="15"/>
      <c r="E58" s="15"/>
      <c r="F58" s="15"/>
      <c r="G58" s="16" t="s">
        <v>83</v>
      </c>
      <c r="H58" s="14" t="s">
        <v>84</v>
      </c>
      <c r="J58" s="14" t="s">
        <v>85</v>
      </c>
      <c r="K58" s="8" t="s">
        <v>16</v>
      </c>
    </row>
    <row r="59" spans="1:13" x14ac:dyDescent="0.25">
      <c r="B59" s="30"/>
      <c r="C59" s="30" t="str">
        <f>IFERROR(INDEX(Feuil1!$E$4:$BA$88,MATCH(Feuil4!K$12,Feuil1!$B$4:$B$88,0),MATCH(Feuil4!#REF!,Feuil1!$E$3:$BA$3,0)),"")</f>
        <v/>
      </c>
      <c r="D59" s="15"/>
      <c r="E59" s="15"/>
      <c r="F59" s="15"/>
      <c r="G59" s="16" t="s">
        <v>83</v>
      </c>
      <c r="H59" s="14" t="s">
        <v>84</v>
      </c>
      <c r="J59" s="14" t="s">
        <v>85</v>
      </c>
      <c r="K59" s="8" t="s">
        <v>39</v>
      </c>
    </row>
    <row r="60" spans="1:13" x14ac:dyDescent="0.25">
      <c r="B60" s="30"/>
      <c r="C60" s="30" t="str">
        <f>IFERROR(INDEX(Feuil1!$E$4:$BA$88,MATCH(Feuil4!K$12,Feuil1!$B$4:$B$88,0),MATCH(Feuil4!$A51,Feuil1!$E$3:$BA$3,0)),"")</f>
        <v/>
      </c>
      <c r="D60" s="15"/>
      <c r="E60" s="15"/>
      <c r="F60" s="15"/>
      <c r="G60" s="16" t="s">
        <v>83</v>
      </c>
      <c r="H60" s="14" t="s">
        <v>84</v>
      </c>
      <c r="J60" s="14" t="s">
        <v>85</v>
      </c>
      <c r="K60" s="8" t="s">
        <v>41</v>
      </c>
    </row>
    <row r="61" spans="1:13" x14ac:dyDescent="0.25">
      <c r="B61" s="30"/>
      <c r="C61" s="30" t="str">
        <f>IFERROR(INDEX(Feuil1!$E$4:$BA$88,MATCH(Feuil4!K$12,Feuil1!$B$4:$B$88,0),MATCH(Feuil4!$A52,Feuil1!$E$3:$BA$3,0)),"")</f>
        <v/>
      </c>
      <c r="D61" s="15"/>
      <c r="E61" s="15"/>
      <c r="F61" s="15"/>
      <c r="G61" s="16" t="s">
        <v>83</v>
      </c>
      <c r="H61" s="14" t="s">
        <v>84</v>
      </c>
      <c r="J61" s="14" t="s">
        <v>85</v>
      </c>
      <c r="K61" s="8" t="s">
        <v>33</v>
      </c>
    </row>
    <row r="62" spans="1:13" x14ac:dyDescent="0.25">
      <c r="B62" s="30"/>
      <c r="C62" s="30" t="str">
        <f>IFERROR(INDEX(Feuil1!$E$4:$BA$88,MATCH(Feuil4!K$12,Feuil1!$B$4:$B$88,0),MATCH(Feuil4!$A53,Feuil1!$E$3:$BA$3,0)),"")</f>
        <v/>
      </c>
      <c r="D62" s="15"/>
      <c r="E62" s="15"/>
      <c r="F62" s="15"/>
      <c r="G62" s="16" t="s">
        <v>83</v>
      </c>
      <c r="H62" s="14" t="s">
        <v>84</v>
      </c>
      <c r="J62" s="14" t="s">
        <v>85</v>
      </c>
      <c r="K62" s="8" t="s">
        <v>42</v>
      </c>
    </row>
    <row r="63" spans="1:13" x14ac:dyDescent="0.25">
      <c r="B63" s="14"/>
      <c r="C63" s="15"/>
    </row>
    <row r="64" spans="1:13" x14ac:dyDescent="0.25">
      <c r="A64" s="9" t="s">
        <v>2</v>
      </c>
      <c r="B64" s="10" t="s">
        <v>56</v>
      </c>
      <c r="C64" s="11" t="s">
        <v>57</v>
      </c>
      <c r="D64" s="11"/>
      <c r="E64" s="11"/>
      <c r="F64" s="11"/>
      <c r="G64" s="10" t="s">
        <v>58</v>
      </c>
      <c r="H64" s="12" t="s">
        <v>59</v>
      </c>
      <c r="J64" s="12" t="s">
        <v>60</v>
      </c>
      <c r="K64" s="13" t="s">
        <v>61</v>
      </c>
      <c r="M64" s="11" t="s">
        <v>62</v>
      </c>
    </row>
    <row r="65" spans="1:13" x14ac:dyDescent="0.25">
      <c r="A65" s="9"/>
    </row>
    <row r="66" spans="1:13" x14ac:dyDescent="0.25">
      <c r="B66" s="30"/>
      <c r="C66" s="30" t="str">
        <f>IFERROR(INDEX(Feuil1!$E$4:$BA$88,MATCH(Feuil4!K$12,Feuil1!$B$4:$B$88,0),MATCH(Feuil4!#REF!,Feuil1!$E$3:$BA$3,0)),"")</f>
        <v/>
      </c>
      <c r="D66" s="15"/>
      <c r="E66" s="15"/>
      <c r="F66" s="15"/>
      <c r="G66" s="24" t="s">
        <v>87</v>
      </c>
      <c r="H66" s="14" t="s">
        <v>88</v>
      </c>
      <c r="J66" s="14" t="s">
        <v>89</v>
      </c>
      <c r="K66" s="8" t="s">
        <v>2</v>
      </c>
    </row>
    <row r="67" spans="1:13" x14ac:dyDescent="0.25">
      <c r="B67" s="30"/>
      <c r="C67" s="30" t="str">
        <f>IFERROR(INDEX(Feuil1!$E$4:$BA$88,MATCH(Feuil4!K$12,Feuil1!$B$4:$B$88,0),MATCH(Feuil4!#REF!,Feuil1!$E$3:$BA$3,0)),"")</f>
        <v/>
      </c>
      <c r="D67" s="15"/>
      <c r="E67" s="15"/>
      <c r="F67" s="15"/>
      <c r="G67" s="24" t="s">
        <v>90</v>
      </c>
      <c r="H67" s="14" t="s">
        <v>88</v>
      </c>
      <c r="J67" s="14" t="s">
        <v>89</v>
      </c>
      <c r="K67" s="8" t="s">
        <v>91</v>
      </c>
    </row>
    <row r="68" spans="1:13" x14ac:dyDescent="0.25">
      <c r="B68" s="30"/>
      <c r="C68" s="30" t="str">
        <f>IFERROR(INDEX(Feuil1!$E$4:$BA$88,MATCH(Feuil4!K$12,Feuil1!$B$4:$B$88,0),MATCH(Feuil4!#REF!,Feuil1!$E$3:$BA$3,0)),"")</f>
        <v/>
      </c>
      <c r="D68" s="15"/>
      <c r="E68" s="15"/>
      <c r="F68" s="15"/>
      <c r="G68" s="24" t="s">
        <v>90</v>
      </c>
      <c r="H68" s="14" t="s">
        <v>88</v>
      </c>
      <c r="J68" s="14" t="s">
        <v>89</v>
      </c>
      <c r="K68" s="8" t="s">
        <v>92</v>
      </c>
    </row>
    <row r="69" spans="1:13" x14ac:dyDescent="0.25">
      <c r="B69" s="30"/>
      <c r="C69" s="30" t="str">
        <f>IFERROR(INDEX(Feuil1!$E$4:$BA$88,MATCH(Feuil4!K$12,Feuil1!$B$4:$B$88,0),MATCH(Feuil4!#REF!,Feuil1!$E$3:$BA$3,0)),"")</f>
        <v/>
      </c>
      <c r="D69" s="15"/>
      <c r="E69" s="15"/>
      <c r="F69" s="15"/>
      <c r="G69" s="24" t="s">
        <v>90</v>
      </c>
      <c r="H69" s="14" t="s">
        <v>88</v>
      </c>
      <c r="J69" s="14" t="s">
        <v>89</v>
      </c>
      <c r="K69" s="8" t="s">
        <v>43</v>
      </c>
    </row>
    <row r="70" spans="1:13" x14ac:dyDescent="0.25">
      <c r="B70" s="30"/>
      <c r="C70" s="30" t="str">
        <f>IFERROR(INDEX(Feuil1!$E$4:$BA$88,MATCH(Feuil4!K$12,Feuil1!$B$4:$B$88,0),MATCH(Feuil4!#REF!,Feuil1!$E$3:$BA$3,0)),"")</f>
        <v/>
      </c>
      <c r="D70" s="15"/>
      <c r="E70" s="15"/>
      <c r="F70" s="15"/>
      <c r="G70" s="24" t="s">
        <v>90</v>
      </c>
      <c r="H70" s="14" t="s">
        <v>88</v>
      </c>
      <c r="J70" s="14" t="s">
        <v>89</v>
      </c>
      <c r="K70" s="8" t="s">
        <v>50</v>
      </c>
      <c r="L70" s="17"/>
      <c r="M70" s="17"/>
    </row>
    <row r="71" spans="1:13" x14ac:dyDescent="0.25">
      <c r="B71" s="30"/>
      <c r="C71" s="30" t="str">
        <f>IFERROR(INDEX(Feuil1!$E$4:$BA$88,MATCH(Feuil4!K$12,Feuil1!$B$4:$B$88,0),MATCH(Feuil4!#REF!,Feuil1!$E$3:$BA$3,0)),"")</f>
        <v/>
      </c>
      <c r="D71" s="15"/>
      <c r="E71" s="15"/>
      <c r="F71" s="15"/>
      <c r="G71" s="16" t="s">
        <v>86</v>
      </c>
      <c r="H71" s="14" t="s">
        <v>88</v>
      </c>
      <c r="J71" s="14" t="s">
        <v>89</v>
      </c>
      <c r="K71" s="8" t="s">
        <v>21</v>
      </c>
    </row>
    <row r="72" spans="1:13" x14ac:dyDescent="0.25">
      <c r="B72" s="30"/>
      <c r="C72" s="30" t="str">
        <f>IFERROR(INDEX(Feuil1!$E$4:$BA$88,MATCH(Feuil4!K$12,Feuil1!$B$4:$B$88,0),MATCH(Feuil4!#REF!,Feuil1!$E$3:$BA$3,0)),"")</f>
        <v/>
      </c>
      <c r="D72" s="15"/>
      <c r="E72" s="15"/>
      <c r="F72" s="15"/>
      <c r="G72" s="16" t="s">
        <v>86</v>
      </c>
      <c r="H72" s="14" t="s">
        <v>88</v>
      </c>
      <c r="J72" s="14" t="s">
        <v>89</v>
      </c>
      <c r="K72" s="8" t="s">
        <v>23</v>
      </c>
    </row>
    <row r="73" spans="1:13" x14ac:dyDescent="0.25">
      <c r="B73" s="30"/>
      <c r="C73" s="30" t="str">
        <f>IFERROR(INDEX(Feuil1!$E$4:$BA$88,MATCH(Feuil4!K$12,Feuil1!$B$4:$B$88,0),MATCH(Feuil4!#REF!,Feuil1!$E$3:$BA$3,0)),"")</f>
        <v/>
      </c>
      <c r="D73" s="15"/>
      <c r="E73" s="15"/>
      <c r="F73" s="15"/>
      <c r="G73" s="16" t="s">
        <v>86</v>
      </c>
      <c r="H73" s="14" t="s">
        <v>88</v>
      </c>
      <c r="J73" s="14" t="s">
        <v>89</v>
      </c>
      <c r="K73" s="8" t="s">
        <v>29</v>
      </c>
    </row>
    <row r="74" spans="1:13" x14ac:dyDescent="0.25">
      <c r="B74" s="30"/>
      <c r="C74" s="30" t="str">
        <f>IFERROR(INDEX(Feuil1!$E$4:$BA$88,MATCH(Feuil4!K$12,Feuil1!$B$4:$B$88,0),MATCH(Feuil4!#REF!,Feuil1!$E$3:$BA$3,0)),"")</f>
        <v/>
      </c>
      <c r="D74" s="15"/>
      <c r="E74" s="15"/>
      <c r="F74" s="15"/>
      <c r="G74" s="16" t="s">
        <v>86</v>
      </c>
      <c r="H74" s="14" t="s">
        <v>88</v>
      </c>
      <c r="J74" s="14" t="s">
        <v>89</v>
      </c>
      <c r="K74" s="8" t="s">
        <v>31</v>
      </c>
    </row>
    <row r="75" spans="1:13" x14ac:dyDescent="0.25">
      <c r="B75" s="30"/>
      <c r="C75" s="30" t="str">
        <f>IFERROR(INDEX(Feuil1!$E$4:$BA$88,MATCH(Feuil4!K$12,Feuil1!$B$4:$B$88,0),MATCH(Feuil4!#REF!,Feuil1!$E$3:$BA$3,0)),"")</f>
        <v/>
      </c>
      <c r="D75" s="15"/>
      <c r="E75" s="15"/>
      <c r="F75" s="15"/>
      <c r="G75" s="16" t="s">
        <v>86</v>
      </c>
      <c r="H75" s="14" t="s">
        <v>88</v>
      </c>
      <c r="J75" s="14" t="s">
        <v>89</v>
      </c>
      <c r="K75" s="8" t="s">
        <v>37</v>
      </c>
    </row>
    <row r="76" spans="1:13" x14ac:dyDescent="0.25">
      <c r="B76" s="30"/>
      <c r="C76" s="30" t="str">
        <f>IFERROR(INDEX(Feuil1!$E$4:$BA$88,MATCH(Feuil4!K$12,Feuil1!$B$4:$B$88,0),MATCH(Feuil4!#REF!,Feuil1!$E$3:$BA$3,0)),"")</f>
        <v/>
      </c>
      <c r="D76" s="15"/>
      <c r="E76" s="15"/>
      <c r="F76" s="15"/>
      <c r="G76" s="16" t="s">
        <v>86</v>
      </c>
      <c r="H76" s="14" t="s">
        <v>88</v>
      </c>
      <c r="J76" s="14" t="s">
        <v>89</v>
      </c>
      <c r="K76" s="8" t="s">
        <v>18</v>
      </c>
    </row>
    <row r="78" spans="1:13" ht="18" x14ac:dyDescent="0.25">
      <c r="A78" s="190">
        <f>A3+1</f>
        <v>43753</v>
      </c>
      <c r="B78" s="190"/>
      <c r="C78" s="190"/>
      <c r="D78" s="190"/>
    </row>
    <row r="80" spans="1:13" x14ac:dyDescent="0.25">
      <c r="A80" s="9" t="s">
        <v>0</v>
      </c>
      <c r="B80" s="10" t="s">
        <v>56</v>
      </c>
      <c r="C80" s="11" t="s">
        <v>57</v>
      </c>
      <c r="D80" s="11"/>
      <c r="E80" s="11"/>
      <c r="F80" s="11"/>
      <c r="G80" s="10" t="s">
        <v>58</v>
      </c>
      <c r="H80" s="12" t="s">
        <v>59</v>
      </c>
      <c r="J80" s="12" t="s">
        <v>60</v>
      </c>
      <c r="K80" s="13" t="s">
        <v>61</v>
      </c>
      <c r="M80" s="11" t="s">
        <v>62</v>
      </c>
    </row>
    <row r="81" spans="1:13" x14ac:dyDescent="0.25">
      <c r="A81" s="9"/>
      <c r="B81" s="14"/>
      <c r="C81" s="15"/>
      <c r="D81" s="15"/>
      <c r="E81" s="15"/>
      <c r="F81" s="15"/>
      <c r="G81" s="16"/>
      <c r="H81" s="14"/>
      <c r="J81" s="14"/>
    </row>
    <row r="82" spans="1:13" x14ac:dyDescent="0.25">
      <c r="B82" s="30"/>
      <c r="C82" s="30" t="str">
        <f>IFERROR(INDEX(Feuil1!$E$4:$BA$88,MATCH(Feuil4!K$12,Feuil1!$B$4:$B$88,0),MATCH(Feuil4!#REF!,Feuil1!$E$3:$BA$3,0)),"")</f>
        <v/>
      </c>
      <c r="D82" s="15"/>
      <c r="E82" s="15"/>
      <c r="F82" s="15"/>
      <c r="G82" s="16" t="s">
        <v>63</v>
      </c>
      <c r="H82" s="14" t="s">
        <v>64</v>
      </c>
      <c r="J82" s="14" t="s">
        <v>65</v>
      </c>
      <c r="K82" s="8" t="s">
        <v>0</v>
      </c>
    </row>
    <row r="83" spans="1:13" x14ac:dyDescent="0.25">
      <c r="B83" s="30"/>
      <c r="C83" s="30" t="str">
        <f>IFERROR(INDEX(Feuil1!$E$4:$BA$88,MATCH(Feuil4!K$12,Feuil1!$B$4:$B$88,0),MATCH(Feuil4!#REF!,Feuil1!$E$3:$BA$3,0)),"")</f>
        <v/>
      </c>
      <c r="D83" s="15"/>
      <c r="E83" s="15"/>
      <c r="F83" s="15"/>
      <c r="G83" s="16" t="s">
        <v>66</v>
      </c>
      <c r="H83" s="14" t="s">
        <v>64</v>
      </c>
      <c r="J83" s="14" t="s">
        <v>65</v>
      </c>
      <c r="K83" s="8" t="s">
        <v>67</v>
      </c>
      <c r="M83" s="7" t="s">
        <v>68</v>
      </c>
    </row>
    <row r="84" spans="1:13" x14ac:dyDescent="0.25">
      <c r="B84" s="30"/>
      <c r="C84" s="30" t="str">
        <f>IFERROR(INDEX(Feuil1!$E$4:$BA$88,MATCH(Feuil4!K$12,Feuil1!$B$4:$B$88,0),MATCH(Feuil4!#REF!,Feuil1!$E$3:$BA$3,0)),"")</f>
        <v/>
      </c>
      <c r="D84" s="15"/>
      <c r="E84" s="15"/>
      <c r="F84" s="15"/>
      <c r="G84" s="16" t="s">
        <v>66</v>
      </c>
      <c r="H84" s="14" t="s">
        <v>64</v>
      </c>
      <c r="J84" s="14" t="s">
        <v>65</v>
      </c>
      <c r="K84" s="8" t="s">
        <v>69</v>
      </c>
    </row>
    <row r="85" spans="1:13" x14ac:dyDescent="0.25">
      <c r="B85" s="30"/>
      <c r="C85" s="30" t="str">
        <f>IFERROR(INDEX(Feuil1!$E$4:$BA$88,MATCH(Feuil4!K$12,Feuil1!$B$4:$B$88,0),MATCH(Feuil4!#REF!,Feuil1!$E$3:$BA$3,0)),"")</f>
        <v/>
      </c>
      <c r="D85" s="15"/>
      <c r="E85" s="15"/>
      <c r="F85" s="15"/>
      <c r="G85" s="16" t="s">
        <v>66</v>
      </c>
      <c r="H85" s="14" t="s">
        <v>64</v>
      </c>
      <c r="J85" s="14" t="s">
        <v>65</v>
      </c>
      <c r="K85" s="8" t="s">
        <v>70</v>
      </c>
    </row>
    <row r="86" spans="1:13" x14ac:dyDescent="0.25">
      <c r="B86" s="30"/>
      <c r="C86" s="30" t="str">
        <f>IFERROR(INDEX(Feuil1!$E$4:$BA$88,MATCH(Feuil4!K$12,Feuil1!$B$4:$B$88,0),MATCH(Feuil4!#REF!,Feuil1!$E$3:$BA$3,0)),"")</f>
        <v/>
      </c>
      <c r="D86" s="15"/>
      <c r="E86" s="15"/>
      <c r="F86" s="15"/>
      <c r="G86" s="16" t="s">
        <v>66</v>
      </c>
      <c r="H86" s="14" t="s">
        <v>64</v>
      </c>
      <c r="J86" s="14" t="s">
        <v>65</v>
      </c>
      <c r="K86" s="8" t="s">
        <v>53</v>
      </c>
    </row>
    <row r="87" spans="1:13" x14ac:dyDescent="0.25">
      <c r="B87" s="30"/>
      <c r="C87" s="30" t="str">
        <f>IFERROR(INDEX(Feuil1!$E$4:$BA$88,MATCH(Feuil4!K$12,Feuil1!$B$4:$B$88,0),MATCH(Feuil4!#REF!,Feuil1!$E$3:$BA$3,0)),"")</f>
        <v/>
      </c>
      <c r="D87" s="15"/>
      <c r="E87" s="15"/>
      <c r="F87" s="15"/>
      <c r="G87" s="16" t="s">
        <v>66</v>
      </c>
      <c r="H87" s="14" t="s">
        <v>64</v>
      </c>
      <c r="J87" s="14" t="s">
        <v>65</v>
      </c>
      <c r="K87" s="8" t="s">
        <v>54</v>
      </c>
    </row>
    <row r="88" spans="1:13" x14ac:dyDescent="0.25">
      <c r="B88" s="30"/>
      <c r="C88" s="30" t="str">
        <f>IFERROR(INDEX(Feuil1!$E$4:$BA$88,MATCH(Feuil4!K$12,Feuil1!$B$4:$B$88,0),MATCH(Feuil4!#REF!,Feuil1!$E$3:$BA$3,0)),"")</f>
        <v/>
      </c>
      <c r="D88" s="15"/>
      <c r="E88" s="15"/>
      <c r="F88" s="15"/>
      <c r="G88" s="16" t="s">
        <v>71</v>
      </c>
      <c r="H88" s="14" t="s">
        <v>64</v>
      </c>
      <c r="J88" s="14" t="s">
        <v>65</v>
      </c>
      <c r="K88" s="8" t="s">
        <v>67</v>
      </c>
      <c r="M88" s="17" t="s">
        <v>68</v>
      </c>
    </row>
    <row r="89" spans="1:13" x14ac:dyDescent="0.25">
      <c r="B89" s="30"/>
      <c r="C89" s="30" t="str">
        <f>IFERROR(INDEX(Feuil1!$E$4:$BA$88,MATCH(Feuil4!K$12,Feuil1!$B$4:$B$88,0),MATCH(Feuil4!#REF!,Feuil1!$E$3:$BA$3,0)),"")</f>
        <v/>
      </c>
      <c r="D89" s="15"/>
      <c r="E89" s="15"/>
      <c r="F89" s="15"/>
      <c r="G89" s="16" t="s">
        <v>71</v>
      </c>
      <c r="H89" s="14" t="s">
        <v>64</v>
      </c>
      <c r="J89" s="14" t="s">
        <v>65</v>
      </c>
      <c r="K89" s="8" t="s">
        <v>19</v>
      </c>
    </row>
    <row r="90" spans="1:13" x14ac:dyDescent="0.25">
      <c r="B90" s="30"/>
      <c r="C90" s="30" t="str">
        <f>IFERROR(INDEX(Feuil1!$E$4:$BA$88,MATCH(Feuil4!K$12,Feuil1!$B$4:$B$88,0),MATCH(Feuil4!#REF!,Feuil1!$E$3:$BA$3,0)),"")</f>
        <v/>
      </c>
      <c r="D90" s="15"/>
      <c r="E90" s="15"/>
      <c r="F90" s="15"/>
      <c r="G90" s="16" t="s">
        <v>71</v>
      </c>
      <c r="H90" s="14" t="s">
        <v>64</v>
      </c>
      <c r="J90" s="14" t="s">
        <v>65</v>
      </c>
      <c r="K90" s="8" t="s">
        <v>26</v>
      </c>
    </row>
    <row r="91" spans="1:13" x14ac:dyDescent="0.25">
      <c r="B91" s="30"/>
      <c r="C91" s="30" t="str">
        <f>IFERROR(INDEX(Feuil1!$E$4:$BA$88,MATCH(Feuil4!K$12,Feuil1!$B$4:$B$88,0),MATCH(Feuil4!#REF!,Feuil1!$E$3:$BA$3,0)),"")</f>
        <v/>
      </c>
      <c r="D91" s="15"/>
      <c r="E91" s="15"/>
      <c r="F91" s="15"/>
      <c r="G91" s="16" t="s">
        <v>71</v>
      </c>
      <c r="H91" s="14" t="s">
        <v>64</v>
      </c>
      <c r="J91" s="14" t="s">
        <v>65</v>
      </c>
      <c r="K91" s="8" t="s">
        <v>27</v>
      </c>
    </row>
    <row r="92" spans="1:13" x14ac:dyDescent="0.25">
      <c r="B92" s="30"/>
      <c r="C92" s="30" t="str">
        <f>IFERROR(INDEX(Feuil1!$E$4:$BA$88,MATCH(Feuil4!K$12,Feuil1!$B$4:$B$88,0),MATCH(Feuil4!#REF!,Feuil1!$E$3:$BA$3,0)),"")</f>
        <v/>
      </c>
      <c r="D92" s="15"/>
      <c r="E92" s="15"/>
      <c r="F92" s="15"/>
      <c r="G92" s="16" t="s">
        <v>71</v>
      </c>
      <c r="H92" s="14" t="s">
        <v>64</v>
      </c>
      <c r="J92" s="14" t="s">
        <v>65</v>
      </c>
      <c r="K92" s="8" t="s">
        <v>35</v>
      </c>
    </row>
    <row r="93" spans="1:13" x14ac:dyDescent="0.25">
      <c r="B93" s="30"/>
      <c r="C93" s="30" t="str">
        <f>IFERROR(INDEX(Feuil1!$E$4:$BA$88,MATCH(Feuil4!K$12,Feuil1!$B$4:$B$88,0),MATCH(Feuil4!#REF!,Feuil1!$E$3:$BA$3,0)),"")</f>
        <v/>
      </c>
      <c r="D93" s="15"/>
      <c r="E93" s="15"/>
      <c r="F93" s="15"/>
      <c r="G93" s="16" t="s">
        <v>71</v>
      </c>
      <c r="H93" s="14" t="s">
        <v>64</v>
      </c>
      <c r="J93" s="14" t="s">
        <v>65</v>
      </c>
      <c r="K93" s="8" t="s">
        <v>34</v>
      </c>
    </row>
    <row r="94" spans="1:13" x14ac:dyDescent="0.25">
      <c r="B94" s="30"/>
      <c r="C94" s="30" t="str">
        <f>IFERROR(INDEX(Feuil1!$E$4:$BA$88,MATCH(Feuil4!K$12,Feuil1!$B$4:$B$88,0),MATCH(Feuil4!#REF!,Feuil1!$E$3:$BA$3,0)),"")</f>
        <v/>
      </c>
      <c r="D94" s="15"/>
      <c r="E94" s="15"/>
      <c r="F94" s="15"/>
      <c r="G94" s="16" t="s">
        <v>71</v>
      </c>
      <c r="H94" s="14" t="s">
        <v>64</v>
      </c>
      <c r="J94" s="14" t="s">
        <v>65</v>
      </c>
      <c r="K94" s="8" t="s">
        <v>24</v>
      </c>
    </row>
    <row r="95" spans="1:13" x14ac:dyDescent="0.25">
      <c r="B95" s="30"/>
      <c r="C95" s="30" t="str">
        <f>IFERROR(INDEX(Feuil1!$E$4:$BA$88,MATCH(Feuil4!K$12,Feuil1!$B$4:$B$88,0),MATCH(Feuil4!#REF!,Feuil1!$E$3:$BA$3,0)),"")</f>
        <v/>
      </c>
      <c r="D95" s="15"/>
      <c r="E95" s="15"/>
      <c r="F95" s="15"/>
      <c r="G95" s="16" t="s">
        <v>71</v>
      </c>
      <c r="H95" s="14" t="s">
        <v>64</v>
      </c>
      <c r="J95" s="14" t="s">
        <v>65</v>
      </c>
      <c r="K95" s="8" t="s">
        <v>15</v>
      </c>
    </row>
    <row r="96" spans="1:13" x14ac:dyDescent="0.25">
      <c r="B96" s="30"/>
      <c r="C96" s="30" t="str">
        <f>IFERROR(INDEX(Feuil1!$E$4:$BA$88,MATCH(Feuil4!K$12,Feuil1!$B$4:$B$88,0),MATCH(Feuil4!#REF!,Feuil1!$E$3:$BA$3,0)),"")</f>
        <v/>
      </c>
      <c r="D96" s="15"/>
      <c r="E96" s="15"/>
      <c r="F96" s="15"/>
      <c r="G96" s="16" t="s">
        <v>71</v>
      </c>
      <c r="H96" s="14" t="s">
        <v>64</v>
      </c>
      <c r="J96" s="14" t="s">
        <v>65</v>
      </c>
      <c r="K96" s="8" t="s">
        <v>38</v>
      </c>
    </row>
    <row r="97" spans="1:13" x14ac:dyDescent="0.25">
      <c r="B97" s="30"/>
      <c r="C97" s="30" t="str">
        <f>IFERROR(INDEX(Feuil1!$E$4:$BA$88,MATCH(Feuil4!K$12,Feuil1!$B$4:$B$88,0),MATCH(Feuil4!#REF!,Feuil1!$E$3:$BA$3,0)),"")</f>
        <v/>
      </c>
      <c r="D97" s="15"/>
      <c r="E97" s="15"/>
      <c r="F97" s="15"/>
      <c r="G97" s="16" t="s">
        <v>71</v>
      </c>
      <c r="H97" s="14" t="s">
        <v>64</v>
      </c>
      <c r="J97" s="14" t="s">
        <v>65</v>
      </c>
      <c r="K97" s="8" t="s">
        <v>32</v>
      </c>
    </row>
    <row r="98" spans="1:13" x14ac:dyDescent="0.25">
      <c r="B98" s="30"/>
      <c r="C98" s="30" t="str">
        <f>IFERROR(INDEX(Feuil1!$E$4:$BA$88,MATCH(Feuil4!K$12,Feuil1!$B$4:$B$88,0),MATCH(Feuil4!#REF!,Feuil1!$E$3:$BA$3,0)),"")</f>
        <v/>
      </c>
      <c r="D98" s="15"/>
      <c r="E98" s="15"/>
      <c r="F98" s="15"/>
      <c r="G98" s="16" t="s">
        <v>71</v>
      </c>
      <c r="H98" s="14" t="s">
        <v>64</v>
      </c>
      <c r="J98" s="14" t="s">
        <v>65</v>
      </c>
      <c r="K98" s="8" t="s">
        <v>40</v>
      </c>
    </row>
    <row r="99" spans="1:13" x14ac:dyDescent="0.25">
      <c r="B99" s="14"/>
      <c r="C99" s="15"/>
      <c r="D99" s="15"/>
    </row>
    <row r="100" spans="1:13" x14ac:dyDescent="0.25">
      <c r="A100" s="9" t="s">
        <v>3</v>
      </c>
      <c r="B100" s="10" t="s">
        <v>56</v>
      </c>
      <c r="C100" s="11" t="s">
        <v>57</v>
      </c>
      <c r="D100" s="11"/>
      <c r="E100" s="11"/>
      <c r="F100" s="11"/>
      <c r="G100" s="10" t="s">
        <v>58</v>
      </c>
      <c r="H100" s="12" t="s">
        <v>59</v>
      </c>
      <c r="J100" s="12" t="s">
        <v>60</v>
      </c>
      <c r="K100" s="13" t="s">
        <v>61</v>
      </c>
      <c r="M100" s="11" t="s">
        <v>62</v>
      </c>
    </row>
    <row r="101" spans="1:13" x14ac:dyDescent="0.25">
      <c r="A101" s="9"/>
    </row>
    <row r="102" spans="1:13" x14ac:dyDescent="0.25">
      <c r="A102" s="9"/>
      <c r="B102" s="30"/>
      <c r="C102" s="30" t="str">
        <f>IFERROR(INDEX(Feuil1!$E$4:$BA$88,MATCH(Feuil4!K$12,Feuil1!$B$4:$B$88,0),MATCH(Feuil4!#REF!,Feuil1!$E$3:$BA$3,0)),"")</f>
        <v/>
      </c>
      <c r="K102" s="8" t="s">
        <v>3</v>
      </c>
    </row>
    <row r="103" spans="1:13" x14ac:dyDescent="0.25">
      <c r="B103" s="30"/>
      <c r="C103" s="30" t="str">
        <f>IFERROR(INDEX(Feuil1!$E$4:$BA$88,MATCH(Feuil4!K$12,Feuil1!$B$4:$B$88,0),MATCH(Feuil4!#REF!,Feuil1!$E$3:$BA$3,0)),"")</f>
        <v/>
      </c>
      <c r="D103" s="15"/>
      <c r="E103" s="15"/>
      <c r="F103" s="15"/>
      <c r="G103" s="23" t="s">
        <v>72</v>
      </c>
      <c r="H103" s="14" t="s">
        <v>73</v>
      </c>
      <c r="J103" s="14" t="s">
        <v>74</v>
      </c>
      <c r="K103" s="8" t="s">
        <v>3</v>
      </c>
    </row>
    <row r="104" spans="1:13" x14ac:dyDescent="0.25">
      <c r="B104" s="30"/>
      <c r="C104" s="30" t="str">
        <f>IFERROR(INDEX(Feuil1!$E$4:$BA$88,MATCH(Feuil4!K$12,Feuil1!$B$4:$B$88,0),MATCH(Feuil4!#REF!,Feuil1!$E$3:$BA$3,0)),"")</f>
        <v/>
      </c>
      <c r="D104" s="15"/>
      <c r="E104" s="15"/>
      <c r="F104" s="15"/>
      <c r="G104" s="23" t="s">
        <v>72</v>
      </c>
      <c r="H104" s="14" t="s">
        <v>73</v>
      </c>
      <c r="J104" s="14" t="s">
        <v>74</v>
      </c>
      <c r="K104" s="8" t="s">
        <v>3</v>
      </c>
    </row>
    <row r="105" spans="1:13" x14ac:dyDescent="0.25">
      <c r="B105" s="30"/>
      <c r="C105" s="30" t="str">
        <f>IFERROR(INDEX(Feuil1!$E$4:$BA$88,MATCH(Feuil4!K$12,Feuil1!$B$4:$B$88,0),MATCH(Feuil4!#REF!,Feuil1!$E$3:$BA$3,0)),"")</f>
        <v/>
      </c>
      <c r="D105" s="15"/>
      <c r="E105" s="15"/>
      <c r="F105" s="15"/>
      <c r="G105" s="23" t="s">
        <v>75</v>
      </c>
      <c r="H105" s="14" t="s">
        <v>73</v>
      </c>
      <c r="J105" s="14" t="s">
        <v>74</v>
      </c>
      <c r="K105" s="8" t="s">
        <v>3</v>
      </c>
      <c r="M105" s="17"/>
    </row>
    <row r="106" spans="1:13" x14ac:dyDescent="0.25">
      <c r="B106" s="30"/>
      <c r="C106" s="30" t="str">
        <f>IFERROR(INDEX(Feuil1!$E$4:$BA$88,MATCH(Feuil4!K$12,Feuil1!$B$4:$B$88,0),MATCH(Feuil4!#REF!,Feuil1!$E$3:$BA$3,0)),"")</f>
        <v/>
      </c>
      <c r="D106" s="15"/>
      <c r="E106" s="15"/>
      <c r="F106" s="15"/>
      <c r="G106" s="23" t="s">
        <v>75</v>
      </c>
      <c r="H106" s="14" t="s">
        <v>73</v>
      </c>
      <c r="J106" s="14" t="s">
        <v>74</v>
      </c>
      <c r="K106" s="8" t="s">
        <v>3</v>
      </c>
      <c r="M106" s="17"/>
    </row>
    <row r="107" spans="1:13" x14ac:dyDescent="0.25">
      <c r="B107" s="30"/>
      <c r="C107" s="30" t="str">
        <f>IFERROR(INDEX(Feuil1!$E$4:$BA$88,MATCH(Feuil4!K$12,Feuil1!$B$4:$B$88,0),MATCH(Feuil4!#REF!,Feuil1!$E$3:$BA$3,0)),"")</f>
        <v/>
      </c>
      <c r="D107" s="15"/>
      <c r="E107" s="15"/>
      <c r="F107" s="15"/>
      <c r="G107" s="23" t="s">
        <v>75</v>
      </c>
      <c r="H107" s="14" t="s">
        <v>73</v>
      </c>
      <c r="J107" s="14" t="s">
        <v>74</v>
      </c>
      <c r="K107" s="8" t="s">
        <v>3</v>
      </c>
      <c r="M107" s="17"/>
    </row>
    <row r="108" spans="1:13" x14ac:dyDescent="0.25">
      <c r="B108" s="30"/>
      <c r="C108" s="30" t="str">
        <f>IFERROR(INDEX(Feuil1!$E$4:$BA$88,MATCH(Feuil4!K$12,Feuil1!$B$4:$B$88,0),MATCH(Feuil4!#REF!,Feuil1!$E$3:$BA$3,0)),"")</f>
        <v/>
      </c>
      <c r="D108" s="15"/>
      <c r="E108" s="15"/>
      <c r="F108" s="15"/>
      <c r="G108" s="23" t="s">
        <v>75</v>
      </c>
      <c r="H108" s="14" t="s">
        <v>73</v>
      </c>
      <c r="J108" s="14" t="s">
        <v>74</v>
      </c>
      <c r="K108" s="8" t="s">
        <v>3</v>
      </c>
      <c r="M108" s="17"/>
    </row>
    <row r="109" spans="1:13" x14ac:dyDescent="0.25">
      <c r="B109" s="30"/>
      <c r="C109" s="30" t="str">
        <f>IFERROR(INDEX(Feuil1!$E$4:$BA$88,MATCH(Feuil4!K$12,Feuil1!$B$4:$B$88,0),MATCH(Feuil4!#REF!,Feuil1!$E$3:$BA$3,0)),"")</f>
        <v/>
      </c>
      <c r="D109" s="15"/>
      <c r="E109" s="15"/>
      <c r="F109" s="15"/>
      <c r="G109" s="23" t="s">
        <v>75</v>
      </c>
      <c r="H109" s="14" t="s">
        <v>73</v>
      </c>
      <c r="J109" s="14" t="s">
        <v>74</v>
      </c>
      <c r="K109" s="8" t="s">
        <v>3</v>
      </c>
      <c r="M109" s="17"/>
    </row>
    <row r="110" spans="1:13" x14ac:dyDescent="0.25">
      <c r="B110" s="30"/>
      <c r="C110" s="30" t="str">
        <f>IFERROR(INDEX(Feuil1!$E$4:$BA$88,MATCH(Feuil4!K$12,Feuil1!$B$4:$B$88,0),MATCH(Feuil4!#REF!,Feuil1!$E$3:$BA$3,0)),"")</f>
        <v/>
      </c>
      <c r="D110" s="15"/>
      <c r="E110" s="15"/>
      <c r="F110" s="15"/>
      <c r="G110" s="23" t="s">
        <v>75</v>
      </c>
      <c r="H110" s="14" t="s">
        <v>73</v>
      </c>
      <c r="J110" s="14" t="s">
        <v>74</v>
      </c>
      <c r="K110" s="8" t="s">
        <v>3</v>
      </c>
      <c r="M110" s="17"/>
    </row>
    <row r="111" spans="1:13" x14ac:dyDescent="0.25">
      <c r="B111" s="30"/>
      <c r="C111" s="30" t="str">
        <f>IFERROR(INDEX(Feuil1!$E$4:$BA$88,MATCH(Feuil4!K$12,Feuil1!$B$4:$B$88,0),MATCH(Feuil4!#REF!,Feuil1!$E$3:$BA$3,0)),"")</f>
        <v/>
      </c>
      <c r="D111" s="15"/>
      <c r="E111" s="15"/>
      <c r="F111" s="15"/>
      <c r="G111" s="23" t="s">
        <v>75</v>
      </c>
      <c r="H111" s="14" t="s">
        <v>73</v>
      </c>
      <c r="J111" s="14" t="s">
        <v>74</v>
      </c>
      <c r="K111" s="8" t="s">
        <v>4</v>
      </c>
    </row>
    <row r="112" spans="1:13" x14ac:dyDescent="0.25">
      <c r="B112" s="30"/>
      <c r="C112" s="30" t="str">
        <f>IFERROR(INDEX(Feuil1!$E$4:$BA$88,MATCH(Feuil4!K$12,Feuil1!$B$4:$B$88,0),MATCH(Feuil4!#REF!,Feuil1!$E$3:$BA$3,0)),"")</f>
        <v/>
      </c>
      <c r="D112" s="15"/>
      <c r="E112" s="15"/>
      <c r="F112" s="15"/>
      <c r="G112" s="23" t="s">
        <v>75</v>
      </c>
      <c r="H112" s="14" t="s">
        <v>73</v>
      </c>
      <c r="J112" s="14" t="s">
        <v>74</v>
      </c>
      <c r="K112" s="8" t="s">
        <v>4</v>
      </c>
    </row>
    <row r="113" spans="1:13" x14ac:dyDescent="0.25">
      <c r="B113" s="30"/>
      <c r="C113" s="30" t="str">
        <f>IFERROR(INDEX(Feuil1!$E$4:$BA$88,MATCH(Feuil4!K$12,Feuil1!$B$4:$B$88,0),MATCH(Feuil4!#REF!,Feuil1!$E$3:$BA$3,0)),"")</f>
        <v/>
      </c>
      <c r="D113" s="15"/>
      <c r="E113" s="15"/>
      <c r="F113" s="15"/>
      <c r="G113" s="16" t="s">
        <v>76</v>
      </c>
      <c r="H113" s="14" t="s">
        <v>73</v>
      </c>
      <c r="J113" s="14" t="s">
        <v>77</v>
      </c>
      <c r="K113" s="8" t="s">
        <v>4</v>
      </c>
      <c r="M113" s="17"/>
    </row>
    <row r="114" spans="1:13" x14ac:dyDescent="0.25">
      <c r="B114" s="30"/>
      <c r="C114" s="30" t="str">
        <f>IFERROR(INDEX(Feuil1!$E$4:$BA$88,MATCH(Feuil4!K$12,Feuil1!$B$4:$B$88,0),MATCH(Feuil4!#REF!,Feuil1!$E$3:$BA$3,0)),"")</f>
        <v/>
      </c>
      <c r="D114" s="15"/>
      <c r="E114" s="15"/>
      <c r="F114" s="15"/>
      <c r="G114" s="16" t="s">
        <v>76</v>
      </c>
      <c r="H114" s="14" t="s">
        <v>73</v>
      </c>
      <c r="J114" s="14" t="s">
        <v>77</v>
      </c>
      <c r="K114" s="8" t="s">
        <v>4</v>
      </c>
      <c r="M114" s="17"/>
    </row>
    <row r="115" spans="1:13" x14ac:dyDescent="0.25">
      <c r="B115" s="30"/>
      <c r="C115" s="30" t="str">
        <f>IFERROR(INDEX(Feuil1!$E$4:$BA$88,MATCH(Feuil4!K$12,Feuil1!$B$4:$B$88,0),MATCH(Feuil4!#REF!,Feuil1!$E$3:$BA$3,0)),"")</f>
        <v/>
      </c>
      <c r="D115" s="15"/>
      <c r="E115" s="15"/>
      <c r="F115" s="15"/>
      <c r="G115" s="16" t="s">
        <v>76</v>
      </c>
      <c r="H115" s="14" t="s">
        <v>73</v>
      </c>
      <c r="J115" s="14" t="s">
        <v>77</v>
      </c>
      <c r="K115" s="8" t="s">
        <v>4</v>
      </c>
      <c r="M115" s="17"/>
    </row>
    <row r="116" spans="1:13" x14ac:dyDescent="0.25">
      <c r="B116" s="30"/>
      <c r="C116" s="30" t="str">
        <f>IFERROR(INDEX(Feuil1!$E$4:$BA$88,MATCH(Feuil4!K$12,Feuil1!$B$4:$B$88,0),MATCH(Feuil4!#REF!,Feuil1!$E$3:$BA$3,0)),"")</f>
        <v/>
      </c>
      <c r="D116" s="15"/>
      <c r="E116" s="15"/>
      <c r="F116" s="15"/>
      <c r="G116" s="16" t="s">
        <v>76</v>
      </c>
      <c r="H116" s="14" t="s">
        <v>73</v>
      </c>
      <c r="J116" s="14" t="s">
        <v>77</v>
      </c>
      <c r="K116" s="8" t="s">
        <v>4</v>
      </c>
      <c r="M116" s="17"/>
    </row>
    <row r="117" spans="1:13" x14ac:dyDescent="0.25">
      <c r="B117" s="30"/>
      <c r="C117" s="30" t="str">
        <f>IFERROR(INDEX(Feuil1!$E$4:$BA$88,MATCH(Feuil4!K$12,Feuil1!$B$4:$B$88,0),MATCH(Feuil4!#REF!,Feuil1!$E$3:$BA$3,0)),"")</f>
        <v/>
      </c>
      <c r="D117" s="15"/>
      <c r="E117" s="15"/>
      <c r="F117" s="15"/>
      <c r="G117" s="16" t="s">
        <v>76</v>
      </c>
      <c r="H117" s="14" t="s">
        <v>73</v>
      </c>
      <c r="J117" s="14" t="s">
        <v>77</v>
      </c>
      <c r="K117" s="8" t="s">
        <v>4</v>
      </c>
      <c r="M117" s="17"/>
    </row>
    <row r="118" spans="1:13" x14ac:dyDescent="0.25">
      <c r="B118" s="14" t="s">
        <v>107</v>
      </c>
      <c r="C118" s="15" t="s">
        <v>107</v>
      </c>
    </row>
    <row r="119" spans="1:13" x14ac:dyDescent="0.25">
      <c r="A119" s="9" t="s">
        <v>1</v>
      </c>
      <c r="B119" s="10" t="s">
        <v>56</v>
      </c>
      <c r="C119" s="11" t="s">
        <v>57</v>
      </c>
      <c r="D119" s="11"/>
      <c r="E119" s="11"/>
      <c r="F119" s="11"/>
      <c r="G119" s="10" t="s">
        <v>58</v>
      </c>
      <c r="H119" s="12" t="s">
        <v>59</v>
      </c>
      <c r="J119" s="12" t="s">
        <v>60</v>
      </c>
      <c r="K119" s="13" t="s">
        <v>61</v>
      </c>
      <c r="M119" s="11" t="s">
        <v>62</v>
      </c>
    </row>
    <row r="120" spans="1:13" x14ac:dyDescent="0.25">
      <c r="A120" s="9"/>
      <c r="B120" s="14"/>
      <c r="C120" s="15"/>
      <c r="D120" s="15"/>
      <c r="E120" s="15"/>
      <c r="F120" s="15"/>
      <c r="G120" s="16"/>
      <c r="H120" s="14"/>
      <c r="J120" s="14"/>
      <c r="M120" s="17"/>
    </row>
    <row r="121" spans="1:13" x14ac:dyDescent="0.25">
      <c r="A121" s="9"/>
      <c r="B121" s="30"/>
      <c r="C121" s="30" t="str">
        <f>IFERROR(INDEX(Feuil1!$E$4:$BA$88,MATCH(Feuil4!K$12,Feuil1!$B$4:$B$88,0),MATCH(Feuil4!#REF!,Feuil1!$E$3:$BA$3,0)),"")</f>
        <v/>
      </c>
      <c r="D121" s="15"/>
      <c r="E121" s="15"/>
      <c r="F121" s="15"/>
      <c r="G121" s="24" t="s">
        <v>78</v>
      </c>
      <c r="H121" s="14" t="s">
        <v>84</v>
      </c>
      <c r="J121" s="14" t="s">
        <v>85</v>
      </c>
      <c r="K121" s="8" t="s">
        <v>1</v>
      </c>
    </row>
    <row r="122" spans="1:13" x14ac:dyDescent="0.25">
      <c r="A122" s="9"/>
      <c r="B122" s="30"/>
      <c r="C122" s="30" t="str">
        <f>IFERROR(INDEX(Feuil1!$E$4:$BA$88,MATCH(Feuil4!K$12,Feuil1!$B$4:$B$88,0),MATCH(Feuil4!#REF!,Feuil1!$E$3:$BA$3,0)),"")</f>
        <v/>
      </c>
      <c r="D122" s="15"/>
      <c r="E122" s="15"/>
      <c r="F122" s="15"/>
      <c r="G122" s="24" t="s">
        <v>79</v>
      </c>
      <c r="H122" s="14" t="s">
        <v>84</v>
      </c>
      <c r="J122" s="14" t="s">
        <v>85</v>
      </c>
      <c r="K122" s="8" t="s">
        <v>80</v>
      </c>
      <c r="M122" s="7" t="s">
        <v>68</v>
      </c>
    </row>
    <row r="123" spans="1:13" x14ac:dyDescent="0.25">
      <c r="B123" s="30"/>
      <c r="C123" s="30" t="str">
        <f>IFERROR(INDEX(Feuil1!$E$4:$BA$88,MATCH(Feuil4!K$12,Feuil1!$B$4:$B$88,0),MATCH(Feuil4!#REF!,Feuil1!$E$3:$BA$3,0)),"")</f>
        <v/>
      </c>
      <c r="D123" s="15"/>
      <c r="E123" s="15"/>
      <c r="F123" s="15"/>
      <c r="G123" s="24" t="s">
        <v>79</v>
      </c>
      <c r="H123" s="14" t="s">
        <v>84</v>
      </c>
      <c r="J123" s="14" t="s">
        <v>85</v>
      </c>
      <c r="K123" s="8" t="s">
        <v>81</v>
      </c>
    </row>
    <row r="124" spans="1:13" x14ac:dyDescent="0.25">
      <c r="B124" s="30"/>
      <c r="C124" s="30" t="str">
        <f>IFERROR(INDEX(Feuil1!$E$4:$BA$88,MATCH(Feuil4!K$12,Feuil1!$B$4:$B$88,0),MATCH(Feuil4!#REF!,Feuil1!$E$3:$BA$3,0)),"")</f>
        <v/>
      </c>
      <c r="D124" s="15"/>
      <c r="E124" s="15"/>
      <c r="F124" s="15"/>
      <c r="G124" s="24" t="s">
        <v>79</v>
      </c>
      <c r="H124" s="14" t="s">
        <v>84</v>
      </c>
      <c r="J124" s="14" t="s">
        <v>85</v>
      </c>
      <c r="K124" s="8" t="s">
        <v>82</v>
      </c>
    </row>
    <row r="125" spans="1:13" x14ac:dyDescent="0.25">
      <c r="B125" s="30"/>
      <c r="C125" s="30" t="str">
        <f>IFERROR(INDEX(Feuil1!$E$4:$BA$88,MATCH(Feuil4!K$12,Feuil1!$B$4:$B$88,0),MATCH(Feuil4!#REF!,Feuil1!$E$3:$BA$3,0)),"")</f>
        <v/>
      </c>
      <c r="D125" s="15"/>
      <c r="E125" s="15"/>
      <c r="F125" s="15"/>
      <c r="G125" s="24" t="s">
        <v>79</v>
      </c>
      <c r="H125" s="14" t="s">
        <v>84</v>
      </c>
      <c r="J125" s="14" t="s">
        <v>85</v>
      </c>
      <c r="K125" s="8" t="s">
        <v>51</v>
      </c>
    </row>
    <row r="126" spans="1:13" x14ac:dyDescent="0.25">
      <c r="B126" s="30"/>
      <c r="C126" s="30" t="str">
        <f>IFERROR(INDEX(Feuil1!$E$4:$BA$88,MATCH(Feuil4!K$12,Feuil1!$B$4:$B$88,0),MATCH(Feuil4!#REF!,Feuil1!$E$3:$BA$3,0)),"")</f>
        <v/>
      </c>
      <c r="D126" s="15"/>
      <c r="E126" s="15"/>
      <c r="F126" s="15"/>
      <c r="G126" s="24" t="s">
        <v>79</v>
      </c>
      <c r="H126" s="14" t="s">
        <v>84</v>
      </c>
      <c r="J126" s="14" t="s">
        <v>85</v>
      </c>
      <c r="K126" s="8" t="s">
        <v>52</v>
      </c>
    </row>
    <row r="127" spans="1:13" x14ac:dyDescent="0.25">
      <c r="B127" s="30"/>
      <c r="C127" s="30" t="str">
        <f>IFERROR(INDEX(Feuil1!$E$4:$BA$88,MATCH(Feuil4!K$12,Feuil1!$B$4:$B$88,0),MATCH(Feuil4!#REF!,Feuil1!$E$3:$BA$3,0)),"")</f>
        <v/>
      </c>
      <c r="D127" s="15"/>
      <c r="E127" s="15"/>
      <c r="F127" s="15"/>
      <c r="G127" s="16" t="s">
        <v>83</v>
      </c>
      <c r="H127" s="14" t="s">
        <v>84</v>
      </c>
      <c r="J127" s="14" t="s">
        <v>85</v>
      </c>
      <c r="K127" s="8" t="s">
        <v>80</v>
      </c>
      <c r="M127" s="17" t="s">
        <v>68</v>
      </c>
    </row>
    <row r="128" spans="1:13" x14ac:dyDescent="0.25">
      <c r="B128" s="30"/>
      <c r="C128" s="30" t="str">
        <f>IFERROR(INDEX(Feuil1!$E$4:$BA$88,MATCH(Feuil4!K$12,Feuil1!$B$4:$B$88,0),MATCH(Feuil4!#REF!,Feuil1!$E$3:$BA$3,0)),"")</f>
        <v/>
      </c>
      <c r="D128" s="15"/>
      <c r="E128" s="15"/>
      <c r="F128" s="15"/>
      <c r="G128" s="16" t="s">
        <v>83</v>
      </c>
      <c r="H128" s="14" t="s">
        <v>84</v>
      </c>
      <c r="J128" s="14" t="s">
        <v>85</v>
      </c>
      <c r="K128" s="8" t="s">
        <v>20</v>
      </c>
    </row>
    <row r="129" spans="1:13" x14ac:dyDescent="0.25">
      <c r="B129" s="30"/>
      <c r="C129" s="30" t="str">
        <f>IFERROR(INDEX(Feuil1!$E$4:$BA$88,MATCH(Feuil4!K$12,Feuil1!$B$4:$B$88,0),MATCH(Feuil4!#REF!,Feuil1!$E$3:$BA$3,0)),"")</f>
        <v/>
      </c>
      <c r="D129" s="15"/>
      <c r="E129" s="15"/>
      <c r="F129" s="15"/>
      <c r="G129" s="16" t="s">
        <v>83</v>
      </c>
      <c r="H129" s="14" t="s">
        <v>84</v>
      </c>
      <c r="J129" s="14" t="s">
        <v>85</v>
      </c>
      <c r="K129" s="8" t="s">
        <v>22</v>
      </c>
    </row>
    <row r="130" spans="1:13" x14ac:dyDescent="0.25">
      <c r="B130" s="30"/>
      <c r="C130" s="30" t="str">
        <f>IFERROR(INDEX(Feuil1!$E$4:$BA$88,MATCH(Feuil4!K$12,Feuil1!$B$4:$B$88,0),MATCH(Feuil4!#REF!,Feuil1!$E$3:$BA$3,0)),"")</f>
        <v/>
      </c>
      <c r="D130" s="15"/>
      <c r="E130" s="15"/>
      <c r="F130" s="15"/>
      <c r="G130" s="16" t="s">
        <v>83</v>
      </c>
      <c r="H130" s="14" t="s">
        <v>84</v>
      </c>
      <c r="J130" s="14" t="s">
        <v>85</v>
      </c>
      <c r="K130" s="8" t="s">
        <v>28</v>
      </c>
    </row>
    <row r="131" spans="1:13" x14ac:dyDescent="0.25">
      <c r="B131" s="30"/>
      <c r="C131" s="30" t="str">
        <f>IFERROR(INDEX(Feuil1!$E$4:$BA$88,MATCH(Feuil4!K$12,Feuil1!$B$4:$B$88,0),MATCH(Feuil4!#REF!,Feuil1!$E$3:$BA$3,0)),"")</f>
        <v/>
      </c>
      <c r="D131" s="15"/>
      <c r="E131" s="15"/>
      <c r="F131" s="15"/>
      <c r="G131" s="16" t="s">
        <v>83</v>
      </c>
      <c r="H131" s="14" t="s">
        <v>84</v>
      </c>
      <c r="J131" s="14" t="s">
        <v>85</v>
      </c>
      <c r="K131" s="8" t="s">
        <v>30</v>
      </c>
    </row>
    <row r="132" spans="1:13" x14ac:dyDescent="0.25">
      <c r="B132" s="30"/>
      <c r="C132" s="30" t="str">
        <f>IFERROR(INDEX(Feuil1!$E$4:$BA$88,MATCH(Feuil4!K$12,Feuil1!$B$4:$B$88,0),MATCH(Feuil4!#REF!,Feuil1!$E$3:$BA$3,0)),"")</f>
        <v/>
      </c>
      <c r="D132" s="15"/>
      <c r="E132" s="15"/>
      <c r="F132" s="15"/>
      <c r="G132" s="16" t="s">
        <v>83</v>
      </c>
      <c r="H132" s="14" t="s">
        <v>84</v>
      </c>
      <c r="J132" s="14" t="s">
        <v>85</v>
      </c>
      <c r="K132" s="8" t="s">
        <v>36</v>
      </c>
    </row>
    <row r="133" spans="1:13" x14ac:dyDescent="0.25">
      <c r="B133" s="30"/>
      <c r="C133" s="30" t="str">
        <f>IFERROR(INDEX(Feuil1!$E$4:$BA$88,MATCH(Feuil4!K$12,Feuil1!$B$4:$B$88,0),MATCH(Feuil4!#REF!,Feuil1!$E$3:$BA$3,0)),"")</f>
        <v/>
      </c>
      <c r="D133" s="15"/>
      <c r="E133" s="15"/>
      <c r="F133" s="15"/>
      <c r="G133" s="16" t="s">
        <v>83</v>
      </c>
      <c r="H133" s="14" t="s">
        <v>84</v>
      </c>
      <c r="J133" s="14" t="s">
        <v>85</v>
      </c>
      <c r="K133" s="8" t="s">
        <v>17</v>
      </c>
    </row>
    <row r="134" spans="1:13" x14ac:dyDescent="0.25">
      <c r="B134" s="30"/>
      <c r="C134" s="30" t="str">
        <f>IFERROR(INDEX(Feuil1!$E$4:$BA$88,MATCH(Feuil4!K$12,Feuil1!$B$4:$B$88,0),MATCH(Feuil4!#REF!,Feuil1!$E$3:$BA$3,0)),"")</f>
        <v/>
      </c>
      <c r="D134" s="15"/>
      <c r="E134" s="15"/>
      <c r="F134" s="15"/>
      <c r="G134" s="16" t="s">
        <v>83</v>
      </c>
      <c r="H134" s="14" t="s">
        <v>84</v>
      </c>
      <c r="J134" s="14" t="s">
        <v>85</v>
      </c>
      <c r="K134" s="8" t="s">
        <v>16</v>
      </c>
    </row>
    <row r="135" spans="1:13" x14ac:dyDescent="0.25">
      <c r="B135" s="30"/>
      <c r="C135" s="30" t="str">
        <f>IFERROR(INDEX(Feuil1!$E$4:$BA$88,MATCH(Feuil4!K$12,Feuil1!$B$4:$B$88,0),MATCH(Feuil4!#REF!,Feuil1!$E$3:$BA$3,0)),"")</f>
        <v/>
      </c>
      <c r="D135" s="15"/>
      <c r="E135" s="15"/>
      <c r="F135" s="15"/>
      <c r="G135" s="16" t="s">
        <v>83</v>
      </c>
      <c r="H135" s="14" t="s">
        <v>84</v>
      </c>
      <c r="J135" s="14" t="s">
        <v>85</v>
      </c>
      <c r="K135" s="8" t="s">
        <v>39</v>
      </c>
    </row>
    <row r="136" spans="1:13" x14ac:dyDescent="0.25">
      <c r="B136" s="30"/>
      <c r="C136" s="30" t="str">
        <f>IFERROR(INDEX(Feuil1!$E$4:$BA$88,MATCH(Feuil4!K$12,Feuil1!$B$4:$B$88,0),MATCH(Feuil4!#REF!,Feuil1!$E$3:$BA$3,0)),"")</f>
        <v/>
      </c>
      <c r="D136" s="15"/>
      <c r="E136" s="15"/>
      <c r="F136" s="15"/>
      <c r="G136" s="16" t="s">
        <v>83</v>
      </c>
      <c r="H136" s="14" t="s">
        <v>84</v>
      </c>
      <c r="J136" s="14" t="s">
        <v>85</v>
      </c>
      <c r="K136" s="8" t="s">
        <v>41</v>
      </c>
    </row>
    <row r="137" spans="1:13" x14ac:dyDescent="0.25">
      <c r="B137" s="30"/>
      <c r="C137" s="30" t="str">
        <f>IFERROR(INDEX(Feuil1!$E$4:$BA$88,MATCH(Feuil4!K$12,Feuil1!$B$4:$B$88,0),MATCH(Feuil4!#REF!,Feuil1!$E$3:$BA$3,0)),"")</f>
        <v/>
      </c>
      <c r="D137" s="15"/>
      <c r="E137" s="15"/>
      <c r="F137" s="15"/>
      <c r="G137" s="16" t="s">
        <v>83</v>
      </c>
      <c r="H137" s="14" t="s">
        <v>84</v>
      </c>
      <c r="J137" s="14" t="s">
        <v>85</v>
      </c>
      <c r="K137" s="8" t="s">
        <v>33</v>
      </c>
    </row>
    <row r="138" spans="1:13" x14ac:dyDescent="0.25">
      <c r="B138" s="30"/>
      <c r="C138" s="30" t="str">
        <f>IFERROR(INDEX(Feuil1!$E$4:$BA$88,MATCH(Feuil4!K$12,Feuil1!$B$4:$B$88,0),MATCH(Feuil4!#REF!,Feuil1!$E$3:$BA$3,0)),"")</f>
        <v/>
      </c>
      <c r="D138" s="15"/>
      <c r="E138" s="15"/>
      <c r="F138" s="15"/>
      <c r="G138" s="16" t="s">
        <v>83</v>
      </c>
      <c r="H138" s="14" t="s">
        <v>84</v>
      </c>
      <c r="J138" s="14" t="s">
        <v>85</v>
      </c>
      <c r="K138" s="8" t="s">
        <v>42</v>
      </c>
    </row>
    <row r="139" spans="1:13" x14ac:dyDescent="0.25">
      <c r="B139" s="14" t="s">
        <v>107</v>
      </c>
      <c r="C139" s="15" t="s">
        <v>107</v>
      </c>
    </row>
    <row r="140" spans="1:13" x14ac:dyDescent="0.25">
      <c r="A140" s="9" t="s">
        <v>2</v>
      </c>
      <c r="B140" s="10" t="s">
        <v>56</v>
      </c>
      <c r="C140" s="11" t="s">
        <v>57</v>
      </c>
      <c r="D140" s="11"/>
      <c r="E140" s="11"/>
      <c r="F140" s="11"/>
      <c r="G140" s="10" t="s">
        <v>58</v>
      </c>
      <c r="H140" s="12" t="s">
        <v>59</v>
      </c>
      <c r="J140" s="12" t="s">
        <v>60</v>
      </c>
      <c r="K140" s="13" t="s">
        <v>61</v>
      </c>
      <c r="M140" s="11" t="s">
        <v>62</v>
      </c>
    </row>
    <row r="141" spans="1:13" x14ac:dyDescent="0.25">
      <c r="A141" s="9"/>
    </row>
    <row r="142" spans="1:13" x14ac:dyDescent="0.25">
      <c r="B142" s="30"/>
      <c r="C142" s="30" t="str">
        <f>IFERROR(INDEX(Feuil1!$E$4:$BA$88,MATCH(Feuil4!K$12,Feuil1!$B$4:$B$88,0),MATCH(Feuil4!#REF!,Feuil1!$E$3:$BA$3,0)),"")</f>
        <v/>
      </c>
      <c r="D142" s="15"/>
      <c r="E142" s="15"/>
      <c r="F142" s="15"/>
      <c r="G142" s="24" t="s">
        <v>87</v>
      </c>
      <c r="H142" s="14" t="s">
        <v>88</v>
      </c>
      <c r="J142" s="14" t="s">
        <v>89</v>
      </c>
      <c r="K142" s="8" t="s">
        <v>2</v>
      </c>
    </row>
    <row r="143" spans="1:13" x14ac:dyDescent="0.25">
      <c r="B143" s="30"/>
      <c r="C143" s="30" t="str">
        <f>IFERROR(INDEX(Feuil1!$E$4:$BA$88,MATCH(Feuil4!K$12,Feuil1!$B$4:$B$88,0),MATCH(Feuil4!#REF!,Feuil1!$E$3:$BA$3,0)),"")</f>
        <v/>
      </c>
      <c r="D143" s="15"/>
      <c r="E143" s="15"/>
      <c r="F143" s="15"/>
      <c r="G143" s="24" t="s">
        <v>90</v>
      </c>
      <c r="H143" s="14" t="s">
        <v>88</v>
      </c>
      <c r="J143" s="14" t="s">
        <v>89</v>
      </c>
      <c r="K143" s="8" t="s">
        <v>91</v>
      </c>
    </row>
    <row r="144" spans="1:13" x14ac:dyDescent="0.25">
      <c r="B144" s="30"/>
      <c r="C144" s="30" t="str">
        <f>IFERROR(INDEX(Feuil1!$E$4:$BA$88,MATCH(Feuil4!K$12,Feuil1!$B$4:$B$88,0),MATCH(Feuil4!#REF!,Feuil1!$E$3:$BA$3,0)),"")</f>
        <v/>
      </c>
      <c r="D144" s="15"/>
      <c r="E144" s="15"/>
      <c r="F144" s="15"/>
      <c r="G144" s="24" t="s">
        <v>90</v>
      </c>
      <c r="H144" s="14" t="s">
        <v>88</v>
      </c>
      <c r="J144" s="14" t="s">
        <v>89</v>
      </c>
      <c r="K144" s="8" t="s">
        <v>92</v>
      </c>
    </row>
    <row r="145" spans="1:13" x14ac:dyDescent="0.25">
      <c r="B145" s="30"/>
      <c r="C145" s="30" t="str">
        <f>IFERROR(INDEX(Feuil1!$E$4:$BA$88,MATCH(Feuil4!K$12,Feuil1!$B$4:$B$88,0),MATCH(Feuil4!#REF!,Feuil1!$E$3:$BA$3,0)),"")</f>
        <v/>
      </c>
      <c r="D145" s="15"/>
      <c r="E145" s="15"/>
      <c r="F145" s="15"/>
      <c r="G145" s="24" t="s">
        <v>90</v>
      </c>
      <c r="H145" s="14" t="s">
        <v>88</v>
      </c>
      <c r="J145" s="14" t="s">
        <v>89</v>
      </c>
      <c r="K145" s="8" t="s">
        <v>43</v>
      </c>
    </row>
    <row r="146" spans="1:13" x14ac:dyDescent="0.25">
      <c r="B146" s="30"/>
      <c r="C146" s="30" t="str">
        <f>IFERROR(INDEX(Feuil1!$E$4:$BA$88,MATCH(Feuil4!K$12,Feuil1!$B$4:$B$88,0),MATCH(Feuil4!#REF!,Feuil1!$E$3:$BA$3,0)),"")</f>
        <v/>
      </c>
      <c r="D146" s="15"/>
      <c r="E146" s="15"/>
      <c r="F146" s="15"/>
      <c r="G146" s="24" t="s">
        <v>90</v>
      </c>
      <c r="H146" s="14" t="s">
        <v>88</v>
      </c>
      <c r="J146" s="14" t="s">
        <v>89</v>
      </c>
      <c r="K146" s="8" t="s">
        <v>50</v>
      </c>
      <c r="L146" s="17"/>
      <c r="M146" s="17"/>
    </row>
    <row r="147" spans="1:13" x14ac:dyDescent="0.25">
      <c r="B147" s="30"/>
      <c r="C147" s="30" t="str">
        <f>IFERROR(INDEX(Feuil1!$E$4:$BA$88,MATCH(Feuil4!K$12,Feuil1!$B$4:$B$88,0),MATCH(Feuil4!#REF!,Feuil1!$E$3:$BA$3,0)),"")</f>
        <v/>
      </c>
      <c r="D147" s="15"/>
      <c r="E147" s="15"/>
      <c r="F147" s="15"/>
      <c r="G147" s="16" t="s">
        <v>86</v>
      </c>
      <c r="H147" s="14" t="s">
        <v>88</v>
      </c>
      <c r="J147" s="14" t="s">
        <v>89</v>
      </c>
      <c r="K147" s="8" t="s">
        <v>21</v>
      </c>
    </row>
    <row r="148" spans="1:13" x14ac:dyDescent="0.25">
      <c r="B148" s="30"/>
      <c r="C148" s="30" t="str">
        <f>IFERROR(INDEX(Feuil1!$E$4:$BA$88,MATCH(Feuil4!K$12,Feuil1!$B$4:$B$88,0),MATCH(Feuil4!#REF!,Feuil1!$E$3:$BA$3,0)),"")</f>
        <v/>
      </c>
      <c r="D148" s="15"/>
      <c r="E148" s="15"/>
      <c r="F148" s="15"/>
      <c r="G148" s="16" t="s">
        <v>86</v>
      </c>
      <c r="H148" s="14" t="s">
        <v>88</v>
      </c>
      <c r="J148" s="14" t="s">
        <v>89</v>
      </c>
      <c r="K148" s="8" t="s">
        <v>23</v>
      </c>
    </row>
    <row r="149" spans="1:13" x14ac:dyDescent="0.25">
      <c r="B149" s="30"/>
      <c r="C149" s="30" t="str">
        <f>IFERROR(INDEX(Feuil1!$E$4:$BA$88,MATCH(Feuil4!K$12,Feuil1!$B$4:$B$88,0),MATCH(Feuil4!#REF!,Feuil1!$E$3:$BA$3,0)),"")</f>
        <v/>
      </c>
      <c r="D149" s="15"/>
      <c r="E149" s="15"/>
      <c r="F149" s="15"/>
      <c r="G149" s="16" t="s">
        <v>86</v>
      </c>
      <c r="H149" s="14" t="s">
        <v>88</v>
      </c>
      <c r="J149" s="14" t="s">
        <v>89</v>
      </c>
      <c r="K149" s="8" t="s">
        <v>29</v>
      </c>
    </row>
    <row r="150" spans="1:13" x14ac:dyDescent="0.25">
      <c r="B150" s="30"/>
      <c r="C150" s="30" t="str">
        <f>IFERROR(INDEX(Feuil1!$E$4:$BA$88,MATCH(Feuil4!K$12,Feuil1!$B$4:$B$88,0),MATCH(Feuil4!#REF!,Feuil1!$E$3:$BA$3,0)),"")</f>
        <v/>
      </c>
      <c r="D150" s="15"/>
      <c r="E150" s="15"/>
      <c r="F150" s="15"/>
      <c r="G150" s="16" t="s">
        <v>86</v>
      </c>
      <c r="H150" s="14" t="s">
        <v>88</v>
      </c>
      <c r="J150" s="14" t="s">
        <v>89</v>
      </c>
      <c r="K150" s="8" t="s">
        <v>31</v>
      </c>
    </row>
    <row r="151" spans="1:13" x14ac:dyDescent="0.25">
      <c r="B151" s="30"/>
      <c r="C151" s="30" t="str">
        <f>IFERROR(INDEX(Feuil1!$E$4:$BA$88,MATCH(Feuil4!K$12,Feuil1!$B$4:$B$88,0),MATCH(Feuil4!#REF!,Feuil1!$E$3:$BA$3,0)),"")</f>
        <v/>
      </c>
      <c r="D151" s="15"/>
      <c r="E151" s="15"/>
      <c r="F151" s="15"/>
      <c r="G151" s="16" t="s">
        <v>86</v>
      </c>
      <c r="H151" s="14" t="s">
        <v>88</v>
      </c>
      <c r="J151" s="14" t="s">
        <v>89</v>
      </c>
      <c r="K151" s="8" t="s">
        <v>37</v>
      </c>
    </row>
    <row r="152" spans="1:13" x14ac:dyDescent="0.25">
      <c r="B152" s="30"/>
      <c r="C152" s="30" t="str">
        <f>IFERROR(INDEX(Feuil1!$E$4:$BA$88,MATCH(Feuil4!K$12,Feuil1!$B$4:$B$88,0),MATCH(Feuil4!#REF!,Feuil1!$E$3:$BA$3,0)),"")</f>
        <v/>
      </c>
      <c r="D152" s="15"/>
      <c r="E152" s="15"/>
      <c r="F152" s="15"/>
      <c r="G152" s="16" t="s">
        <v>86</v>
      </c>
      <c r="H152" s="14" t="s">
        <v>88</v>
      </c>
      <c r="J152" s="14" t="s">
        <v>89</v>
      </c>
      <c r="K152" s="8" t="s">
        <v>18</v>
      </c>
    </row>
    <row r="154" spans="1:13" ht="18" x14ac:dyDescent="0.25">
      <c r="A154" s="190">
        <f>A3+2</f>
        <v>43754</v>
      </c>
      <c r="B154" s="190"/>
      <c r="C154" s="190"/>
      <c r="D154" s="190"/>
    </row>
    <row r="156" spans="1:13" x14ac:dyDescent="0.25">
      <c r="A156" s="9" t="s">
        <v>0</v>
      </c>
      <c r="B156" s="10" t="s">
        <v>56</v>
      </c>
      <c r="C156" s="11" t="s">
        <v>57</v>
      </c>
      <c r="D156" s="11"/>
      <c r="E156" s="11"/>
      <c r="F156" s="11"/>
      <c r="G156" s="10" t="s">
        <v>58</v>
      </c>
      <c r="H156" s="12" t="s">
        <v>59</v>
      </c>
      <c r="J156" s="12" t="s">
        <v>60</v>
      </c>
      <c r="K156" s="13" t="s">
        <v>61</v>
      </c>
      <c r="M156" s="11" t="s">
        <v>62</v>
      </c>
    </row>
    <row r="157" spans="1:13" x14ac:dyDescent="0.25">
      <c r="A157" s="9"/>
      <c r="B157" s="14"/>
      <c r="C157" s="15"/>
      <c r="D157" s="15"/>
      <c r="E157" s="15"/>
      <c r="F157" s="15"/>
      <c r="G157" s="16"/>
      <c r="H157" s="14"/>
      <c r="J157" s="14"/>
    </row>
    <row r="158" spans="1:13" x14ac:dyDescent="0.25">
      <c r="B158" s="30"/>
      <c r="C158" s="30" t="str">
        <f>IFERROR(INDEX(Feuil1!$E$4:$BA$88,MATCH(Feuil4!K$12,Feuil1!$B$4:$B$88,0),MATCH(Feuil4!#REF!,Feuil1!$E$3:$BA$3,0)),"")</f>
        <v/>
      </c>
      <c r="D158" s="15"/>
      <c r="E158" s="15"/>
      <c r="F158" s="15"/>
      <c r="G158" s="16" t="s">
        <v>63</v>
      </c>
      <c r="H158" s="14" t="s">
        <v>64</v>
      </c>
      <c r="J158" s="14" t="s">
        <v>65</v>
      </c>
      <c r="K158" s="8" t="s">
        <v>0</v>
      </c>
    </row>
    <row r="159" spans="1:13" x14ac:dyDescent="0.25">
      <c r="B159" s="30"/>
      <c r="C159" s="30" t="str">
        <f>IFERROR(INDEX(Feuil1!$E$4:$BA$88,MATCH(Feuil4!K$12,Feuil1!$B$4:$B$88,0),MATCH(Feuil4!#REF!,Feuil1!$E$3:$BA$3,0)),"")</f>
        <v/>
      </c>
      <c r="D159" s="15"/>
      <c r="E159" s="15"/>
      <c r="F159" s="15"/>
      <c r="G159" s="16" t="s">
        <v>66</v>
      </c>
      <c r="H159" s="14" t="s">
        <v>64</v>
      </c>
      <c r="J159" s="14" t="s">
        <v>65</v>
      </c>
      <c r="K159" s="8" t="s">
        <v>67</v>
      </c>
      <c r="M159" s="7" t="s">
        <v>68</v>
      </c>
    </row>
    <row r="160" spans="1:13" x14ac:dyDescent="0.25">
      <c r="B160" s="30"/>
      <c r="C160" s="30" t="str">
        <f>IFERROR(INDEX(Feuil1!$E$4:$BA$88,MATCH(Feuil4!K$12,Feuil1!$B$4:$B$88,0),MATCH(Feuil4!#REF!,Feuil1!$E$3:$BA$3,0)),"")</f>
        <v/>
      </c>
      <c r="D160" s="15"/>
      <c r="E160" s="15"/>
      <c r="F160" s="15"/>
      <c r="G160" s="16" t="s">
        <v>66</v>
      </c>
      <c r="H160" s="14" t="s">
        <v>64</v>
      </c>
      <c r="J160" s="14" t="s">
        <v>65</v>
      </c>
      <c r="K160" s="8" t="s">
        <v>69</v>
      </c>
    </row>
    <row r="161" spans="1:13" x14ac:dyDescent="0.25">
      <c r="B161" s="30"/>
      <c r="C161" s="30" t="str">
        <f>IFERROR(INDEX(Feuil1!$E$4:$BA$88,MATCH(Feuil4!K$12,Feuil1!$B$4:$B$88,0),MATCH(Feuil4!#REF!,Feuil1!$E$3:$BA$3,0)),"")</f>
        <v/>
      </c>
      <c r="D161" s="15"/>
      <c r="E161" s="15"/>
      <c r="F161" s="15"/>
      <c r="G161" s="16" t="s">
        <v>66</v>
      </c>
      <c r="H161" s="14" t="s">
        <v>64</v>
      </c>
      <c r="J161" s="14" t="s">
        <v>65</v>
      </c>
      <c r="K161" s="8" t="s">
        <v>70</v>
      </c>
    </row>
    <row r="162" spans="1:13" x14ac:dyDescent="0.25">
      <c r="B162" s="30"/>
      <c r="C162" s="30" t="str">
        <f>IFERROR(INDEX(Feuil1!$E$4:$BA$88,MATCH(Feuil4!K$12,Feuil1!$B$4:$B$88,0),MATCH(Feuil4!#REF!,Feuil1!$E$3:$BA$3,0)),"")</f>
        <v/>
      </c>
      <c r="D162" s="15"/>
      <c r="E162" s="15"/>
      <c r="F162" s="15"/>
      <c r="G162" s="16" t="s">
        <v>66</v>
      </c>
      <c r="H162" s="14" t="s">
        <v>64</v>
      </c>
      <c r="J162" s="14" t="s">
        <v>65</v>
      </c>
      <c r="K162" s="8" t="s">
        <v>53</v>
      </c>
    </row>
    <row r="163" spans="1:13" x14ac:dyDescent="0.25">
      <c r="B163" s="30"/>
      <c r="C163" s="30" t="str">
        <f>IFERROR(INDEX(Feuil1!$E$4:$BA$88,MATCH(Feuil4!K$12,Feuil1!$B$4:$B$88,0),MATCH(Feuil4!#REF!,Feuil1!$E$3:$BA$3,0)),"")</f>
        <v/>
      </c>
      <c r="D163" s="15"/>
      <c r="E163" s="15"/>
      <c r="F163" s="15"/>
      <c r="G163" s="16" t="s">
        <v>66</v>
      </c>
      <c r="H163" s="14" t="s">
        <v>64</v>
      </c>
      <c r="J163" s="14" t="s">
        <v>65</v>
      </c>
      <c r="K163" s="8" t="s">
        <v>54</v>
      </c>
    </row>
    <row r="164" spans="1:13" x14ac:dyDescent="0.25">
      <c r="B164" s="30"/>
      <c r="C164" s="30" t="str">
        <f>IFERROR(INDEX(Feuil1!$E$4:$BA$88,MATCH(Feuil4!K$12,Feuil1!$B$4:$B$88,0),MATCH(Feuil4!#REF!,Feuil1!$E$3:$BA$3,0)),"")</f>
        <v/>
      </c>
      <c r="D164" s="15"/>
      <c r="E164" s="15"/>
      <c r="F164" s="15"/>
      <c r="G164" s="16" t="s">
        <v>71</v>
      </c>
      <c r="H164" s="14" t="s">
        <v>64</v>
      </c>
      <c r="J164" s="14" t="s">
        <v>65</v>
      </c>
      <c r="K164" s="8" t="s">
        <v>67</v>
      </c>
      <c r="M164" s="17" t="s">
        <v>68</v>
      </c>
    </row>
    <row r="165" spans="1:13" x14ac:dyDescent="0.25">
      <c r="B165" s="30"/>
      <c r="C165" s="30" t="str">
        <f>IFERROR(INDEX(Feuil1!$E$4:$BA$88,MATCH(Feuil4!K$12,Feuil1!$B$4:$B$88,0),MATCH(Feuil4!#REF!,Feuil1!$E$3:$BA$3,0)),"")</f>
        <v/>
      </c>
      <c r="D165" s="15"/>
      <c r="E165" s="15"/>
      <c r="F165" s="15"/>
      <c r="G165" s="16" t="s">
        <v>71</v>
      </c>
      <c r="H165" s="14" t="s">
        <v>64</v>
      </c>
      <c r="J165" s="14" t="s">
        <v>65</v>
      </c>
      <c r="K165" s="8" t="s">
        <v>19</v>
      </c>
    </row>
    <row r="166" spans="1:13" x14ac:dyDescent="0.25">
      <c r="B166" s="30"/>
      <c r="C166" s="30" t="str">
        <f>IFERROR(INDEX(Feuil1!$E$4:$BA$88,MATCH(Feuil4!K$12,Feuil1!$B$4:$B$88,0),MATCH(Feuil4!#REF!,Feuil1!$E$3:$BA$3,0)),"")</f>
        <v/>
      </c>
      <c r="D166" s="15"/>
      <c r="E166" s="15"/>
      <c r="F166" s="15"/>
      <c r="G166" s="16" t="s">
        <v>71</v>
      </c>
      <c r="H166" s="14" t="s">
        <v>64</v>
      </c>
      <c r="J166" s="14" t="s">
        <v>65</v>
      </c>
      <c r="K166" s="8" t="s">
        <v>26</v>
      </c>
    </row>
    <row r="167" spans="1:13" x14ac:dyDescent="0.25">
      <c r="B167" s="30"/>
      <c r="C167" s="30" t="str">
        <f>IFERROR(INDEX(Feuil1!$E$4:$BA$88,MATCH(Feuil4!K$12,Feuil1!$B$4:$B$88,0),MATCH(Feuil4!#REF!,Feuil1!$E$3:$BA$3,0)),"")</f>
        <v/>
      </c>
      <c r="D167" s="15"/>
      <c r="E167" s="15"/>
      <c r="F167" s="15"/>
      <c r="G167" s="16" t="s">
        <v>71</v>
      </c>
      <c r="H167" s="14" t="s">
        <v>64</v>
      </c>
      <c r="J167" s="14" t="s">
        <v>65</v>
      </c>
      <c r="K167" s="8" t="s">
        <v>27</v>
      </c>
    </row>
    <row r="168" spans="1:13" x14ac:dyDescent="0.25">
      <c r="B168" s="30"/>
      <c r="C168" s="30" t="str">
        <f>IFERROR(INDEX(Feuil1!$E$4:$BA$88,MATCH(Feuil4!K$12,Feuil1!$B$4:$B$88,0),MATCH(Feuil4!#REF!,Feuil1!$E$3:$BA$3,0)),"")</f>
        <v/>
      </c>
      <c r="D168" s="15"/>
      <c r="E168" s="15"/>
      <c r="F168" s="15"/>
      <c r="G168" s="16" t="s">
        <v>71</v>
      </c>
      <c r="H168" s="14" t="s">
        <v>64</v>
      </c>
      <c r="J168" s="14" t="s">
        <v>65</v>
      </c>
      <c r="K168" s="8" t="s">
        <v>35</v>
      </c>
    </row>
    <row r="169" spans="1:13" x14ac:dyDescent="0.25">
      <c r="B169" s="30"/>
      <c r="C169" s="30" t="str">
        <f>IFERROR(INDEX(Feuil1!$E$4:$BA$88,MATCH(Feuil4!K$12,Feuil1!$B$4:$B$88,0),MATCH(Feuil4!#REF!,Feuil1!$E$3:$BA$3,0)),"")</f>
        <v/>
      </c>
      <c r="D169" s="15"/>
      <c r="E169" s="15"/>
      <c r="F169" s="15"/>
      <c r="G169" s="16" t="s">
        <v>71</v>
      </c>
      <c r="H169" s="14" t="s">
        <v>64</v>
      </c>
      <c r="J169" s="14" t="s">
        <v>65</v>
      </c>
      <c r="K169" s="8" t="s">
        <v>34</v>
      </c>
    </row>
    <row r="170" spans="1:13" x14ac:dyDescent="0.25">
      <c r="B170" s="30"/>
      <c r="C170" s="30" t="str">
        <f>IFERROR(INDEX(Feuil1!$E$4:$BA$88,MATCH(Feuil4!K$12,Feuil1!$B$4:$B$88,0),MATCH(Feuil4!#REF!,Feuil1!$E$3:$BA$3,0)),"")</f>
        <v/>
      </c>
      <c r="D170" s="15"/>
      <c r="E170" s="15"/>
      <c r="F170" s="15"/>
      <c r="G170" s="16" t="s">
        <v>71</v>
      </c>
      <c r="H170" s="14" t="s">
        <v>64</v>
      </c>
      <c r="J170" s="14" t="s">
        <v>65</v>
      </c>
      <c r="K170" s="8" t="s">
        <v>24</v>
      </c>
    </row>
    <row r="171" spans="1:13" x14ac:dyDescent="0.25">
      <c r="B171" s="30"/>
      <c r="C171" s="30" t="str">
        <f>IFERROR(INDEX(Feuil1!$E$4:$BA$88,MATCH(Feuil4!K$12,Feuil1!$B$4:$B$88,0),MATCH(Feuil4!#REF!,Feuil1!$E$3:$BA$3,0)),"")</f>
        <v/>
      </c>
      <c r="D171" s="15"/>
      <c r="E171" s="15"/>
      <c r="F171" s="15"/>
      <c r="G171" s="16" t="s">
        <v>71</v>
      </c>
      <c r="H171" s="14" t="s">
        <v>64</v>
      </c>
      <c r="J171" s="14" t="s">
        <v>65</v>
      </c>
      <c r="K171" s="8" t="s">
        <v>15</v>
      </c>
    </row>
    <row r="172" spans="1:13" x14ac:dyDescent="0.25">
      <c r="B172" s="30"/>
      <c r="C172" s="30" t="str">
        <f>IFERROR(INDEX(Feuil1!$E$4:$BA$88,MATCH(Feuil4!K$12,Feuil1!$B$4:$B$88,0),MATCH(Feuil4!#REF!,Feuil1!$E$3:$BA$3,0)),"")</f>
        <v/>
      </c>
      <c r="D172" s="15"/>
      <c r="E172" s="15"/>
      <c r="F172" s="15"/>
      <c r="G172" s="16" t="s">
        <v>71</v>
      </c>
      <c r="H172" s="14" t="s">
        <v>64</v>
      </c>
      <c r="J172" s="14" t="s">
        <v>65</v>
      </c>
      <c r="K172" s="8" t="s">
        <v>38</v>
      </c>
    </row>
    <row r="173" spans="1:13" x14ac:dyDescent="0.25">
      <c r="B173" s="30"/>
      <c r="C173" s="30" t="str">
        <f>IFERROR(INDEX(Feuil1!$E$4:$BA$88,MATCH(Feuil4!K$12,Feuil1!$B$4:$B$88,0),MATCH(Feuil4!#REF!,Feuil1!$E$3:$BA$3,0)),"")</f>
        <v/>
      </c>
      <c r="D173" s="15"/>
      <c r="E173" s="15"/>
      <c r="F173" s="15"/>
      <c r="G173" s="16" t="s">
        <v>71</v>
      </c>
      <c r="H173" s="14" t="s">
        <v>64</v>
      </c>
      <c r="J173" s="14" t="s">
        <v>65</v>
      </c>
      <c r="K173" s="8" t="s">
        <v>32</v>
      </c>
    </row>
    <row r="174" spans="1:13" x14ac:dyDescent="0.25">
      <c r="B174" s="30"/>
      <c r="C174" s="30" t="str">
        <f>IFERROR(INDEX(Feuil1!$E$4:$BA$88,MATCH(Feuil4!K$12,Feuil1!$B$4:$B$88,0),MATCH(Feuil4!#REF!,Feuil1!$E$3:$BA$3,0)),"")</f>
        <v/>
      </c>
      <c r="D174" s="15"/>
      <c r="E174" s="15"/>
      <c r="F174" s="15"/>
      <c r="G174" s="16" t="s">
        <v>71</v>
      </c>
      <c r="H174" s="14" t="s">
        <v>64</v>
      </c>
      <c r="J174" s="14" t="s">
        <v>65</v>
      </c>
      <c r="K174" s="8" t="s">
        <v>40</v>
      </c>
    </row>
    <row r="175" spans="1:13" x14ac:dyDescent="0.25">
      <c r="B175" s="14"/>
      <c r="C175" s="15"/>
      <c r="D175" s="15"/>
    </row>
    <row r="176" spans="1:13" x14ac:dyDescent="0.25">
      <c r="A176" s="9" t="s">
        <v>3</v>
      </c>
      <c r="B176" s="10" t="s">
        <v>56</v>
      </c>
      <c r="C176" s="11" t="s">
        <v>57</v>
      </c>
      <c r="D176" s="11"/>
      <c r="E176" s="11"/>
      <c r="F176" s="11"/>
      <c r="G176" s="10" t="s">
        <v>58</v>
      </c>
      <c r="H176" s="12" t="s">
        <v>59</v>
      </c>
      <c r="J176" s="12" t="s">
        <v>60</v>
      </c>
      <c r="K176" s="13" t="s">
        <v>61</v>
      </c>
      <c r="M176" s="11" t="s">
        <v>62</v>
      </c>
    </row>
    <row r="177" spans="1:13" x14ac:dyDescent="0.25">
      <c r="A177" s="9"/>
    </row>
    <row r="178" spans="1:13" x14ac:dyDescent="0.25">
      <c r="A178" s="9"/>
      <c r="B178" s="30"/>
      <c r="C178" s="30" t="str">
        <f>IFERROR(INDEX(Feuil1!$E$4:$BA$88,MATCH(Feuil4!K$12,Feuil1!$B$4:$B$88,0),MATCH(Feuil4!#REF!,Feuil1!$E$3:$BA$3,0)),"")</f>
        <v/>
      </c>
      <c r="K178" s="8" t="s">
        <v>3</v>
      </c>
    </row>
    <row r="179" spans="1:13" x14ac:dyDescent="0.25">
      <c r="B179" s="30"/>
      <c r="C179" s="30" t="str">
        <f>IFERROR(INDEX(Feuil1!$E$4:$BA$88,MATCH(Feuil4!K$12,Feuil1!$B$4:$B$88,0),MATCH(Feuil4!#REF!,Feuil1!$E$3:$BA$3,0)),"")</f>
        <v/>
      </c>
      <c r="D179" s="15"/>
      <c r="E179" s="15"/>
      <c r="F179" s="15"/>
      <c r="G179" s="23" t="s">
        <v>72</v>
      </c>
      <c r="H179" s="14" t="s">
        <v>73</v>
      </c>
      <c r="J179" s="14" t="s">
        <v>74</v>
      </c>
      <c r="K179" s="8" t="s">
        <v>3</v>
      </c>
    </row>
    <row r="180" spans="1:13" x14ac:dyDescent="0.25">
      <c r="B180" s="30"/>
      <c r="C180" s="30" t="str">
        <f>IFERROR(INDEX(Feuil1!$E$4:$BA$88,MATCH(Feuil4!K$12,Feuil1!$B$4:$B$88,0),MATCH(Feuil4!#REF!,Feuil1!$E$3:$BA$3,0)),"")</f>
        <v/>
      </c>
      <c r="D180" s="15"/>
      <c r="E180" s="15"/>
      <c r="F180" s="15"/>
      <c r="G180" s="23" t="s">
        <v>72</v>
      </c>
      <c r="H180" s="14" t="s">
        <v>73</v>
      </c>
      <c r="J180" s="14" t="s">
        <v>74</v>
      </c>
      <c r="K180" s="8" t="s">
        <v>3</v>
      </c>
    </row>
    <row r="181" spans="1:13" x14ac:dyDescent="0.25">
      <c r="B181" s="30"/>
      <c r="C181" s="30" t="str">
        <f>IFERROR(INDEX(Feuil1!$E$4:$BA$88,MATCH(Feuil4!K$12,Feuil1!$B$4:$B$88,0),MATCH(Feuil4!#REF!,Feuil1!$E$3:$BA$3,0)),"")</f>
        <v/>
      </c>
      <c r="D181" s="15"/>
      <c r="E181" s="15"/>
      <c r="F181" s="15"/>
      <c r="G181" s="23" t="s">
        <v>75</v>
      </c>
      <c r="H181" s="14" t="s">
        <v>73</v>
      </c>
      <c r="J181" s="14" t="s">
        <v>74</v>
      </c>
      <c r="K181" s="8" t="s">
        <v>3</v>
      </c>
      <c r="M181" s="17"/>
    </row>
    <row r="182" spans="1:13" x14ac:dyDescent="0.25">
      <c r="B182" s="30"/>
      <c r="C182" s="30" t="str">
        <f>IFERROR(INDEX(Feuil1!$E$4:$BA$88,MATCH(Feuil4!K$12,Feuil1!$B$4:$B$88,0),MATCH(Feuil4!#REF!,Feuil1!$E$3:$BA$3,0)),"")</f>
        <v/>
      </c>
      <c r="D182" s="15"/>
      <c r="E182" s="15"/>
      <c r="F182" s="15"/>
      <c r="G182" s="23" t="s">
        <v>75</v>
      </c>
      <c r="H182" s="14" t="s">
        <v>73</v>
      </c>
      <c r="J182" s="14" t="s">
        <v>74</v>
      </c>
      <c r="K182" s="8" t="s">
        <v>3</v>
      </c>
      <c r="M182" s="17"/>
    </row>
    <row r="183" spans="1:13" x14ac:dyDescent="0.25">
      <c r="B183" s="30"/>
      <c r="C183" s="30" t="str">
        <f>IFERROR(INDEX(Feuil1!$E$4:$BA$88,MATCH(Feuil4!K$12,Feuil1!$B$4:$B$88,0),MATCH(Feuil4!#REF!,Feuil1!$E$3:$BA$3,0)),"")</f>
        <v/>
      </c>
      <c r="D183" s="15"/>
      <c r="E183" s="15"/>
      <c r="F183" s="15"/>
      <c r="G183" s="23" t="s">
        <v>75</v>
      </c>
      <c r="H183" s="14" t="s">
        <v>73</v>
      </c>
      <c r="J183" s="14" t="s">
        <v>74</v>
      </c>
      <c r="K183" s="8" t="s">
        <v>3</v>
      </c>
      <c r="M183" s="17"/>
    </row>
    <row r="184" spans="1:13" x14ac:dyDescent="0.25">
      <c r="B184" s="30"/>
      <c r="C184" s="30" t="str">
        <f>IFERROR(INDEX(Feuil1!$E$4:$BA$88,MATCH(Feuil4!K$12,Feuil1!$B$4:$B$88,0),MATCH(Feuil4!#REF!,Feuil1!$E$3:$BA$3,0)),"")</f>
        <v/>
      </c>
      <c r="D184" s="15"/>
      <c r="E184" s="15"/>
      <c r="F184" s="15"/>
      <c r="G184" s="23" t="s">
        <v>75</v>
      </c>
      <c r="H184" s="14" t="s">
        <v>73</v>
      </c>
      <c r="J184" s="14" t="s">
        <v>74</v>
      </c>
      <c r="K184" s="8" t="s">
        <v>3</v>
      </c>
      <c r="M184" s="17"/>
    </row>
    <row r="185" spans="1:13" x14ac:dyDescent="0.25">
      <c r="B185" s="30"/>
      <c r="C185" s="30" t="str">
        <f>IFERROR(INDEX(Feuil1!$E$4:$BA$88,MATCH(Feuil4!K$12,Feuil1!$B$4:$B$88,0),MATCH(Feuil4!#REF!,Feuil1!$E$3:$BA$3,0)),"")</f>
        <v/>
      </c>
      <c r="D185" s="15"/>
      <c r="E185" s="15"/>
      <c r="F185" s="15"/>
      <c r="G185" s="23" t="s">
        <v>75</v>
      </c>
      <c r="H185" s="14" t="s">
        <v>73</v>
      </c>
      <c r="J185" s="14" t="s">
        <v>74</v>
      </c>
      <c r="K185" s="8" t="s">
        <v>3</v>
      </c>
      <c r="M185" s="17"/>
    </row>
    <row r="186" spans="1:13" x14ac:dyDescent="0.25">
      <c r="B186" s="30"/>
      <c r="C186" s="30" t="str">
        <f>IFERROR(INDEX(Feuil1!$E$4:$BA$88,MATCH(Feuil4!K$12,Feuil1!$B$4:$B$88,0),MATCH(Feuil4!#REF!,Feuil1!$E$3:$BA$3,0)),"")</f>
        <v/>
      </c>
      <c r="D186" s="15"/>
      <c r="E186" s="15"/>
      <c r="F186" s="15"/>
      <c r="G186" s="23" t="s">
        <v>75</v>
      </c>
      <c r="H186" s="14" t="s">
        <v>73</v>
      </c>
      <c r="J186" s="14" t="s">
        <v>74</v>
      </c>
      <c r="K186" s="8" t="s">
        <v>3</v>
      </c>
      <c r="M186" s="17"/>
    </row>
    <row r="187" spans="1:13" x14ac:dyDescent="0.25">
      <c r="B187" s="30"/>
      <c r="C187" s="30" t="str">
        <f>IFERROR(INDEX(Feuil1!$E$4:$BA$88,MATCH(Feuil4!K$12,Feuil1!$B$4:$B$88,0),MATCH(Feuil4!#REF!,Feuil1!$E$3:$BA$3,0)),"")</f>
        <v/>
      </c>
      <c r="D187" s="15"/>
      <c r="E187" s="15"/>
      <c r="F187" s="15"/>
      <c r="G187" s="23" t="s">
        <v>75</v>
      </c>
      <c r="H187" s="14" t="s">
        <v>73</v>
      </c>
      <c r="J187" s="14" t="s">
        <v>74</v>
      </c>
      <c r="K187" s="8" t="s">
        <v>4</v>
      </c>
    </row>
    <row r="188" spans="1:13" x14ac:dyDescent="0.25">
      <c r="B188" s="30"/>
      <c r="C188" s="30" t="str">
        <f>IFERROR(INDEX(Feuil1!$E$4:$BA$88,MATCH(Feuil4!K$12,Feuil1!$B$4:$B$88,0),MATCH(Feuil4!#REF!,Feuil1!$E$3:$BA$3,0)),"")</f>
        <v/>
      </c>
      <c r="D188" s="15"/>
      <c r="E188" s="15"/>
      <c r="F188" s="15"/>
      <c r="G188" s="23" t="s">
        <v>75</v>
      </c>
      <c r="H188" s="14" t="s">
        <v>73</v>
      </c>
      <c r="J188" s="14" t="s">
        <v>74</v>
      </c>
      <c r="K188" s="8" t="s">
        <v>4</v>
      </c>
    </row>
    <row r="189" spans="1:13" x14ac:dyDescent="0.25">
      <c r="B189" s="30"/>
      <c r="C189" s="30" t="str">
        <f>IFERROR(INDEX(Feuil1!$E$4:$BA$88,MATCH(Feuil4!K$12,Feuil1!$B$4:$B$88,0),MATCH(Feuil4!#REF!,Feuil1!$E$3:$BA$3,0)),"")</f>
        <v/>
      </c>
      <c r="D189" s="15"/>
      <c r="E189" s="15"/>
      <c r="F189" s="15"/>
      <c r="G189" s="16" t="s">
        <v>76</v>
      </c>
      <c r="H189" s="14" t="s">
        <v>73</v>
      </c>
      <c r="J189" s="14" t="s">
        <v>77</v>
      </c>
      <c r="K189" s="8" t="s">
        <v>4</v>
      </c>
      <c r="M189" s="17"/>
    </row>
    <row r="190" spans="1:13" x14ac:dyDescent="0.25">
      <c r="B190" s="30"/>
      <c r="C190" s="30" t="str">
        <f>IFERROR(INDEX(Feuil1!$E$4:$BA$88,MATCH(Feuil4!K$12,Feuil1!$B$4:$B$88,0),MATCH(Feuil4!#REF!,Feuil1!$E$3:$BA$3,0)),"")</f>
        <v/>
      </c>
      <c r="D190" s="15"/>
      <c r="E190" s="15"/>
      <c r="F190" s="15"/>
      <c r="G190" s="16" t="s">
        <v>76</v>
      </c>
      <c r="H190" s="14" t="s">
        <v>73</v>
      </c>
      <c r="J190" s="14" t="s">
        <v>77</v>
      </c>
      <c r="K190" s="8" t="s">
        <v>4</v>
      </c>
      <c r="M190" s="17"/>
    </row>
    <row r="191" spans="1:13" x14ac:dyDescent="0.25">
      <c r="B191" s="30"/>
      <c r="C191" s="30" t="str">
        <f>IFERROR(INDEX(Feuil1!$E$4:$BA$88,MATCH(Feuil4!K$12,Feuil1!$B$4:$B$88,0),MATCH(Feuil4!#REF!,Feuil1!$E$3:$BA$3,0)),"")</f>
        <v/>
      </c>
      <c r="D191" s="15"/>
      <c r="E191" s="15"/>
      <c r="F191" s="15"/>
      <c r="G191" s="16" t="s">
        <v>76</v>
      </c>
      <c r="H191" s="14" t="s">
        <v>73</v>
      </c>
      <c r="J191" s="14" t="s">
        <v>77</v>
      </c>
      <c r="K191" s="8" t="s">
        <v>4</v>
      </c>
      <c r="M191" s="17"/>
    </row>
    <row r="192" spans="1:13" x14ac:dyDescent="0.25">
      <c r="B192" s="30"/>
      <c r="C192" s="30" t="str">
        <f>IFERROR(INDEX(Feuil1!$E$4:$BA$88,MATCH(Feuil4!K$12,Feuil1!$B$4:$B$88,0),MATCH(Feuil4!#REF!,Feuil1!$E$3:$BA$3,0)),"")</f>
        <v/>
      </c>
      <c r="D192" s="15"/>
      <c r="E192" s="15"/>
      <c r="F192" s="15"/>
      <c r="G192" s="16" t="s">
        <v>76</v>
      </c>
      <c r="H192" s="14" t="s">
        <v>73</v>
      </c>
      <c r="J192" s="14" t="s">
        <v>77</v>
      </c>
      <c r="K192" s="8" t="s">
        <v>4</v>
      </c>
      <c r="M192" s="17"/>
    </row>
    <row r="193" spans="1:13" x14ac:dyDescent="0.25">
      <c r="B193" s="30"/>
      <c r="C193" s="30" t="str">
        <f>IFERROR(INDEX(Feuil1!$E$4:$BA$88,MATCH(Feuil4!K$12,Feuil1!$B$4:$B$88,0),MATCH(Feuil4!#REF!,Feuil1!$E$3:$BA$3,0)),"")</f>
        <v/>
      </c>
      <c r="D193" s="15"/>
      <c r="E193" s="15"/>
      <c r="F193" s="15"/>
      <c r="G193" s="16" t="s">
        <v>76</v>
      </c>
      <c r="H193" s="14" t="s">
        <v>73</v>
      </c>
      <c r="J193" s="14" t="s">
        <v>77</v>
      </c>
      <c r="K193" s="8" t="s">
        <v>4</v>
      </c>
      <c r="M193" s="17"/>
    </row>
    <row r="194" spans="1:13" x14ac:dyDescent="0.25">
      <c r="B194" s="14" t="s">
        <v>107</v>
      </c>
      <c r="C194" s="15" t="s">
        <v>107</v>
      </c>
    </row>
    <row r="195" spans="1:13" x14ac:dyDescent="0.25">
      <c r="A195" s="9" t="s">
        <v>1</v>
      </c>
      <c r="B195" s="10" t="s">
        <v>56</v>
      </c>
      <c r="C195" s="11" t="s">
        <v>57</v>
      </c>
      <c r="D195" s="11"/>
      <c r="E195" s="11"/>
      <c r="F195" s="11"/>
      <c r="G195" s="10" t="s">
        <v>58</v>
      </c>
      <c r="H195" s="12" t="s">
        <v>59</v>
      </c>
      <c r="J195" s="12" t="s">
        <v>60</v>
      </c>
      <c r="K195" s="13" t="s">
        <v>61</v>
      </c>
      <c r="M195" s="11" t="s">
        <v>62</v>
      </c>
    </row>
    <row r="196" spans="1:13" x14ac:dyDescent="0.25">
      <c r="A196" s="9"/>
      <c r="B196" s="14"/>
      <c r="C196" s="15"/>
      <c r="D196" s="15"/>
      <c r="E196" s="15"/>
      <c r="F196" s="15"/>
      <c r="G196" s="16"/>
      <c r="H196" s="14"/>
      <c r="J196" s="14"/>
      <c r="M196" s="17"/>
    </row>
    <row r="197" spans="1:13" x14ac:dyDescent="0.25">
      <c r="A197" s="9"/>
      <c r="B197" s="30"/>
      <c r="C197" s="30" t="str">
        <f>IFERROR(INDEX(Feuil1!$E$4:$BA$88,MATCH(Feuil4!K$12,Feuil1!$B$4:$B$88,0),MATCH(Feuil4!#REF!,Feuil1!$E$3:$BA$3,0)),"")</f>
        <v/>
      </c>
      <c r="D197" s="15"/>
      <c r="E197" s="15"/>
      <c r="F197" s="15"/>
      <c r="G197" s="24" t="s">
        <v>78</v>
      </c>
      <c r="H197" s="14" t="s">
        <v>84</v>
      </c>
      <c r="J197" s="14" t="s">
        <v>85</v>
      </c>
      <c r="K197" s="8" t="s">
        <v>1</v>
      </c>
    </row>
    <row r="198" spans="1:13" x14ac:dyDescent="0.25">
      <c r="A198" s="9"/>
      <c r="B198" s="30"/>
      <c r="C198" s="30" t="str">
        <f>IFERROR(INDEX(Feuil1!$E$4:$BA$88,MATCH(Feuil4!K$12,Feuil1!$B$4:$B$88,0),MATCH(Feuil4!#REF!,Feuil1!$E$3:$BA$3,0)),"")</f>
        <v/>
      </c>
      <c r="D198" s="15"/>
      <c r="E198" s="15"/>
      <c r="F198" s="15"/>
      <c r="G198" s="24" t="s">
        <v>79</v>
      </c>
      <c r="H198" s="14" t="s">
        <v>84</v>
      </c>
      <c r="J198" s="14" t="s">
        <v>85</v>
      </c>
      <c r="K198" s="8" t="s">
        <v>80</v>
      </c>
      <c r="M198" s="7" t="s">
        <v>68</v>
      </c>
    </row>
    <row r="199" spans="1:13" x14ac:dyDescent="0.25">
      <c r="B199" s="30"/>
      <c r="C199" s="30" t="str">
        <f>IFERROR(INDEX(Feuil1!$E$4:$BA$88,MATCH(Feuil4!K$12,Feuil1!$B$4:$B$88,0),MATCH(Feuil4!#REF!,Feuil1!$E$3:$BA$3,0)),"")</f>
        <v/>
      </c>
      <c r="D199" s="15"/>
      <c r="E199" s="15"/>
      <c r="F199" s="15"/>
      <c r="G199" s="24" t="s">
        <v>79</v>
      </c>
      <c r="H199" s="14" t="s">
        <v>84</v>
      </c>
      <c r="J199" s="14" t="s">
        <v>85</v>
      </c>
      <c r="K199" s="8" t="s">
        <v>81</v>
      </c>
    </row>
    <row r="200" spans="1:13" x14ac:dyDescent="0.25">
      <c r="B200" s="30"/>
      <c r="C200" s="30" t="str">
        <f>IFERROR(INDEX(Feuil1!$E$4:$BA$88,MATCH(Feuil4!K$12,Feuil1!$B$4:$B$88,0),MATCH(Feuil4!#REF!,Feuil1!$E$3:$BA$3,0)),"")</f>
        <v/>
      </c>
      <c r="D200" s="15"/>
      <c r="E200" s="15"/>
      <c r="F200" s="15"/>
      <c r="G200" s="24" t="s">
        <v>79</v>
      </c>
      <c r="H200" s="14" t="s">
        <v>84</v>
      </c>
      <c r="J200" s="14" t="s">
        <v>85</v>
      </c>
      <c r="K200" s="8" t="s">
        <v>82</v>
      </c>
    </row>
    <row r="201" spans="1:13" x14ac:dyDescent="0.25">
      <c r="B201" s="30"/>
      <c r="C201" s="30" t="str">
        <f>IFERROR(INDEX(Feuil1!$E$4:$BA$88,MATCH(Feuil4!K$12,Feuil1!$B$4:$B$88,0),MATCH(Feuil4!#REF!,Feuil1!$E$3:$BA$3,0)),"")</f>
        <v/>
      </c>
      <c r="D201" s="15"/>
      <c r="E201" s="15"/>
      <c r="F201" s="15"/>
      <c r="G201" s="24" t="s">
        <v>79</v>
      </c>
      <c r="H201" s="14" t="s">
        <v>84</v>
      </c>
      <c r="J201" s="14" t="s">
        <v>85</v>
      </c>
      <c r="K201" s="8" t="s">
        <v>51</v>
      </c>
    </row>
    <row r="202" spans="1:13" x14ac:dyDescent="0.25">
      <c r="B202" s="30"/>
      <c r="C202" s="30" t="str">
        <f>IFERROR(INDEX(Feuil1!$E$4:$BA$88,MATCH(Feuil4!K$12,Feuil1!$B$4:$B$88,0),MATCH(Feuil4!#REF!,Feuil1!$E$3:$BA$3,0)),"")</f>
        <v/>
      </c>
      <c r="D202" s="15"/>
      <c r="E202" s="15"/>
      <c r="F202" s="15"/>
      <c r="G202" s="24" t="s">
        <v>79</v>
      </c>
      <c r="H202" s="14" t="s">
        <v>84</v>
      </c>
      <c r="J202" s="14" t="s">
        <v>85</v>
      </c>
      <c r="K202" s="8" t="s">
        <v>52</v>
      </c>
    </row>
    <row r="203" spans="1:13" x14ac:dyDescent="0.25">
      <c r="B203" s="30"/>
      <c r="C203" s="30" t="str">
        <f>IFERROR(INDEX(Feuil1!$E$4:$BA$88,MATCH(Feuil4!K$12,Feuil1!$B$4:$B$88,0),MATCH(Feuil4!#REF!,Feuil1!$E$3:$BA$3,0)),"")</f>
        <v/>
      </c>
      <c r="D203" s="15"/>
      <c r="E203" s="15"/>
      <c r="F203" s="15"/>
      <c r="G203" s="16" t="s">
        <v>83</v>
      </c>
      <c r="H203" s="14" t="s">
        <v>84</v>
      </c>
      <c r="J203" s="14" t="s">
        <v>85</v>
      </c>
      <c r="K203" s="8" t="s">
        <v>80</v>
      </c>
      <c r="M203" s="17" t="s">
        <v>68</v>
      </c>
    </row>
    <row r="204" spans="1:13" x14ac:dyDescent="0.25">
      <c r="B204" s="30"/>
      <c r="C204" s="30" t="str">
        <f>IFERROR(INDEX(Feuil1!$E$4:$BA$88,MATCH(Feuil4!K$12,Feuil1!$B$4:$B$88,0),MATCH(Feuil4!#REF!,Feuil1!$E$3:$BA$3,0)),"")</f>
        <v/>
      </c>
      <c r="D204" s="15"/>
      <c r="E204" s="15"/>
      <c r="F204" s="15"/>
      <c r="G204" s="16" t="s">
        <v>83</v>
      </c>
      <c r="H204" s="14" t="s">
        <v>84</v>
      </c>
      <c r="J204" s="14" t="s">
        <v>85</v>
      </c>
      <c r="K204" s="8" t="s">
        <v>20</v>
      </c>
    </row>
    <row r="205" spans="1:13" x14ac:dyDescent="0.25">
      <c r="B205" s="30"/>
      <c r="C205" s="30" t="str">
        <f>IFERROR(INDEX(Feuil1!$E$4:$BA$88,MATCH(Feuil4!K$12,Feuil1!$B$4:$B$88,0),MATCH(Feuil4!#REF!,Feuil1!$E$3:$BA$3,0)),"")</f>
        <v/>
      </c>
      <c r="D205" s="15"/>
      <c r="E205" s="15"/>
      <c r="F205" s="15"/>
      <c r="G205" s="16" t="s">
        <v>83</v>
      </c>
      <c r="H205" s="14" t="s">
        <v>84</v>
      </c>
      <c r="J205" s="14" t="s">
        <v>85</v>
      </c>
      <c r="K205" s="8" t="s">
        <v>22</v>
      </c>
    </row>
    <row r="206" spans="1:13" x14ac:dyDescent="0.25">
      <c r="B206" s="30"/>
      <c r="C206" s="30" t="str">
        <f>IFERROR(INDEX(Feuil1!$E$4:$BA$88,MATCH(Feuil4!K$12,Feuil1!$B$4:$B$88,0),MATCH(Feuil4!#REF!,Feuil1!$E$3:$BA$3,0)),"")</f>
        <v/>
      </c>
      <c r="D206" s="15"/>
      <c r="E206" s="15"/>
      <c r="F206" s="15"/>
      <c r="G206" s="16" t="s">
        <v>83</v>
      </c>
      <c r="H206" s="14" t="s">
        <v>84</v>
      </c>
      <c r="J206" s="14" t="s">
        <v>85</v>
      </c>
      <c r="K206" s="8" t="s">
        <v>28</v>
      </c>
    </row>
    <row r="207" spans="1:13" x14ac:dyDescent="0.25">
      <c r="B207" s="30"/>
      <c r="C207" s="30" t="str">
        <f>IFERROR(INDEX(Feuil1!$E$4:$BA$88,MATCH(Feuil4!K$12,Feuil1!$B$4:$B$88,0),MATCH(Feuil4!#REF!,Feuil1!$E$3:$BA$3,0)),"")</f>
        <v/>
      </c>
      <c r="D207" s="15"/>
      <c r="E207" s="15"/>
      <c r="F207" s="15"/>
      <c r="G207" s="16" t="s">
        <v>83</v>
      </c>
      <c r="H207" s="14" t="s">
        <v>84</v>
      </c>
      <c r="J207" s="14" t="s">
        <v>85</v>
      </c>
      <c r="K207" s="8" t="s">
        <v>30</v>
      </c>
    </row>
    <row r="208" spans="1:13" x14ac:dyDescent="0.25">
      <c r="B208" s="30"/>
      <c r="C208" s="30" t="str">
        <f>IFERROR(INDEX(Feuil1!$E$4:$BA$88,MATCH(Feuil4!K$12,Feuil1!$B$4:$B$88,0),MATCH(Feuil4!#REF!,Feuil1!$E$3:$BA$3,0)),"")</f>
        <v/>
      </c>
      <c r="D208" s="15"/>
      <c r="E208" s="15"/>
      <c r="F208" s="15"/>
      <c r="G208" s="16" t="s">
        <v>83</v>
      </c>
      <c r="H208" s="14" t="s">
        <v>84</v>
      </c>
      <c r="J208" s="14" t="s">
        <v>85</v>
      </c>
      <c r="K208" s="8" t="s">
        <v>36</v>
      </c>
    </row>
    <row r="209" spans="1:13" x14ac:dyDescent="0.25">
      <c r="B209" s="30"/>
      <c r="C209" s="30" t="str">
        <f>IFERROR(INDEX(Feuil1!$E$4:$BA$88,MATCH(Feuil4!K$12,Feuil1!$B$4:$B$88,0),MATCH(Feuil4!#REF!,Feuil1!$E$3:$BA$3,0)),"")</f>
        <v/>
      </c>
      <c r="D209" s="15"/>
      <c r="E209" s="15"/>
      <c r="F209" s="15"/>
      <c r="G209" s="16" t="s">
        <v>83</v>
      </c>
      <c r="H209" s="14" t="s">
        <v>84</v>
      </c>
      <c r="J209" s="14" t="s">
        <v>85</v>
      </c>
      <c r="K209" s="8" t="s">
        <v>17</v>
      </c>
    </row>
    <row r="210" spans="1:13" x14ac:dyDescent="0.25">
      <c r="B210" s="30"/>
      <c r="C210" s="30" t="str">
        <f>IFERROR(INDEX(Feuil1!$E$4:$BA$88,MATCH(Feuil4!K$12,Feuil1!$B$4:$B$88,0),MATCH(Feuil4!#REF!,Feuil1!$E$3:$BA$3,0)),"")</f>
        <v/>
      </c>
      <c r="D210" s="15"/>
      <c r="E210" s="15"/>
      <c r="F210" s="15"/>
      <c r="G210" s="16" t="s">
        <v>83</v>
      </c>
      <c r="H210" s="14" t="s">
        <v>84</v>
      </c>
      <c r="J210" s="14" t="s">
        <v>85</v>
      </c>
      <c r="K210" s="8" t="s">
        <v>16</v>
      </c>
    </row>
    <row r="211" spans="1:13" x14ac:dyDescent="0.25">
      <c r="B211" s="30"/>
      <c r="C211" s="30" t="str">
        <f>IFERROR(INDEX(Feuil1!$E$4:$BA$88,MATCH(Feuil4!K$12,Feuil1!$B$4:$B$88,0),MATCH(Feuil4!#REF!,Feuil1!$E$3:$BA$3,0)),"")</f>
        <v/>
      </c>
      <c r="D211" s="15"/>
      <c r="E211" s="15"/>
      <c r="F211" s="15"/>
      <c r="G211" s="16" t="s">
        <v>83</v>
      </c>
      <c r="H211" s="14" t="s">
        <v>84</v>
      </c>
      <c r="J211" s="14" t="s">
        <v>85</v>
      </c>
      <c r="K211" s="8" t="s">
        <v>39</v>
      </c>
    </row>
    <row r="212" spans="1:13" x14ac:dyDescent="0.25">
      <c r="B212" s="30"/>
      <c r="C212" s="30" t="str">
        <f>IFERROR(INDEX(Feuil1!$E$4:$BA$88,MATCH(Feuil4!K$12,Feuil1!$B$4:$B$88,0),MATCH(Feuil4!#REF!,Feuil1!$E$3:$BA$3,0)),"")</f>
        <v/>
      </c>
      <c r="D212" s="15"/>
      <c r="E212" s="15"/>
      <c r="F212" s="15"/>
      <c r="G212" s="16" t="s">
        <v>83</v>
      </c>
      <c r="H212" s="14" t="s">
        <v>84</v>
      </c>
      <c r="J212" s="14" t="s">
        <v>85</v>
      </c>
      <c r="K212" s="8" t="s">
        <v>41</v>
      </c>
    </row>
    <row r="213" spans="1:13" x14ac:dyDescent="0.25">
      <c r="B213" s="30"/>
      <c r="C213" s="30" t="str">
        <f>IFERROR(INDEX(Feuil1!$E$4:$BA$88,MATCH(Feuil4!K$12,Feuil1!$B$4:$B$88,0),MATCH(Feuil4!#REF!,Feuil1!$E$3:$BA$3,0)),"")</f>
        <v/>
      </c>
      <c r="D213" s="15"/>
      <c r="E213" s="15"/>
      <c r="F213" s="15"/>
      <c r="G213" s="16" t="s">
        <v>83</v>
      </c>
      <c r="H213" s="14" t="s">
        <v>84</v>
      </c>
      <c r="J213" s="14" t="s">
        <v>85</v>
      </c>
      <c r="K213" s="8" t="s">
        <v>33</v>
      </c>
    </row>
    <row r="214" spans="1:13" x14ac:dyDescent="0.25">
      <c r="B214" s="30"/>
      <c r="C214" s="30" t="str">
        <f>IFERROR(INDEX(Feuil1!$E$4:$BA$88,MATCH(Feuil4!K$12,Feuil1!$B$4:$B$88,0),MATCH(Feuil4!#REF!,Feuil1!$E$3:$BA$3,0)),"")</f>
        <v/>
      </c>
      <c r="D214" s="15"/>
      <c r="E214" s="15"/>
      <c r="F214" s="15"/>
      <c r="G214" s="16" t="s">
        <v>83</v>
      </c>
      <c r="H214" s="14" t="s">
        <v>84</v>
      </c>
      <c r="J214" s="14" t="s">
        <v>85</v>
      </c>
      <c r="K214" s="8" t="s">
        <v>42</v>
      </c>
    </row>
    <row r="215" spans="1:13" x14ac:dyDescent="0.25">
      <c r="B215" s="14" t="s">
        <v>107</v>
      </c>
      <c r="C215" s="15" t="s">
        <v>107</v>
      </c>
    </row>
    <row r="216" spans="1:13" x14ac:dyDescent="0.25">
      <c r="A216" s="9" t="s">
        <v>2</v>
      </c>
      <c r="B216" s="10" t="s">
        <v>56</v>
      </c>
      <c r="C216" s="11" t="s">
        <v>57</v>
      </c>
      <c r="D216" s="11"/>
      <c r="E216" s="11"/>
      <c r="F216" s="11"/>
      <c r="G216" s="10" t="s">
        <v>58</v>
      </c>
      <c r="H216" s="12" t="s">
        <v>59</v>
      </c>
      <c r="J216" s="12" t="s">
        <v>60</v>
      </c>
      <c r="K216" s="13" t="s">
        <v>61</v>
      </c>
      <c r="M216" s="11" t="s">
        <v>62</v>
      </c>
    </row>
    <row r="217" spans="1:13" x14ac:dyDescent="0.25">
      <c r="A217" s="9"/>
    </row>
    <row r="218" spans="1:13" x14ac:dyDescent="0.25">
      <c r="B218" s="30"/>
      <c r="C218" s="30" t="str">
        <f>IFERROR(INDEX(Feuil1!$E$4:$BA$88,MATCH(Feuil4!K$12,Feuil1!$B$4:$B$88,0),MATCH(Feuil4!#REF!,Feuil1!$E$3:$BA$3,0)),"")</f>
        <v/>
      </c>
      <c r="D218" s="15"/>
      <c r="E218" s="15"/>
      <c r="F218" s="15"/>
      <c r="G218" s="24" t="s">
        <v>87</v>
      </c>
      <c r="H218" s="14" t="s">
        <v>88</v>
      </c>
      <c r="J218" s="14" t="s">
        <v>89</v>
      </c>
      <c r="K218" s="8" t="s">
        <v>2</v>
      </c>
    </row>
    <row r="219" spans="1:13" x14ac:dyDescent="0.25">
      <c r="B219" s="30"/>
      <c r="C219" s="30" t="str">
        <f>IFERROR(INDEX(Feuil1!$E$4:$BA$88,MATCH(Feuil4!K$12,Feuil1!$B$4:$B$88,0),MATCH(Feuil4!#REF!,Feuil1!$E$3:$BA$3,0)),"")</f>
        <v/>
      </c>
      <c r="D219" s="15"/>
      <c r="E219" s="15"/>
      <c r="F219" s="15"/>
      <c r="G219" s="24" t="s">
        <v>90</v>
      </c>
      <c r="H219" s="14" t="s">
        <v>88</v>
      </c>
      <c r="J219" s="14" t="s">
        <v>89</v>
      </c>
      <c r="K219" s="8" t="s">
        <v>91</v>
      </c>
    </row>
    <row r="220" spans="1:13" x14ac:dyDescent="0.25">
      <c r="B220" s="30"/>
      <c r="C220" s="30" t="str">
        <f>IFERROR(INDEX(Feuil1!$E$4:$BA$88,MATCH(Feuil4!K$12,Feuil1!$B$4:$B$88,0),MATCH(Feuil4!#REF!,Feuil1!$E$3:$BA$3,0)),"")</f>
        <v/>
      </c>
      <c r="D220" s="15"/>
      <c r="E220" s="15"/>
      <c r="F220" s="15"/>
      <c r="G220" s="24" t="s">
        <v>90</v>
      </c>
      <c r="H220" s="14" t="s">
        <v>88</v>
      </c>
      <c r="J220" s="14" t="s">
        <v>89</v>
      </c>
      <c r="K220" s="8" t="s">
        <v>92</v>
      </c>
    </row>
    <row r="221" spans="1:13" x14ac:dyDescent="0.25">
      <c r="B221" s="30"/>
      <c r="C221" s="30" t="str">
        <f>IFERROR(INDEX(Feuil1!$E$4:$BA$88,MATCH(Feuil4!K$12,Feuil1!$B$4:$B$88,0),MATCH(Feuil4!#REF!,Feuil1!$E$3:$BA$3,0)),"")</f>
        <v/>
      </c>
      <c r="D221" s="15"/>
      <c r="E221" s="15"/>
      <c r="F221" s="15"/>
      <c r="G221" s="24" t="s">
        <v>90</v>
      </c>
      <c r="H221" s="14" t="s">
        <v>88</v>
      </c>
      <c r="J221" s="14" t="s">
        <v>89</v>
      </c>
      <c r="K221" s="8" t="s">
        <v>43</v>
      </c>
    </row>
    <row r="222" spans="1:13" x14ac:dyDescent="0.25">
      <c r="B222" s="30"/>
      <c r="C222" s="30" t="str">
        <f>IFERROR(INDEX(Feuil1!$E$4:$BA$88,MATCH(Feuil4!K$12,Feuil1!$B$4:$B$88,0),MATCH(Feuil4!#REF!,Feuil1!$E$3:$BA$3,0)),"")</f>
        <v/>
      </c>
      <c r="D222" s="15"/>
      <c r="E222" s="15"/>
      <c r="F222" s="15"/>
      <c r="G222" s="24" t="s">
        <v>90</v>
      </c>
      <c r="H222" s="14" t="s">
        <v>88</v>
      </c>
      <c r="J222" s="14" t="s">
        <v>89</v>
      </c>
      <c r="K222" s="8" t="s">
        <v>50</v>
      </c>
      <c r="L222" s="17"/>
      <c r="M222" s="17"/>
    </row>
    <row r="223" spans="1:13" x14ac:dyDescent="0.25">
      <c r="B223" s="30"/>
      <c r="C223" s="30" t="str">
        <f>IFERROR(INDEX(Feuil1!$E$4:$BA$88,MATCH(Feuil4!K$12,Feuil1!$B$4:$B$88,0),MATCH(Feuil4!#REF!,Feuil1!$E$3:$BA$3,0)),"")</f>
        <v/>
      </c>
      <c r="D223" s="15"/>
      <c r="E223" s="15"/>
      <c r="F223" s="15"/>
      <c r="G223" s="16" t="s">
        <v>86</v>
      </c>
      <c r="H223" s="14" t="s">
        <v>88</v>
      </c>
      <c r="J223" s="14" t="s">
        <v>89</v>
      </c>
      <c r="K223" s="8" t="s">
        <v>21</v>
      </c>
    </row>
    <row r="224" spans="1:13" x14ac:dyDescent="0.25">
      <c r="B224" s="30"/>
      <c r="C224" s="30" t="str">
        <f>IFERROR(INDEX(Feuil1!$E$4:$BA$88,MATCH(Feuil4!K$12,Feuil1!$B$4:$B$88,0),MATCH(Feuil4!#REF!,Feuil1!$E$3:$BA$3,0)),"")</f>
        <v/>
      </c>
      <c r="D224" s="15"/>
      <c r="E224" s="15"/>
      <c r="F224" s="15"/>
      <c r="G224" s="16" t="s">
        <v>86</v>
      </c>
      <c r="H224" s="14" t="s">
        <v>88</v>
      </c>
      <c r="J224" s="14" t="s">
        <v>89</v>
      </c>
      <c r="K224" s="8" t="s">
        <v>23</v>
      </c>
    </row>
    <row r="225" spans="1:13" x14ac:dyDescent="0.25">
      <c r="B225" s="30"/>
      <c r="C225" s="30" t="str">
        <f>IFERROR(INDEX(Feuil1!$E$4:$BA$88,MATCH(Feuil4!K$12,Feuil1!$B$4:$B$88,0),MATCH(Feuil4!#REF!,Feuil1!$E$3:$BA$3,0)),"")</f>
        <v/>
      </c>
      <c r="D225" s="15"/>
      <c r="E225" s="15"/>
      <c r="F225" s="15"/>
      <c r="G225" s="16" t="s">
        <v>86</v>
      </c>
      <c r="H225" s="14" t="s">
        <v>88</v>
      </c>
      <c r="J225" s="14" t="s">
        <v>89</v>
      </c>
      <c r="K225" s="8" t="s">
        <v>29</v>
      </c>
    </row>
    <row r="226" spans="1:13" x14ac:dyDescent="0.25">
      <c r="B226" s="30"/>
      <c r="C226" s="30" t="str">
        <f>IFERROR(INDEX(Feuil1!$E$4:$BA$88,MATCH(Feuil4!K$12,Feuil1!$B$4:$B$88,0),MATCH(Feuil4!#REF!,Feuil1!$E$3:$BA$3,0)),"")</f>
        <v/>
      </c>
      <c r="D226" s="15"/>
      <c r="E226" s="15"/>
      <c r="F226" s="15"/>
      <c r="G226" s="16" t="s">
        <v>86</v>
      </c>
      <c r="H226" s="14" t="s">
        <v>88</v>
      </c>
      <c r="J226" s="14" t="s">
        <v>89</v>
      </c>
      <c r="K226" s="8" t="s">
        <v>31</v>
      </c>
    </row>
    <row r="227" spans="1:13" x14ac:dyDescent="0.25">
      <c r="B227" s="30"/>
      <c r="C227" s="30" t="str">
        <f>IFERROR(INDEX(Feuil1!$E$4:$BA$88,MATCH(Feuil4!K$12,Feuil1!$B$4:$B$88,0),MATCH(Feuil4!#REF!,Feuil1!$E$3:$BA$3,0)),"")</f>
        <v/>
      </c>
      <c r="D227" s="15"/>
      <c r="E227" s="15"/>
      <c r="F227" s="15"/>
      <c r="G227" s="16" t="s">
        <v>86</v>
      </c>
      <c r="H227" s="14" t="s">
        <v>88</v>
      </c>
      <c r="J227" s="14" t="s">
        <v>89</v>
      </c>
      <c r="K227" s="8" t="s">
        <v>37</v>
      </c>
    </row>
    <row r="228" spans="1:13" x14ac:dyDescent="0.25">
      <c r="B228" s="30"/>
      <c r="C228" s="30" t="str">
        <f>IFERROR(INDEX(Feuil1!$E$4:$BA$88,MATCH(Feuil4!K$12,Feuil1!$B$4:$B$88,0),MATCH(Feuil4!#REF!,Feuil1!$E$3:$BA$3,0)),"")</f>
        <v/>
      </c>
      <c r="D228" s="15"/>
      <c r="E228" s="15"/>
      <c r="F228" s="15"/>
      <c r="G228" s="16" t="s">
        <v>86</v>
      </c>
      <c r="H228" s="14" t="s">
        <v>88</v>
      </c>
      <c r="J228" s="14" t="s">
        <v>89</v>
      </c>
      <c r="K228" s="8" t="s">
        <v>18</v>
      </c>
    </row>
    <row r="230" spans="1:13" ht="18" x14ac:dyDescent="0.25">
      <c r="A230" s="190">
        <f>A3+3</f>
        <v>43755</v>
      </c>
      <c r="B230" s="190"/>
      <c r="C230" s="190"/>
      <c r="D230" s="190"/>
    </row>
    <row r="232" spans="1:13" x14ac:dyDescent="0.25">
      <c r="A232" s="9" t="s">
        <v>0</v>
      </c>
      <c r="B232" s="10" t="s">
        <v>56</v>
      </c>
      <c r="C232" s="11" t="s">
        <v>57</v>
      </c>
      <c r="D232" s="11"/>
      <c r="E232" s="11"/>
      <c r="F232" s="11"/>
      <c r="G232" s="10" t="s">
        <v>58</v>
      </c>
      <c r="H232" s="12" t="s">
        <v>59</v>
      </c>
      <c r="J232" s="12" t="s">
        <v>60</v>
      </c>
      <c r="K232" s="13" t="s">
        <v>61</v>
      </c>
      <c r="M232" s="11" t="s">
        <v>62</v>
      </c>
    </row>
    <row r="233" spans="1:13" x14ac:dyDescent="0.25">
      <c r="A233" s="9"/>
      <c r="B233" s="14"/>
      <c r="C233" s="15"/>
      <c r="D233" s="15"/>
      <c r="E233" s="15"/>
      <c r="F233" s="15"/>
      <c r="G233" s="16"/>
      <c r="H233" s="14"/>
      <c r="J233" s="14"/>
    </row>
    <row r="234" spans="1:13" x14ac:dyDescent="0.25">
      <c r="B234" s="30"/>
      <c r="C234" s="30" t="str">
        <f>IFERROR(INDEX(Feuil1!$E$4:$BA$88,MATCH(Feuil4!K$12,Feuil1!$B$4:$B$88,0),MATCH(Feuil4!#REF!,Feuil1!$E$3:$BA$3,0)),"")</f>
        <v/>
      </c>
      <c r="D234" s="15"/>
      <c r="E234" s="15"/>
      <c r="F234" s="15"/>
      <c r="G234" s="16" t="s">
        <v>63</v>
      </c>
      <c r="H234" s="14" t="s">
        <v>64</v>
      </c>
      <c r="J234" s="14" t="s">
        <v>65</v>
      </c>
      <c r="K234" s="8" t="s">
        <v>0</v>
      </c>
    </row>
    <row r="235" spans="1:13" x14ac:dyDescent="0.25">
      <c r="B235" s="30"/>
      <c r="C235" s="30" t="str">
        <f>IFERROR(INDEX(Feuil1!$E$4:$BA$88,MATCH(Feuil4!K$12,Feuil1!$B$4:$B$88,0),MATCH(Feuil4!#REF!,Feuil1!$E$3:$BA$3,0)),"")</f>
        <v/>
      </c>
      <c r="D235" s="15"/>
      <c r="E235" s="15"/>
      <c r="F235" s="15"/>
      <c r="G235" s="16" t="s">
        <v>66</v>
      </c>
      <c r="H235" s="14" t="s">
        <v>64</v>
      </c>
      <c r="J235" s="14" t="s">
        <v>65</v>
      </c>
      <c r="K235" s="8" t="s">
        <v>67</v>
      </c>
      <c r="M235" s="7" t="s">
        <v>68</v>
      </c>
    </row>
    <row r="236" spans="1:13" x14ac:dyDescent="0.25">
      <c r="B236" s="30"/>
      <c r="C236" s="30" t="str">
        <f>IFERROR(INDEX(Feuil1!$E$4:$BA$88,MATCH(Feuil4!K$12,Feuil1!$B$4:$B$88,0),MATCH(Feuil4!#REF!,Feuil1!$E$3:$BA$3,0)),"")</f>
        <v/>
      </c>
      <c r="D236" s="15"/>
      <c r="E236" s="15"/>
      <c r="F236" s="15"/>
      <c r="G236" s="16" t="s">
        <v>66</v>
      </c>
      <c r="H236" s="14" t="s">
        <v>64</v>
      </c>
      <c r="J236" s="14" t="s">
        <v>65</v>
      </c>
      <c r="K236" s="8" t="s">
        <v>69</v>
      </c>
    </row>
    <row r="237" spans="1:13" x14ac:dyDescent="0.25">
      <c r="B237" s="30"/>
      <c r="C237" s="30" t="str">
        <f>IFERROR(INDEX(Feuil1!$E$4:$BA$88,MATCH(Feuil4!K$12,Feuil1!$B$4:$B$88,0),MATCH(Feuil4!#REF!,Feuil1!$E$3:$BA$3,0)),"")</f>
        <v/>
      </c>
      <c r="D237" s="15"/>
      <c r="E237" s="15"/>
      <c r="F237" s="15"/>
      <c r="G237" s="16" t="s">
        <v>66</v>
      </c>
      <c r="H237" s="14" t="s">
        <v>64</v>
      </c>
      <c r="J237" s="14" t="s">
        <v>65</v>
      </c>
      <c r="K237" s="8" t="s">
        <v>70</v>
      </c>
    </row>
    <row r="238" spans="1:13" x14ac:dyDescent="0.25">
      <c r="B238" s="30"/>
      <c r="C238" s="30" t="str">
        <f>IFERROR(INDEX(Feuil1!$E$4:$BA$88,MATCH(Feuil4!K$12,Feuil1!$B$4:$B$88,0),MATCH(Feuil4!#REF!,Feuil1!$E$3:$BA$3,0)),"")</f>
        <v/>
      </c>
      <c r="D238" s="15"/>
      <c r="E238" s="15"/>
      <c r="F238" s="15"/>
      <c r="G238" s="16" t="s">
        <v>66</v>
      </c>
      <c r="H238" s="14" t="s">
        <v>64</v>
      </c>
      <c r="J238" s="14" t="s">
        <v>65</v>
      </c>
      <c r="K238" s="8" t="s">
        <v>53</v>
      </c>
    </row>
    <row r="239" spans="1:13" x14ac:dyDescent="0.25">
      <c r="B239" s="30"/>
      <c r="C239" s="30" t="str">
        <f>IFERROR(INDEX(Feuil1!$E$4:$BA$88,MATCH(Feuil4!K$12,Feuil1!$B$4:$B$88,0),MATCH(Feuil4!#REF!,Feuil1!$E$3:$BA$3,0)),"")</f>
        <v/>
      </c>
      <c r="D239" s="15"/>
      <c r="E239" s="15"/>
      <c r="F239" s="15"/>
      <c r="G239" s="16" t="s">
        <v>66</v>
      </c>
      <c r="H239" s="14" t="s">
        <v>64</v>
      </c>
      <c r="J239" s="14" t="s">
        <v>65</v>
      </c>
      <c r="K239" s="8" t="s">
        <v>54</v>
      </c>
    </row>
    <row r="240" spans="1:13" x14ac:dyDescent="0.25">
      <c r="B240" s="30"/>
      <c r="C240" s="30" t="str">
        <f>IFERROR(INDEX(Feuil1!$E$4:$BA$88,MATCH(Feuil4!K$12,Feuil1!$B$4:$B$88,0),MATCH(Feuil4!#REF!,Feuil1!$E$3:$BA$3,0)),"")</f>
        <v/>
      </c>
      <c r="D240" s="15"/>
      <c r="E240" s="15"/>
      <c r="F240" s="15"/>
      <c r="G240" s="16" t="s">
        <v>71</v>
      </c>
      <c r="H240" s="14" t="s">
        <v>64</v>
      </c>
      <c r="J240" s="14" t="s">
        <v>65</v>
      </c>
      <c r="K240" s="8" t="s">
        <v>67</v>
      </c>
      <c r="M240" s="17" t="s">
        <v>68</v>
      </c>
    </row>
    <row r="241" spans="1:13" x14ac:dyDescent="0.25">
      <c r="B241" s="30"/>
      <c r="C241" s="30" t="str">
        <f>IFERROR(INDEX(Feuil1!$E$4:$BA$88,MATCH(Feuil4!K$12,Feuil1!$B$4:$B$88,0),MATCH(Feuil4!#REF!,Feuil1!$E$3:$BA$3,0)),"")</f>
        <v/>
      </c>
      <c r="D241" s="15"/>
      <c r="E241" s="15"/>
      <c r="F241" s="15"/>
      <c r="G241" s="16" t="s">
        <v>71</v>
      </c>
      <c r="H241" s="14" t="s">
        <v>64</v>
      </c>
      <c r="J241" s="14" t="s">
        <v>65</v>
      </c>
      <c r="K241" s="8" t="s">
        <v>19</v>
      </c>
    </row>
    <row r="242" spans="1:13" x14ac:dyDescent="0.25">
      <c r="B242" s="30"/>
      <c r="C242" s="30" t="str">
        <f>IFERROR(INDEX(Feuil1!$E$4:$BA$88,MATCH(Feuil4!K$12,Feuil1!$B$4:$B$88,0),MATCH(Feuil4!#REF!,Feuil1!$E$3:$BA$3,0)),"")</f>
        <v/>
      </c>
      <c r="D242" s="15"/>
      <c r="E242" s="15"/>
      <c r="F242" s="15"/>
      <c r="G242" s="16" t="s">
        <v>71</v>
      </c>
      <c r="H242" s="14" t="s">
        <v>64</v>
      </c>
      <c r="J242" s="14" t="s">
        <v>65</v>
      </c>
      <c r="K242" s="8" t="s">
        <v>26</v>
      </c>
    </row>
    <row r="243" spans="1:13" x14ac:dyDescent="0.25">
      <c r="B243" s="30"/>
      <c r="C243" s="30" t="str">
        <f>IFERROR(INDEX(Feuil1!$E$4:$BA$88,MATCH(Feuil4!K$12,Feuil1!$B$4:$B$88,0),MATCH(Feuil4!#REF!,Feuil1!$E$3:$BA$3,0)),"")</f>
        <v/>
      </c>
      <c r="D243" s="15"/>
      <c r="E243" s="15"/>
      <c r="F243" s="15"/>
      <c r="G243" s="16" t="s">
        <v>71</v>
      </c>
      <c r="H243" s="14" t="s">
        <v>64</v>
      </c>
      <c r="J243" s="14" t="s">
        <v>65</v>
      </c>
      <c r="K243" s="8" t="s">
        <v>27</v>
      </c>
    </row>
    <row r="244" spans="1:13" x14ac:dyDescent="0.25">
      <c r="B244" s="30"/>
      <c r="C244" s="30" t="str">
        <f>IFERROR(INDEX(Feuil1!$E$4:$BA$88,MATCH(Feuil4!K$12,Feuil1!$B$4:$B$88,0),MATCH(Feuil4!#REF!,Feuil1!$E$3:$BA$3,0)),"")</f>
        <v/>
      </c>
      <c r="D244" s="15"/>
      <c r="E244" s="15"/>
      <c r="F244" s="15"/>
      <c r="G244" s="16" t="s">
        <v>71</v>
      </c>
      <c r="H244" s="14" t="s">
        <v>64</v>
      </c>
      <c r="J244" s="14" t="s">
        <v>65</v>
      </c>
      <c r="K244" s="8" t="s">
        <v>35</v>
      </c>
    </row>
    <row r="245" spans="1:13" x14ac:dyDescent="0.25">
      <c r="B245" s="30"/>
      <c r="C245" s="30" t="str">
        <f>IFERROR(INDEX(Feuil1!$E$4:$BA$88,MATCH(Feuil4!K$12,Feuil1!$B$4:$B$88,0),MATCH(Feuil4!#REF!,Feuil1!$E$3:$BA$3,0)),"")</f>
        <v/>
      </c>
      <c r="D245" s="15"/>
      <c r="E245" s="15"/>
      <c r="F245" s="15"/>
      <c r="G245" s="16" t="s">
        <v>71</v>
      </c>
      <c r="H245" s="14" t="s">
        <v>64</v>
      </c>
      <c r="J245" s="14" t="s">
        <v>65</v>
      </c>
      <c r="K245" s="8" t="s">
        <v>34</v>
      </c>
    </row>
    <row r="246" spans="1:13" x14ac:dyDescent="0.25">
      <c r="B246" s="30"/>
      <c r="C246" s="30" t="str">
        <f>IFERROR(INDEX(Feuil1!$E$4:$BA$88,MATCH(Feuil4!K$12,Feuil1!$B$4:$B$88,0),MATCH(Feuil4!#REF!,Feuil1!$E$3:$BA$3,0)),"")</f>
        <v/>
      </c>
      <c r="D246" s="15"/>
      <c r="E246" s="15"/>
      <c r="F246" s="15"/>
      <c r="G246" s="16" t="s">
        <v>71</v>
      </c>
      <c r="H246" s="14" t="s">
        <v>64</v>
      </c>
      <c r="J246" s="14" t="s">
        <v>65</v>
      </c>
      <c r="K246" s="8" t="s">
        <v>24</v>
      </c>
    </row>
    <row r="247" spans="1:13" x14ac:dyDescent="0.25">
      <c r="B247" s="30"/>
      <c r="C247" s="30" t="str">
        <f>IFERROR(INDEX(Feuil1!$E$4:$BA$88,MATCH(Feuil4!K$12,Feuil1!$B$4:$B$88,0),MATCH(Feuil4!#REF!,Feuil1!$E$3:$BA$3,0)),"")</f>
        <v/>
      </c>
      <c r="D247" s="15"/>
      <c r="E247" s="15"/>
      <c r="F247" s="15"/>
      <c r="G247" s="16" t="s">
        <v>71</v>
      </c>
      <c r="H247" s="14" t="s">
        <v>64</v>
      </c>
      <c r="J247" s="14" t="s">
        <v>65</v>
      </c>
      <c r="K247" s="8" t="s">
        <v>15</v>
      </c>
    </row>
    <row r="248" spans="1:13" x14ac:dyDescent="0.25">
      <c r="B248" s="30"/>
      <c r="C248" s="30" t="str">
        <f>IFERROR(INDEX(Feuil1!$E$4:$BA$88,MATCH(Feuil4!K$12,Feuil1!$B$4:$B$88,0),MATCH(Feuil4!#REF!,Feuil1!$E$3:$BA$3,0)),"")</f>
        <v/>
      </c>
      <c r="D248" s="15"/>
      <c r="E248" s="15"/>
      <c r="F248" s="15"/>
      <c r="G248" s="16" t="s">
        <v>71</v>
      </c>
      <c r="H248" s="14" t="s">
        <v>64</v>
      </c>
      <c r="J248" s="14" t="s">
        <v>65</v>
      </c>
      <c r="K248" s="8" t="s">
        <v>38</v>
      </c>
    </row>
    <row r="249" spans="1:13" x14ac:dyDescent="0.25">
      <c r="B249" s="30"/>
      <c r="C249" s="30" t="str">
        <f>IFERROR(INDEX(Feuil1!$E$4:$BA$88,MATCH(Feuil4!K$12,Feuil1!$B$4:$B$88,0),MATCH(Feuil4!#REF!,Feuil1!$E$3:$BA$3,0)),"")</f>
        <v/>
      </c>
      <c r="D249" s="15"/>
      <c r="E249" s="15"/>
      <c r="F249" s="15"/>
      <c r="G249" s="16" t="s">
        <v>71</v>
      </c>
      <c r="H249" s="14" t="s">
        <v>64</v>
      </c>
      <c r="J249" s="14" t="s">
        <v>65</v>
      </c>
      <c r="K249" s="8" t="s">
        <v>32</v>
      </c>
    </row>
    <row r="250" spans="1:13" x14ac:dyDescent="0.25">
      <c r="B250" s="30"/>
      <c r="C250" s="30" t="str">
        <f>IFERROR(INDEX(Feuil1!$E$4:$BA$88,MATCH(Feuil4!K$12,Feuil1!$B$4:$B$88,0),MATCH(Feuil4!#REF!,Feuil1!$E$3:$BA$3,0)),"")</f>
        <v/>
      </c>
      <c r="D250" s="15"/>
      <c r="E250" s="15"/>
      <c r="F250" s="15"/>
      <c r="G250" s="16" t="s">
        <v>71</v>
      </c>
      <c r="H250" s="14" t="s">
        <v>64</v>
      </c>
      <c r="J250" s="14" t="s">
        <v>65</v>
      </c>
      <c r="K250" s="8" t="s">
        <v>40</v>
      </c>
    </row>
    <row r="251" spans="1:13" x14ac:dyDescent="0.25">
      <c r="B251" s="14"/>
      <c r="C251" s="15"/>
      <c r="D251" s="15"/>
    </row>
    <row r="252" spans="1:13" x14ac:dyDescent="0.25">
      <c r="A252" s="9" t="s">
        <v>3</v>
      </c>
      <c r="B252" s="10" t="s">
        <v>56</v>
      </c>
      <c r="C252" s="11" t="s">
        <v>57</v>
      </c>
      <c r="D252" s="11"/>
      <c r="E252" s="11"/>
      <c r="F252" s="11"/>
      <c r="G252" s="10" t="s">
        <v>58</v>
      </c>
      <c r="H252" s="12" t="s">
        <v>59</v>
      </c>
      <c r="J252" s="12" t="s">
        <v>60</v>
      </c>
      <c r="K252" s="13" t="s">
        <v>61</v>
      </c>
      <c r="M252" s="11" t="s">
        <v>62</v>
      </c>
    </row>
    <row r="253" spans="1:13" x14ac:dyDescent="0.25">
      <c r="A253" s="9"/>
    </row>
    <row r="254" spans="1:13" x14ac:dyDescent="0.25">
      <c r="A254" s="9"/>
      <c r="B254" s="30"/>
      <c r="C254" s="30" t="str">
        <f>IFERROR(INDEX(Feuil1!$E$4:$BA$88,MATCH(Feuil4!K$12,Feuil1!$B$4:$B$88,0),MATCH(Feuil4!#REF!,Feuil1!$E$3:$BA$3,0)),"")</f>
        <v/>
      </c>
      <c r="K254" s="8" t="s">
        <v>3</v>
      </c>
    </row>
    <row r="255" spans="1:13" x14ac:dyDescent="0.25">
      <c r="B255" s="30"/>
      <c r="C255" s="30" t="str">
        <f>IFERROR(INDEX(Feuil1!$E$4:$BA$88,MATCH(Feuil4!K$12,Feuil1!$B$4:$B$88,0),MATCH(Feuil4!#REF!,Feuil1!$E$3:$BA$3,0)),"")</f>
        <v/>
      </c>
      <c r="D255" s="15"/>
      <c r="E255" s="15"/>
      <c r="F255" s="15"/>
      <c r="G255" s="23" t="s">
        <v>72</v>
      </c>
      <c r="H255" s="14" t="s">
        <v>73</v>
      </c>
      <c r="J255" s="14" t="s">
        <v>74</v>
      </c>
      <c r="K255" s="8" t="s">
        <v>3</v>
      </c>
    </row>
    <row r="256" spans="1:13" x14ac:dyDescent="0.25">
      <c r="B256" s="30"/>
      <c r="C256" s="30" t="str">
        <f>IFERROR(INDEX(Feuil1!$E$4:$BA$88,MATCH(Feuil4!K$12,Feuil1!$B$4:$B$88,0),MATCH(Feuil4!#REF!,Feuil1!$E$3:$BA$3,0)),"")</f>
        <v/>
      </c>
      <c r="D256" s="15"/>
      <c r="E256" s="15"/>
      <c r="F256" s="15"/>
      <c r="G256" s="23" t="s">
        <v>72</v>
      </c>
      <c r="H256" s="14" t="s">
        <v>73</v>
      </c>
      <c r="J256" s="14" t="s">
        <v>74</v>
      </c>
      <c r="K256" s="8" t="s">
        <v>3</v>
      </c>
    </row>
    <row r="257" spans="1:13" x14ac:dyDescent="0.25">
      <c r="B257" s="30"/>
      <c r="C257" s="30" t="str">
        <f>IFERROR(INDEX(Feuil1!$E$4:$BA$88,MATCH(Feuil4!K$12,Feuil1!$B$4:$B$88,0),MATCH(Feuil4!#REF!,Feuil1!$E$3:$BA$3,0)),"")</f>
        <v/>
      </c>
      <c r="D257" s="15"/>
      <c r="E257" s="15"/>
      <c r="F257" s="15"/>
      <c r="G257" s="23" t="s">
        <v>75</v>
      </c>
      <c r="H257" s="14" t="s">
        <v>73</v>
      </c>
      <c r="J257" s="14" t="s">
        <v>74</v>
      </c>
      <c r="K257" s="8" t="s">
        <v>3</v>
      </c>
      <c r="M257" s="17"/>
    </row>
    <row r="258" spans="1:13" x14ac:dyDescent="0.25">
      <c r="B258" s="30"/>
      <c r="C258" s="30" t="str">
        <f>IFERROR(INDEX(Feuil1!$E$4:$BA$88,MATCH(Feuil4!K$12,Feuil1!$B$4:$B$88,0),MATCH(Feuil4!#REF!,Feuil1!$E$3:$BA$3,0)),"")</f>
        <v/>
      </c>
      <c r="D258" s="15"/>
      <c r="E258" s="15"/>
      <c r="F258" s="15"/>
      <c r="G258" s="23" t="s">
        <v>75</v>
      </c>
      <c r="H258" s="14" t="s">
        <v>73</v>
      </c>
      <c r="J258" s="14" t="s">
        <v>74</v>
      </c>
      <c r="K258" s="8" t="s">
        <v>3</v>
      </c>
      <c r="M258" s="17"/>
    </row>
    <row r="259" spans="1:13" x14ac:dyDescent="0.25">
      <c r="B259" s="30"/>
      <c r="C259" s="30" t="str">
        <f>IFERROR(INDEX(Feuil1!$E$4:$BA$88,MATCH(Feuil4!K$12,Feuil1!$B$4:$B$88,0),MATCH(Feuil4!#REF!,Feuil1!$E$3:$BA$3,0)),"")</f>
        <v/>
      </c>
      <c r="D259" s="15"/>
      <c r="E259" s="15"/>
      <c r="F259" s="15"/>
      <c r="G259" s="23" t="s">
        <v>75</v>
      </c>
      <c r="H259" s="14" t="s">
        <v>73</v>
      </c>
      <c r="J259" s="14" t="s">
        <v>74</v>
      </c>
      <c r="K259" s="8" t="s">
        <v>3</v>
      </c>
      <c r="M259" s="17"/>
    </row>
    <row r="260" spans="1:13" x14ac:dyDescent="0.25">
      <c r="B260" s="30"/>
      <c r="C260" s="30" t="str">
        <f>IFERROR(INDEX(Feuil1!$E$4:$BA$88,MATCH(Feuil4!K$12,Feuil1!$B$4:$B$88,0),MATCH(Feuil4!#REF!,Feuil1!$E$3:$BA$3,0)),"")</f>
        <v/>
      </c>
      <c r="D260" s="15"/>
      <c r="E260" s="15"/>
      <c r="F260" s="15"/>
      <c r="G260" s="23" t="s">
        <v>75</v>
      </c>
      <c r="H260" s="14" t="s">
        <v>73</v>
      </c>
      <c r="J260" s="14" t="s">
        <v>74</v>
      </c>
      <c r="K260" s="8" t="s">
        <v>3</v>
      </c>
      <c r="M260" s="17"/>
    </row>
    <row r="261" spans="1:13" x14ac:dyDescent="0.25">
      <c r="B261" s="30"/>
      <c r="C261" s="30" t="str">
        <f>IFERROR(INDEX(Feuil1!$E$4:$BA$88,MATCH(Feuil4!K$12,Feuil1!$B$4:$B$88,0),MATCH(Feuil4!#REF!,Feuil1!$E$3:$BA$3,0)),"")</f>
        <v/>
      </c>
      <c r="D261" s="15"/>
      <c r="E261" s="15"/>
      <c r="F261" s="15"/>
      <c r="G261" s="23" t="s">
        <v>75</v>
      </c>
      <c r="H261" s="14" t="s">
        <v>73</v>
      </c>
      <c r="J261" s="14" t="s">
        <v>74</v>
      </c>
      <c r="K261" s="8" t="s">
        <v>3</v>
      </c>
      <c r="M261" s="17"/>
    </row>
    <row r="262" spans="1:13" x14ac:dyDescent="0.25">
      <c r="B262" s="30"/>
      <c r="C262" s="30" t="str">
        <f>IFERROR(INDEX(Feuil1!$E$4:$BA$88,MATCH(Feuil4!K$12,Feuil1!$B$4:$B$88,0),MATCH(Feuil4!#REF!,Feuil1!$E$3:$BA$3,0)),"")</f>
        <v/>
      </c>
      <c r="D262" s="15"/>
      <c r="E262" s="15"/>
      <c r="F262" s="15"/>
      <c r="G262" s="23" t="s">
        <v>75</v>
      </c>
      <c r="H262" s="14" t="s">
        <v>73</v>
      </c>
      <c r="J262" s="14" t="s">
        <v>74</v>
      </c>
      <c r="K262" s="8" t="s">
        <v>3</v>
      </c>
      <c r="M262" s="17"/>
    </row>
    <row r="263" spans="1:13" x14ac:dyDescent="0.25">
      <c r="B263" s="30"/>
      <c r="C263" s="30" t="str">
        <f>IFERROR(INDEX(Feuil1!$E$4:$BA$88,MATCH(Feuil4!K$12,Feuil1!$B$4:$B$88,0),MATCH(Feuil4!#REF!,Feuil1!$E$3:$BA$3,0)),"")</f>
        <v/>
      </c>
      <c r="D263" s="15"/>
      <c r="E263" s="15"/>
      <c r="F263" s="15"/>
      <c r="G263" s="23" t="s">
        <v>75</v>
      </c>
      <c r="H263" s="14" t="s">
        <v>73</v>
      </c>
      <c r="J263" s="14" t="s">
        <v>74</v>
      </c>
      <c r="K263" s="8" t="s">
        <v>4</v>
      </c>
    </row>
    <row r="264" spans="1:13" x14ac:dyDescent="0.25">
      <c r="B264" s="30"/>
      <c r="C264" s="30" t="str">
        <f>IFERROR(INDEX(Feuil1!$E$4:$BA$88,MATCH(Feuil4!K$12,Feuil1!$B$4:$B$88,0),MATCH(Feuil4!#REF!,Feuil1!$E$3:$BA$3,0)),"")</f>
        <v/>
      </c>
      <c r="D264" s="15"/>
      <c r="E264" s="15"/>
      <c r="F264" s="15"/>
      <c r="G264" s="23" t="s">
        <v>75</v>
      </c>
      <c r="H264" s="14" t="s">
        <v>73</v>
      </c>
      <c r="J264" s="14" t="s">
        <v>74</v>
      </c>
      <c r="K264" s="8" t="s">
        <v>4</v>
      </c>
    </row>
    <row r="265" spans="1:13" x14ac:dyDescent="0.25">
      <c r="B265" s="30"/>
      <c r="C265" s="30" t="str">
        <f>IFERROR(INDEX(Feuil1!$E$4:$BA$88,MATCH(Feuil4!K$12,Feuil1!$B$4:$B$88,0),MATCH(Feuil4!#REF!,Feuil1!$E$3:$BA$3,0)),"")</f>
        <v/>
      </c>
      <c r="D265" s="15"/>
      <c r="E265" s="15"/>
      <c r="F265" s="15"/>
      <c r="G265" s="16" t="s">
        <v>76</v>
      </c>
      <c r="H265" s="14" t="s">
        <v>73</v>
      </c>
      <c r="J265" s="14" t="s">
        <v>77</v>
      </c>
      <c r="K265" s="8" t="s">
        <v>4</v>
      </c>
      <c r="M265" s="17"/>
    </row>
    <row r="266" spans="1:13" x14ac:dyDescent="0.25">
      <c r="B266" s="30"/>
      <c r="C266" s="30" t="str">
        <f>IFERROR(INDEX(Feuil1!$E$4:$BA$88,MATCH(Feuil4!K$12,Feuil1!$B$4:$B$88,0),MATCH(Feuil4!#REF!,Feuil1!$E$3:$BA$3,0)),"")</f>
        <v/>
      </c>
      <c r="D266" s="15"/>
      <c r="E266" s="15"/>
      <c r="F266" s="15"/>
      <c r="G266" s="16" t="s">
        <v>76</v>
      </c>
      <c r="H266" s="14" t="s">
        <v>73</v>
      </c>
      <c r="J266" s="14" t="s">
        <v>77</v>
      </c>
      <c r="K266" s="8" t="s">
        <v>4</v>
      </c>
      <c r="M266" s="17"/>
    </row>
    <row r="267" spans="1:13" x14ac:dyDescent="0.25">
      <c r="B267" s="30"/>
      <c r="C267" s="30" t="str">
        <f>IFERROR(INDEX(Feuil1!$E$4:$BA$88,MATCH(Feuil4!K$12,Feuil1!$B$4:$B$88,0),MATCH(Feuil4!#REF!,Feuil1!$E$3:$BA$3,0)),"")</f>
        <v/>
      </c>
      <c r="D267" s="15"/>
      <c r="E267" s="15"/>
      <c r="F267" s="15"/>
      <c r="G267" s="16" t="s">
        <v>76</v>
      </c>
      <c r="H267" s="14" t="s">
        <v>73</v>
      </c>
      <c r="J267" s="14" t="s">
        <v>77</v>
      </c>
      <c r="K267" s="8" t="s">
        <v>4</v>
      </c>
      <c r="M267" s="17"/>
    </row>
    <row r="268" spans="1:13" x14ac:dyDescent="0.25">
      <c r="B268" s="30"/>
      <c r="C268" s="30" t="str">
        <f>IFERROR(INDEX(Feuil1!$E$4:$BA$88,MATCH(Feuil4!K$12,Feuil1!$B$4:$B$88,0),MATCH(Feuil4!#REF!,Feuil1!$E$3:$BA$3,0)),"")</f>
        <v/>
      </c>
      <c r="D268" s="15"/>
      <c r="E268" s="15"/>
      <c r="F268" s="15"/>
      <c r="G268" s="16" t="s">
        <v>76</v>
      </c>
      <c r="H268" s="14" t="s">
        <v>73</v>
      </c>
      <c r="J268" s="14" t="s">
        <v>77</v>
      </c>
      <c r="K268" s="8" t="s">
        <v>4</v>
      </c>
      <c r="M268" s="17"/>
    </row>
    <row r="269" spans="1:13" x14ac:dyDescent="0.25">
      <c r="B269" s="30"/>
      <c r="C269" s="30" t="str">
        <f>IFERROR(INDEX(Feuil1!$E$4:$BA$88,MATCH(Feuil4!K$12,Feuil1!$B$4:$B$88,0),MATCH(Feuil4!#REF!,Feuil1!$E$3:$BA$3,0)),"")</f>
        <v/>
      </c>
      <c r="D269" s="15"/>
      <c r="E269" s="15"/>
      <c r="F269" s="15"/>
      <c r="G269" s="16" t="s">
        <v>76</v>
      </c>
      <c r="H269" s="14" t="s">
        <v>73</v>
      </c>
      <c r="J269" s="14" t="s">
        <v>77</v>
      </c>
      <c r="K269" s="8" t="s">
        <v>4</v>
      </c>
      <c r="M269" s="17"/>
    </row>
    <row r="270" spans="1:13" x14ac:dyDescent="0.25">
      <c r="B270" s="14" t="s">
        <v>107</v>
      </c>
      <c r="C270" s="15" t="s">
        <v>107</v>
      </c>
    </row>
    <row r="271" spans="1:13" x14ac:dyDescent="0.25">
      <c r="A271" s="9" t="s">
        <v>1</v>
      </c>
      <c r="B271" s="10" t="s">
        <v>56</v>
      </c>
      <c r="C271" s="11" t="s">
        <v>57</v>
      </c>
      <c r="D271" s="11"/>
      <c r="E271" s="11"/>
      <c r="F271" s="11"/>
      <c r="G271" s="10" t="s">
        <v>58</v>
      </c>
      <c r="H271" s="12" t="s">
        <v>59</v>
      </c>
      <c r="J271" s="12" t="s">
        <v>60</v>
      </c>
      <c r="K271" s="13" t="s">
        <v>61</v>
      </c>
      <c r="M271" s="11" t="s">
        <v>62</v>
      </c>
    </row>
    <row r="272" spans="1:13" x14ac:dyDescent="0.25">
      <c r="A272" s="9"/>
      <c r="B272" s="14"/>
      <c r="C272" s="15"/>
      <c r="D272" s="15"/>
      <c r="E272" s="15"/>
      <c r="F272" s="15"/>
      <c r="G272" s="16"/>
      <c r="H272" s="14"/>
      <c r="J272" s="14"/>
      <c r="M272" s="17"/>
    </row>
    <row r="273" spans="1:13" x14ac:dyDescent="0.25">
      <c r="A273" s="9"/>
      <c r="B273" s="30"/>
      <c r="C273" s="30" t="str">
        <f>IFERROR(INDEX(Feuil1!$E$4:$BA$88,MATCH(Feuil4!K$12,Feuil1!$B$4:$B$88,0),MATCH(Feuil4!#REF!,Feuil1!$E$3:$BA$3,0)),"")</f>
        <v/>
      </c>
      <c r="D273" s="15"/>
      <c r="E273" s="15"/>
      <c r="F273" s="15"/>
      <c r="G273" s="24" t="s">
        <v>78</v>
      </c>
      <c r="H273" s="14" t="s">
        <v>84</v>
      </c>
      <c r="J273" s="14" t="s">
        <v>85</v>
      </c>
      <c r="K273" s="8" t="s">
        <v>1</v>
      </c>
    </row>
    <row r="274" spans="1:13" x14ac:dyDescent="0.25">
      <c r="A274" s="9"/>
      <c r="B274" s="30"/>
      <c r="C274" s="30" t="str">
        <f>IFERROR(INDEX(Feuil1!$E$4:$BA$88,MATCH(Feuil4!K$12,Feuil1!$B$4:$B$88,0),MATCH(Feuil4!#REF!,Feuil1!$E$3:$BA$3,0)),"")</f>
        <v/>
      </c>
      <c r="D274" s="15"/>
      <c r="E274" s="15"/>
      <c r="F274" s="15"/>
      <c r="G274" s="24" t="s">
        <v>79</v>
      </c>
      <c r="H274" s="14" t="s">
        <v>84</v>
      </c>
      <c r="J274" s="14" t="s">
        <v>85</v>
      </c>
      <c r="K274" s="8" t="s">
        <v>80</v>
      </c>
      <c r="M274" s="7" t="s">
        <v>68</v>
      </c>
    </row>
    <row r="275" spans="1:13" x14ac:dyDescent="0.25">
      <c r="B275" s="30"/>
      <c r="C275" s="30" t="str">
        <f>IFERROR(INDEX(Feuil1!$E$4:$BA$88,MATCH(Feuil4!K$12,Feuil1!$B$4:$B$88,0),MATCH(Feuil4!#REF!,Feuil1!$E$3:$BA$3,0)),"")</f>
        <v/>
      </c>
      <c r="D275" s="15"/>
      <c r="E275" s="15"/>
      <c r="F275" s="15"/>
      <c r="G275" s="24" t="s">
        <v>79</v>
      </c>
      <c r="H275" s="14" t="s">
        <v>84</v>
      </c>
      <c r="J275" s="14" t="s">
        <v>85</v>
      </c>
      <c r="K275" s="8" t="s">
        <v>81</v>
      </c>
    </row>
    <row r="276" spans="1:13" x14ac:dyDescent="0.25">
      <c r="B276" s="30"/>
      <c r="C276" s="30" t="str">
        <f>IFERROR(INDEX(Feuil1!$E$4:$BA$88,MATCH(Feuil4!K$12,Feuil1!$B$4:$B$88,0),MATCH(Feuil4!#REF!,Feuil1!$E$3:$BA$3,0)),"")</f>
        <v/>
      </c>
      <c r="D276" s="15"/>
      <c r="E276" s="15"/>
      <c r="F276" s="15"/>
      <c r="G276" s="24" t="s">
        <v>79</v>
      </c>
      <c r="H276" s="14" t="s">
        <v>84</v>
      </c>
      <c r="J276" s="14" t="s">
        <v>85</v>
      </c>
      <c r="K276" s="8" t="s">
        <v>82</v>
      </c>
    </row>
    <row r="277" spans="1:13" x14ac:dyDescent="0.25">
      <c r="B277" s="30"/>
      <c r="C277" s="30" t="str">
        <f>IFERROR(INDEX(Feuil1!$E$4:$BA$88,MATCH(Feuil4!K$12,Feuil1!$B$4:$B$88,0),MATCH(Feuil4!#REF!,Feuil1!$E$3:$BA$3,0)),"")</f>
        <v/>
      </c>
      <c r="D277" s="15"/>
      <c r="E277" s="15"/>
      <c r="F277" s="15"/>
      <c r="G277" s="24" t="s">
        <v>79</v>
      </c>
      <c r="H277" s="14" t="s">
        <v>84</v>
      </c>
      <c r="J277" s="14" t="s">
        <v>85</v>
      </c>
      <c r="K277" s="8" t="s">
        <v>51</v>
      </c>
    </row>
    <row r="278" spans="1:13" x14ac:dyDescent="0.25">
      <c r="B278" s="30"/>
      <c r="C278" s="30" t="str">
        <f>IFERROR(INDEX(Feuil1!$E$4:$BA$88,MATCH(Feuil4!K$12,Feuil1!$B$4:$B$88,0),MATCH(Feuil4!#REF!,Feuil1!$E$3:$BA$3,0)),"")</f>
        <v/>
      </c>
      <c r="D278" s="15"/>
      <c r="E278" s="15"/>
      <c r="F278" s="15"/>
      <c r="G278" s="24" t="s">
        <v>79</v>
      </c>
      <c r="H278" s="14" t="s">
        <v>84</v>
      </c>
      <c r="J278" s="14" t="s">
        <v>85</v>
      </c>
      <c r="K278" s="8" t="s">
        <v>52</v>
      </c>
    </row>
    <row r="279" spans="1:13" x14ac:dyDescent="0.25">
      <c r="B279" s="30"/>
      <c r="C279" s="30" t="str">
        <f>IFERROR(INDEX(Feuil1!$E$4:$BA$88,MATCH(Feuil4!K$12,Feuil1!$B$4:$B$88,0),MATCH(Feuil4!#REF!,Feuil1!$E$3:$BA$3,0)),"")</f>
        <v/>
      </c>
      <c r="D279" s="15"/>
      <c r="E279" s="15"/>
      <c r="F279" s="15"/>
      <c r="G279" s="16" t="s">
        <v>83</v>
      </c>
      <c r="H279" s="14" t="s">
        <v>84</v>
      </c>
      <c r="J279" s="14" t="s">
        <v>85</v>
      </c>
      <c r="K279" s="8" t="s">
        <v>80</v>
      </c>
      <c r="M279" s="17" t="s">
        <v>68</v>
      </c>
    </row>
    <row r="280" spans="1:13" x14ac:dyDescent="0.25">
      <c r="B280" s="30"/>
      <c r="C280" s="30" t="str">
        <f>IFERROR(INDEX(Feuil1!$E$4:$BA$88,MATCH(Feuil4!K$12,Feuil1!$B$4:$B$88,0),MATCH(Feuil4!#REF!,Feuil1!$E$3:$BA$3,0)),"")</f>
        <v/>
      </c>
      <c r="D280" s="15"/>
      <c r="E280" s="15"/>
      <c r="F280" s="15"/>
      <c r="G280" s="16" t="s">
        <v>83</v>
      </c>
      <c r="H280" s="14" t="s">
        <v>84</v>
      </c>
      <c r="J280" s="14" t="s">
        <v>85</v>
      </c>
      <c r="K280" s="8" t="s">
        <v>20</v>
      </c>
    </row>
    <row r="281" spans="1:13" x14ac:dyDescent="0.25">
      <c r="B281" s="30"/>
      <c r="C281" s="30" t="str">
        <f>IFERROR(INDEX(Feuil1!$E$4:$BA$88,MATCH(Feuil4!K$12,Feuil1!$B$4:$B$88,0),MATCH(Feuil4!#REF!,Feuil1!$E$3:$BA$3,0)),"")</f>
        <v/>
      </c>
      <c r="D281" s="15"/>
      <c r="E281" s="15"/>
      <c r="F281" s="15"/>
      <c r="G281" s="16" t="s">
        <v>83</v>
      </c>
      <c r="H281" s="14" t="s">
        <v>84</v>
      </c>
      <c r="J281" s="14" t="s">
        <v>85</v>
      </c>
      <c r="K281" s="8" t="s">
        <v>22</v>
      </c>
    </row>
    <row r="282" spans="1:13" x14ac:dyDescent="0.25">
      <c r="B282" s="30"/>
      <c r="C282" s="30" t="str">
        <f>IFERROR(INDEX(Feuil1!$E$4:$BA$88,MATCH(Feuil4!K$12,Feuil1!$B$4:$B$88,0),MATCH(Feuil4!#REF!,Feuil1!$E$3:$BA$3,0)),"")</f>
        <v/>
      </c>
      <c r="D282" s="15"/>
      <c r="E282" s="15"/>
      <c r="F282" s="15"/>
      <c r="G282" s="16" t="s">
        <v>83</v>
      </c>
      <c r="H282" s="14" t="s">
        <v>84</v>
      </c>
      <c r="J282" s="14" t="s">
        <v>85</v>
      </c>
      <c r="K282" s="8" t="s">
        <v>28</v>
      </c>
    </row>
    <row r="283" spans="1:13" x14ac:dyDescent="0.25">
      <c r="B283" s="30"/>
      <c r="C283" s="30" t="str">
        <f>IFERROR(INDEX(Feuil1!$E$4:$BA$88,MATCH(Feuil4!K$12,Feuil1!$B$4:$B$88,0),MATCH(Feuil4!#REF!,Feuil1!$E$3:$BA$3,0)),"")</f>
        <v/>
      </c>
      <c r="D283" s="15"/>
      <c r="E283" s="15"/>
      <c r="F283" s="15"/>
      <c r="G283" s="16" t="s">
        <v>83</v>
      </c>
      <c r="H283" s="14" t="s">
        <v>84</v>
      </c>
      <c r="J283" s="14" t="s">
        <v>85</v>
      </c>
      <c r="K283" s="8" t="s">
        <v>30</v>
      </c>
    </row>
    <row r="284" spans="1:13" x14ac:dyDescent="0.25">
      <c r="B284" s="30"/>
      <c r="C284" s="30" t="str">
        <f>IFERROR(INDEX(Feuil1!$E$4:$BA$88,MATCH(Feuil4!K$12,Feuil1!$B$4:$B$88,0),MATCH(Feuil4!#REF!,Feuil1!$E$3:$BA$3,0)),"")</f>
        <v/>
      </c>
      <c r="D284" s="15"/>
      <c r="E284" s="15"/>
      <c r="F284" s="15"/>
      <c r="G284" s="16" t="s">
        <v>83</v>
      </c>
      <c r="H284" s="14" t="s">
        <v>84</v>
      </c>
      <c r="J284" s="14" t="s">
        <v>85</v>
      </c>
      <c r="K284" s="8" t="s">
        <v>36</v>
      </c>
    </row>
    <row r="285" spans="1:13" x14ac:dyDescent="0.25">
      <c r="B285" s="30"/>
      <c r="C285" s="30" t="str">
        <f>IFERROR(INDEX(Feuil1!$E$4:$BA$88,MATCH(Feuil4!K$12,Feuil1!$B$4:$B$88,0),MATCH(Feuil4!#REF!,Feuil1!$E$3:$BA$3,0)),"")</f>
        <v/>
      </c>
      <c r="D285" s="15"/>
      <c r="E285" s="15"/>
      <c r="F285" s="15"/>
      <c r="G285" s="16" t="s">
        <v>83</v>
      </c>
      <c r="H285" s="14" t="s">
        <v>84</v>
      </c>
      <c r="J285" s="14" t="s">
        <v>85</v>
      </c>
      <c r="K285" s="8" t="s">
        <v>17</v>
      </c>
    </row>
    <row r="286" spans="1:13" x14ac:dyDescent="0.25">
      <c r="B286" s="30"/>
      <c r="C286" s="30" t="str">
        <f>IFERROR(INDEX(Feuil1!$E$4:$BA$88,MATCH(Feuil4!K$12,Feuil1!$B$4:$B$88,0),MATCH(Feuil4!#REF!,Feuil1!$E$3:$BA$3,0)),"")</f>
        <v/>
      </c>
      <c r="D286" s="15"/>
      <c r="E286" s="15"/>
      <c r="F286" s="15"/>
      <c r="G286" s="16" t="s">
        <v>83</v>
      </c>
      <c r="H286" s="14" t="s">
        <v>84</v>
      </c>
      <c r="J286" s="14" t="s">
        <v>85</v>
      </c>
      <c r="K286" s="8" t="s">
        <v>16</v>
      </c>
    </row>
    <row r="287" spans="1:13" x14ac:dyDescent="0.25">
      <c r="B287" s="30"/>
      <c r="C287" s="30" t="str">
        <f>IFERROR(INDEX(Feuil1!$E$4:$BA$88,MATCH(Feuil4!K$12,Feuil1!$B$4:$B$88,0),MATCH(Feuil4!#REF!,Feuil1!$E$3:$BA$3,0)),"")</f>
        <v/>
      </c>
      <c r="D287" s="15"/>
      <c r="E287" s="15"/>
      <c r="F287" s="15"/>
      <c r="G287" s="16" t="s">
        <v>83</v>
      </c>
      <c r="H287" s="14" t="s">
        <v>84</v>
      </c>
      <c r="J287" s="14" t="s">
        <v>85</v>
      </c>
      <c r="K287" s="8" t="s">
        <v>39</v>
      </c>
    </row>
    <row r="288" spans="1:13" x14ac:dyDescent="0.25">
      <c r="B288" s="30"/>
      <c r="C288" s="30" t="str">
        <f>IFERROR(INDEX(Feuil1!$E$4:$BA$88,MATCH(Feuil4!K$12,Feuil1!$B$4:$B$88,0),MATCH(Feuil4!#REF!,Feuil1!$E$3:$BA$3,0)),"")</f>
        <v/>
      </c>
      <c r="D288" s="15"/>
      <c r="E288" s="15"/>
      <c r="F288" s="15"/>
      <c r="G288" s="16" t="s">
        <v>83</v>
      </c>
      <c r="H288" s="14" t="s">
        <v>84</v>
      </c>
      <c r="J288" s="14" t="s">
        <v>85</v>
      </c>
      <c r="K288" s="8" t="s">
        <v>41</v>
      </c>
    </row>
    <row r="289" spans="1:13" x14ac:dyDescent="0.25">
      <c r="B289" s="30"/>
      <c r="C289" s="30" t="str">
        <f>IFERROR(INDEX(Feuil1!$E$4:$BA$88,MATCH(Feuil4!K$12,Feuil1!$B$4:$B$88,0),MATCH(Feuil4!#REF!,Feuil1!$E$3:$BA$3,0)),"")</f>
        <v/>
      </c>
      <c r="D289" s="15"/>
      <c r="E289" s="15"/>
      <c r="F289" s="15"/>
      <c r="G289" s="16" t="s">
        <v>83</v>
      </c>
      <c r="H289" s="14" t="s">
        <v>84</v>
      </c>
      <c r="J289" s="14" t="s">
        <v>85</v>
      </c>
      <c r="K289" s="8" t="s">
        <v>33</v>
      </c>
    </row>
    <row r="290" spans="1:13" x14ac:dyDescent="0.25">
      <c r="B290" s="30"/>
      <c r="C290" s="30" t="str">
        <f>IFERROR(INDEX(Feuil1!$E$4:$BA$88,MATCH(Feuil4!K$12,Feuil1!$B$4:$B$88,0),MATCH(Feuil4!#REF!,Feuil1!$E$3:$BA$3,0)),"")</f>
        <v/>
      </c>
      <c r="D290" s="15"/>
      <c r="E290" s="15"/>
      <c r="F290" s="15"/>
      <c r="G290" s="16" t="s">
        <v>83</v>
      </c>
      <c r="H290" s="14" t="s">
        <v>84</v>
      </c>
      <c r="J290" s="14" t="s">
        <v>85</v>
      </c>
      <c r="K290" s="8" t="s">
        <v>42</v>
      </c>
    </row>
    <row r="291" spans="1:13" x14ac:dyDescent="0.25">
      <c r="B291" s="14" t="s">
        <v>107</v>
      </c>
      <c r="C291" s="15" t="s">
        <v>107</v>
      </c>
    </row>
    <row r="292" spans="1:13" x14ac:dyDescent="0.25">
      <c r="A292" s="9" t="s">
        <v>2</v>
      </c>
      <c r="B292" s="10" t="s">
        <v>56</v>
      </c>
      <c r="C292" s="11" t="s">
        <v>57</v>
      </c>
      <c r="D292" s="11"/>
      <c r="E292" s="11"/>
      <c r="F292" s="11"/>
      <c r="G292" s="10" t="s">
        <v>58</v>
      </c>
      <c r="H292" s="12" t="s">
        <v>59</v>
      </c>
      <c r="J292" s="12" t="s">
        <v>60</v>
      </c>
      <c r="K292" s="13" t="s">
        <v>61</v>
      </c>
      <c r="M292" s="11" t="s">
        <v>62</v>
      </c>
    </row>
    <row r="293" spans="1:13" x14ac:dyDescent="0.25">
      <c r="A293" s="9"/>
    </row>
    <row r="294" spans="1:13" x14ac:dyDescent="0.25">
      <c r="B294" s="30"/>
      <c r="C294" s="30" t="str">
        <f>IFERROR(INDEX(Feuil1!$E$4:$BA$88,MATCH(Feuil4!K$12,Feuil1!$B$4:$B$88,0),MATCH(Feuil4!#REF!,Feuil1!$E$3:$BA$3,0)),"")</f>
        <v/>
      </c>
      <c r="D294" s="15"/>
      <c r="E294" s="15"/>
      <c r="F294" s="15"/>
      <c r="G294" s="24" t="s">
        <v>87</v>
      </c>
      <c r="H294" s="14" t="s">
        <v>88</v>
      </c>
      <c r="J294" s="14" t="s">
        <v>89</v>
      </c>
      <c r="K294" s="8" t="s">
        <v>2</v>
      </c>
    </row>
    <row r="295" spans="1:13" x14ac:dyDescent="0.25">
      <c r="B295" s="30"/>
      <c r="C295" s="30" t="str">
        <f>IFERROR(INDEX(Feuil1!$E$4:$BA$88,MATCH(Feuil4!K$12,Feuil1!$B$4:$B$88,0),MATCH(Feuil4!#REF!,Feuil1!$E$3:$BA$3,0)),"")</f>
        <v/>
      </c>
      <c r="D295" s="15"/>
      <c r="E295" s="15"/>
      <c r="F295" s="15"/>
      <c r="G295" s="24" t="s">
        <v>90</v>
      </c>
      <c r="H295" s="14" t="s">
        <v>88</v>
      </c>
      <c r="J295" s="14" t="s">
        <v>89</v>
      </c>
      <c r="K295" s="8" t="s">
        <v>91</v>
      </c>
    </row>
    <row r="296" spans="1:13" x14ac:dyDescent="0.25">
      <c r="B296" s="30"/>
      <c r="C296" s="30" t="str">
        <f>IFERROR(INDEX(Feuil1!$E$4:$BA$88,MATCH(Feuil4!K$12,Feuil1!$B$4:$B$88,0),MATCH(Feuil4!#REF!,Feuil1!$E$3:$BA$3,0)),"")</f>
        <v/>
      </c>
      <c r="D296" s="15"/>
      <c r="E296" s="15"/>
      <c r="F296" s="15"/>
      <c r="G296" s="24" t="s">
        <v>90</v>
      </c>
      <c r="H296" s="14" t="s">
        <v>88</v>
      </c>
      <c r="J296" s="14" t="s">
        <v>89</v>
      </c>
      <c r="K296" s="8" t="s">
        <v>92</v>
      </c>
    </row>
    <row r="297" spans="1:13" x14ac:dyDescent="0.25">
      <c r="B297" s="30"/>
      <c r="C297" s="30" t="str">
        <f>IFERROR(INDEX(Feuil1!$E$4:$BA$88,MATCH(Feuil4!K$12,Feuil1!$B$4:$B$88,0),MATCH(Feuil4!#REF!,Feuil1!$E$3:$BA$3,0)),"")</f>
        <v/>
      </c>
      <c r="D297" s="15"/>
      <c r="E297" s="15"/>
      <c r="F297" s="15"/>
      <c r="G297" s="24" t="s">
        <v>90</v>
      </c>
      <c r="H297" s="14" t="s">
        <v>88</v>
      </c>
      <c r="J297" s="14" t="s">
        <v>89</v>
      </c>
      <c r="K297" s="8" t="s">
        <v>43</v>
      </c>
    </row>
    <row r="298" spans="1:13" x14ac:dyDescent="0.25">
      <c r="B298" s="30"/>
      <c r="C298" s="30" t="str">
        <f>IFERROR(INDEX(Feuil1!$E$4:$BA$88,MATCH(Feuil4!K$12,Feuil1!$B$4:$B$88,0),MATCH(Feuil4!#REF!,Feuil1!$E$3:$BA$3,0)),"")</f>
        <v/>
      </c>
      <c r="D298" s="15"/>
      <c r="E298" s="15"/>
      <c r="F298" s="15"/>
      <c r="G298" s="24" t="s">
        <v>90</v>
      </c>
      <c r="H298" s="14" t="s">
        <v>88</v>
      </c>
      <c r="J298" s="14" t="s">
        <v>89</v>
      </c>
      <c r="K298" s="8" t="s">
        <v>50</v>
      </c>
      <c r="L298" s="17"/>
      <c r="M298" s="17"/>
    </row>
    <row r="299" spans="1:13" x14ac:dyDescent="0.25">
      <c r="B299" s="30"/>
      <c r="C299" s="30" t="str">
        <f>IFERROR(INDEX(Feuil1!$E$4:$BA$88,MATCH(Feuil4!K$12,Feuil1!$B$4:$B$88,0),MATCH(Feuil4!#REF!,Feuil1!$E$3:$BA$3,0)),"")</f>
        <v/>
      </c>
      <c r="D299" s="15"/>
      <c r="E299" s="15"/>
      <c r="F299" s="15"/>
      <c r="G299" s="16" t="s">
        <v>86</v>
      </c>
      <c r="H299" s="14" t="s">
        <v>88</v>
      </c>
      <c r="J299" s="14" t="s">
        <v>89</v>
      </c>
      <c r="K299" s="8" t="s">
        <v>21</v>
      </c>
    </row>
    <row r="300" spans="1:13" x14ac:dyDescent="0.25">
      <c r="B300" s="30"/>
      <c r="C300" s="30" t="str">
        <f>IFERROR(INDEX(Feuil1!$E$4:$BA$88,MATCH(Feuil4!K$12,Feuil1!$B$4:$B$88,0),MATCH(Feuil4!#REF!,Feuil1!$E$3:$BA$3,0)),"")</f>
        <v/>
      </c>
      <c r="D300" s="15"/>
      <c r="E300" s="15"/>
      <c r="F300" s="15"/>
      <c r="G300" s="16" t="s">
        <v>86</v>
      </c>
      <c r="H300" s="14" t="s">
        <v>88</v>
      </c>
      <c r="J300" s="14" t="s">
        <v>89</v>
      </c>
      <c r="K300" s="8" t="s">
        <v>23</v>
      </c>
    </row>
    <row r="301" spans="1:13" x14ac:dyDescent="0.25">
      <c r="B301" s="30"/>
      <c r="C301" s="30" t="str">
        <f>IFERROR(INDEX(Feuil1!$E$4:$BA$88,MATCH(Feuil4!K$12,Feuil1!$B$4:$B$88,0),MATCH(Feuil4!#REF!,Feuil1!$E$3:$BA$3,0)),"")</f>
        <v/>
      </c>
      <c r="D301" s="15"/>
      <c r="E301" s="15"/>
      <c r="F301" s="15"/>
      <c r="G301" s="16" t="s">
        <v>86</v>
      </c>
      <c r="H301" s="14" t="s">
        <v>88</v>
      </c>
      <c r="J301" s="14" t="s">
        <v>89</v>
      </c>
      <c r="K301" s="8" t="s">
        <v>29</v>
      </c>
    </row>
    <row r="302" spans="1:13" x14ac:dyDescent="0.25">
      <c r="B302" s="30"/>
      <c r="C302" s="30" t="str">
        <f>IFERROR(INDEX(Feuil1!$E$4:$BA$88,MATCH(Feuil4!K$12,Feuil1!$B$4:$B$88,0),MATCH(Feuil4!#REF!,Feuil1!$E$3:$BA$3,0)),"")</f>
        <v/>
      </c>
      <c r="D302" s="15"/>
      <c r="E302" s="15"/>
      <c r="F302" s="15"/>
      <c r="G302" s="16" t="s">
        <v>86</v>
      </c>
      <c r="H302" s="14" t="s">
        <v>88</v>
      </c>
      <c r="J302" s="14" t="s">
        <v>89</v>
      </c>
      <c r="K302" s="8" t="s">
        <v>31</v>
      </c>
    </row>
    <row r="303" spans="1:13" x14ac:dyDescent="0.25">
      <c r="B303" s="30"/>
      <c r="C303" s="30" t="str">
        <f>IFERROR(INDEX(Feuil1!$E$4:$BA$88,MATCH(Feuil4!K$12,Feuil1!$B$4:$B$88,0),MATCH(Feuil4!#REF!,Feuil1!$E$3:$BA$3,0)),"")</f>
        <v/>
      </c>
      <c r="D303" s="15"/>
      <c r="E303" s="15"/>
      <c r="F303" s="15"/>
      <c r="G303" s="16" t="s">
        <v>86</v>
      </c>
      <c r="H303" s="14" t="s">
        <v>88</v>
      </c>
      <c r="J303" s="14" t="s">
        <v>89</v>
      </c>
      <c r="K303" s="8" t="s">
        <v>37</v>
      </c>
    </row>
    <row r="304" spans="1:13" x14ac:dyDescent="0.25">
      <c r="B304" s="30"/>
      <c r="C304" s="30" t="str">
        <f>IFERROR(INDEX(Feuil1!$E$4:$BA$88,MATCH(Feuil4!K$12,Feuil1!$B$4:$B$88,0),MATCH(Feuil4!#REF!,Feuil1!$E$3:$BA$3,0)),"")</f>
        <v/>
      </c>
      <c r="D304" s="15"/>
      <c r="E304" s="15"/>
      <c r="F304" s="15"/>
      <c r="G304" s="16" t="s">
        <v>86</v>
      </c>
      <c r="H304" s="14" t="s">
        <v>88</v>
      </c>
      <c r="J304" s="14" t="s">
        <v>89</v>
      </c>
      <c r="K304" s="8" t="s">
        <v>18</v>
      </c>
    </row>
    <row r="306" spans="1:13" ht="18" x14ac:dyDescent="0.25">
      <c r="A306" s="190">
        <f>A3+4</f>
        <v>43756</v>
      </c>
      <c r="B306" s="190"/>
      <c r="C306" s="190"/>
      <c r="D306" s="190"/>
    </row>
    <row r="308" spans="1:13" x14ac:dyDescent="0.25">
      <c r="A308" s="9" t="s">
        <v>0</v>
      </c>
      <c r="B308" s="10" t="s">
        <v>56</v>
      </c>
      <c r="C308" s="11" t="s">
        <v>57</v>
      </c>
      <c r="D308" s="11"/>
      <c r="E308" s="11"/>
      <c r="F308" s="11"/>
      <c r="G308" s="10" t="s">
        <v>58</v>
      </c>
      <c r="H308" s="12" t="s">
        <v>59</v>
      </c>
      <c r="J308" s="12" t="s">
        <v>60</v>
      </c>
      <c r="K308" s="13" t="s">
        <v>61</v>
      </c>
      <c r="M308" s="11" t="s">
        <v>62</v>
      </c>
    </row>
    <row r="309" spans="1:13" x14ac:dyDescent="0.25">
      <c r="A309" s="9"/>
      <c r="B309" s="14"/>
      <c r="C309" s="15"/>
      <c r="D309" s="15"/>
      <c r="E309" s="15"/>
      <c r="F309" s="15"/>
      <c r="G309" s="16"/>
      <c r="H309" s="14"/>
      <c r="J309" s="14"/>
    </row>
    <row r="310" spans="1:13" x14ac:dyDescent="0.25">
      <c r="B310" s="30"/>
      <c r="C310" s="30" t="str">
        <f>IFERROR(INDEX(Feuil1!$E$4:$BA$88,MATCH(Feuil4!K$12,Feuil1!$B$4:$B$88,0),MATCH(Feuil4!#REF!,Feuil1!$E$3:$BA$3,0)),"")</f>
        <v/>
      </c>
      <c r="D310" s="15"/>
      <c r="E310" s="15"/>
      <c r="F310" s="15"/>
      <c r="G310" s="16" t="s">
        <v>63</v>
      </c>
      <c r="H310" s="14" t="s">
        <v>64</v>
      </c>
      <c r="J310" s="14" t="s">
        <v>65</v>
      </c>
      <c r="K310" s="8" t="s">
        <v>0</v>
      </c>
    </row>
    <row r="311" spans="1:13" x14ac:dyDescent="0.25">
      <c r="B311" s="30"/>
      <c r="C311" s="30" t="str">
        <f>IFERROR(INDEX(Feuil1!$E$4:$BA$88,MATCH(Feuil4!K$12,Feuil1!$B$4:$B$88,0),MATCH(Feuil4!#REF!,Feuil1!$E$3:$BA$3,0)),"")</f>
        <v/>
      </c>
      <c r="D311" s="15"/>
      <c r="E311" s="15"/>
      <c r="F311" s="15"/>
      <c r="G311" s="16" t="s">
        <v>66</v>
      </c>
      <c r="H311" s="14" t="s">
        <v>64</v>
      </c>
      <c r="J311" s="14" t="s">
        <v>65</v>
      </c>
      <c r="K311" s="8" t="s">
        <v>67</v>
      </c>
      <c r="M311" s="7" t="s">
        <v>68</v>
      </c>
    </row>
    <row r="312" spans="1:13" x14ac:dyDescent="0.25">
      <c r="B312" s="30"/>
      <c r="C312" s="30" t="str">
        <f>IFERROR(INDEX(Feuil1!$E$4:$BA$88,MATCH(Feuil4!K$12,Feuil1!$B$4:$B$88,0),MATCH(Feuil4!#REF!,Feuil1!$E$3:$BA$3,0)),"")</f>
        <v/>
      </c>
      <c r="D312" s="15"/>
      <c r="E312" s="15"/>
      <c r="F312" s="15"/>
      <c r="G312" s="16" t="s">
        <v>66</v>
      </c>
      <c r="H312" s="14" t="s">
        <v>64</v>
      </c>
      <c r="J312" s="14" t="s">
        <v>65</v>
      </c>
      <c r="K312" s="8" t="s">
        <v>69</v>
      </c>
    </row>
    <row r="313" spans="1:13" x14ac:dyDescent="0.25">
      <c r="B313" s="30"/>
      <c r="C313" s="30" t="str">
        <f>IFERROR(INDEX(Feuil1!$E$4:$BA$88,MATCH(Feuil4!K$12,Feuil1!$B$4:$B$88,0),MATCH(Feuil4!#REF!,Feuil1!$E$3:$BA$3,0)),"")</f>
        <v/>
      </c>
      <c r="D313" s="15"/>
      <c r="E313" s="15"/>
      <c r="F313" s="15"/>
      <c r="G313" s="16" t="s">
        <v>66</v>
      </c>
      <c r="H313" s="14" t="s">
        <v>64</v>
      </c>
      <c r="J313" s="14" t="s">
        <v>65</v>
      </c>
      <c r="K313" s="8" t="s">
        <v>70</v>
      </c>
    </row>
    <row r="314" spans="1:13" x14ac:dyDescent="0.25">
      <c r="B314" s="30"/>
      <c r="C314" s="30" t="str">
        <f>IFERROR(INDEX(Feuil1!$E$4:$BA$88,MATCH(Feuil4!K$12,Feuil1!$B$4:$B$88,0),MATCH(Feuil4!#REF!,Feuil1!$E$3:$BA$3,0)),"")</f>
        <v/>
      </c>
      <c r="D314" s="15"/>
      <c r="E314" s="15"/>
      <c r="F314" s="15"/>
      <c r="G314" s="16" t="s">
        <v>66</v>
      </c>
      <c r="H314" s="14" t="s">
        <v>64</v>
      </c>
      <c r="J314" s="14" t="s">
        <v>65</v>
      </c>
      <c r="K314" s="8" t="s">
        <v>53</v>
      </c>
    </row>
    <row r="315" spans="1:13" x14ac:dyDescent="0.25">
      <c r="B315" s="30"/>
      <c r="C315" s="30" t="str">
        <f>IFERROR(INDEX(Feuil1!$E$4:$BA$88,MATCH(Feuil4!K$12,Feuil1!$B$4:$B$88,0),MATCH(Feuil4!#REF!,Feuil1!$E$3:$BA$3,0)),"")</f>
        <v/>
      </c>
      <c r="D315" s="15"/>
      <c r="E315" s="15"/>
      <c r="F315" s="15"/>
      <c r="G315" s="16" t="s">
        <v>66</v>
      </c>
      <c r="H315" s="14" t="s">
        <v>64</v>
      </c>
      <c r="J315" s="14" t="s">
        <v>65</v>
      </c>
      <c r="K315" s="8" t="s">
        <v>54</v>
      </c>
    </row>
    <row r="316" spans="1:13" x14ac:dyDescent="0.25">
      <c r="B316" s="30"/>
      <c r="C316" s="30" t="str">
        <f>IFERROR(INDEX(Feuil1!$E$4:$BA$88,MATCH(Feuil4!K$12,Feuil1!$B$4:$B$88,0),MATCH(Feuil4!#REF!,Feuil1!$E$3:$BA$3,0)),"")</f>
        <v/>
      </c>
      <c r="D316" s="15"/>
      <c r="E316" s="15"/>
      <c r="F316" s="15"/>
      <c r="G316" s="16" t="s">
        <v>71</v>
      </c>
      <c r="H316" s="14" t="s">
        <v>64</v>
      </c>
      <c r="J316" s="14" t="s">
        <v>65</v>
      </c>
      <c r="K316" s="8" t="s">
        <v>67</v>
      </c>
      <c r="M316" s="17" t="s">
        <v>68</v>
      </c>
    </row>
    <row r="317" spans="1:13" x14ac:dyDescent="0.25">
      <c r="B317" s="30"/>
      <c r="C317" s="30" t="str">
        <f>IFERROR(INDEX(Feuil1!$E$4:$BA$88,MATCH(Feuil4!K$12,Feuil1!$B$4:$B$88,0),MATCH(Feuil4!#REF!,Feuil1!$E$3:$BA$3,0)),"")</f>
        <v/>
      </c>
      <c r="D317" s="15"/>
      <c r="E317" s="15"/>
      <c r="F317" s="15"/>
      <c r="G317" s="16" t="s">
        <v>71</v>
      </c>
      <c r="H317" s="14" t="s">
        <v>64</v>
      </c>
      <c r="J317" s="14" t="s">
        <v>65</v>
      </c>
      <c r="K317" s="8" t="s">
        <v>19</v>
      </c>
    </row>
    <row r="318" spans="1:13" x14ac:dyDescent="0.25">
      <c r="B318" s="30"/>
      <c r="C318" s="30" t="str">
        <f>IFERROR(INDEX(Feuil1!$E$4:$BA$88,MATCH(Feuil4!K$12,Feuil1!$B$4:$B$88,0),MATCH(Feuil4!#REF!,Feuil1!$E$3:$BA$3,0)),"")</f>
        <v/>
      </c>
      <c r="D318" s="15"/>
      <c r="E318" s="15"/>
      <c r="F318" s="15"/>
      <c r="G318" s="16" t="s">
        <v>71</v>
      </c>
      <c r="H318" s="14" t="s">
        <v>64</v>
      </c>
      <c r="J318" s="14" t="s">
        <v>65</v>
      </c>
      <c r="K318" s="8" t="s">
        <v>26</v>
      </c>
    </row>
    <row r="319" spans="1:13" x14ac:dyDescent="0.25">
      <c r="B319" s="30"/>
      <c r="C319" s="30" t="str">
        <f>IFERROR(INDEX(Feuil1!$E$4:$BA$88,MATCH(Feuil4!K$12,Feuil1!$B$4:$B$88,0),MATCH(Feuil4!#REF!,Feuil1!$E$3:$BA$3,0)),"")</f>
        <v/>
      </c>
      <c r="D319" s="15"/>
      <c r="E319" s="15"/>
      <c r="F319" s="15"/>
      <c r="G319" s="16" t="s">
        <v>71</v>
      </c>
      <c r="H319" s="14" t="s">
        <v>64</v>
      </c>
      <c r="J319" s="14" t="s">
        <v>65</v>
      </c>
      <c r="K319" s="8" t="s">
        <v>27</v>
      </c>
    </row>
    <row r="320" spans="1:13" x14ac:dyDescent="0.25">
      <c r="B320" s="30"/>
      <c r="C320" s="30" t="str">
        <f>IFERROR(INDEX(Feuil1!$E$4:$BA$88,MATCH(Feuil4!K$12,Feuil1!$B$4:$B$88,0),MATCH(Feuil4!#REF!,Feuil1!$E$3:$BA$3,0)),"")</f>
        <v/>
      </c>
      <c r="D320" s="15"/>
      <c r="E320" s="15"/>
      <c r="F320" s="15"/>
      <c r="G320" s="16" t="s">
        <v>71</v>
      </c>
      <c r="H320" s="14" t="s">
        <v>64</v>
      </c>
      <c r="J320" s="14" t="s">
        <v>65</v>
      </c>
      <c r="K320" s="8" t="s">
        <v>35</v>
      </c>
    </row>
    <row r="321" spans="1:13" x14ac:dyDescent="0.25">
      <c r="B321" s="30"/>
      <c r="C321" s="30" t="str">
        <f>IFERROR(INDEX(Feuil1!$E$4:$BA$88,MATCH(Feuil4!K$12,Feuil1!$B$4:$B$88,0),MATCH(Feuil4!#REF!,Feuil1!$E$3:$BA$3,0)),"")</f>
        <v/>
      </c>
      <c r="D321" s="15"/>
      <c r="E321" s="15"/>
      <c r="F321" s="15"/>
      <c r="G321" s="16" t="s">
        <v>71</v>
      </c>
      <c r="H321" s="14" t="s">
        <v>64</v>
      </c>
      <c r="J321" s="14" t="s">
        <v>65</v>
      </c>
      <c r="K321" s="8" t="s">
        <v>34</v>
      </c>
    </row>
    <row r="322" spans="1:13" x14ac:dyDescent="0.25">
      <c r="B322" s="30"/>
      <c r="C322" s="30" t="str">
        <f>IFERROR(INDEX(Feuil1!$E$4:$BA$88,MATCH(Feuil4!K$12,Feuil1!$B$4:$B$88,0),MATCH(Feuil4!#REF!,Feuil1!$E$3:$BA$3,0)),"")</f>
        <v/>
      </c>
      <c r="D322" s="15"/>
      <c r="E322" s="15"/>
      <c r="F322" s="15"/>
      <c r="G322" s="16" t="s">
        <v>71</v>
      </c>
      <c r="H322" s="14" t="s">
        <v>64</v>
      </c>
      <c r="J322" s="14" t="s">
        <v>65</v>
      </c>
      <c r="K322" s="8" t="s">
        <v>24</v>
      </c>
    </row>
    <row r="323" spans="1:13" x14ac:dyDescent="0.25">
      <c r="B323" s="30"/>
      <c r="C323" s="30" t="str">
        <f>IFERROR(INDEX(Feuil1!$E$4:$BA$88,MATCH(Feuil4!K$12,Feuil1!$B$4:$B$88,0),MATCH(Feuil4!#REF!,Feuil1!$E$3:$BA$3,0)),"")</f>
        <v/>
      </c>
      <c r="D323" s="15"/>
      <c r="E323" s="15"/>
      <c r="F323" s="15"/>
      <c r="G323" s="16" t="s">
        <v>71</v>
      </c>
      <c r="H323" s="14" t="s">
        <v>64</v>
      </c>
      <c r="J323" s="14" t="s">
        <v>65</v>
      </c>
      <c r="K323" s="8" t="s">
        <v>15</v>
      </c>
    </row>
    <row r="324" spans="1:13" x14ac:dyDescent="0.25">
      <c r="B324" s="30"/>
      <c r="C324" s="30" t="str">
        <f>IFERROR(INDEX(Feuil1!$E$4:$BA$88,MATCH(Feuil4!K$12,Feuil1!$B$4:$B$88,0),MATCH(Feuil4!#REF!,Feuil1!$E$3:$BA$3,0)),"")</f>
        <v/>
      </c>
      <c r="D324" s="15"/>
      <c r="E324" s="15"/>
      <c r="F324" s="15"/>
      <c r="G324" s="16" t="s">
        <v>71</v>
      </c>
      <c r="H324" s="14" t="s">
        <v>64</v>
      </c>
      <c r="J324" s="14" t="s">
        <v>65</v>
      </c>
      <c r="K324" s="8" t="s">
        <v>38</v>
      </c>
    </row>
    <row r="325" spans="1:13" x14ac:dyDescent="0.25">
      <c r="B325" s="30"/>
      <c r="C325" s="30" t="str">
        <f>IFERROR(INDEX(Feuil1!$E$4:$BA$88,MATCH(Feuil4!K$12,Feuil1!$B$4:$B$88,0),MATCH(Feuil4!#REF!,Feuil1!$E$3:$BA$3,0)),"")</f>
        <v/>
      </c>
      <c r="D325" s="15"/>
      <c r="E325" s="15"/>
      <c r="F325" s="15"/>
      <c r="G325" s="16" t="s">
        <v>71</v>
      </c>
      <c r="H325" s="14" t="s">
        <v>64</v>
      </c>
      <c r="J325" s="14" t="s">
        <v>65</v>
      </c>
      <c r="K325" s="8" t="s">
        <v>32</v>
      </c>
    </row>
    <row r="326" spans="1:13" x14ac:dyDescent="0.25">
      <c r="B326" s="30"/>
      <c r="C326" s="30" t="str">
        <f>IFERROR(INDEX(Feuil1!$E$4:$BA$88,MATCH(Feuil4!K$12,Feuil1!$B$4:$B$88,0),MATCH(Feuil4!#REF!,Feuil1!$E$3:$BA$3,0)),"")</f>
        <v/>
      </c>
      <c r="D326" s="15"/>
      <c r="E326" s="15"/>
      <c r="F326" s="15"/>
      <c r="G326" s="16" t="s">
        <v>71</v>
      </c>
      <c r="H326" s="14" t="s">
        <v>64</v>
      </c>
      <c r="J326" s="14" t="s">
        <v>65</v>
      </c>
      <c r="K326" s="8" t="s">
        <v>40</v>
      </c>
    </row>
    <row r="327" spans="1:13" x14ac:dyDescent="0.25">
      <c r="B327" s="14"/>
      <c r="C327" s="15"/>
      <c r="D327" s="15"/>
    </row>
    <row r="328" spans="1:13" x14ac:dyDescent="0.25">
      <c r="A328" s="9" t="s">
        <v>3</v>
      </c>
      <c r="B328" s="10" t="s">
        <v>56</v>
      </c>
      <c r="C328" s="11" t="s">
        <v>57</v>
      </c>
      <c r="D328" s="11"/>
      <c r="E328" s="11"/>
      <c r="F328" s="11"/>
      <c r="G328" s="10" t="s">
        <v>58</v>
      </c>
      <c r="H328" s="12" t="s">
        <v>59</v>
      </c>
      <c r="J328" s="12" t="s">
        <v>60</v>
      </c>
      <c r="K328" s="13" t="s">
        <v>61</v>
      </c>
      <c r="M328" s="11" t="s">
        <v>62</v>
      </c>
    </row>
    <row r="329" spans="1:13" x14ac:dyDescent="0.25">
      <c r="A329" s="9"/>
    </row>
    <row r="330" spans="1:13" x14ac:dyDescent="0.25">
      <c r="A330" s="9"/>
      <c r="B330" s="30"/>
      <c r="C330" s="30" t="str">
        <f>IFERROR(INDEX(Feuil1!$E$4:$BA$88,MATCH(Feuil4!K$12,Feuil1!$B$4:$B$88,0),MATCH(Feuil4!#REF!,Feuil1!$E$3:$BA$3,0)),"")</f>
        <v/>
      </c>
      <c r="K330" s="8" t="s">
        <v>3</v>
      </c>
    </row>
    <row r="331" spans="1:13" x14ac:dyDescent="0.25">
      <c r="B331" s="30"/>
      <c r="C331" s="30" t="str">
        <f>IFERROR(INDEX(Feuil1!$E$4:$BA$88,MATCH(Feuil4!K$12,Feuil1!$B$4:$B$88,0),MATCH(Feuil4!#REF!,Feuil1!$E$3:$BA$3,0)),"")</f>
        <v/>
      </c>
      <c r="D331" s="15"/>
      <c r="E331" s="15"/>
      <c r="F331" s="15"/>
      <c r="G331" s="23" t="s">
        <v>72</v>
      </c>
      <c r="H331" s="14" t="s">
        <v>73</v>
      </c>
      <c r="J331" s="14" t="s">
        <v>74</v>
      </c>
      <c r="K331" s="8" t="s">
        <v>3</v>
      </c>
    </row>
    <row r="332" spans="1:13" x14ac:dyDescent="0.25">
      <c r="B332" s="30"/>
      <c r="C332" s="30" t="str">
        <f>IFERROR(INDEX(Feuil1!$E$4:$BA$88,MATCH(Feuil4!K$12,Feuil1!$B$4:$B$88,0),MATCH(Feuil4!#REF!,Feuil1!$E$3:$BA$3,0)),"")</f>
        <v/>
      </c>
      <c r="D332" s="15"/>
      <c r="E332" s="15"/>
      <c r="F332" s="15"/>
      <c r="G332" s="23" t="s">
        <v>72</v>
      </c>
      <c r="H332" s="14" t="s">
        <v>73</v>
      </c>
      <c r="J332" s="14" t="s">
        <v>74</v>
      </c>
      <c r="K332" s="8" t="s">
        <v>3</v>
      </c>
    </row>
    <row r="333" spans="1:13" x14ac:dyDescent="0.25">
      <c r="B333" s="30"/>
      <c r="C333" s="30" t="str">
        <f>IFERROR(INDEX(Feuil1!$E$4:$BA$88,MATCH(Feuil4!K$12,Feuil1!$B$4:$B$88,0),MATCH(Feuil4!#REF!,Feuil1!$E$3:$BA$3,0)),"")</f>
        <v/>
      </c>
      <c r="D333" s="15"/>
      <c r="E333" s="15"/>
      <c r="F333" s="15"/>
      <c r="G333" s="23" t="s">
        <v>75</v>
      </c>
      <c r="H333" s="14" t="s">
        <v>73</v>
      </c>
      <c r="J333" s="14" t="s">
        <v>74</v>
      </c>
      <c r="K333" s="8" t="s">
        <v>3</v>
      </c>
      <c r="M333" s="17"/>
    </row>
    <row r="334" spans="1:13" x14ac:dyDescent="0.25">
      <c r="B334" s="30"/>
      <c r="C334" s="30" t="str">
        <f>IFERROR(INDEX(Feuil1!$E$4:$BA$88,MATCH(Feuil4!K$12,Feuil1!$B$4:$B$88,0),MATCH(Feuil4!#REF!,Feuil1!$E$3:$BA$3,0)),"")</f>
        <v/>
      </c>
      <c r="D334" s="15"/>
      <c r="E334" s="15"/>
      <c r="F334" s="15"/>
      <c r="G334" s="23" t="s">
        <v>75</v>
      </c>
      <c r="H334" s="14" t="s">
        <v>73</v>
      </c>
      <c r="J334" s="14" t="s">
        <v>74</v>
      </c>
      <c r="K334" s="8" t="s">
        <v>3</v>
      </c>
      <c r="M334" s="17"/>
    </row>
    <row r="335" spans="1:13" x14ac:dyDescent="0.25">
      <c r="B335" s="30"/>
      <c r="C335" s="30" t="str">
        <f>IFERROR(INDEX(Feuil1!$E$4:$BA$88,MATCH(Feuil4!K$12,Feuil1!$B$4:$B$88,0),MATCH(Feuil4!#REF!,Feuil1!$E$3:$BA$3,0)),"")</f>
        <v/>
      </c>
      <c r="D335" s="15"/>
      <c r="E335" s="15"/>
      <c r="F335" s="15"/>
      <c r="G335" s="23" t="s">
        <v>75</v>
      </c>
      <c r="H335" s="14" t="s">
        <v>73</v>
      </c>
      <c r="J335" s="14" t="s">
        <v>74</v>
      </c>
      <c r="K335" s="8" t="s">
        <v>3</v>
      </c>
      <c r="M335" s="17"/>
    </row>
    <row r="336" spans="1:13" x14ac:dyDescent="0.25">
      <c r="B336" s="30"/>
      <c r="C336" s="30" t="str">
        <f>IFERROR(INDEX(Feuil1!$E$4:$BA$88,MATCH(Feuil4!K$12,Feuil1!$B$4:$B$88,0),MATCH(Feuil4!#REF!,Feuil1!$E$3:$BA$3,0)),"")</f>
        <v/>
      </c>
      <c r="D336" s="15"/>
      <c r="E336" s="15"/>
      <c r="F336" s="15"/>
      <c r="G336" s="23" t="s">
        <v>75</v>
      </c>
      <c r="H336" s="14" t="s">
        <v>73</v>
      </c>
      <c r="J336" s="14" t="s">
        <v>74</v>
      </c>
      <c r="K336" s="8" t="s">
        <v>3</v>
      </c>
      <c r="M336" s="17"/>
    </row>
    <row r="337" spans="1:13" x14ac:dyDescent="0.25">
      <c r="B337" s="30"/>
      <c r="C337" s="30" t="str">
        <f>IFERROR(INDEX(Feuil1!$E$4:$BA$88,MATCH(Feuil4!K$12,Feuil1!$B$4:$B$88,0),MATCH(Feuil4!#REF!,Feuil1!$E$3:$BA$3,0)),"")</f>
        <v/>
      </c>
      <c r="D337" s="15"/>
      <c r="E337" s="15"/>
      <c r="F337" s="15"/>
      <c r="G337" s="23" t="s">
        <v>75</v>
      </c>
      <c r="H337" s="14" t="s">
        <v>73</v>
      </c>
      <c r="J337" s="14" t="s">
        <v>74</v>
      </c>
      <c r="K337" s="8" t="s">
        <v>3</v>
      </c>
      <c r="M337" s="17"/>
    </row>
    <row r="338" spans="1:13" x14ac:dyDescent="0.25">
      <c r="B338" s="30"/>
      <c r="C338" s="30" t="str">
        <f>IFERROR(INDEX(Feuil1!$E$4:$BA$88,MATCH(Feuil4!K$12,Feuil1!$B$4:$B$88,0),MATCH(Feuil4!#REF!,Feuil1!$E$3:$BA$3,0)),"")</f>
        <v/>
      </c>
      <c r="D338" s="15"/>
      <c r="E338" s="15"/>
      <c r="F338" s="15"/>
      <c r="G338" s="23" t="s">
        <v>75</v>
      </c>
      <c r="H338" s="14" t="s">
        <v>73</v>
      </c>
      <c r="J338" s="14" t="s">
        <v>74</v>
      </c>
      <c r="K338" s="8" t="s">
        <v>3</v>
      </c>
      <c r="M338" s="17"/>
    </row>
    <row r="339" spans="1:13" x14ac:dyDescent="0.25">
      <c r="B339" s="30"/>
      <c r="C339" s="30" t="str">
        <f>IFERROR(INDEX(Feuil1!$E$4:$BA$88,MATCH(Feuil4!K$12,Feuil1!$B$4:$B$88,0),MATCH(Feuil4!#REF!,Feuil1!$E$3:$BA$3,0)),"")</f>
        <v/>
      </c>
      <c r="D339" s="15"/>
      <c r="E339" s="15"/>
      <c r="F339" s="15"/>
      <c r="G339" s="23" t="s">
        <v>75</v>
      </c>
      <c r="H339" s="14" t="s">
        <v>73</v>
      </c>
      <c r="J339" s="14" t="s">
        <v>74</v>
      </c>
      <c r="K339" s="8" t="s">
        <v>4</v>
      </c>
    </row>
    <row r="340" spans="1:13" x14ac:dyDescent="0.25">
      <c r="B340" s="30"/>
      <c r="C340" s="30" t="str">
        <f>IFERROR(INDEX(Feuil1!$E$4:$BA$88,MATCH(Feuil4!K$12,Feuil1!$B$4:$B$88,0),MATCH(Feuil4!#REF!,Feuil1!$E$3:$BA$3,0)),"")</f>
        <v/>
      </c>
      <c r="D340" s="15"/>
      <c r="E340" s="15"/>
      <c r="F340" s="15"/>
      <c r="G340" s="23" t="s">
        <v>75</v>
      </c>
      <c r="H340" s="14" t="s">
        <v>73</v>
      </c>
      <c r="J340" s="14" t="s">
        <v>74</v>
      </c>
      <c r="K340" s="8" t="s">
        <v>4</v>
      </c>
    </row>
    <row r="341" spans="1:13" x14ac:dyDescent="0.25">
      <c r="B341" s="30"/>
      <c r="C341" s="30" t="str">
        <f>IFERROR(INDEX(Feuil1!$E$4:$BA$88,MATCH(Feuil4!K$12,Feuil1!$B$4:$B$88,0),MATCH(Feuil4!#REF!,Feuil1!$E$3:$BA$3,0)),"")</f>
        <v/>
      </c>
      <c r="D341" s="15"/>
      <c r="E341" s="15"/>
      <c r="F341" s="15"/>
      <c r="G341" s="16" t="s">
        <v>76</v>
      </c>
      <c r="H341" s="14" t="s">
        <v>73</v>
      </c>
      <c r="J341" s="14" t="s">
        <v>77</v>
      </c>
      <c r="K341" s="8" t="s">
        <v>4</v>
      </c>
      <c r="M341" s="17"/>
    </row>
    <row r="342" spans="1:13" x14ac:dyDescent="0.25">
      <c r="B342" s="30"/>
      <c r="C342" s="30" t="str">
        <f>IFERROR(INDEX(Feuil1!$E$4:$BA$88,MATCH(Feuil4!K$12,Feuil1!$B$4:$B$88,0),MATCH(Feuil4!#REF!,Feuil1!$E$3:$BA$3,0)),"")</f>
        <v/>
      </c>
      <c r="D342" s="15"/>
      <c r="E342" s="15"/>
      <c r="F342" s="15"/>
      <c r="G342" s="16" t="s">
        <v>76</v>
      </c>
      <c r="H342" s="14" t="s">
        <v>73</v>
      </c>
      <c r="J342" s="14" t="s">
        <v>77</v>
      </c>
      <c r="K342" s="8" t="s">
        <v>4</v>
      </c>
      <c r="M342" s="17"/>
    </row>
    <row r="343" spans="1:13" x14ac:dyDescent="0.25">
      <c r="B343" s="30"/>
      <c r="C343" s="30" t="str">
        <f>IFERROR(INDEX(Feuil1!$E$4:$BA$88,MATCH(Feuil4!K$12,Feuil1!$B$4:$B$88,0),MATCH(Feuil4!#REF!,Feuil1!$E$3:$BA$3,0)),"")</f>
        <v/>
      </c>
      <c r="D343" s="15"/>
      <c r="E343" s="15"/>
      <c r="F343" s="15"/>
      <c r="G343" s="16" t="s">
        <v>76</v>
      </c>
      <c r="H343" s="14" t="s">
        <v>73</v>
      </c>
      <c r="J343" s="14" t="s">
        <v>77</v>
      </c>
      <c r="K343" s="8" t="s">
        <v>4</v>
      </c>
      <c r="M343" s="17"/>
    </row>
    <row r="344" spans="1:13" x14ac:dyDescent="0.25">
      <c r="B344" s="30"/>
      <c r="C344" s="30" t="str">
        <f>IFERROR(INDEX(Feuil1!$E$4:$BA$88,MATCH(Feuil4!K$12,Feuil1!$B$4:$B$88,0),MATCH(Feuil4!#REF!,Feuil1!$E$3:$BA$3,0)),"")</f>
        <v/>
      </c>
      <c r="D344" s="15"/>
      <c r="E344" s="15"/>
      <c r="F344" s="15"/>
      <c r="G344" s="16" t="s">
        <v>76</v>
      </c>
      <c r="H344" s="14" t="s">
        <v>73</v>
      </c>
      <c r="J344" s="14" t="s">
        <v>77</v>
      </c>
      <c r="K344" s="8" t="s">
        <v>4</v>
      </c>
      <c r="M344" s="17"/>
    </row>
    <row r="345" spans="1:13" x14ac:dyDescent="0.25">
      <c r="B345" s="30"/>
      <c r="C345" s="30" t="str">
        <f>IFERROR(INDEX(Feuil1!$E$4:$BA$88,MATCH(Feuil4!K$12,Feuil1!$B$4:$B$88,0),MATCH(Feuil4!#REF!,Feuil1!$E$3:$BA$3,0)),"")</f>
        <v/>
      </c>
      <c r="D345" s="15"/>
      <c r="E345" s="15"/>
      <c r="F345" s="15"/>
      <c r="G345" s="16" t="s">
        <v>76</v>
      </c>
      <c r="H345" s="14" t="s">
        <v>73</v>
      </c>
      <c r="J345" s="14" t="s">
        <v>77</v>
      </c>
      <c r="K345" s="8" t="s">
        <v>4</v>
      </c>
      <c r="M345" s="17"/>
    </row>
    <row r="346" spans="1:13" x14ac:dyDescent="0.25">
      <c r="B346" s="14" t="s">
        <v>107</v>
      </c>
      <c r="C346" s="15" t="s">
        <v>107</v>
      </c>
    </row>
    <row r="347" spans="1:13" x14ac:dyDescent="0.25">
      <c r="A347" s="9" t="s">
        <v>1</v>
      </c>
      <c r="B347" s="10" t="s">
        <v>56</v>
      </c>
      <c r="C347" s="11" t="s">
        <v>57</v>
      </c>
      <c r="D347" s="11"/>
      <c r="E347" s="11"/>
      <c r="F347" s="11"/>
      <c r="G347" s="10" t="s">
        <v>58</v>
      </c>
      <c r="H347" s="12" t="s">
        <v>59</v>
      </c>
      <c r="J347" s="12" t="s">
        <v>60</v>
      </c>
      <c r="K347" s="13" t="s">
        <v>61</v>
      </c>
      <c r="M347" s="11" t="s">
        <v>62</v>
      </c>
    </row>
    <row r="348" spans="1:13" x14ac:dyDescent="0.25">
      <c r="A348" s="9"/>
      <c r="B348" s="14"/>
      <c r="C348" s="15"/>
      <c r="D348" s="15"/>
      <c r="E348" s="15"/>
      <c r="F348" s="15"/>
      <c r="G348" s="16"/>
      <c r="H348" s="14"/>
      <c r="J348" s="14"/>
      <c r="M348" s="17"/>
    </row>
    <row r="349" spans="1:13" x14ac:dyDescent="0.25">
      <c r="A349" s="9"/>
      <c r="B349" s="30"/>
      <c r="C349" s="30" t="str">
        <f>IFERROR(INDEX(Feuil1!$E$4:$BA$88,MATCH(Feuil4!K$12,Feuil1!$B$4:$B$88,0),MATCH(Feuil4!#REF!,Feuil1!$E$3:$BA$3,0)),"")</f>
        <v/>
      </c>
      <c r="D349" s="15"/>
      <c r="E349" s="15"/>
      <c r="F349" s="15"/>
      <c r="G349" s="24" t="s">
        <v>78</v>
      </c>
      <c r="H349" s="14" t="s">
        <v>84</v>
      </c>
      <c r="J349" s="14" t="s">
        <v>85</v>
      </c>
      <c r="K349" s="8" t="s">
        <v>1</v>
      </c>
    </row>
    <row r="350" spans="1:13" x14ac:dyDescent="0.25">
      <c r="A350" s="9"/>
      <c r="B350" s="30"/>
      <c r="C350" s="30" t="str">
        <f>IFERROR(INDEX(Feuil1!$E$4:$BA$88,MATCH(Feuil4!K$12,Feuil1!$B$4:$B$88,0),MATCH(Feuil4!#REF!,Feuil1!$E$3:$BA$3,0)),"")</f>
        <v/>
      </c>
      <c r="D350" s="15"/>
      <c r="E350" s="15"/>
      <c r="F350" s="15"/>
      <c r="G350" s="24" t="s">
        <v>79</v>
      </c>
      <c r="H350" s="14" t="s">
        <v>84</v>
      </c>
      <c r="J350" s="14" t="s">
        <v>85</v>
      </c>
      <c r="K350" s="8" t="s">
        <v>80</v>
      </c>
      <c r="M350" s="7" t="s">
        <v>68</v>
      </c>
    </row>
    <row r="351" spans="1:13" x14ac:dyDescent="0.25">
      <c r="B351" s="30"/>
      <c r="C351" s="30" t="str">
        <f>IFERROR(INDEX(Feuil1!$E$4:$BA$88,MATCH(Feuil4!K$12,Feuil1!$B$4:$B$88,0),MATCH(Feuil4!#REF!,Feuil1!$E$3:$BA$3,0)),"")</f>
        <v/>
      </c>
      <c r="D351" s="15"/>
      <c r="E351" s="15"/>
      <c r="F351" s="15"/>
      <c r="G351" s="24" t="s">
        <v>79</v>
      </c>
      <c r="H351" s="14" t="s">
        <v>84</v>
      </c>
      <c r="J351" s="14" t="s">
        <v>85</v>
      </c>
      <c r="K351" s="8" t="s">
        <v>81</v>
      </c>
    </row>
    <row r="352" spans="1:13" x14ac:dyDescent="0.25">
      <c r="B352" s="30"/>
      <c r="C352" s="30" t="str">
        <f>IFERROR(INDEX(Feuil1!$E$4:$BA$88,MATCH(Feuil4!K$12,Feuil1!$B$4:$B$88,0),MATCH(Feuil4!#REF!,Feuil1!$E$3:$BA$3,0)),"")</f>
        <v/>
      </c>
      <c r="D352" s="15"/>
      <c r="E352" s="15"/>
      <c r="F352" s="15"/>
      <c r="G352" s="24" t="s">
        <v>79</v>
      </c>
      <c r="H352" s="14" t="s">
        <v>84</v>
      </c>
      <c r="J352" s="14" t="s">
        <v>85</v>
      </c>
      <c r="K352" s="8" t="s">
        <v>82</v>
      </c>
    </row>
    <row r="353" spans="1:13" x14ac:dyDescent="0.25">
      <c r="B353" s="30"/>
      <c r="C353" s="30" t="str">
        <f>IFERROR(INDEX(Feuil1!$E$4:$BA$88,MATCH(Feuil4!K$12,Feuil1!$B$4:$B$88,0),MATCH(Feuil4!#REF!,Feuil1!$E$3:$BA$3,0)),"")</f>
        <v/>
      </c>
      <c r="D353" s="15"/>
      <c r="E353" s="15"/>
      <c r="F353" s="15"/>
      <c r="G353" s="24" t="s">
        <v>79</v>
      </c>
      <c r="H353" s="14" t="s">
        <v>84</v>
      </c>
      <c r="J353" s="14" t="s">
        <v>85</v>
      </c>
      <c r="K353" s="8" t="s">
        <v>51</v>
      </c>
    </row>
    <row r="354" spans="1:13" x14ac:dyDescent="0.25">
      <c r="B354" s="30"/>
      <c r="C354" s="30" t="str">
        <f>IFERROR(INDEX(Feuil1!$E$4:$BA$88,MATCH(Feuil4!K$12,Feuil1!$B$4:$B$88,0),MATCH(Feuil4!#REF!,Feuil1!$E$3:$BA$3,0)),"")</f>
        <v/>
      </c>
      <c r="D354" s="15"/>
      <c r="E354" s="15"/>
      <c r="F354" s="15"/>
      <c r="G354" s="24" t="s">
        <v>79</v>
      </c>
      <c r="H354" s="14" t="s">
        <v>84</v>
      </c>
      <c r="J354" s="14" t="s">
        <v>85</v>
      </c>
      <c r="K354" s="8" t="s">
        <v>52</v>
      </c>
    </row>
    <row r="355" spans="1:13" x14ac:dyDescent="0.25">
      <c r="B355" s="30"/>
      <c r="C355" s="30" t="str">
        <f>IFERROR(INDEX(Feuil1!$E$4:$BA$88,MATCH(Feuil4!K$12,Feuil1!$B$4:$B$88,0),MATCH(Feuil4!#REF!,Feuil1!$E$3:$BA$3,0)),"")</f>
        <v/>
      </c>
      <c r="D355" s="15"/>
      <c r="E355" s="15"/>
      <c r="F355" s="15"/>
      <c r="G355" s="16" t="s">
        <v>83</v>
      </c>
      <c r="H355" s="14" t="s">
        <v>84</v>
      </c>
      <c r="J355" s="14" t="s">
        <v>85</v>
      </c>
      <c r="K355" s="8" t="s">
        <v>80</v>
      </c>
      <c r="M355" s="17" t="s">
        <v>68</v>
      </c>
    </row>
    <row r="356" spans="1:13" x14ac:dyDescent="0.25">
      <c r="B356" s="30"/>
      <c r="C356" s="30" t="str">
        <f>IFERROR(INDEX(Feuil1!$E$4:$BA$88,MATCH(Feuil4!K$12,Feuil1!$B$4:$B$88,0),MATCH(Feuil4!#REF!,Feuil1!$E$3:$BA$3,0)),"")</f>
        <v/>
      </c>
      <c r="D356" s="15"/>
      <c r="E356" s="15"/>
      <c r="F356" s="15"/>
      <c r="G356" s="16" t="s">
        <v>83</v>
      </c>
      <c r="H356" s="14" t="s">
        <v>84</v>
      </c>
      <c r="J356" s="14" t="s">
        <v>85</v>
      </c>
      <c r="K356" s="8" t="s">
        <v>20</v>
      </c>
    </row>
    <row r="357" spans="1:13" x14ac:dyDescent="0.25">
      <c r="B357" s="30"/>
      <c r="C357" s="30" t="str">
        <f>IFERROR(INDEX(Feuil1!$E$4:$BA$88,MATCH(Feuil4!K$12,Feuil1!$B$4:$B$88,0),MATCH(Feuil4!#REF!,Feuil1!$E$3:$BA$3,0)),"")</f>
        <v/>
      </c>
      <c r="D357" s="15"/>
      <c r="E357" s="15"/>
      <c r="F357" s="15"/>
      <c r="G357" s="16" t="s">
        <v>83</v>
      </c>
      <c r="H357" s="14" t="s">
        <v>84</v>
      </c>
      <c r="J357" s="14" t="s">
        <v>85</v>
      </c>
      <c r="K357" s="8" t="s">
        <v>22</v>
      </c>
    </row>
    <row r="358" spans="1:13" x14ac:dyDescent="0.25">
      <c r="B358" s="30"/>
      <c r="C358" s="30" t="str">
        <f>IFERROR(INDEX(Feuil1!$E$4:$BA$88,MATCH(Feuil4!K$12,Feuil1!$B$4:$B$88,0),MATCH(Feuil4!#REF!,Feuil1!$E$3:$BA$3,0)),"")</f>
        <v/>
      </c>
      <c r="D358" s="15"/>
      <c r="E358" s="15"/>
      <c r="F358" s="15"/>
      <c r="G358" s="16" t="s">
        <v>83</v>
      </c>
      <c r="H358" s="14" t="s">
        <v>84</v>
      </c>
      <c r="J358" s="14" t="s">
        <v>85</v>
      </c>
      <c r="K358" s="8" t="s">
        <v>28</v>
      </c>
    </row>
    <row r="359" spans="1:13" x14ac:dyDescent="0.25">
      <c r="B359" s="30"/>
      <c r="C359" s="30" t="str">
        <f>IFERROR(INDEX(Feuil1!$E$4:$BA$88,MATCH(Feuil4!K$12,Feuil1!$B$4:$B$88,0),MATCH(Feuil4!#REF!,Feuil1!$E$3:$BA$3,0)),"")</f>
        <v/>
      </c>
      <c r="D359" s="15"/>
      <c r="E359" s="15"/>
      <c r="F359" s="15"/>
      <c r="G359" s="16" t="s">
        <v>83</v>
      </c>
      <c r="H359" s="14" t="s">
        <v>84</v>
      </c>
      <c r="J359" s="14" t="s">
        <v>85</v>
      </c>
      <c r="K359" s="8" t="s">
        <v>30</v>
      </c>
    </row>
    <row r="360" spans="1:13" x14ac:dyDescent="0.25">
      <c r="B360" s="30"/>
      <c r="C360" s="30" t="str">
        <f>IFERROR(INDEX(Feuil1!$E$4:$BA$88,MATCH(Feuil4!K$12,Feuil1!$B$4:$B$88,0),MATCH(Feuil4!#REF!,Feuil1!$E$3:$BA$3,0)),"")</f>
        <v/>
      </c>
      <c r="D360" s="15"/>
      <c r="E360" s="15"/>
      <c r="F360" s="15"/>
      <c r="G360" s="16" t="s">
        <v>83</v>
      </c>
      <c r="H360" s="14" t="s">
        <v>84</v>
      </c>
      <c r="J360" s="14" t="s">
        <v>85</v>
      </c>
      <c r="K360" s="8" t="s">
        <v>36</v>
      </c>
    </row>
    <row r="361" spans="1:13" x14ac:dyDescent="0.25">
      <c r="B361" s="30"/>
      <c r="C361" s="30" t="str">
        <f>IFERROR(INDEX(Feuil1!$E$4:$BA$88,MATCH(Feuil4!K$12,Feuil1!$B$4:$B$88,0),MATCH(Feuil4!#REF!,Feuil1!$E$3:$BA$3,0)),"")</f>
        <v/>
      </c>
      <c r="D361" s="15"/>
      <c r="E361" s="15"/>
      <c r="F361" s="15"/>
      <c r="G361" s="16" t="s">
        <v>83</v>
      </c>
      <c r="H361" s="14" t="s">
        <v>84</v>
      </c>
      <c r="J361" s="14" t="s">
        <v>85</v>
      </c>
      <c r="K361" s="8" t="s">
        <v>17</v>
      </c>
    </row>
    <row r="362" spans="1:13" x14ac:dyDescent="0.25">
      <c r="B362" s="30"/>
      <c r="C362" s="30" t="str">
        <f>IFERROR(INDEX(Feuil1!$E$4:$BA$88,MATCH(Feuil4!K$12,Feuil1!$B$4:$B$88,0),MATCH(Feuil4!#REF!,Feuil1!$E$3:$BA$3,0)),"")</f>
        <v/>
      </c>
      <c r="D362" s="15"/>
      <c r="E362" s="15"/>
      <c r="F362" s="15"/>
      <c r="G362" s="16" t="s">
        <v>83</v>
      </c>
      <c r="H362" s="14" t="s">
        <v>84</v>
      </c>
      <c r="J362" s="14" t="s">
        <v>85</v>
      </c>
      <c r="K362" s="8" t="s">
        <v>16</v>
      </c>
    </row>
    <row r="363" spans="1:13" x14ac:dyDescent="0.25">
      <c r="B363" s="30"/>
      <c r="C363" s="30" t="str">
        <f>IFERROR(INDEX(Feuil1!$E$4:$BA$88,MATCH(Feuil4!K$12,Feuil1!$B$4:$B$88,0),MATCH(Feuil4!#REF!,Feuil1!$E$3:$BA$3,0)),"")</f>
        <v/>
      </c>
      <c r="D363" s="15"/>
      <c r="E363" s="15"/>
      <c r="F363" s="15"/>
      <c r="G363" s="16" t="s">
        <v>83</v>
      </c>
      <c r="H363" s="14" t="s">
        <v>84</v>
      </c>
      <c r="J363" s="14" t="s">
        <v>85</v>
      </c>
      <c r="K363" s="8" t="s">
        <v>39</v>
      </c>
    </row>
    <row r="364" spans="1:13" x14ac:dyDescent="0.25">
      <c r="B364" s="30"/>
      <c r="C364" s="30" t="str">
        <f>IFERROR(INDEX(Feuil1!$E$4:$BA$88,MATCH(Feuil4!K$12,Feuil1!$B$4:$B$88,0),MATCH(Feuil4!#REF!,Feuil1!$E$3:$BA$3,0)),"")</f>
        <v/>
      </c>
      <c r="D364" s="15"/>
      <c r="E364" s="15"/>
      <c r="F364" s="15"/>
      <c r="G364" s="16" t="s">
        <v>83</v>
      </c>
      <c r="H364" s="14" t="s">
        <v>84</v>
      </c>
      <c r="J364" s="14" t="s">
        <v>85</v>
      </c>
      <c r="K364" s="8" t="s">
        <v>41</v>
      </c>
    </row>
    <row r="365" spans="1:13" x14ac:dyDescent="0.25">
      <c r="B365" s="30"/>
      <c r="C365" s="30" t="str">
        <f>IFERROR(INDEX(Feuil1!$E$4:$BA$88,MATCH(Feuil4!K$12,Feuil1!$B$4:$B$88,0),MATCH(Feuil4!#REF!,Feuil1!$E$3:$BA$3,0)),"")</f>
        <v/>
      </c>
      <c r="D365" s="15"/>
      <c r="E365" s="15"/>
      <c r="F365" s="15"/>
      <c r="G365" s="16" t="s">
        <v>83</v>
      </c>
      <c r="H365" s="14" t="s">
        <v>84</v>
      </c>
      <c r="J365" s="14" t="s">
        <v>85</v>
      </c>
      <c r="K365" s="8" t="s">
        <v>33</v>
      </c>
    </row>
    <row r="366" spans="1:13" x14ac:dyDescent="0.25">
      <c r="B366" s="30"/>
      <c r="C366" s="30" t="str">
        <f>IFERROR(INDEX(Feuil1!$E$4:$BA$88,MATCH(Feuil4!K$12,Feuil1!$B$4:$B$88,0),MATCH(Feuil4!#REF!,Feuil1!$E$3:$BA$3,0)),"")</f>
        <v/>
      </c>
      <c r="D366" s="15"/>
      <c r="E366" s="15"/>
      <c r="F366" s="15"/>
      <c r="G366" s="16" t="s">
        <v>83</v>
      </c>
      <c r="H366" s="14" t="s">
        <v>84</v>
      </c>
      <c r="J366" s="14" t="s">
        <v>85</v>
      </c>
      <c r="K366" s="8" t="s">
        <v>42</v>
      </c>
    </row>
    <row r="367" spans="1:13" x14ac:dyDescent="0.25">
      <c r="B367" s="14" t="s">
        <v>107</v>
      </c>
      <c r="C367" s="15" t="s">
        <v>107</v>
      </c>
    </row>
    <row r="368" spans="1:13" x14ac:dyDescent="0.25">
      <c r="A368" s="9" t="s">
        <v>2</v>
      </c>
      <c r="B368" s="10" t="s">
        <v>56</v>
      </c>
      <c r="C368" s="11" t="s">
        <v>57</v>
      </c>
      <c r="D368" s="11"/>
      <c r="E368" s="11"/>
      <c r="F368" s="11"/>
      <c r="G368" s="10" t="s">
        <v>58</v>
      </c>
      <c r="H368" s="12" t="s">
        <v>59</v>
      </c>
      <c r="J368" s="12" t="s">
        <v>60</v>
      </c>
      <c r="K368" s="13" t="s">
        <v>61</v>
      </c>
      <c r="M368" s="11" t="s">
        <v>62</v>
      </c>
    </row>
    <row r="369" spans="1:13" x14ac:dyDescent="0.25">
      <c r="A369" s="9"/>
    </row>
    <row r="370" spans="1:13" x14ac:dyDescent="0.25">
      <c r="B370" s="30"/>
      <c r="C370" s="30" t="str">
        <f>IFERROR(INDEX(Feuil1!$E$4:$BA$88,MATCH(Feuil4!K$12,Feuil1!$B$4:$B$88,0),MATCH(Feuil4!#REF!,Feuil1!$E$3:$BA$3,0)),"")</f>
        <v/>
      </c>
      <c r="D370" s="15"/>
      <c r="E370" s="15"/>
      <c r="F370" s="15"/>
      <c r="G370" s="24" t="s">
        <v>87</v>
      </c>
      <c r="H370" s="14" t="s">
        <v>88</v>
      </c>
      <c r="J370" s="14" t="s">
        <v>89</v>
      </c>
      <c r="K370" s="8" t="s">
        <v>2</v>
      </c>
    </row>
    <row r="371" spans="1:13" x14ac:dyDescent="0.25">
      <c r="B371" s="30"/>
      <c r="C371" s="30" t="str">
        <f>IFERROR(INDEX(Feuil1!$E$4:$BA$88,MATCH(Feuil4!K$12,Feuil1!$B$4:$B$88,0),MATCH(Feuil4!#REF!,Feuil1!$E$3:$BA$3,0)),"")</f>
        <v/>
      </c>
      <c r="D371" s="15"/>
      <c r="E371" s="15"/>
      <c r="F371" s="15"/>
      <c r="G371" s="24" t="s">
        <v>90</v>
      </c>
      <c r="H371" s="14" t="s">
        <v>88</v>
      </c>
      <c r="J371" s="14" t="s">
        <v>89</v>
      </c>
      <c r="K371" s="8" t="s">
        <v>91</v>
      </c>
    </row>
    <row r="372" spans="1:13" x14ac:dyDescent="0.25">
      <c r="B372" s="30"/>
      <c r="C372" s="30" t="str">
        <f>IFERROR(INDEX(Feuil1!$E$4:$BA$88,MATCH(Feuil4!K$12,Feuil1!$B$4:$B$88,0),MATCH(Feuil4!#REF!,Feuil1!$E$3:$BA$3,0)),"")</f>
        <v/>
      </c>
      <c r="D372" s="15"/>
      <c r="E372" s="15"/>
      <c r="F372" s="15"/>
      <c r="G372" s="24" t="s">
        <v>90</v>
      </c>
      <c r="H372" s="14" t="s">
        <v>88</v>
      </c>
      <c r="J372" s="14" t="s">
        <v>89</v>
      </c>
      <c r="K372" s="8" t="s">
        <v>92</v>
      </c>
    </row>
    <row r="373" spans="1:13" x14ac:dyDescent="0.25">
      <c r="B373" s="30"/>
      <c r="C373" s="30" t="str">
        <f>IFERROR(INDEX(Feuil1!$E$4:$BA$88,MATCH(Feuil4!K$12,Feuil1!$B$4:$B$88,0),MATCH(Feuil4!#REF!,Feuil1!$E$3:$BA$3,0)),"")</f>
        <v/>
      </c>
      <c r="D373" s="15"/>
      <c r="E373" s="15"/>
      <c r="F373" s="15"/>
      <c r="G373" s="24" t="s">
        <v>90</v>
      </c>
      <c r="H373" s="14" t="s">
        <v>88</v>
      </c>
      <c r="J373" s="14" t="s">
        <v>89</v>
      </c>
      <c r="K373" s="8" t="s">
        <v>43</v>
      </c>
    </row>
    <row r="374" spans="1:13" x14ac:dyDescent="0.25">
      <c r="B374" s="30"/>
      <c r="C374" s="30" t="str">
        <f>IFERROR(INDEX(Feuil1!$E$4:$BA$88,MATCH(Feuil4!K$12,Feuil1!$B$4:$B$88,0),MATCH(Feuil4!#REF!,Feuil1!$E$3:$BA$3,0)),"")</f>
        <v/>
      </c>
      <c r="D374" s="15"/>
      <c r="E374" s="15"/>
      <c r="F374" s="15"/>
      <c r="G374" s="24" t="s">
        <v>90</v>
      </c>
      <c r="H374" s="14" t="s">
        <v>88</v>
      </c>
      <c r="J374" s="14" t="s">
        <v>89</v>
      </c>
      <c r="K374" s="8" t="s">
        <v>50</v>
      </c>
      <c r="L374" s="17"/>
      <c r="M374" s="17"/>
    </row>
    <row r="375" spans="1:13" x14ac:dyDescent="0.25">
      <c r="B375" s="30"/>
      <c r="C375" s="30" t="str">
        <f>IFERROR(INDEX(Feuil1!$E$4:$BA$88,MATCH(Feuil4!K$12,Feuil1!$B$4:$B$88,0),MATCH(Feuil4!#REF!,Feuil1!$E$3:$BA$3,0)),"")</f>
        <v/>
      </c>
      <c r="D375" s="15"/>
      <c r="E375" s="15"/>
      <c r="F375" s="15"/>
      <c r="G375" s="16" t="s">
        <v>86</v>
      </c>
      <c r="H375" s="14" t="s">
        <v>88</v>
      </c>
      <c r="J375" s="14" t="s">
        <v>89</v>
      </c>
      <c r="K375" s="8" t="s">
        <v>21</v>
      </c>
    </row>
    <row r="376" spans="1:13" x14ac:dyDescent="0.25">
      <c r="B376" s="30"/>
      <c r="C376" s="30" t="str">
        <f>IFERROR(INDEX(Feuil1!$E$4:$BA$88,MATCH(Feuil4!K$12,Feuil1!$B$4:$B$88,0),MATCH(Feuil4!#REF!,Feuil1!$E$3:$BA$3,0)),"")</f>
        <v/>
      </c>
      <c r="D376" s="15"/>
      <c r="E376" s="15"/>
      <c r="F376" s="15"/>
      <c r="G376" s="16" t="s">
        <v>86</v>
      </c>
      <c r="H376" s="14" t="s">
        <v>88</v>
      </c>
      <c r="J376" s="14" t="s">
        <v>89</v>
      </c>
      <c r="K376" s="8" t="s">
        <v>23</v>
      </c>
    </row>
    <row r="377" spans="1:13" x14ac:dyDescent="0.25">
      <c r="B377" s="30"/>
      <c r="C377" s="30" t="str">
        <f>IFERROR(INDEX(Feuil1!$E$4:$BA$88,MATCH(Feuil4!K$12,Feuil1!$B$4:$B$88,0),MATCH(Feuil4!#REF!,Feuil1!$E$3:$BA$3,0)),"")</f>
        <v/>
      </c>
      <c r="D377" s="15"/>
      <c r="E377" s="15"/>
      <c r="F377" s="15"/>
      <c r="G377" s="16" t="s">
        <v>86</v>
      </c>
      <c r="H377" s="14" t="s">
        <v>88</v>
      </c>
      <c r="J377" s="14" t="s">
        <v>89</v>
      </c>
      <c r="K377" s="8" t="s">
        <v>29</v>
      </c>
    </row>
    <row r="378" spans="1:13" x14ac:dyDescent="0.25">
      <c r="B378" s="30"/>
      <c r="C378" s="30" t="str">
        <f>IFERROR(INDEX(Feuil1!$E$4:$BA$88,MATCH(Feuil4!K$12,Feuil1!$B$4:$B$88,0),MATCH(Feuil4!#REF!,Feuil1!$E$3:$BA$3,0)),"")</f>
        <v/>
      </c>
      <c r="D378" s="15"/>
      <c r="E378" s="15"/>
      <c r="F378" s="15"/>
      <c r="G378" s="16" t="s">
        <v>86</v>
      </c>
      <c r="H378" s="14" t="s">
        <v>88</v>
      </c>
      <c r="J378" s="14" t="s">
        <v>89</v>
      </c>
      <c r="K378" s="8" t="s">
        <v>31</v>
      </c>
    </row>
    <row r="379" spans="1:13" x14ac:dyDescent="0.25">
      <c r="B379" s="30"/>
      <c r="C379" s="30" t="str">
        <f>IFERROR(INDEX(Feuil1!$E$4:$BA$88,MATCH(Feuil4!K$12,Feuil1!$B$4:$B$88,0),MATCH(Feuil4!#REF!,Feuil1!$E$3:$BA$3,0)),"")</f>
        <v/>
      </c>
      <c r="D379" s="15"/>
      <c r="E379" s="15"/>
      <c r="F379" s="15"/>
      <c r="G379" s="16" t="s">
        <v>86</v>
      </c>
      <c r="H379" s="14" t="s">
        <v>88</v>
      </c>
      <c r="J379" s="14" t="s">
        <v>89</v>
      </c>
      <c r="K379" s="8" t="s">
        <v>37</v>
      </c>
    </row>
    <row r="380" spans="1:13" x14ac:dyDescent="0.25">
      <c r="B380" s="30"/>
      <c r="C380" s="30" t="str">
        <f>IFERROR(INDEX(Feuil1!$E$4:$BA$88,MATCH(Feuil4!K$12,Feuil1!$B$4:$B$88,0),MATCH(Feuil4!#REF!,Feuil1!$E$3:$BA$3,0)),"")</f>
        <v/>
      </c>
      <c r="D380" s="15"/>
      <c r="E380" s="15"/>
      <c r="F380" s="15"/>
      <c r="G380" s="16" t="s">
        <v>86</v>
      </c>
      <c r="H380" s="14" t="s">
        <v>88</v>
      </c>
      <c r="J380" s="14" t="s">
        <v>89</v>
      </c>
      <c r="K380" s="8" t="s">
        <v>18</v>
      </c>
    </row>
    <row r="382" spans="1:13" ht="18" x14ac:dyDescent="0.25">
      <c r="A382" s="190">
        <f>A3+5</f>
        <v>43757</v>
      </c>
      <c r="B382" s="190"/>
      <c r="C382" s="190"/>
      <c r="D382" s="190"/>
    </row>
    <row r="384" spans="1:13" x14ac:dyDescent="0.25">
      <c r="A384" s="9" t="s">
        <v>0</v>
      </c>
      <c r="B384" s="10" t="s">
        <v>56</v>
      </c>
      <c r="C384" s="11" t="s">
        <v>57</v>
      </c>
      <c r="D384" s="11"/>
      <c r="E384" s="11"/>
      <c r="F384" s="11"/>
      <c r="G384" s="10" t="s">
        <v>58</v>
      </c>
      <c r="H384" s="12" t="s">
        <v>59</v>
      </c>
      <c r="J384" s="12" t="s">
        <v>60</v>
      </c>
      <c r="K384" s="13" t="s">
        <v>61</v>
      </c>
      <c r="M384" s="11" t="s">
        <v>62</v>
      </c>
    </row>
    <row r="385" spans="1:13" x14ac:dyDescent="0.25">
      <c r="A385" s="9"/>
      <c r="B385" s="14"/>
      <c r="C385" s="15"/>
      <c r="D385" s="15"/>
      <c r="E385" s="15"/>
      <c r="F385" s="15"/>
      <c r="G385" s="16"/>
      <c r="H385" s="14"/>
      <c r="J385" s="14"/>
    </row>
    <row r="386" spans="1:13" x14ac:dyDescent="0.25">
      <c r="B386" s="30"/>
      <c r="C386" s="30" t="str">
        <f>IFERROR(INDEX(Feuil1!$E$4:$BA$88,MATCH(Feuil4!K$12,Feuil1!$B$4:$B$88,0),MATCH(Feuil4!#REF!,Feuil1!$E$3:$BA$3,0)),"")</f>
        <v/>
      </c>
      <c r="D386" s="15"/>
      <c r="E386" s="15"/>
      <c r="F386" s="15"/>
      <c r="G386" s="16" t="s">
        <v>63</v>
      </c>
      <c r="H386" s="14" t="s">
        <v>64</v>
      </c>
      <c r="J386" s="14" t="s">
        <v>65</v>
      </c>
      <c r="K386" s="8" t="s">
        <v>0</v>
      </c>
    </row>
    <row r="387" spans="1:13" x14ac:dyDescent="0.25">
      <c r="B387" s="30"/>
      <c r="C387" s="30" t="str">
        <f>IFERROR(INDEX(Feuil1!$E$4:$BA$88,MATCH(Feuil4!K$12,Feuil1!$B$4:$B$88,0),MATCH(Feuil4!#REF!,Feuil1!$E$3:$BA$3,0)),"")</f>
        <v/>
      </c>
      <c r="D387" s="15"/>
      <c r="E387" s="15"/>
      <c r="F387" s="15"/>
      <c r="G387" s="16" t="s">
        <v>66</v>
      </c>
      <c r="H387" s="14" t="s">
        <v>64</v>
      </c>
      <c r="J387" s="14" t="s">
        <v>65</v>
      </c>
      <c r="K387" s="8" t="s">
        <v>67</v>
      </c>
      <c r="M387" s="7" t="s">
        <v>68</v>
      </c>
    </row>
    <row r="388" spans="1:13" x14ac:dyDescent="0.25">
      <c r="B388" s="30"/>
      <c r="C388" s="30" t="str">
        <f>IFERROR(INDEX(Feuil1!$E$4:$BA$88,MATCH(Feuil4!K$12,Feuil1!$B$4:$B$88,0),MATCH(Feuil4!#REF!,Feuil1!$E$3:$BA$3,0)),"")</f>
        <v/>
      </c>
      <c r="D388" s="15"/>
      <c r="E388" s="15"/>
      <c r="F388" s="15"/>
      <c r="G388" s="16" t="s">
        <v>66</v>
      </c>
      <c r="H388" s="14" t="s">
        <v>64</v>
      </c>
      <c r="J388" s="14" t="s">
        <v>65</v>
      </c>
      <c r="K388" s="8" t="s">
        <v>69</v>
      </c>
    </row>
    <row r="389" spans="1:13" x14ac:dyDescent="0.25">
      <c r="B389" s="30"/>
      <c r="C389" s="30" t="str">
        <f>IFERROR(INDEX(Feuil1!$E$4:$BA$88,MATCH(Feuil4!K$12,Feuil1!$B$4:$B$88,0),MATCH(Feuil4!#REF!,Feuil1!$E$3:$BA$3,0)),"")</f>
        <v/>
      </c>
      <c r="D389" s="15"/>
      <c r="E389" s="15"/>
      <c r="F389" s="15"/>
      <c r="G389" s="16" t="s">
        <v>66</v>
      </c>
      <c r="H389" s="14" t="s">
        <v>64</v>
      </c>
      <c r="J389" s="14" t="s">
        <v>65</v>
      </c>
      <c r="K389" s="8" t="s">
        <v>70</v>
      </c>
    </row>
    <row r="390" spans="1:13" x14ac:dyDescent="0.25">
      <c r="B390" s="30"/>
      <c r="C390" s="30" t="str">
        <f>IFERROR(INDEX(Feuil1!$E$4:$BA$88,MATCH(Feuil4!K$12,Feuil1!$B$4:$B$88,0),MATCH(Feuil4!#REF!,Feuil1!$E$3:$BA$3,0)),"")</f>
        <v/>
      </c>
      <c r="D390" s="15"/>
      <c r="E390" s="15"/>
      <c r="F390" s="15"/>
      <c r="G390" s="16" t="s">
        <v>66</v>
      </c>
      <c r="H390" s="14" t="s">
        <v>64</v>
      </c>
      <c r="J390" s="14" t="s">
        <v>65</v>
      </c>
      <c r="K390" s="8" t="s">
        <v>53</v>
      </c>
    </row>
    <row r="391" spans="1:13" x14ac:dyDescent="0.25">
      <c r="B391" s="30"/>
      <c r="C391" s="30" t="str">
        <f>IFERROR(INDEX(Feuil1!$E$4:$BA$88,MATCH(Feuil4!K$12,Feuil1!$B$4:$B$88,0),MATCH(Feuil4!#REF!,Feuil1!$E$3:$BA$3,0)),"")</f>
        <v/>
      </c>
      <c r="D391" s="15"/>
      <c r="E391" s="15"/>
      <c r="F391" s="15"/>
      <c r="G391" s="16" t="s">
        <v>66</v>
      </c>
      <c r="H391" s="14" t="s">
        <v>64</v>
      </c>
      <c r="J391" s="14" t="s">
        <v>65</v>
      </c>
      <c r="K391" s="8" t="s">
        <v>54</v>
      </c>
    </row>
    <row r="392" spans="1:13" x14ac:dyDescent="0.25">
      <c r="B392" s="30"/>
      <c r="C392" s="30" t="str">
        <f>IFERROR(INDEX(Feuil1!$E$4:$BA$88,MATCH(Feuil4!K$12,Feuil1!$B$4:$B$88,0),MATCH(Feuil4!#REF!,Feuil1!$E$3:$BA$3,0)),"")</f>
        <v/>
      </c>
      <c r="D392" s="15"/>
      <c r="E392" s="15"/>
      <c r="F392" s="15"/>
      <c r="G392" s="16" t="s">
        <v>71</v>
      </c>
      <c r="H392" s="14" t="s">
        <v>64</v>
      </c>
      <c r="J392" s="14" t="s">
        <v>65</v>
      </c>
      <c r="K392" s="8" t="s">
        <v>67</v>
      </c>
      <c r="M392" s="17" t="s">
        <v>68</v>
      </c>
    </row>
    <row r="393" spans="1:13" x14ac:dyDescent="0.25">
      <c r="B393" s="30"/>
      <c r="C393" s="30" t="str">
        <f>IFERROR(INDEX(Feuil1!$E$4:$BA$88,MATCH(Feuil4!K$12,Feuil1!$B$4:$B$88,0),MATCH(Feuil4!#REF!,Feuil1!$E$3:$BA$3,0)),"")</f>
        <v/>
      </c>
      <c r="D393" s="15"/>
      <c r="E393" s="15"/>
      <c r="F393" s="15"/>
      <c r="G393" s="16" t="s">
        <v>71</v>
      </c>
      <c r="H393" s="14" t="s">
        <v>64</v>
      </c>
      <c r="J393" s="14" t="s">
        <v>65</v>
      </c>
      <c r="K393" s="8" t="s">
        <v>19</v>
      </c>
    </row>
    <row r="394" spans="1:13" x14ac:dyDescent="0.25">
      <c r="B394" s="30"/>
      <c r="C394" s="30" t="str">
        <f>IFERROR(INDEX(Feuil1!$E$4:$BA$88,MATCH(Feuil4!K$12,Feuil1!$B$4:$B$88,0),MATCH(Feuil4!#REF!,Feuil1!$E$3:$BA$3,0)),"")</f>
        <v/>
      </c>
      <c r="D394" s="15"/>
      <c r="E394" s="15"/>
      <c r="F394" s="15"/>
      <c r="G394" s="16" t="s">
        <v>71</v>
      </c>
      <c r="H394" s="14" t="s">
        <v>64</v>
      </c>
      <c r="J394" s="14" t="s">
        <v>65</v>
      </c>
      <c r="K394" s="8" t="s">
        <v>26</v>
      </c>
    </row>
    <row r="395" spans="1:13" x14ac:dyDescent="0.25">
      <c r="B395" s="30"/>
      <c r="C395" s="30" t="str">
        <f>IFERROR(INDEX(Feuil1!$E$4:$BA$88,MATCH(Feuil4!K$12,Feuil1!$B$4:$B$88,0),MATCH(Feuil4!#REF!,Feuil1!$E$3:$BA$3,0)),"")</f>
        <v/>
      </c>
      <c r="D395" s="15"/>
      <c r="E395" s="15"/>
      <c r="F395" s="15"/>
      <c r="G395" s="16" t="s">
        <v>71</v>
      </c>
      <c r="H395" s="14" t="s">
        <v>64</v>
      </c>
      <c r="J395" s="14" t="s">
        <v>65</v>
      </c>
      <c r="K395" s="8" t="s">
        <v>27</v>
      </c>
    </row>
    <row r="396" spans="1:13" x14ac:dyDescent="0.25">
      <c r="B396" s="30"/>
      <c r="C396" s="30" t="str">
        <f>IFERROR(INDEX(Feuil1!$E$4:$BA$88,MATCH(Feuil4!K$12,Feuil1!$B$4:$B$88,0),MATCH(Feuil4!#REF!,Feuil1!$E$3:$BA$3,0)),"")</f>
        <v/>
      </c>
      <c r="D396" s="15"/>
      <c r="E396" s="15"/>
      <c r="F396" s="15"/>
      <c r="G396" s="16" t="s">
        <v>71</v>
      </c>
      <c r="H396" s="14" t="s">
        <v>64</v>
      </c>
      <c r="J396" s="14" t="s">
        <v>65</v>
      </c>
      <c r="K396" s="8" t="s">
        <v>35</v>
      </c>
    </row>
    <row r="397" spans="1:13" x14ac:dyDescent="0.25">
      <c r="B397" s="30"/>
      <c r="C397" s="30" t="str">
        <f>IFERROR(INDEX(Feuil1!$E$4:$BA$88,MATCH(Feuil4!K$12,Feuil1!$B$4:$B$88,0),MATCH(Feuil4!#REF!,Feuil1!$E$3:$BA$3,0)),"")</f>
        <v/>
      </c>
      <c r="D397" s="15"/>
      <c r="E397" s="15"/>
      <c r="F397" s="15"/>
      <c r="G397" s="16" t="s">
        <v>71</v>
      </c>
      <c r="H397" s="14" t="s">
        <v>64</v>
      </c>
      <c r="J397" s="14" t="s">
        <v>65</v>
      </c>
      <c r="K397" s="8" t="s">
        <v>34</v>
      </c>
    </row>
    <row r="398" spans="1:13" x14ac:dyDescent="0.25">
      <c r="B398" s="30"/>
      <c r="C398" s="30" t="str">
        <f>IFERROR(INDEX(Feuil1!$E$4:$BA$88,MATCH(Feuil4!K$12,Feuil1!$B$4:$B$88,0),MATCH(Feuil4!#REF!,Feuil1!$E$3:$BA$3,0)),"")</f>
        <v/>
      </c>
      <c r="D398" s="15"/>
      <c r="E398" s="15"/>
      <c r="F398" s="15"/>
      <c r="G398" s="16" t="s">
        <v>71</v>
      </c>
      <c r="H398" s="14" t="s">
        <v>64</v>
      </c>
      <c r="J398" s="14" t="s">
        <v>65</v>
      </c>
      <c r="K398" s="8" t="s">
        <v>24</v>
      </c>
    </row>
    <row r="399" spans="1:13" x14ac:dyDescent="0.25">
      <c r="B399" s="30"/>
      <c r="C399" s="30" t="str">
        <f>IFERROR(INDEX(Feuil1!$E$4:$BA$88,MATCH(Feuil4!K$12,Feuil1!$B$4:$B$88,0),MATCH(Feuil4!#REF!,Feuil1!$E$3:$BA$3,0)),"")</f>
        <v/>
      </c>
      <c r="D399" s="15"/>
      <c r="E399" s="15"/>
      <c r="F399" s="15"/>
      <c r="G399" s="16" t="s">
        <v>71</v>
      </c>
      <c r="H399" s="14" t="s">
        <v>64</v>
      </c>
      <c r="J399" s="14" t="s">
        <v>65</v>
      </c>
      <c r="K399" s="8" t="s">
        <v>15</v>
      </c>
    </row>
    <row r="400" spans="1:13" x14ac:dyDescent="0.25">
      <c r="B400" s="30"/>
      <c r="C400" s="30" t="str">
        <f>IFERROR(INDEX(Feuil1!$E$4:$BA$88,MATCH(Feuil4!K$12,Feuil1!$B$4:$B$88,0),MATCH(Feuil4!#REF!,Feuil1!$E$3:$BA$3,0)),"")</f>
        <v/>
      </c>
      <c r="D400" s="15"/>
      <c r="E400" s="15"/>
      <c r="F400" s="15"/>
      <c r="G400" s="16" t="s">
        <v>71</v>
      </c>
      <c r="H400" s="14" t="s">
        <v>64</v>
      </c>
      <c r="J400" s="14" t="s">
        <v>65</v>
      </c>
      <c r="K400" s="8" t="s">
        <v>38</v>
      </c>
    </row>
    <row r="401" spans="1:13" x14ac:dyDescent="0.25">
      <c r="B401" s="30"/>
      <c r="C401" s="30" t="str">
        <f>IFERROR(INDEX(Feuil1!$E$4:$BA$88,MATCH(Feuil4!K$12,Feuil1!$B$4:$B$88,0),MATCH(Feuil4!#REF!,Feuil1!$E$3:$BA$3,0)),"")</f>
        <v/>
      </c>
      <c r="D401" s="15"/>
      <c r="E401" s="15"/>
      <c r="F401" s="15"/>
      <c r="G401" s="16" t="s">
        <v>71</v>
      </c>
      <c r="H401" s="14" t="s">
        <v>64</v>
      </c>
      <c r="J401" s="14" t="s">
        <v>65</v>
      </c>
      <c r="K401" s="8" t="s">
        <v>32</v>
      </c>
    </row>
    <row r="402" spans="1:13" x14ac:dyDescent="0.25">
      <c r="B402" s="30"/>
      <c r="C402" s="30" t="str">
        <f>IFERROR(INDEX(Feuil1!$E$4:$BA$88,MATCH(Feuil4!K$12,Feuil1!$B$4:$B$88,0),MATCH(Feuil4!#REF!,Feuil1!$E$3:$BA$3,0)),"")</f>
        <v/>
      </c>
      <c r="D402" s="15"/>
      <c r="E402" s="15"/>
      <c r="F402" s="15"/>
      <c r="G402" s="16" t="s">
        <v>71</v>
      </c>
      <c r="H402" s="14" t="s">
        <v>64</v>
      </c>
      <c r="J402" s="14" t="s">
        <v>65</v>
      </c>
      <c r="K402" s="8" t="s">
        <v>40</v>
      </c>
    </row>
    <row r="403" spans="1:13" x14ac:dyDescent="0.25">
      <c r="B403" s="14"/>
      <c r="C403" s="15"/>
      <c r="D403" s="15"/>
    </row>
    <row r="404" spans="1:13" x14ac:dyDescent="0.25">
      <c r="A404" s="9" t="s">
        <v>3</v>
      </c>
      <c r="B404" s="10" t="s">
        <v>56</v>
      </c>
      <c r="C404" s="11" t="s">
        <v>57</v>
      </c>
      <c r="D404" s="11"/>
      <c r="E404" s="11"/>
      <c r="F404" s="11"/>
      <c r="G404" s="10" t="s">
        <v>58</v>
      </c>
      <c r="H404" s="12" t="s">
        <v>59</v>
      </c>
      <c r="J404" s="12" t="s">
        <v>60</v>
      </c>
      <c r="K404" s="13" t="s">
        <v>61</v>
      </c>
      <c r="M404" s="11" t="s">
        <v>62</v>
      </c>
    </row>
    <row r="405" spans="1:13" x14ac:dyDescent="0.25">
      <c r="A405" s="9"/>
    </row>
    <row r="406" spans="1:13" x14ac:dyDescent="0.25">
      <c r="A406" s="9"/>
      <c r="B406" s="30"/>
      <c r="C406" s="30" t="str">
        <f>IFERROR(INDEX(Feuil1!$E$4:$BA$88,MATCH(Feuil4!K$12,Feuil1!$B$4:$B$88,0),MATCH(Feuil4!#REF!,Feuil1!$E$3:$BA$3,0)),"")</f>
        <v/>
      </c>
      <c r="K406" s="8" t="s">
        <v>3</v>
      </c>
    </row>
    <row r="407" spans="1:13" x14ac:dyDescent="0.25">
      <c r="B407" s="30"/>
      <c r="C407" s="30" t="str">
        <f>IFERROR(INDEX(Feuil1!$E$4:$BA$88,MATCH(Feuil4!K$12,Feuil1!$B$4:$B$88,0),MATCH(Feuil4!#REF!,Feuil1!$E$3:$BA$3,0)),"")</f>
        <v/>
      </c>
      <c r="D407" s="15"/>
      <c r="E407" s="15"/>
      <c r="F407" s="15"/>
      <c r="G407" s="23" t="s">
        <v>72</v>
      </c>
      <c r="H407" s="14" t="s">
        <v>73</v>
      </c>
      <c r="J407" s="14" t="s">
        <v>74</v>
      </c>
      <c r="K407" s="8" t="s">
        <v>3</v>
      </c>
    </row>
    <row r="408" spans="1:13" x14ac:dyDescent="0.25">
      <c r="B408" s="30"/>
      <c r="C408" s="30" t="str">
        <f>IFERROR(INDEX(Feuil1!$E$4:$BA$88,MATCH(Feuil4!K$12,Feuil1!$B$4:$B$88,0),MATCH(Feuil4!#REF!,Feuil1!$E$3:$BA$3,0)),"")</f>
        <v/>
      </c>
      <c r="D408" s="15"/>
      <c r="E408" s="15"/>
      <c r="F408" s="15"/>
      <c r="G408" s="23" t="s">
        <v>72</v>
      </c>
      <c r="H408" s="14" t="s">
        <v>73</v>
      </c>
      <c r="J408" s="14" t="s">
        <v>74</v>
      </c>
      <c r="K408" s="8" t="s">
        <v>3</v>
      </c>
    </row>
    <row r="409" spans="1:13" x14ac:dyDescent="0.25">
      <c r="B409" s="30"/>
      <c r="C409" s="30" t="str">
        <f>IFERROR(INDEX(Feuil1!$E$4:$BA$88,MATCH(Feuil4!K$12,Feuil1!$B$4:$B$88,0),MATCH(Feuil4!#REF!,Feuil1!$E$3:$BA$3,0)),"")</f>
        <v/>
      </c>
      <c r="D409" s="15"/>
      <c r="E409" s="15"/>
      <c r="F409" s="15"/>
      <c r="G409" s="23" t="s">
        <v>75</v>
      </c>
      <c r="H409" s="14" t="s">
        <v>73</v>
      </c>
      <c r="J409" s="14" t="s">
        <v>74</v>
      </c>
      <c r="K409" s="8" t="s">
        <v>3</v>
      </c>
      <c r="M409" s="17"/>
    </row>
    <row r="410" spans="1:13" x14ac:dyDescent="0.25">
      <c r="B410" s="30"/>
      <c r="C410" s="30" t="str">
        <f>IFERROR(INDEX(Feuil1!$E$4:$BA$88,MATCH(Feuil4!K$12,Feuil1!$B$4:$B$88,0),MATCH(Feuil4!#REF!,Feuil1!$E$3:$BA$3,0)),"")</f>
        <v/>
      </c>
      <c r="D410" s="15"/>
      <c r="E410" s="15"/>
      <c r="F410" s="15"/>
      <c r="G410" s="23" t="s">
        <v>75</v>
      </c>
      <c r="H410" s="14" t="s">
        <v>73</v>
      </c>
      <c r="J410" s="14" t="s">
        <v>74</v>
      </c>
      <c r="K410" s="8" t="s">
        <v>3</v>
      </c>
      <c r="M410" s="17"/>
    </row>
    <row r="411" spans="1:13" x14ac:dyDescent="0.25">
      <c r="B411" s="30"/>
      <c r="C411" s="30" t="str">
        <f>IFERROR(INDEX(Feuil1!$E$4:$BA$88,MATCH(Feuil4!K$12,Feuil1!$B$4:$B$88,0),MATCH(Feuil4!#REF!,Feuil1!$E$3:$BA$3,0)),"")</f>
        <v/>
      </c>
      <c r="D411" s="15"/>
      <c r="E411" s="15"/>
      <c r="F411" s="15"/>
      <c r="G411" s="23" t="s">
        <v>75</v>
      </c>
      <c r="H411" s="14" t="s">
        <v>73</v>
      </c>
      <c r="J411" s="14" t="s">
        <v>74</v>
      </c>
      <c r="K411" s="8" t="s">
        <v>3</v>
      </c>
      <c r="M411" s="17"/>
    </row>
    <row r="412" spans="1:13" x14ac:dyDescent="0.25">
      <c r="B412" s="30"/>
      <c r="C412" s="30" t="str">
        <f>IFERROR(INDEX(Feuil1!$E$4:$BA$88,MATCH(Feuil4!K$12,Feuil1!$B$4:$B$88,0),MATCH(Feuil4!#REF!,Feuil1!$E$3:$BA$3,0)),"")</f>
        <v/>
      </c>
      <c r="D412" s="15"/>
      <c r="E412" s="15"/>
      <c r="F412" s="15"/>
      <c r="G412" s="23" t="s">
        <v>75</v>
      </c>
      <c r="H412" s="14" t="s">
        <v>73</v>
      </c>
      <c r="J412" s="14" t="s">
        <v>74</v>
      </c>
      <c r="K412" s="8" t="s">
        <v>3</v>
      </c>
      <c r="M412" s="17"/>
    </row>
    <row r="413" spans="1:13" x14ac:dyDescent="0.25">
      <c r="B413" s="30"/>
      <c r="C413" s="30" t="str">
        <f>IFERROR(INDEX(Feuil1!$E$4:$BA$88,MATCH(Feuil4!K$12,Feuil1!$B$4:$B$88,0),MATCH(Feuil4!#REF!,Feuil1!$E$3:$BA$3,0)),"")</f>
        <v/>
      </c>
      <c r="D413" s="15"/>
      <c r="E413" s="15"/>
      <c r="F413" s="15"/>
      <c r="G413" s="23" t="s">
        <v>75</v>
      </c>
      <c r="H413" s="14" t="s">
        <v>73</v>
      </c>
      <c r="J413" s="14" t="s">
        <v>74</v>
      </c>
      <c r="K413" s="8" t="s">
        <v>3</v>
      </c>
      <c r="M413" s="17"/>
    </row>
    <row r="414" spans="1:13" x14ac:dyDescent="0.25">
      <c r="B414" s="30"/>
      <c r="C414" s="30" t="str">
        <f>IFERROR(INDEX(Feuil1!$E$4:$BA$88,MATCH(Feuil4!K$12,Feuil1!$B$4:$B$88,0),MATCH(Feuil4!#REF!,Feuil1!$E$3:$BA$3,0)),"")</f>
        <v/>
      </c>
      <c r="D414" s="15"/>
      <c r="E414" s="15"/>
      <c r="F414" s="15"/>
      <c r="G414" s="23" t="s">
        <v>75</v>
      </c>
      <c r="H414" s="14" t="s">
        <v>73</v>
      </c>
      <c r="J414" s="14" t="s">
        <v>74</v>
      </c>
      <c r="K414" s="8" t="s">
        <v>3</v>
      </c>
      <c r="M414" s="17"/>
    </row>
    <row r="415" spans="1:13" x14ac:dyDescent="0.25">
      <c r="B415" s="30"/>
      <c r="C415" s="30" t="str">
        <f>IFERROR(INDEX(Feuil1!$E$4:$BA$88,MATCH(Feuil4!K$12,Feuil1!$B$4:$B$88,0),MATCH(Feuil4!#REF!,Feuil1!$E$3:$BA$3,0)),"")</f>
        <v/>
      </c>
      <c r="D415" s="15"/>
      <c r="E415" s="15"/>
      <c r="F415" s="15"/>
      <c r="G415" s="23" t="s">
        <v>75</v>
      </c>
      <c r="H415" s="14" t="s">
        <v>73</v>
      </c>
      <c r="J415" s="14" t="s">
        <v>74</v>
      </c>
      <c r="K415" s="8" t="s">
        <v>4</v>
      </c>
    </row>
    <row r="416" spans="1:13" x14ac:dyDescent="0.25">
      <c r="B416" s="30"/>
      <c r="C416" s="30" t="str">
        <f>IFERROR(INDEX(Feuil1!$E$4:$BA$88,MATCH(Feuil4!K$12,Feuil1!$B$4:$B$88,0),MATCH(Feuil4!#REF!,Feuil1!$E$3:$BA$3,0)),"")</f>
        <v/>
      </c>
      <c r="D416" s="15"/>
      <c r="E416" s="15"/>
      <c r="F416" s="15"/>
      <c r="G416" s="23" t="s">
        <v>75</v>
      </c>
      <c r="H416" s="14" t="s">
        <v>73</v>
      </c>
      <c r="J416" s="14" t="s">
        <v>74</v>
      </c>
      <c r="K416" s="8" t="s">
        <v>4</v>
      </c>
    </row>
    <row r="417" spans="1:13" x14ac:dyDescent="0.25">
      <c r="B417" s="30"/>
      <c r="C417" s="30" t="str">
        <f>IFERROR(INDEX(Feuil1!$E$4:$BA$88,MATCH(Feuil4!K$12,Feuil1!$B$4:$B$88,0),MATCH(Feuil4!#REF!,Feuil1!$E$3:$BA$3,0)),"")</f>
        <v/>
      </c>
      <c r="D417" s="15"/>
      <c r="E417" s="15"/>
      <c r="F417" s="15"/>
      <c r="G417" s="16" t="s">
        <v>76</v>
      </c>
      <c r="H417" s="14" t="s">
        <v>73</v>
      </c>
      <c r="J417" s="14" t="s">
        <v>77</v>
      </c>
      <c r="K417" s="8" t="s">
        <v>4</v>
      </c>
      <c r="M417" s="17"/>
    </row>
    <row r="418" spans="1:13" x14ac:dyDescent="0.25">
      <c r="B418" s="30"/>
      <c r="C418" s="30" t="str">
        <f>IFERROR(INDEX(Feuil1!$E$4:$BA$88,MATCH(Feuil4!K$12,Feuil1!$B$4:$B$88,0),MATCH(Feuil4!#REF!,Feuil1!$E$3:$BA$3,0)),"")</f>
        <v/>
      </c>
      <c r="D418" s="15"/>
      <c r="E418" s="15"/>
      <c r="F418" s="15"/>
      <c r="G418" s="16" t="s">
        <v>76</v>
      </c>
      <c r="H418" s="14" t="s">
        <v>73</v>
      </c>
      <c r="J418" s="14" t="s">
        <v>77</v>
      </c>
      <c r="K418" s="8" t="s">
        <v>4</v>
      </c>
      <c r="M418" s="17"/>
    </row>
    <row r="419" spans="1:13" x14ac:dyDescent="0.25">
      <c r="B419" s="30"/>
      <c r="C419" s="30" t="str">
        <f>IFERROR(INDEX(Feuil1!$E$4:$BA$88,MATCH(Feuil4!K$12,Feuil1!$B$4:$B$88,0),MATCH(Feuil4!#REF!,Feuil1!$E$3:$BA$3,0)),"")</f>
        <v/>
      </c>
      <c r="D419" s="15"/>
      <c r="E419" s="15"/>
      <c r="F419" s="15"/>
      <c r="G419" s="16" t="s">
        <v>76</v>
      </c>
      <c r="H419" s="14" t="s">
        <v>73</v>
      </c>
      <c r="J419" s="14" t="s">
        <v>77</v>
      </c>
      <c r="K419" s="8" t="s">
        <v>4</v>
      </c>
      <c r="M419" s="17"/>
    </row>
    <row r="420" spans="1:13" x14ac:dyDescent="0.25">
      <c r="B420" s="30"/>
      <c r="C420" s="30" t="str">
        <f>IFERROR(INDEX(Feuil1!$E$4:$BA$88,MATCH(Feuil4!K$12,Feuil1!$B$4:$B$88,0),MATCH(Feuil4!#REF!,Feuil1!$E$3:$BA$3,0)),"")</f>
        <v/>
      </c>
      <c r="D420" s="15"/>
      <c r="E420" s="15"/>
      <c r="F420" s="15"/>
      <c r="G420" s="16" t="s">
        <v>76</v>
      </c>
      <c r="H420" s="14" t="s">
        <v>73</v>
      </c>
      <c r="J420" s="14" t="s">
        <v>77</v>
      </c>
      <c r="K420" s="8" t="s">
        <v>4</v>
      </c>
      <c r="M420" s="17"/>
    </row>
    <row r="421" spans="1:13" x14ac:dyDescent="0.25">
      <c r="B421" s="30"/>
      <c r="C421" s="30" t="str">
        <f>IFERROR(INDEX(Feuil1!$E$4:$BA$88,MATCH(Feuil4!K$12,Feuil1!$B$4:$B$88,0),MATCH(Feuil4!#REF!,Feuil1!$E$3:$BA$3,0)),"")</f>
        <v/>
      </c>
      <c r="D421" s="15"/>
      <c r="E421" s="15"/>
      <c r="F421" s="15"/>
      <c r="G421" s="16" t="s">
        <v>76</v>
      </c>
      <c r="H421" s="14" t="s">
        <v>73</v>
      </c>
      <c r="J421" s="14" t="s">
        <v>77</v>
      </c>
      <c r="K421" s="8" t="s">
        <v>4</v>
      </c>
      <c r="M421" s="17"/>
    </row>
    <row r="422" spans="1:13" x14ac:dyDescent="0.25">
      <c r="B422" s="14" t="s">
        <v>107</v>
      </c>
      <c r="C422" s="15" t="s">
        <v>107</v>
      </c>
    </row>
    <row r="423" spans="1:13" x14ac:dyDescent="0.25">
      <c r="A423" s="9" t="s">
        <v>1</v>
      </c>
      <c r="B423" s="10" t="s">
        <v>56</v>
      </c>
      <c r="C423" s="11" t="s">
        <v>57</v>
      </c>
      <c r="D423" s="11"/>
      <c r="E423" s="11"/>
      <c r="F423" s="11"/>
      <c r="G423" s="10" t="s">
        <v>58</v>
      </c>
      <c r="H423" s="12" t="s">
        <v>59</v>
      </c>
      <c r="J423" s="12" t="s">
        <v>60</v>
      </c>
      <c r="K423" s="13" t="s">
        <v>61</v>
      </c>
      <c r="M423" s="11" t="s">
        <v>62</v>
      </c>
    </row>
    <row r="424" spans="1:13" x14ac:dyDescent="0.25">
      <c r="A424" s="9"/>
      <c r="B424" s="14"/>
      <c r="C424" s="15"/>
      <c r="D424" s="15"/>
      <c r="E424" s="15"/>
      <c r="F424" s="15"/>
      <c r="G424" s="16"/>
      <c r="H424" s="14"/>
      <c r="J424" s="14"/>
      <c r="M424" s="17"/>
    </row>
    <row r="425" spans="1:13" x14ac:dyDescent="0.25">
      <c r="A425" s="9"/>
      <c r="B425" s="30"/>
      <c r="C425" s="30" t="str">
        <f>IFERROR(INDEX(Feuil1!$E$4:$BA$88,MATCH(Feuil4!K$12,Feuil1!$B$4:$B$88,0),MATCH(Feuil4!#REF!,Feuil1!$E$3:$BA$3,0)),"")</f>
        <v/>
      </c>
      <c r="D425" s="15"/>
      <c r="E425" s="15"/>
      <c r="F425" s="15"/>
      <c r="G425" s="24" t="s">
        <v>78</v>
      </c>
      <c r="H425" s="14" t="s">
        <v>84</v>
      </c>
      <c r="J425" s="14" t="s">
        <v>85</v>
      </c>
      <c r="K425" s="8" t="s">
        <v>1</v>
      </c>
    </row>
    <row r="426" spans="1:13" x14ac:dyDescent="0.25">
      <c r="A426" s="9"/>
      <c r="B426" s="30"/>
      <c r="C426" s="30" t="str">
        <f>IFERROR(INDEX(Feuil1!$E$4:$BA$88,MATCH(Feuil4!K$12,Feuil1!$B$4:$B$88,0),MATCH(Feuil4!#REF!,Feuil1!$E$3:$BA$3,0)),"")</f>
        <v/>
      </c>
      <c r="D426" s="15"/>
      <c r="E426" s="15"/>
      <c r="F426" s="15"/>
      <c r="G426" s="24" t="s">
        <v>79</v>
      </c>
      <c r="H426" s="14" t="s">
        <v>84</v>
      </c>
      <c r="J426" s="14" t="s">
        <v>85</v>
      </c>
      <c r="K426" s="8" t="s">
        <v>80</v>
      </c>
      <c r="M426" s="7" t="s">
        <v>68</v>
      </c>
    </row>
    <row r="427" spans="1:13" x14ac:dyDescent="0.25">
      <c r="B427" s="30"/>
      <c r="C427" s="30" t="str">
        <f>IFERROR(INDEX(Feuil1!$E$4:$BA$88,MATCH(Feuil4!K$12,Feuil1!$B$4:$B$88,0),MATCH(Feuil4!#REF!,Feuil1!$E$3:$BA$3,0)),"")</f>
        <v/>
      </c>
      <c r="D427" s="15"/>
      <c r="E427" s="15"/>
      <c r="F427" s="15"/>
      <c r="G427" s="24" t="s">
        <v>79</v>
      </c>
      <c r="H427" s="14" t="s">
        <v>84</v>
      </c>
      <c r="J427" s="14" t="s">
        <v>85</v>
      </c>
      <c r="K427" s="8" t="s">
        <v>81</v>
      </c>
    </row>
    <row r="428" spans="1:13" x14ac:dyDescent="0.25">
      <c r="B428" s="30"/>
      <c r="C428" s="30" t="str">
        <f>IFERROR(INDEX(Feuil1!$E$4:$BA$88,MATCH(Feuil4!K$12,Feuil1!$B$4:$B$88,0),MATCH(Feuil4!#REF!,Feuil1!$E$3:$BA$3,0)),"")</f>
        <v/>
      </c>
      <c r="D428" s="15"/>
      <c r="E428" s="15"/>
      <c r="F428" s="15"/>
      <c r="G428" s="24" t="s">
        <v>79</v>
      </c>
      <c r="H428" s="14" t="s">
        <v>84</v>
      </c>
      <c r="J428" s="14" t="s">
        <v>85</v>
      </c>
      <c r="K428" s="8" t="s">
        <v>82</v>
      </c>
    </row>
    <row r="429" spans="1:13" x14ac:dyDescent="0.25">
      <c r="B429" s="30"/>
      <c r="C429" s="30" t="str">
        <f>IFERROR(INDEX(Feuil1!$E$4:$BA$88,MATCH(Feuil4!K$12,Feuil1!$B$4:$B$88,0),MATCH(Feuil4!#REF!,Feuil1!$E$3:$BA$3,0)),"")</f>
        <v/>
      </c>
      <c r="D429" s="15"/>
      <c r="E429" s="15"/>
      <c r="F429" s="15"/>
      <c r="G429" s="24" t="s">
        <v>79</v>
      </c>
      <c r="H429" s="14" t="s">
        <v>84</v>
      </c>
      <c r="J429" s="14" t="s">
        <v>85</v>
      </c>
      <c r="K429" s="8" t="s">
        <v>51</v>
      </c>
    </row>
    <row r="430" spans="1:13" x14ac:dyDescent="0.25">
      <c r="B430" s="30"/>
      <c r="C430" s="30" t="str">
        <f>IFERROR(INDEX(Feuil1!$E$4:$BA$88,MATCH(Feuil4!K$12,Feuil1!$B$4:$B$88,0),MATCH(Feuil4!#REF!,Feuil1!$E$3:$BA$3,0)),"")</f>
        <v/>
      </c>
      <c r="D430" s="15"/>
      <c r="E430" s="15"/>
      <c r="F430" s="15"/>
      <c r="G430" s="24" t="s">
        <v>79</v>
      </c>
      <c r="H430" s="14" t="s">
        <v>84</v>
      </c>
      <c r="J430" s="14" t="s">
        <v>85</v>
      </c>
      <c r="K430" s="8" t="s">
        <v>52</v>
      </c>
    </row>
    <row r="431" spans="1:13" x14ac:dyDescent="0.25">
      <c r="B431" s="30"/>
      <c r="C431" s="30" t="str">
        <f>IFERROR(INDEX(Feuil1!$E$4:$BA$88,MATCH(Feuil4!K$12,Feuil1!$B$4:$B$88,0),MATCH(Feuil4!#REF!,Feuil1!$E$3:$BA$3,0)),"")</f>
        <v/>
      </c>
      <c r="D431" s="15"/>
      <c r="E431" s="15"/>
      <c r="F431" s="15"/>
      <c r="G431" s="16" t="s">
        <v>83</v>
      </c>
      <c r="H431" s="14" t="s">
        <v>84</v>
      </c>
      <c r="J431" s="14" t="s">
        <v>85</v>
      </c>
      <c r="K431" s="8" t="s">
        <v>80</v>
      </c>
      <c r="M431" s="17" t="s">
        <v>68</v>
      </c>
    </row>
    <row r="432" spans="1:13" x14ac:dyDescent="0.25">
      <c r="B432" s="30"/>
      <c r="C432" s="30" t="str">
        <f>IFERROR(INDEX(Feuil1!$E$4:$BA$88,MATCH(Feuil4!K$12,Feuil1!$B$4:$B$88,0),MATCH(Feuil4!#REF!,Feuil1!$E$3:$BA$3,0)),"")</f>
        <v/>
      </c>
      <c r="D432" s="15"/>
      <c r="E432" s="15"/>
      <c r="F432" s="15"/>
      <c r="G432" s="16" t="s">
        <v>83</v>
      </c>
      <c r="H432" s="14" t="s">
        <v>84</v>
      </c>
      <c r="J432" s="14" t="s">
        <v>85</v>
      </c>
      <c r="K432" s="8" t="s">
        <v>20</v>
      </c>
    </row>
    <row r="433" spans="1:13" x14ac:dyDescent="0.25">
      <c r="B433" s="30"/>
      <c r="C433" s="30" t="str">
        <f>IFERROR(INDEX(Feuil1!$E$4:$BA$88,MATCH(Feuil4!K$12,Feuil1!$B$4:$B$88,0),MATCH(Feuil4!#REF!,Feuil1!$E$3:$BA$3,0)),"")</f>
        <v/>
      </c>
      <c r="D433" s="15"/>
      <c r="E433" s="15"/>
      <c r="F433" s="15"/>
      <c r="G433" s="16" t="s">
        <v>83</v>
      </c>
      <c r="H433" s="14" t="s">
        <v>84</v>
      </c>
      <c r="J433" s="14" t="s">
        <v>85</v>
      </c>
      <c r="K433" s="8" t="s">
        <v>22</v>
      </c>
    </row>
    <row r="434" spans="1:13" x14ac:dyDescent="0.25">
      <c r="B434" s="30"/>
      <c r="C434" s="30" t="str">
        <f>IFERROR(INDEX(Feuil1!$E$4:$BA$88,MATCH(Feuil4!K$12,Feuil1!$B$4:$B$88,0),MATCH(Feuil4!#REF!,Feuil1!$E$3:$BA$3,0)),"")</f>
        <v/>
      </c>
      <c r="D434" s="15"/>
      <c r="E434" s="15"/>
      <c r="F434" s="15"/>
      <c r="G434" s="16" t="s">
        <v>83</v>
      </c>
      <c r="H434" s="14" t="s">
        <v>84</v>
      </c>
      <c r="J434" s="14" t="s">
        <v>85</v>
      </c>
      <c r="K434" s="8" t="s">
        <v>28</v>
      </c>
    </row>
    <row r="435" spans="1:13" x14ac:dyDescent="0.25">
      <c r="B435" s="30"/>
      <c r="C435" s="30" t="str">
        <f>IFERROR(INDEX(Feuil1!$E$4:$BA$88,MATCH(Feuil4!K$12,Feuil1!$B$4:$B$88,0),MATCH(Feuil4!#REF!,Feuil1!$E$3:$BA$3,0)),"")</f>
        <v/>
      </c>
      <c r="D435" s="15"/>
      <c r="E435" s="15"/>
      <c r="F435" s="15"/>
      <c r="G435" s="16" t="s">
        <v>83</v>
      </c>
      <c r="H435" s="14" t="s">
        <v>84</v>
      </c>
      <c r="J435" s="14" t="s">
        <v>85</v>
      </c>
      <c r="K435" s="8" t="s">
        <v>30</v>
      </c>
    </row>
    <row r="436" spans="1:13" x14ac:dyDescent="0.25">
      <c r="B436" s="30"/>
      <c r="C436" s="30" t="str">
        <f>IFERROR(INDEX(Feuil1!$E$4:$BA$88,MATCH(Feuil4!K$12,Feuil1!$B$4:$B$88,0),MATCH(Feuil4!#REF!,Feuil1!$E$3:$BA$3,0)),"")</f>
        <v/>
      </c>
      <c r="D436" s="15"/>
      <c r="E436" s="15"/>
      <c r="F436" s="15"/>
      <c r="G436" s="16" t="s">
        <v>83</v>
      </c>
      <c r="H436" s="14" t="s">
        <v>84</v>
      </c>
      <c r="J436" s="14" t="s">
        <v>85</v>
      </c>
      <c r="K436" s="8" t="s">
        <v>36</v>
      </c>
    </row>
    <row r="437" spans="1:13" x14ac:dyDescent="0.25">
      <c r="B437" s="30"/>
      <c r="C437" s="30" t="str">
        <f>IFERROR(INDEX(Feuil1!$E$4:$BA$88,MATCH(Feuil4!K$12,Feuil1!$B$4:$B$88,0),MATCH(Feuil4!#REF!,Feuil1!$E$3:$BA$3,0)),"")</f>
        <v/>
      </c>
      <c r="D437" s="15"/>
      <c r="E437" s="15"/>
      <c r="F437" s="15"/>
      <c r="G437" s="16" t="s">
        <v>83</v>
      </c>
      <c r="H437" s="14" t="s">
        <v>84</v>
      </c>
      <c r="J437" s="14" t="s">
        <v>85</v>
      </c>
      <c r="K437" s="8" t="s">
        <v>17</v>
      </c>
    </row>
    <row r="438" spans="1:13" x14ac:dyDescent="0.25">
      <c r="B438" s="30"/>
      <c r="C438" s="30" t="str">
        <f>IFERROR(INDEX(Feuil1!$E$4:$BA$88,MATCH(Feuil4!K$12,Feuil1!$B$4:$B$88,0),MATCH(Feuil4!#REF!,Feuil1!$E$3:$BA$3,0)),"")</f>
        <v/>
      </c>
      <c r="D438" s="15"/>
      <c r="E438" s="15"/>
      <c r="F438" s="15"/>
      <c r="G438" s="16" t="s">
        <v>83</v>
      </c>
      <c r="H438" s="14" t="s">
        <v>84</v>
      </c>
      <c r="J438" s="14" t="s">
        <v>85</v>
      </c>
      <c r="K438" s="8" t="s">
        <v>16</v>
      </c>
    </row>
    <row r="439" spans="1:13" x14ac:dyDescent="0.25">
      <c r="B439" s="30"/>
      <c r="C439" s="30" t="str">
        <f>IFERROR(INDEX(Feuil1!$E$4:$BA$88,MATCH(Feuil4!K$12,Feuil1!$B$4:$B$88,0),MATCH(Feuil4!#REF!,Feuil1!$E$3:$BA$3,0)),"")</f>
        <v/>
      </c>
      <c r="D439" s="15"/>
      <c r="E439" s="15"/>
      <c r="F439" s="15"/>
      <c r="G439" s="16" t="s">
        <v>83</v>
      </c>
      <c r="H439" s="14" t="s">
        <v>84</v>
      </c>
      <c r="J439" s="14" t="s">
        <v>85</v>
      </c>
      <c r="K439" s="8" t="s">
        <v>39</v>
      </c>
    </row>
    <row r="440" spans="1:13" x14ac:dyDescent="0.25">
      <c r="B440" s="30"/>
      <c r="C440" s="30" t="str">
        <f>IFERROR(INDEX(Feuil1!$E$4:$BA$88,MATCH(Feuil4!K$12,Feuil1!$B$4:$B$88,0),MATCH(Feuil4!#REF!,Feuil1!$E$3:$BA$3,0)),"")</f>
        <v/>
      </c>
      <c r="D440" s="15"/>
      <c r="E440" s="15"/>
      <c r="F440" s="15"/>
      <c r="G440" s="16" t="s">
        <v>83</v>
      </c>
      <c r="H440" s="14" t="s">
        <v>84</v>
      </c>
      <c r="J440" s="14" t="s">
        <v>85</v>
      </c>
      <c r="K440" s="8" t="s">
        <v>41</v>
      </c>
    </row>
    <row r="441" spans="1:13" x14ac:dyDescent="0.25">
      <c r="B441" s="30"/>
      <c r="C441" s="30" t="str">
        <f>IFERROR(INDEX(Feuil1!$E$4:$BA$88,MATCH(Feuil4!K$12,Feuil1!$B$4:$B$88,0),MATCH(Feuil4!#REF!,Feuil1!$E$3:$BA$3,0)),"")</f>
        <v/>
      </c>
      <c r="D441" s="15"/>
      <c r="E441" s="15"/>
      <c r="F441" s="15"/>
      <c r="G441" s="16" t="s">
        <v>83</v>
      </c>
      <c r="H441" s="14" t="s">
        <v>84</v>
      </c>
      <c r="J441" s="14" t="s">
        <v>85</v>
      </c>
      <c r="K441" s="8" t="s">
        <v>33</v>
      </c>
    </row>
    <row r="442" spans="1:13" x14ac:dyDescent="0.25">
      <c r="B442" s="30"/>
      <c r="C442" s="30" t="str">
        <f>IFERROR(INDEX(Feuil1!$E$4:$BA$88,MATCH(Feuil4!K$12,Feuil1!$B$4:$B$88,0),MATCH(Feuil4!#REF!,Feuil1!$E$3:$BA$3,0)),"")</f>
        <v/>
      </c>
      <c r="D442" s="15"/>
      <c r="E442" s="15"/>
      <c r="F442" s="15"/>
      <c r="G442" s="16" t="s">
        <v>83</v>
      </c>
      <c r="H442" s="14" t="s">
        <v>84</v>
      </c>
      <c r="J442" s="14" t="s">
        <v>85</v>
      </c>
      <c r="K442" s="8" t="s">
        <v>42</v>
      </c>
    </row>
    <row r="443" spans="1:13" x14ac:dyDescent="0.25">
      <c r="B443" s="14" t="s">
        <v>107</v>
      </c>
      <c r="C443" s="15" t="s">
        <v>107</v>
      </c>
    </row>
    <row r="444" spans="1:13" x14ac:dyDescent="0.25">
      <c r="A444" s="9" t="s">
        <v>2</v>
      </c>
      <c r="B444" s="10" t="s">
        <v>56</v>
      </c>
      <c r="C444" s="11" t="s">
        <v>57</v>
      </c>
      <c r="D444" s="11"/>
      <c r="E444" s="11"/>
      <c r="F444" s="11"/>
      <c r="G444" s="10" t="s">
        <v>58</v>
      </c>
      <c r="H444" s="12" t="s">
        <v>59</v>
      </c>
      <c r="J444" s="12" t="s">
        <v>60</v>
      </c>
      <c r="K444" s="13" t="s">
        <v>61</v>
      </c>
      <c r="M444" s="11" t="s">
        <v>62</v>
      </c>
    </row>
    <row r="445" spans="1:13" x14ac:dyDescent="0.25">
      <c r="A445" s="9"/>
    </row>
    <row r="446" spans="1:13" x14ac:dyDescent="0.25">
      <c r="B446" s="30"/>
      <c r="C446" s="30" t="str">
        <f>IFERROR(INDEX(Feuil1!$E$4:$BA$88,MATCH(Feuil4!K$12,Feuil1!$B$4:$B$88,0),MATCH(Feuil4!#REF!,Feuil1!$E$3:$BA$3,0)),"")</f>
        <v/>
      </c>
      <c r="D446" s="15"/>
      <c r="E446" s="15"/>
      <c r="F446" s="15"/>
      <c r="G446" s="24" t="s">
        <v>87</v>
      </c>
      <c r="H446" s="14" t="s">
        <v>88</v>
      </c>
      <c r="J446" s="14" t="s">
        <v>89</v>
      </c>
      <c r="K446" s="8" t="s">
        <v>2</v>
      </c>
    </row>
    <row r="447" spans="1:13" x14ac:dyDescent="0.25">
      <c r="B447" s="30"/>
      <c r="C447" s="30" t="str">
        <f>IFERROR(INDEX(Feuil1!$E$4:$BA$88,MATCH(Feuil4!K$12,Feuil1!$B$4:$B$88,0),MATCH(Feuil4!#REF!,Feuil1!$E$3:$BA$3,0)),"")</f>
        <v/>
      </c>
      <c r="D447" s="15"/>
      <c r="E447" s="15"/>
      <c r="F447" s="15"/>
      <c r="G447" s="24" t="s">
        <v>90</v>
      </c>
      <c r="H447" s="14" t="s">
        <v>88</v>
      </c>
      <c r="J447" s="14" t="s">
        <v>89</v>
      </c>
      <c r="K447" s="8" t="s">
        <v>91</v>
      </c>
    </row>
    <row r="448" spans="1:13" x14ac:dyDescent="0.25">
      <c r="B448" s="30"/>
      <c r="C448" s="30" t="str">
        <f>IFERROR(INDEX(Feuil1!$E$4:$BA$88,MATCH(Feuil4!K$12,Feuil1!$B$4:$B$88,0),MATCH(Feuil4!#REF!,Feuil1!$E$3:$BA$3,0)),"")</f>
        <v/>
      </c>
      <c r="D448" s="15"/>
      <c r="E448" s="15"/>
      <c r="F448" s="15"/>
      <c r="G448" s="24" t="s">
        <v>90</v>
      </c>
      <c r="H448" s="14" t="s">
        <v>88</v>
      </c>
      <c r="J448" s="14" t="s">
        <v>89</v>
      </c>
      <c r="K448" s="8" t="s">
        <v>92</v>
      </c>
    </row>
    <row r="449" spans="1:13" x14ac:dyDescent="0.25">
      <c r="B449" s="30"/>
      <c r="C449" s="30" t="str">
        <f>IFERROR(INDEX(Feuil1!$E$4:$BA$88,MATCH(Feuil4!K$12,Feuil1!$B$4:$B$88,0),MATCH(Feuil4!#REF!,Feuil1!$E$3:$BA$3,0)),"")</f>
        <v/>
      </c>
      <c r="D449" s="15"/>
      <c r="E449" s="15"/>
      <c r="F449" s="15"/>
      <c r="G449" s="24" t="s">
        <v>90</v>
      </c>
      <c r="H449" s="14" t="s">
        <v>88</v>
      </c>
      <c r="J449" s="14" t="s">
        <v>89</v>
      </c>
      <c r="K449" s="8" t="s">
        <v>43</v>
      </c>
    </row>
    <row r="450" spans="1:13" x14ac:dyDescent="0.25">
      <c r="B450" s="30"/>
      <c r="C450" s="30" t="str">
        <f>IFERROR(INDEX(Feuil1!$E$4:$BA$88,MATCH(Feuil4!K$12,Feuil1!$B$4:$B$88,0),MATCH(Feuil4!#REF!,Feuil1!$E$3:$BA$3,0)),"")</f>
        <v/>
      </c>
      <c r="D450" s="15"/>
      <c r="E450" s="15"/>
      <c r="F450" s="15"/>
      <c r="G450" s="24" t="s">
        <v>90</v>
      </c>
      <c r="H450" s="14" t="s">
        <v>88</v>
      </c>
      <c r="J450" s="14" t="s">
        <v>89</v>
      </c>
      <c r="K450" s="8" t="s">
        <v>50</v>
      </c>
      <c r="L450" s="17"/>
      <c r="M450" s="17"/>
    </row>
    <row r="451" spans="1:13" x14ac:dyDescent="0.25">
      <c r="B451" s="30"/>
      <c r="C451" s="30" t="str">
        <f>IFERROR(INDEX(Feuil1!$E$4:$BA$88,MATCH(Feuil4!K$12,Feuil1!$B$4:$B$88,0),MATCH(Feuil4!#REF!,Feuil1!$E$3:$BA$3,0)),"")</f>
        <v/>
      </c>
      <c r="D451" s="15"/>
      <c r="E451" s="15"/>
      <c r="F451" s="15"/>
      <c r="G451" s="16" t="s">
        <v>86</v>
      </c>
      <c r="H451" s="14" t="s">
        <v>88</v>
      </c>
      <c r="J451" s="14" t="s">
        <v>89</v>
      </c>
      <c r="K451" s="8" t="s">
        <v>21</v>
      </c>
    </row>
    <row r="452" spans="1:13" x14ac:dyDescent="0.25">
      <c r="B452" s="30"/>
      <c r="C452" s="30" t="str">
        <f>IFERROR(INDEX(Feuil1!$E$4:$BA$88,MATCH(Feuil4!K$12,Feuil1!$B$4:$B$88,0),MATCH(Feuil4!#REF!,Feuil1!$E$3:$BA$3,0)),"")</f>
        <v/>
      </c>
      <c r="D452" s="15"/>
      <c r="E452" s="15"/>
      <c r="F452" s="15"/>
      <c r="G452" s="16" t="s">
        <v>86</v>
      </c>
      <c r="H452" s="14" t="s">
        <v>88</v>
      </c>
      <c r="J452" s="14" t="s">
        <v>89</v>
      </c>
      <c r="K452" s="8" t="s">
        <v>23</v>
      </c>
    </row>
    <row r="453" spans="1:13" x14ac:dyDescent="0.25">
      <c r="B453" s="30"/>
      <c r="C453" s="30" t="str">
        <f>IFERROR(INDEX(Feuil1!$E$4:$BA$88,MATCH(Feuil4!K$12,Feuil1!$B$4:$B$88,0),MATCH(Feuil4!#REF!,Feuil1!$E$3:$BA$3,0)),"")</f>
        <v/>
      </c>
      <c r="D453" s="15"/>
      <c r="E453" s="15"/>
      <c r="F453" s="15"/>
      <c r="G453" s="16" t="s">
        <v>86</v>
      </c>
      <c r="H453" s="14" t="s">
        <v>88</v>
      </c>
      <c r="J453" s="14" t="s">
        <v>89</v>
      </c>
      <c r="K453" s="8" t="s">
        <v>29</v>
      </c>
    </row>
    <row r="454" spans="1:13" x14ac:dyDescent="0.25">
      <c r="B454" s="30"/>
      <c r="C454" s="30" t="str">
        <f>IFERROR(INDEX(Feuil1!$E$4:$BA$88,MATCH(Feuil4!K$12,Feuil1!$B$4:$B$88,0),MATCH(Feuil4!#REF!,Feuil1!$E$3:$BA$3,0)),"")</f>
        <v/>
      </c>
      <c r="D454" s="15"/>
      <c r="E454" s="15"/>
      <c r="F454" s="15"/>
      <c r="G454" s="16" t="s">
        <v>86</v>
      </c>
      <c r="H454" s="14" t="s">
        <v>88</v>
      </c>
      <c r="J454" s="14" t="s">
        <v>89</v>
      </c>
      <c r="K454" s="8" t="s">
        <v>31</v>
      </c>
    </row>
    <row r="455" spans="1:13" x14ac:dyDescent="0.25">
      <c r="B455" s="30"/>
      <c r="C455" s="30" t="str">
        <f>IFERROR(INDEX(Feuil1!$E$4:$BA$88,MATCH(Feuil4!K$12,Feuil1!$B$4:$B$88,0),MATCH(Feuil4!#REF!,Feuil1!$E$3:$BA$3,0)),"")</f>
        <v/>
      </c>
      <c r="D455" s="15"/>
      <c r="E455" s="15"/>
      <c r="F455" s="15"/>
      <c r="G455" s="16" t="s">
        <v>86</v>
      </c>
      <c r="H455" s="14" t="s">
        <v>88</v>
      </c>
      <c r="J455" s="14" t="s">
        <v>89</v>
      </c>
      <c r="K455" s="8" t="s">
        <v>37</v>
      </c>
    </row>
    <row r="456" spans="1:13" x14ac:dyDescent="0.25">
      <c r="B456" s="30"/>
      <c r="C456" s="30" t="str">
        <f>IFERROR(INDEX(Feuil1!$E$4:$BA$88,MATCH(Feuil4!K$12,Feuil1!$B$4:$B$88,0),MATCH(Feuil4!#REF!,Feuil1!$E$3:$BA$3,0)),"")</f>
        <v/>
      </c>
      <c r="D456" s="15"/>
      <c r="E456" s="15"/>
      <c r="F456" s="15"/>
      <c r="G456" s="16" t="s">
        <v>86</v>
      </c>
      <c r="H456" s="14" t="s">
        <v>88</v>
      </c>
      <c r="J456" s="14" t="s">
        <v>89</v>
      </c>
      <c r="K456" s="8" t="s">
        <v>18</v>
      </c>
    </row>
    <row r="458" spans="1:13" ht="18" x14ac:dyDescent="0.25">
      <c r="A458" s="190">
        <f>A3+6</f>
        <v>43758</v>
      </c>
      <c r="B458" s="190"/>
      <c r="C458" s="190"/>
      <c r="D458" s="190"/>
    </row>
    <row r="460" spans="1:13" x14ac:dyDescent="0.25">
      <c r="A460" s="9" t="s">
        <v>0</v>
      </c>
      <c r="B460" s="10" t="s">
        <v>56</v>
      </c>
      <c r="C460" s="11" t="s">
        <v>57</v>
      </c>
      <c r="D460" s="11"/>
      <c r="E460" s="11"/>
      <c r="F460" s="11"/>
      <c r="G460" s="10" t="s">
        <v>58</v>
      </c>
      <c r="H460" s="12" t="s">
        <v>59</v>
      </c>
      <c r="J460" s="12" t="s">
        <v>60</v>
      </c>
      <c r="K460" s="13" t="s">
        <v>61</v>
      </c>
      <c r="M460" s="11" t="s">
        <v>62</v>
      </c>
    </row>
    <row r="461" spans="1:13" x14ac:dyDescent="0.25">
      <c r="A461" s="9"/>
      <c r="B461" s="14"/>
      <c r="C461" s="15"/>
      <c r="D461" s="15"/>
      <c r="E461" s="15"/>
      <c r="F461" s="15"/>
      <c r="G461" s="16"/>
      <c r="H461" s="14"/>
      <c r="J461" s="14"/>
    </row>
    <row r="462" spans="1:13" x14ac:dyDescent="0.25">
      <c r="B462" s="30"/>
      <c r="C462" s="30" t="str">
        <f>IFERROR(INDEX(Feuil1!$E$4:$BA$88,MATCH(Feuil4!K$12,Feuil1!$B$4:$B$88,0),MATCH(Feuil4!#REF!,Feuil1!$E$3:$BA$3,0)),"")</f>
        <v/>
      </c>
      <c r="D462" s="15"/>
      <c r="E462" s="15"/>
      <c r="F462" s="15"/>
      <c r="G462" s="16" t="s">
        <v>63</v>
      </c>
      <c r="H462" s="14" t="s">
        <v>64</v>
      </c>
      <c r="J462" s="14" t="s">
        <v>65</v>
      </c>
      <c r="K462" s="8" t="s">
        <v>0</v>
      </c>
    </row>
    <row r="463" spans="1:13" x14ac:dyDescent="0.25">
      <c r="B463" s="30"/>
      <c r="C463" s="30" t="str">
        <f>IFERROR(INDEX(Feuil1!$E$4:$BA$88,MATCH(Feuil4!K$12,Feuil1!$B$4:$B$88,0),MATCH(Feuil4!#REF!,Feuil1!$E$3:$BA$3,0)),"")</f>
        <v/>
      </c>
      <c r="D463" s="15"/>
      <c r="E463" s="15"/>
      <c r="F463" s="15"/>
      <c r="G463" s="16" t="s">
        <v>66</v>
      </c>
      <c r="H463" s="14" t="s">
        <v>64</v>
      </c>
      <c r="J463" s="14" t="s">
        <v>65</v>
      </c>
      <c r="K463" s="8" t="s">
        <v>67</v>
      </c>
      <c r="M463" s="7" t="s">
        <v>68</v>
      </c>
    </row>
    <row r="464" spans="1:13" x14ac:dyDescent="0.25">
      <c r="B464" s="30"/>
      <c r="C464" s="30" t="str">
        <f>IFERROR(INDEX(Feuil1!$E$4:$BA$88,MATCH(Feuil4!K$12,Feuil1!$B$4:$B$88,0),MATCH(Feuil4!#REF!,Feuil1!$E$3:$BA$3,0)),"")</f>
        <v/>
      </c>
      <c r="D464" s="15"/>
      <c r="E464" s="15"/>
      <c r="F464" s="15"/>
      <c r="G464" s="16" t="s">
        <v>66</v>
      </c>
      <c r="H464" s="14" t="s">
        <v>64</v>
      </c>
      <c r="J464" s="14" t="s">
        <v>65</v>
      </c>
      <c r="K464" s="8" t="s">
        <v>69</v>
      </c>
    </row>
    <row r="465" spans="1:13" x14ac:dyDescent="0.25">
      <c r="B465" s="30"/>
      <c r="C465" s="30" t="str">
        <f>IFERROR(INDEX(Feuil1!$E$4:$BA$88,MATCH(Feuil4!K$12,Feuil1!$B$4:$B$88,0),MATCH(Feuil4!#REF!,Feuil1!$E$3:$BA$3,0)),"")</f>
        <v/>
      </c>
      <c r="D465" s="15"/>
      <c r="E465" s="15"/>
      <c r="F465" s="15"/>
      <c r="G465" s="16" t="s">
        <v>66</v>
      </c>
      <c r="H465" s="14" t="s">
        <v>64</v>
      </c>
      <c r="J465" s="14" t="s">
        <v>65</v>
      </c>
      <c r="K465" s="8" t="s">
        <v>70</v>
      </c>
    </row>
    <row r="466" spans="1:13" x14ac:dyDescent="0.25">
      <c r="B466" s="30"/>
      <c r="C466" s="30" t="str">
        <f>IFERROR(INDEX(Feuil1!$E$4:$BA$88,MATCH(Feuil4!K$12,Feuil1!$B$4:$B$88,0),MATCH(Feuil4!#REF!,Feuil1!$E$3:$BA$3,0)),"")</f>
        <v/>
      </c>
      <c r="D466" s="15"/>
      <c r="E466" s="15"/>
      <c r="F466" s="15"/>
      <c r="G466" s="16" t="s">
        <v>66</v>
      </c>
      <c r="H466" s="14" t="s">
        <v>64</v>
      </c>
      <c r="J466" s="14" t="s">
        <v>65</v>
      </c>
      <c r="K466" s="8" t="s">
        <v>53</v>
      </c>
    </row>
    <row r="467" spans="1:13" x14ac:dyDescent="0.25">
      <c r="B467" s="30"/>
      <c r="C467" s="30" t="str">
        <f>IFERROR(INDEX(Feuil1!$E$4:$BA$88,MATCH(Feuil4!K$12,Feuil1!$B$4:$B$88,0),MATCH(Feuil4!#REF!,Feuil1!$E$3:$BA$3,0)),"")</f>
        <v/>
      </c>
      <c r="D467" s="15"/>
      <c r="E467" s="15"/>
      <c r="F467" s="15"/>
      <c r="G467" s="16" t="s">
        <v>66</v>
      </c>
      <c r="H467" s="14" t="s">
        <v>64</v>
      </c>
      <c r="J467" s="14" t="s">
        <v>65</v>
      </c>
      <c r="K467" s="8" t="s">
        <v>54</v>
      </c>
    </row>
    <row r="468" spans="1:13" x14ac:dyDescent="0.25">
      <c r="B468" s="30"/>
      <c r="C468" s="30" t="str">
        <f>IFERROR(INDEX(Feuil1!$E$4:$BA$88,MATCH(Feuil4!K$12,Feuil1!$B$4:$B$88,0),MATCH(Feuil4!#REF!,Feuil1!$E$3:$BA$3,0)),"")</f>
        <v/>
      </c>
      <c r="D468" s="15"/>
      <c r="E468" s="15"/>
      <c r="F468" s="15"/>
      <c r="G468" s="16" t="s">
        <v>71</v>
      </c>
      <c r="H468" s="14" t="s">
        <v>64</v>
      </c>
      <c r="J468" s="14" t="s">
        <v>65</v>
      </c>
      <c r="K468" s="8" t="s">
        <v>67</v>
      </c>
      <c r="M468" s="17" t="s">
        <v>68</v>
      </c>
    </row>
    <row r="469" spans="1:13" x14ac:dyDescent="0.25">
      <c r="B469" s="30"/>
      <c r="C469" s="30" t="str">
        <f>IFERROR(INDEX(Feuil1!$E$4:$BA$88,MATCH(Feuil4!K$12,Feuil1!$B$4:$B$88,0),MATCH(Feuil4!#REF!,Feuil1!$E$3:$BA$3,0)),"")</f>
        <v/>
      </c>
      <c r="D469" s="15"/>
      <c r="E469" s="15"/>
      <c r="F469" s="15"/>
      <c r="G469" s="16" t="s">
        <v>71</v>
      </c>
      <c r="H469" s="14" t="s">
        <v>64</v>
      </c>
      <c r="J469" s="14" t="s">
        <v>65</v>
      </c>
      <c r="K469" s="8" t="s">
        <v>19</v>
      </c>
    </row>
    <row r="470" spans="1:13" x14ac:dyDescent="0.25">
      <c r="B470" s="30"/>
      <c r="C470" s="30" t="str">
        <f>IFERROR(INDEX(Feuil1!$E$4:$BA$88,MATCH(Feuil4!K$12,Feuil1!$B$4:$B$88,0),MATCH(Feuil4!#REF!,Feuil1!$E$3:$BA$3,0)),"")</f>
        <v/>
      </c>
      <c r="D470" s="15"/>
      <c r="E470" s="15"/>
      <c r="F470" s="15"/>
      <c r="G470" s="16" t="s">
        <v>71</v>
      </c>
      <c r="H470" s="14" t="s">
        <v>64</v>
      </c>
      <c r="J470" s="14" t="s">
        <v>65</v>
      </c>
      <c r="K470" s="8" t="s">
        <v>26</v>
      </c>
    </row>
    <row r="471" spans="1:13" x14ac:dyDescent="0.25">
      <c r="B471" s="30"/>
      <c r="C471" s="30" t="str">
        <f>IFERROR(INDEX(Feuil1!$E$4:$BA$88,MATCH(Feuil4!K$12,Feuil1!$B$4:$B$88,0),MATCH(Feuil4!#REF!,Feuil1!$E$3:$BA$3,0)),"")</f>
        <v/>
      </c>
      <c r="D471" s="15"/>
      <c r="E471" s="15"/>
      <c r="F471" s="15"/>
      <c r="G471" s="16" t="s">
        <v>71</v>
      </c>
      <c r="H471" s="14" t="s">
        <v>64</v>
      </c>
      <c r="J471" s="14" t="s">
        <v>65</v>
      </c>
      <c r="K471" s="8" t="s">
        <v>27</v>
      </c>
    </row>
    <row r="472" spans="1:13" x14ac:dyDescent="0.25">
      <c r="B472" s="30"/>
      <c r="C472" s="30" t="str">
        <f>IFERROR(INDEX(Feuil1!$E$4:$BA$88,MATCH(Feuil4!K$12,Feuil1!$B$4:$B$88,0),MATCH(Feuil4!#REF!,Feuil1!$E$3:$BA$3,0)),"")</f>
        <v/>
      </c>
      <c r="D472" s="15"/>
      <c r="E472" s="15"/>
      <c r="F472" s="15"/>
      <c r="G472" s="16" t="s">
        <v>71</v>
      </c>
      <c r="H472" s="14" t="s">
        <v>64</v>
      </c>
      <c r="J472" s="14" t="s">
        <v>65</v>
      </c>
      <c r="K472" s="8" t="s">
        <v>35</v>
      </c>
    </row>
    <row r="473" spans="1:13" x14ac:dyDescent="0.25">
      <c r="B473" s="30"/>
      <c r="C473" s="30" t="str">
        <f>IFERROR(INDEX(Feuil1!$E$4:$BA$88,MATCH(Feuil4!K$12,Feuil1!$B$4:$B$88,0),MATCH(Feuil4!#REF!,Feuil1!$E$3:$BA$3,0)),"")</f>
        <v/>
      </c>
      <c r="D473" s="15"/>
      <c r="E473" s="15"/>
      <c r="F473" s="15"/>
      <c r="G473" s="16" t="s">
        <v>71</v>
      </c>
      <c r="H473" s="14" t="s">
        <v>64</v>
      </c>
      <c r="J473" s="14" t="s">
        <v>65</v>
      </c>
      <c r="K473" s="8" t="s">
        <v>34</v>
      </c>
    </row>
    <row r="474" spans="1:13" x14ac:dyDescent="0.25">
      <c r="B474" s="30"/>
      <c r="C474" s="30" t="str">
        <f>IFERROR(INDEX(Feuil1!$E$4:$BA$88,MATCH(Feuil4!K$12,Feuil1!$B$4:$B$88,0),MATCH(Feuil4!#REF!,Feuil1!$E$3:$BA$3,0)),"")</f>
        <v/>
      </c>
      <c r="D474" s="15"/>
      <c r="E474" s="15"/>
      <c r="F474" s="15"/>
      <c r="G474" s="16" t="s">
        <v>71</v>
      </c>
      <c r="H474" s="14" t="s">
        <v>64</v>
      </c>
      <c r="J474" s="14" t="s">
        <v>65</v>
      </c>
      <c r="K474" s="8" t="s">
        <v>24</v>
      </c>
    </row>
    <row r="475" spans="1:13" x14ac:dyDescent="0.25">
      <c r="B475" s="30"/>
      <c r="C475" s="30" t="str">
        <f>IFERROR(INDEX(Feuil1!$E$4:$BA$88,MATCH(Feuil4!K$12,Feuil1!$B$4:$B$88,0),MATCH(Feuil4!#REF!,Feuil1!$E$3:$BA$3,0)),"")</f>
        <v/>
      </c>
      <c r="D475" s="15"/>
      <c r="E475" s="15"/>
      <c r="F475" s="15"/>
      <c r="G475" s="16" t="s">
        <v>71</v>
      </c>
      <c r="H475" s="14" t="s">
        <v>64</v>
      </c>
      <c r="J475" s="14" t="s">
        <v>65</v>
      </c>
      <c r="K475" s="8" t="s">
        <v>15</v>
      </c>
    </row>
    <row r="476" spans="1:13" x14ac:dyDescent="0.25">
      <c r="B476" s="30"/>
      <c r="C476" s="30" t="str">
        <f>IFERROR(INDEX(Feuil1!$E$4:$BA$88,MATCH(Feuil4!K$12,Feuil1!$B$4:$B$88,0),MATCH(Feuil4!#REF!,Feuil1!$E$3:$BA$3,0)),"")</f>
        <v/>
      </c>
      <c r="D476" s="15"/>
      <c r="E476" s="15"/>
      <c r="F476" s="15"/>
      <c r="G476" s="16" t="s">
        <v>71</v>
      </c>
      <c r="H476" s="14" t="s">
        <v>64</v>
      </c>
      <c r="J476" s="14" t="s">
        <v>65</v>
      </c>
      <c r="K476" s="8" t="s">
        <v>38</v>
      </c>
    </row>
    <row r="477" spans="1:13" x14ac:dyDescent="0.25">
      <c r="B477" s="30"/>
      <c r="C477" s="30" t="str">
        <f>IFERROR(INDEX(Feuil1!$E$4:$BA$88,MATCH(Feuil4!K$12,Feuil1!$B$4:$B$88,0),MATCH(Feuil4!#REF!,Feuil1!$E$3:$BA$3,0)),"")</f>
        <v/>
      </c>
      <c r="D477" s="15"/>
      <c r="E477" s="15"/>
      <c r="F477" s="15"/>
      <c r="G477" s="16" t="s">
        <v>71</v>
      </c>
      <c r="H477" s="14" t="s">
        <v>64</v>
      </c>
      <c r="J477" s="14" t="s">
        <v>65</v>
      </c>
      <c r="K477" s="8" t="s">
        <v>32</v>
      </c>
    </row>
    <row r="478" spans="1:13" x14ac:dyDescent="0.25">
      <c r="B478" s="30"/>
      <c r="C478" s="30" t="str">
        <f>IFERROR(INDEX(Feuil1!$E$4:$BA$88,MATCH(Feuil4!K$12,Feuil1!$B$4:$B$88,0),MATCH(Feuil4!#REF!,Feuil1!$E$3:$BA$3,0)),"")</f>
        <v/>
      </c>
      <c r="D478" s="15"/>
      <c r="E478" s="15"/>
      <c r="F478" s="15"/>
      <c r="G478" s="16" t="s">
        <v>71</v>
      </c>
      <c r="H478" s="14" t="s">
        <v>64</v>
      </c>
      <c r="J478" s="14" t="s">
        <v>65</v>
      </c>
      <c r="K478" s="8" t="s">
        <v>40</v>
      </c>
    </row>
    <row r="479" spans="1:13" x14ac:dyDescent="0.25">
      <c r="B479" s="14"/>
      <c r="C479" s="15"/>
      <c r="D479" s="15"/>
    </row>
    <row r="480" spans="1:13" x14ac:dyDescent="0.25">
      <c r="A480" s="9" t="s">
        <v>3</v>
      </c>
      <c r="B480" s="10" t="s">
        <v>56</v>
      </c>
      <c r="C480" s="11" t="s">
        <v>57</v>
      </c>
      <c r="D480" s="11"/>
      <c r="E480" s="11"/>
      <c r="F480" s="11"/>
      <c r="G480" s="10" t="s">
        <v>58</v>
      </c>
      <c r="H480" s="12" t="s">
        <v>59</v>
      </c>
      <c r="J480" s="12" t="s">
        <v>60</v>
      </c>
      <c r="K480" s="13" t="s">
        <v>61</v>
      </c>
      <c r="M480" s="11" t="s">
        <v>62</v>
      </c>
    </row>
    <row r="481" spans="1:13" x14ac:dyDescent="0.25">
      <c r="A481" s="9"/>
    </row>
    <row r="482" spans="1:13" x14ac:dyDescent="0.25">
      <c r="A482" s="9"/>
      <c r="B482" s="30"/>
      <c r="C482" s="30" t="str">
        <f>IFERROR(INDEX(Feuil1!$E$4:$BA$88,MATCH(Feuil4!K$12,Feuil1!$B$4:$B$88,0),MATCH(Feuil4!#REF!,Feuil1!$E$3:$BA$3,0)),"")</f>
        <v/>
      </c>
      <c r="K482" s="8" t="s">
        <v>3</v>
      </c>
    </row>
    <row r="483" spans="1:13" x14ac:dyDescent="0.25">
      <c r="B483" s="30"/>
      <c r="C483" s="30" t="str">
        <f>IFERROR(INDEX(Feuil1!$E$4:$BA$88,MATCH(Feuil4!K$12,Feuil1!$B$4:$B$88,0),MATCH(Feuil4!#REF!,Feuil1!$E$3:$BA$3,0)),"")</f>
        <v/>
      </c>
      <c r="D483" s="15"/>
      <c r="E483" s="15"/>
      <c r="F483" s="15"/>
      <c r="G483" s="23" t="s">
        <v>72</v>
      </c>
      <c r="H483" s="14" t="s">
        <v>73</v>
      </c>
      <c r="J483" s="14" t="s">
        <v>74</v>
      </c>
      <c r="K483" s="8" t="s">
        <v>3</v>
      </c>
    </row>
    <row r="484" spans="1:13" x14ac:dyDescent="0.25">
      <c r="B484" s="30"/>
      <c r="C484" s="30" t="str">
        <f>IFERROR(INDEX(Feuil1!$E$4:$BA$88,MATCH(Feuil4!K$12,Feuil1!$B$4:$B$88,0),MATCH(Feuil4!#REF!,Feuil1!$E$3:$BA$3,0)),"")</f>
        <v/>
      </c>
      <c r="D484" s="15"/>
      <c r="E484" s="15"/>
      <c r="F484" s="15"/>
      <c r="G484" s="23" t="s">
        <v>72</v>
      </c>
      <c r="H484" s="14" t="s">
        <v>73</v>
      </c>
      <c r="J484" s="14" t="s">
        <v>74</v>
      </c>
      <c r="K484" s="8" t="s">
        <v>3</v>
      </c>
    </row>
    <row r="485" spans="1:13" x14ac:dyDescent="0.25">
      <c r="B485" s="30"/>
      <c r="C485" s="30" t="str">
        <f>IFERROR(INDEX(Feuil1!$E$4:$BA$88,MATCH(Feuil4!K$12,Feuil1!$B$4:$B$88,0),MATCH(Feuil4!#REF!,Feuil1!$E$3:$BA$3,0)),"")</f>
        <v/>
      </c>
      <c r="D485" s="15"/>
      <c r="E485" s="15"/>
      <c r="F485" s="15"/>
      <c r="G485" s="23" t="s">
        <v>75</v>
      </c>
      <c r="H485" s="14" t="s">
        <v>73</v>
      </c>
      <c r="J485" s="14" t="s">
        <v>74</v>
      </c>
      <c r="K485" s="8" t="s">
        <v>3</v>
      </c>
      <c r="M485" s="17"/>
    </row>
    <row r="486" spans="1:13" x14ac:dyDescent="0.25">
      <c r="B486" s="30"/>
      <c r="C486" s="30" t="str">
        <f>IFERROR(INDEX(Feuil1!$E$4:$BA$88,MATCH(Feuil4!K$12,Feuil1!$B$4:$B$88,0),MATCH(Feuil4!#REF!,Feuil1!$E$3:$BA$3,0)),"")</f>
        <v/>
      </c>
      <c r="D486" s="15"/>
      <c r="E486" s="15"/>
      <c r="F486" s="15"/>
      <c r="G486" s="23" t="s">
        <v>75</v>
      </c>
      <c r="H486" s="14" t="s">
        <v>73</v>
      </c>
      <c r="J486" s="14" t="s">
        <v>74</v>
      </c>
      <c r="K486" s="8" t="s">
        <v>3</v>
      </c>
      <c r="M486" s="17"/>
    </row>
    <row r="487" spans="1:13" x14ac:dyDescent="0.25">
      <c r="B487" s="30"/>
      <c r="C487" s="30" t="str">
        <f>IFERROR(INDEX(Feuil1!$E$4:$BA$88,MATCH(Feuil4!K$12,Feuil1!$B$4:$B$88,0),MATCH(Feuil4!#REF!,Feuil1!$E$3:$BA$3,0)),"")</f>
        <v/>
      </c>
      <c r="D487" s="15"/>
      <c r="E487" s="15"/>
      <c r="F487" s="15"/>
      <c r="G487" s="23" t="s">
        <v>75</v>
      </c>
      <c r="H487" s="14" t="s">
        <v>73</v>
      </c>
      <c r="J487" s="14" t="s">
        <v>74</v>
      </c>
      <c r="K487" s="8" t="s">
        <v>3</v>
      </c>
      <c r="M487" s="17"/>
    </row>
    <row r="488" spans="1:13" x14ac:dyDescent="0.25">
      <c r="B488" s="30"/>
      <c r="C488" s="30" t="str">
        <f>IFERROR(INDEX(Feuil1!$E$4:$BA$88,MATCH(Feuil4!K$12,Feuil1!$B$4:$B$88,0),MATCH(Feuil4!#REF!,Feuil1!$E$3:$BA$3,0)),"")</f>
        <v/>
      </c>
      <c r="D488" s="15"/>
      <c r="E488" s="15"/>
      <c r="F488" s="15"/>
      <c r="G488" s="23" t="s">
        <v>75</v>
      </c>
      <c r="H488" s="14" t="s">
        <v>73</v>
      </c>
      <c r="J488" s="14" t="s">
        <v>74</v>
      </c>
      <c r="K488" s="8" t="s">
        <v>3</v>
      </c>
      <c r="M488" s="17"/>
    </row>
    <row r="489" spans="1:13" x14ac:dyDescent="0.25">
      <c r="B489" s="30"/>
      <c r="C489" s="30" t="str">
        <f>IFERROR(INDEX(Feuil1!$E$4:$BA$88,MATCH(Feuil4!K$12,Feuil1!$B$4:$B$88,0),MATCH(Feuil4!#REF!,Feuil1!$E$3:$BA$3,0)),"")</f>
        <v/>
      </c>
      <c r="D489" s="15"/>
      <c r="E489" s="15"/>
      <c r="F489" s="15"/>
      <c r="G489" s="23" t="s">
        <v>75</v>
      </c>
      <c r="H489" s="14" t="s">
        <v>73</v>
      </c>
      <c r="J489" s="14" t="s">
        <v>74</v>
      </c>
      <c r="K489" s="8" t="s">
        <v>3</v>
      </c>
      <c r="M489" s="17"/>
    </row>
    <row r="490" spans="1:13" x14ac:dyDescent="0.25">
      <c r="B490" s="30"/>
      <c r="C490" s="30" t="str">
        <f>IFERROR(INDEX(Feuil1!$E$4:$BA$88,MATCH(Feuil4!K$12,Feuil1!$B$4:$B$88,0),MATCH(Feuil4!#REF!,Feuil1!$E$3:$BA$3,0)),"")</f>
        <v/>
      </c>
      <c r="D490" s="15"/>
      <c r="E490" s="15"/>
      <c r="F490" s="15"/>
      <c r="G490" s="23" t="s">
        <v>75</v>
      </c>
      <c r="H490" s="14" t="s">
        <v>73</v>
      </c>
      <c r="J490" s="14" t="s">
        <v>74</v>
      </c>
      <c r="K490" s="8" t="s">
        <v>3</v>
      </c>
      <c r="M490" s="17"/>
    </row>
    <row r="491" spans="1:13" x14ac:dyDescent="0.25">
      <c r="B491" s="30"/>
      <c r="C491" s="30" t="str">
        <f>IFERROR(INDEX(Feuil1!$E$4:$BA$88,MATCH(Feuil4!K$12,Feuil1!$B$4:$B$88,0),MATCH(Feuil4!#REF!,Feuil1!$E$3:$BA$3,0)),"")</f>
        <v/>
      </c>
      <c r="D491" s="15"/>
      <c r="E491" s="15"/>
      <c r="F491" s="15"/>
      <c r="G491" s="23" t="s">
        <v>75</v>
      </c>
      <c r="H491" s="14" t="s">
        <v>73</v>
      </c>
      <c r="J491" s="14" t="s">
        <v>74</v>
      </c>
      <c r="K491" s="8" t="s">
        <v>4</v>
      </c>
    </row>
    <row r="492" spans="1:13" x14ac:dyDescent="0.25">
      <c r="B492" s="30"/>
      <c r="C492" s="30" t="str">
        <f>IFERROR(INDEX(Feuil1!$E$4:$BA$88,MATCH(Feuil4!K$12,Feuil1!$B$4:$B$88,0),MATCH(Feuil4!#REF!,Feuil1!$E$3:$BA$3,0)),"")</f>
        <v/>
      </c>
      <c r="D492" s="15"/>
      <c r="E492" s="15"/>
      <c r="F492" s="15"/>
      <c r="G492" s="23" t="s">
        <v>75</v>
      </c>
      <c r="H492" s="14" t="s">
        <v>73</v>
      </c>
      <c r="J492" s="14" t="s">
        <v>74</v>
      </c>
      <c r="K492" s="8" t="s">
        <v>4</v>
      </c>
    </row>
    <row r="493" spans="1:13" x14ac:dyDescent="0.25">
      <c r="B493" s="30"/>
      <c r="C493" s="30" t="str">
        <f>IFERROR(INDEX(Feuil1!$E$4:$BA$88,MATCH(Feuil4!K$12,Feuil1!$B$4:$B$88,0),MATCH(Feuil4!#REF!,Feuil1!$E$3:$BA$3,0)),"")</f>
        <v/>
      </c>
      <c r="D493" s="15"/>
      <c r="E493" s="15"/>
      <c r="F493" s="15"/>
      <c r="G493" s="16" t="s">
        <v>76</v>
      </c>
      <c r="H493" s="14" t="s">
        <v>73</v>
      </c>
      <c r="J493" s="14" t="s">
        <v>77</v>
      </c>
      <c r="K493" s="8" t="s">
        <v>4</v>
      </c>
      <c r="M493" s="17"/>
    </row>
    <row r="494" spans="1:13" x14ac:dyDescent="0.25">
      <c r="B494" s="30"/>
      <c r="C494" s="30" t="str">
        <f>IFERROR(INDEX(Feuil1!$E$4:$BA$88,MATCH(Feuil4!K$12,Feuil1!$B$4:$B$88,0),MATCH(Feuil4!#REF!,Feuil1!$E$3:$BA$3,0)),"")</f>
        <v/>
      </c>
      <c r="D494" s="15"/>
      <c r="E494" s="15"/>
      <c r="F494" s="15"/>
      <c r="G494" s="16" t="s">
        <v>76</v>
      </c>
      <c r="H494" s="14" t="s">
        <v>73</v>
      </c>
      <c r="J494" s="14" t="s">
        <v>77</v>
      </c>
      <c r="K494" s="8" t="s">
        <v>4</v>
      </c>
      <c r="M494" s="17"/>
    </row>
    <row r="495" spans="1:13" x14ac:dyDescent="0.25">
      <c r="B495" s="30"/>
      <c r="C495" s="30" t="str">
        <f>IFERROR(INDEX(Feuil1!$E$4:$BA$88,MATCH(Feuil4!K$12,Feuil1!$B$4:$B$88,0),MATCH(Feuil4!#REF!,Feuil1!$E$3:$BA$3,0)),"")</f>
        <v/>
      </c>
      <c r="D495" s="15"/>
      <c r="E495" s="15"/>
      <c r="F495" s="15"/>
      <c r="G495" s="16" t="s">
        <v>76</v>
      </c>
      <c r="H495" s="14" t="s">
        <v>73</v>
      </c>
      <c r="J495" s="14" t="s">
        <v>77</v>
      </c>
      <c r="K495" s="8" t="s">
        <v>4</v>
      </c>
      <c r="M495" s="17"/>
    </row>
    <row r="496" spans="1:13" x14ac:dyDescent="0.25">
      <c r="B496" s="30"/>
      <c r="C496" s="30" t="str">
        <f>IFERROR(INDEX(Feuil1!$E$4:$BA$88,MATCH(Feuil4!K$12,Feuil1!$B$4:$B$88,0),MATCH(Feuil4!#REF!,Feuil1!$E$3:$BA$3,0)),"")</f>
        <v/>
      </c>
      <c r="D496" s="15"/>
      <c r="E496" s="15"/>
      <c r="F496" s="15"/>
      <c r="G496" s="16" t="s">
        <v>76</v>
      </c>
      <c r="H496" s="14" t="s">
        <v>73</v>
      </c>
      <c r="J496" s="14" t="s">
        <v>77</v>
      </c>
      <c r="K496" s="8" t="s">
        <v>4</v>
      </c>
      <c r="M496" s="17"/>
    </row>
    <row r="497" spans="1:13" x14ac:dyDescent="0.25">
      <c r="B497" s="30"/>
      <c r="C497" s="30" t="str">
        <f>IFERROR(INDEX(Feuil1!$E$4:$BA$88,MATCH(Feuil4!K$12,Feuil1!$B$4:$B$88,0),MATCH(Feuil4!#REF!,Feuil1!$E$3:$BA$3,0)),"")</f>
        <v/>
      </c>
      <c r="D497" s="15"/>
      <c r="E497" s="15"/>
      <c r="F497" s="15"/>
      <c r="G497" s="16" t="s">
        <v>76</v>
      </c>
      <c r="H497" s="14" t="s">
        <v>73</v>
      </c>
      <c r="J497" s="14" t="s">
        <v>77</v>
      </c>
      <c r="K497" s="8" t="s">
        <v>4</v>
      </c>
      <c r="M497" s="17"/>
    </row>
    <row r="498" spans="1:13" x14ac:dyDescent="0.25">
      <c r="B498" s="14" t="s">
        <v>107</v>
      </c>
      <c r="C498" s="15" t="s">
        <v>107</v>
      </c>
    </row>
    <row r="499" spans="1:13" x14ac:dyDescent="0.25">
      <c r="A499" s="9" t="s">
        <v>1</v>
      </c>
      <c r="B499" s="10" t="s">
        <v>56</v>
      </c>
      <c r="C499" s="11" t="s">
        <v>57</v>
      </c>
      <c r="D499" s="11"/>
      <c r="E499" s="11"/>
      <c r="F499" s="11"/>
      <c r="G499" s="10" t="s">
        <v>58</v>
      </c>
      <c r="H499" s="12" t="s">
        <v>59</v>
      </c>
      <c r="J499" s="12" t="s">
        <v>60</v>
      </c>
      <c r="K499" s="13" t="s">
        <v>61</v>
      </c>
      <c r="M499" s="11" t="s">
        <v>62</v>
      </c>
    </row>
    <row r="500" spans="1:13" x14ac:dyDescent="0.25">
      <c r="A500" s="9"/>
      <c r="B500" s="14"/>
      <c r="C500" s="15"/>
      <c r="D500" s="15"/>
      <c r="E500" s="15"/>
      <c r="F500" s="15"/>
      <c r="G500" s="16"/>
      <c r="H500" s="14"/>
      <c r="J500" s="14"/>
      <c r="M500" s="17"/>
    </row>
    <row r="501" spans="1:13" x14ac:dyDescent="0.25">
      <c r="A501" s="9"/>
      <c r="B501" s="30"/>
      <c r="C501" s="30" t="str">
        <f>IFERROR(INDEX(Feuil1!$E$4:$BA$88,MATCH(Feuil4!K$12,Feuil1!$B$4:$B$88,0),MATCH(Feuil4!#REF!,Feuil1!$E$3:$BA$3,0)),"")</f>
        <v/>
      </c>
      <c r="D501" s="15"/>
      <c r="E501" s="15"/>
      <c r="F501" s="15"/>
      <c r="G501" s="24" t="s">
        <v>78</v>
      </c>
      <c r="H501" s="14" t="s">
        <v>84</v>
      </c>
      <c r="J501" s="14" t="s">
        <v>85</v>
      </c>
      <c r="K501" s="8" t="s">
        <v>1</v>
      </c>
    </row>
    <row r="502" spans="1:13" x14ac:dyDescent="0.25">
      <c r="A502" s="9"/>
      <c r="B502" s="30"/>
      <c r="C502" s="30" t="str">
        <f>IFERROR(INDEX(Feuil1!$E$4:$BA$88,MATCH(Feuil4!K$12,Feuil1!$B$4:$B$88,0),MATCH(Feuil4!#REF!,Feuil1!$E$3:$BA$3,0)),"")</f>
        <v/>
      </c>
      <c r="D502" s="15"/>
      <c r="E502" s="15"/>
      <c r="F502" s="15"/>
      <c r="G502" s="24" t="s">
        <v>79</v>
      </c>
      <c r="H502" s="14" t="s">
        <v>84</v>
      </c>
      <c r="J502" s="14" t="s">
        <v>85</v>
      </c>
      <c r="K502" s="8" t="s">
        <v>80</v>
      </c>
      <c r="M502" s="7" t="s">
        <v>68</v>
      </c>
    </row>
    <row r="503" spans="1:13" x14ac:dyDescent="0.25">
      <c r="B503" s="30"/>
      <c r="C503" s="30" t="str">
        <f>IFERROR(INDEX(Feuil1!$E$4:$BA$88,MATCH(Feuil4!K$12,Feuil1!$B$4:$B$88,0),MATCH(Feuil4!#REF!,Feuil1!$E$3:$BA$3,0)),"")</f>
        <v/>
      </c>
      <c r="D503" s="15"/>
      <c r="E503" s="15"/>
      <c r="F503" s="15"/>
      <c r="G503" s="24" t="s">
        <v>79</v>
      </c>
      <c r="H503" s="14" t="s">
        <v>84</v>
      </c>
      <c r="J503" s="14" t="s">
        <v>85</v>
      </c>
      <c r="K503" s="8" t="s">
        <v>81</v>
      </c>
    </row>
    <row r="504" spans="1:13" x14ac:dyDescent="0.25">
      <c r="B504" s="30"/>
      <c r="C504" s="30" t="str">
        <f>IFERROR(INDEX(Feuil1!$E$4:$BA$88,MATCH(Feuil4!K$12,Feuil1!$B$4:$B$88,0),MATCH(Feuil4!#REF!,Feuil1!$E$3:$BA$3,0)),"")</f>
        <v/>
      </c>
      <c r="D504" s="15"/>
      <c r="E504" s="15"/>
      <c r="F504" s="15"/>
      <c r="G504" s="24" t="s">
        <v>79</v>
      </c>
      <c r="H504" s="14" t="s">
        <v>84</v>
      </c>
      <c r="J504" s="14" t="s">
        <v>85</v>
      </c>
      <c r="K504" s="8" t="s">
        <v>82</v>
      </c>
    </row>
    <row r="505" spans="1:13" x14ac:dyDescent="0.25">
      <c r="B505" s="30"/>
      <c r="C505" s="30" t="str">
        <f>IFERROR(INDEX(Feuil1!$E$4:$BA$88,MATCH(Feuil4!K$12,Feuil1!$B$4:$B$88,0),MATCH(Feuil4!#REF!,Feuil1!$E$3:$BA$3,0)),"")</f>
        <v/>
      </c>
      <c r="D505" s="15"/>
      <c r="E505" s="15"/>
      <c r="F505" s="15"/>
      <c r="G505" s="24" t="s">
        <v>79</v>
      </c>
      <c r="H505" s="14" t="s">
        <v>84</v>
      </c>
      <c r="J505" s="14" t="s">
        <v>85</v>
      </c>
      <c r="K505" s="8" t="s">
        <v>51</v>
      </c>
    </row>
    <row r="506" spans="1:13" x14ac:dyDescent="0.25">
      <c r="B506" s="30"/>
      <c r="C506" s="30" t="str">
        <f>IFERROR(INDEX(Feuil1!$E$4:$BA$88,MATCH(Feuil4!K$12,Feuil1!$B$4:$B$88,0),MATCH(Feuil4!#REF!,Feuil1!$E$3:$BA$3,0)),"")</f>
        <v/>
      </c>
      <c r="D506" s="15"/>
      <c r="E506" s="15"/>
      <c r="F506" s="15"/>
      <c r="G506" s="24" t="s">
        <v>79</v>
      </c>
      <c r="H506" s="14" t="s">
        <v>84</v>
      </c>
      <c r="J506" s="14" t="s">
        <v>85</v>
      </c>
      <c r="K506" s="8" t="s">
        <v>52</v>
      </c>
    </row>
    <row r="507" spans="1:13" x14ac:dyDescent="0.25">
      <c r="B507" s="30"/>
      <c r="C507" s="30" t="str">
        <f>IFERROR(INDEX(Feuil1!$E$4:$BA$88,MATCH(Feuil4!K$12,Feuil1!$B$4:$B$88,0),MATCH(Feuil4!#REF!,Feuil1!$E$3:$BA$3,0)),"")</f>
        <v/>
      </c>
      <c r="D507" s="15"/>
      <c r="E507" s="15"/>
      <c r="F507" s="15"/>
      <c r="G507" s="16" t="s">
        <v>83</v>
      </c>
      <c r="H507" s="14" t="s">
        <v>84</v>
      </c>
      <c r="J507" s="14" t="s">
        <v>85</v>
      </c>
      <c r="K507" s="8" t="s">
        <v>80</v>
      </c>
      <c r="M507" s="17" t="s">
        <v>68</v>
      </c>
    </row>
    <row r="508" spans="1:13" x14ac:dyDescent="0.25">
      <c r="B508" s="30"/>
      <c r="C508" s="30" t="str">
        <f>IFERROR(INDEX(Feuil1!$E$4:$BA$88,MATCH(Feuil4!K$12,Feuil1!$B$4:$B$88,0),MATCH(Feuil4!#REF!,Feuil1!$E$3:$BA$3,0)),"")</f>
        <v/>
      </c>
      <c r="D508" s="15"/>
      <c r="E508" s="15"/>
      <c r="F508" s="15"/>
      <c r="G508" s="16" t="s">
        <v>83</v>
      </c>
      <c r="H508" s="14" t="s">
        <v>84</v>
      </c>
      <c r="J508" s="14" t="s">
        <v>85</v>
      </c>
      <c r="K508" s="8" t="s">
        <v>20</v>
      </c>
    </row>
    <row r="509" spans="1:13" x14ac:dyDescent="0.25">
      <c r="B509" s="30"/>
      <c r="C509" s="30" t="str">
        <f>IFERROR(INDEX(Feuil1!$E$4:$BA$88,MATCH(Feuil4!K$12,Feuil1!$B$4:$B$88,0),MATCH(Feuil4!#REF!,Feuil1!$E$3:$BA$3,0)),"")</f>
        <v/>
      </c>
      <c r="D509" s="15"/>
      <c r="E509" s="15"/>
      <c r="F509" s="15"/>
      <c r="G509" s="16" t="s">
        <v>83</v>
      </c>
      <c r="H509" s="14" t="s">
        <v>84</v>
      </c>
      <c r="J509" s="14" t="s">
        <v>85</v>
      </c>
      <c r="K509" s="8" t="s">
        <v>22</v>
      </c>
    </row>
    <row r="510" spans="1:13" x14ac:dyDescent="0.25">
      <c r="B510" s="30"/>
      <c r="C510" s="30" t="str">
        <f>IFERROR(INDEX(Feuil1!$E$4:$BA$88,MATCH(Feuil4!K$12,Feuil1!$B$4:$B$88,0),MATCH(Feuil4!#REF!,Feuil1!$E$3:$BA$3,0)),"")</f>
        <v/>
      </c>
      <c r="D510" s="15"/>
      <c r="E510" s="15"/>
      <c r="F510" s="15"/>
      <c r="G510" s="16" t="s">
        <v>83</v>
      </c>
      <c r="H510" s="14" t="s">
        <v>84</v>
      </c>
      <c r="J510" s="14" t="s">
        <v>85</v>
      </c>
      <c r="K510" s="8" t="s">
        <v>28</v>
      </c>
    </row>
    <row r="511" spans="1:13" x14ac:dyDescent="0.25">
      <c r="B511" s="30"/>
      <c r="C511" s="30" t="str">
        <f>IFERROR(INDEX(Feuil1!$E$4:$BA$88,MATCH(Feuil4!K$12,Feuil1!$B$4:$B$88,0),MATCH(Feuil4!#REF!,Feuil1!$E$3:$BA$3,0)),"")</f>
        <v/>
      </c>
      <c r="D511" s="15"/>
      <c r="E511" s="15"/>
      <c r="F511" s="15"/>
      <c r="G511" s="16" t="s">
        <v>83</v>
      </c>
      <c r="H511" s="14" t="s">
        <v>84</v>
      </c>
      <c r="J511" s="14" t="s">
        <v>85</v>
      </c>
      <c r="K511" s="8" t="s">
        <v>30</v>
      </c>
    </row>
    <row r="512" spans="1:13" x14ac:dyDescent="0.25">
      <c r="B512" s="30"/>
      <c r="C512" s="30" t="str">
        <f>IFERROR(INDEX(Feuil1!$E$4:$BA$88,MATCH(Feuil4!K$12,Feuil1!$B$4:$B$88,0),MATCH(Feuil4!#REF!,Feuil1!$E$3:$BA$3,0)),"")</f>
        <v/>
      </c>
      <c r="D512" s="15"/>
      <c r="E512" s="15"/>
      <c r="F512" s="15"/>
      <c r="G512" s="16" t="s">
        <v>83</v>
      </c>
      <c r="H512" s="14" t="s">
        <v>84</v>
      </c>
      <c r="J512" s="14" t="s">
        <v>85</v>
      </c>
      <c r="K512" s="8" t="s">
        <v>36</v>
      </c>
    </row>
    <row r="513" spans="1:13" x14ac:dyDescent="0.25">
      <c r="B513" s="30"/>
      <c r="C513" s="30" t="str">
        <f>IFERROR(INDEX(Feuil1!$E$4:$BA$88,MATCH(Feuil4!K$12,Feuil1!$B$4:$B$88,0),MATCH(Feuil4!#REF!,Feuil1!$E$3:$BA$3,0)),"")</f>
        <v/>
      </c>
      <c r="D513" s="15"/>
      <c r="E513" s="15"/>
      <c r="F513" s="15"/>
      <c r="G513" s="16" t="s">
        <v>83</v>
      </c>
      <c r="H513" s="14" t="s">
        <v>84</v>
      </c>
      <c r="J513" s="14" t="s">
        <v>85</v>
      </c>
      <c r="K513" s="8" t="s">
        <v>17</v>
      </c>
    </row>
    <row r="514" spans="1:13" x14ac:dyDescent="0.25">
      <c r="B514" s="30"/>
      <c r="C514" s="30" t="str">
        <f>IFERROR(INDEX(Feuil1!$E$4:$BA$88,MATCH(Feuil4!K$12,Feuil1!$B$4:$B$88,0),MATCH(Feuil4!#REF!,Feuil1!$E$3:$BA$3,0)),"")</f>
        <v/>
      </c>
      <c r="D514" s="15"/>
      <c r="E514" s="15"/>
      <c r="F514" s="15"/>
      <c r="G514" s="16" t="s">
        <v>83</v>
      </c>
      <c r="H514" s="14" t="s">
        <v>84</v>
      </c>
      <c r="J514" s="14" t="s">
        <v>85</v>
      </c>
      <c r="K514" s="8" t="s">
        <v>16</v>
      </c>
    </row>
    <row r="515" spans="1:13" x14ac:dyDescent="0.25">
      <c r="B515" s="30"/>
      <c r="C515" s="30" t="str">
        <f>IFERROR(INDEX(Feuil1!$E$4:$BA$88,MATCH(Feuil4!K$12,Feuil1!$B$4:$B$88,0),MATCH(Feuil4!#REF!,Feuil1!$E$3:$BA$3,0)),"")</f>
        <v/>
      </c>
      <c r="D515" s="15"/>
      <c r="E515" s="15"/>
      <c r="F515" s="15"/>
      <c r="G515" s="16" t="s">
        <v>83</v>
      </c>
      <c r="H515" s="14" t="s">
        <v>84</v>
      </c>
      <c r="J515" s="14" t="s">
        <v>85</v>
      </c>
      <c r="K515" s="8" t="s">
        <v>39</v>
      </c>
    </row>
    <row r="516" spans="1:13" x14ac:dyDescent="0.25">
      <c r="B516" s="30"/>
      <c r="C516" s="30" t="str">
        <f>IFERROR(INDEX(Feuil1!$E$4:$BA$88,MATCH(Feuil4!K$12,Feuil1!$B$4:$B$88,0),MATCH(Feuil4!#REF!,Feuil1!$E$3:$BA$3,0)),"")</f>
        <v/>
      </c>
      <c r="D516" s="15"/>
      <c r="E516" s="15"/>
      <c r="F516" s="15"/>
      <c r="G516" s="16" t="s">
        <v>83</v>
      </c>
      <c r="H516" s="14" t="s">
        <v>84</v>
      </c>
      <c r="J516" s="14" t="s">
        <v>85</v>
      </c>
      <c r="K516" s="8" t="s">
        <v>41</v>
      </c>
    </row>
    <row r="517" spans="1:13" x14ac:dyDescent="0.25">
      <c r="B517" s="30"/>
      <c r="C517" s="30" t="str">
        <f>IFERROR(INDEX(Feuil1!$E$4:$BA$88,MATCH(Feuil4!K$12,Feuil1!$B$4:$B$88,0),MATCH(Feuil4!#REF!,Feuil1!$E$3:$BA$3,0)),"")</f>
        <v/>
      </c>
      <c r="D517" s="15"/>
      <c r="E517" s="15"/>
      <c r="F517" s="15"/>
      <c r="G517" s="16" t="s">
        <v>83</v>
      </c>
      <c r="H517" s="14" t="s">
        <v>84</v>
      </c>
      <c r="J517" s="14" t="s">
        <v>85</v>
      </c>
      <c r="K517" s="8" t="s">
        <v>33</v>
      </c>
    </row>
    <row r="518" spans="1:13" x14ac:dyDescent="0.25">
      <c r="B518" s="30"/>
      <c r="C518" s="30" t="str">
        <f>IFERROR(INDEX(Feuil1!$E$4:$BA$88,MATCH(Feuil4!K$12,Feuil1!$B$4:$B$88,0),MATCH(Feuil4!#REF!,Feuil1!$E$3:$BA$3,0)),"")</f>
        <v/>
      </c>
      <c r="D518" s="15"/>
      <c r="E518" s="15"/>
      <c r="F518" s="15"/>
      <c r="G518" s="16" t="s">
        <v>83</v>
      </c>
      <c r="H518" s="14" t="s">
        <v>84</v>
      </c>
      <c r="J518" s="14" t="s">
        <v>85</v>
      </c>
      <c r="K518" s="8" t="s">
        <v>42</v>
      </c>
    </row>
    <row r="519" spans="1:13" x14ac:dyDescent="0.25">
      <c r="B519" s="14" t="s">
        <v>107</v>
      </c>
      <c r="C519" s="15" t="s">
        <v>107</v>
      </c>
    </row>
    <row r="520" spans="1:13" x14ac:dyDescent="0.25">
      <c r="A520" s="9" t="s">
        <v>2</v>
      </c>
      <c r="B520" s="10" t="s">
        <v>56</v>
      </c>
      <c r="C520" s="11" t="s">
        <v>57</v>
      </c>
      <c r="D520" s="11"/>
      <c r="E520" s="11"/>
      <c r="F520" s="11"/>
      <c r="G520" s="10" t="s">
        <v>58</v>
      </c>
      <c r="H520" s="12" t="s">
        <v>59</v>
      </c>
      <c r="J520" s="12" t="s">
        <v>60</v>
      </c>
      <c r="K520" s="13" t="s">
        <v>61</v>
      </c>
      <c r="M520" s="11" t="s">
        <v>62</v>
      </c>
    </row>
    <row r="521" spans="1:13" x14ac:dyDescent="0.25">
      <c r="A521" s="9"/>
    </row>
    <row r="522" spans="1:13" x14ac:dyDescent="0.25">
      <c r="B522" s="30"/>
      <c r="C522" s="30" t="str">
        <f>IFERROR(INDEX(Feuil1!$E$4:$BA$88,MATCH(Feuil4!K$12,Feuil1!$B$4:$B$88,0),MATCH(Feuil4!#REF!,Feuil1!$E$3:$BA$3,0)),"")</f>
        <v/>
      </c>
      <c r="D522" s="15"/>
      <c r="E522" s="15"/>
      <c r="F522" s="15"/>
      <c r="G522" s="24" t="s">
        <v>87</v>
      </c>
      <c r="H522" s="14" t="s">
        <v>88</v>
      </c>
      <c r="J522" s="14" t="s">
        <v>89</v>
      </c>
      <c r="K522" s="8" t="s">
        <v>2</v>
      </c>
    </row>
    <row r="523" spans="1:13" x14ac:dyDescent="0.25">
      <c r="B523" s="30"/>
      <c r="C523" s="30" t="str">
        <f>IFERROR(INDEX(Feuil1!$E$4:$BA$88,MATCH(Feuil4!K$12,Feuil1!$B$4:$B$88,0),MATCH(Feuil4!#REF!,Feuil1!$E$3:$BA$3,0)),"")</f>
        <v/>
      </c>
      <c r="D523" s="15"/>
      <c r="E523" s="15"/>
      <c r="F523" s="15"/>
      <c r="G523" s="24" t="s">
        <v>90</v>
      </c>
      <c r="H523" s="14" t="s">
        <v>88</v>
      </c>
      <c r="J523" s="14" t="s">
        <v>89</v>
      </c>
      <c r="K523" s="8" t="s">
        <v>91</v>
      </c>
    </row>
    <row r="524" spans="1:13" x14ac:dyDescent="0.25">
      <c r="B524" s="30"/>
      <c r="C524" s="30" t="str">
        <f>IFERROR(INDEX(Feuil1!$E$4:$BA$88,MATCH(Feuil4!K$12,Feuil1!$B$4:$B$88,0),MATCH(Feuil4!#REF!,Feuil1!$E$3:$BA$3,0)),"")</f>
        <v/>
      </c>
      <c r="D524" s="15"/>
      <c r="E524" s="15"/>
      <c r="F524" s="15"/>
      <c r="G524" s="24" t="s">
        <v>90</v>
      </c>
      <c r="H524" s="14" t="s">
        <v>88</v>
      </c>
      <c r="J524" s="14" t="s">
        <v>89</v>
      </c>
      <c r="K524" s="8" t="s">
        <v>92</v>
      </c>
    </row>
    <row r="525" spans="1:13" x14ac:dyDescent="0.25">
      <c r="B525" s="30"/>
      <c r="C525" s="30" t="str">
        <f>IFERROR(INDEX(Feuil1!$E$4:$BA$88,MATCH(Feuil4!K$12,Feuil1!$B$4:$B$88,0),MATCH(Feuil4!#REF!,Feuil1!$E$3:$BA$3,0)),"")</f>
        <v/>
      </c>
      <c r="D525" s="15"/>
      <c r="E525" s="15"/>
      <c r="F525" s="15"/>
      <c r="G525" s="24" t="s">
        <v>90</v>
      </c>
      <c r="H525" s="14" t="s">
        <v>88</v>
      </c>
      <c r="J525" s="14" t="s">
        <v>89</v>
      </c>
      <c r="K525" s="8" t="s">
        <v>43</v>
      </c>
    </row>
    <row r="526" spans="1:13" x14ac:dyDescent="0.25">
      <c r="B526" s="30"/>
      <c r="C526" s="30" t="str">
        <f>IFERROR(INDEX(Feuil1!$E$4:$BA$88,MATCH(Feuil4!K$12,Feuil1!$B$4:$B$88,0),MATCH(Feuil4!#REF!,Feuil1!$E$3:$BA$3,0)),"")</f>
        <v/>
      </c>
      <c r="D526" s="15"/>
      <c r="E526" s="15"/>
      <c r="F526" s="15"/>
      <c r="G526" s="24" t="s">
        <v>90</v>
      </c>
      <c r="H526" s="14" t="s">
        <v>88</v>
      </c>
      <c r="J526" s="14" t="s">
        <v>89</v>
      </c>
      <c r="K526" s="8" t="s">
        <v>50</v>
      </c>
      <c r="L526" s="17"/>
      <c r="M526" s="17"/>
    </row>
    <row r="527" spans="1:13" x14ac:dyDescent="0.25">
      <c r="B527" s="30"/>
      <c r="C527" s="30" t="str">
        <f>IFERROR(INDEX(Feuil1!$E$4:$BA$88,MATCH(Feuil4!K$12,Feuil1!$B$4:$B$88,0),MATCH(Feuil4!#REF!,Feuil1!$E$3:$BA$3,0)),"")</f>
        <v/>
      </c>
      <c r="D527" s="15"/>
      <c r="E527" s="15"/>
      <c r="F527" s="15"/>
      <c r="G527" s="16" t="s">
        <v>86</v>
      </c>
      <c r="H527" s="14" t="s">
        <v>88</v>
      </c>
      <c r="J527" s="14" t="s">
        <v>89</v>
      </c>
      <c r="K527" s="8" t="s">
        <v>21</v>
      </c>
    </row>
    <row r="528" spans="1:13" x14ac:dyDescent="0.25">
      <c r="B528" s="30"/>
      <c r="C528" s="30" t="str">
        <f>IFERROR(INDEX(Feuil1!$E$4:$BA$88,MATCH(Feuil4!K$12,Feuil1!$B$4:$B$88,0),MATCH(Feuil4!#REF!,Feuil1!$E$3:$BA$3,0)),"")</f>
        <v/>
      </c>
      <c r="D528" s="15"/>
      <c r="E528" s="15"/>
      <c r="F528" s="15"/>
      <c r="G528" s="16" t="s">
        <v>86</v>
      </c>
      <c r="H528" s="14" t="s">
        <v>88</v>
      </c>
      <c r="J528" s="14" t="s">
        <v>89</v>
      </c>
      <c r="K528" s="8" t="s">
        <v>23</v>
      </c>
    </row>
    <row r="529" spans="2:11" x14ac:dyDescent="0.25">
      <c r="B529" s="30"/>
      <c r="C529" s="30" t="str">
        <f>IFERROR(INDEX(Feuil1!$E$4:$BA$88,MATCH(Feuil4!K$12,Feuil1!$B$4:$B$88,0),MATCH(Feuil4!#REF!,Feuil1!$E$3:$BA$3,0)),"")</f>
        <v/>
      </c>
      <c r="D529" s="15"/>
      <c r="E529" s="15"/>
      <c r="F529" s="15"/>
      <c r="G529" s="16" t="s">
        <v>86</v>
      </c>
      <c r="H529" s="14" t="s">
        <v>88</v>
      </c>
      <c r="J529" s="14" t="s">
        <v>89</v>
      </c>
      <c r="K529" s="8" t="s">
        <v>29</v>
      </c>
    </row>
    <row r="530" spans="2:11" x14ac:dyDescent="0.25">
      <c r="B530" s="30"/>
      <c r="C530" s="30" t="str">
        <f>IFERROR(INDEX(Feuil1!$E$4:$BA$88,MATCH(Feuil4!K$12,Feuil1!$B$4:$B$88,0),MATCH(Feuil4!#REF!,Feuil1!$E$3:$BA$3,0)),"")</f>
        <v/>
      </c>
      <c r="D530" s="15"/>
      <c r="E530" s="15"/>
      <c r="F530" s="15"/>
      <c r="G530" s="16" t="s">
        <v>86</v>
      </c>
      <c r="H530" s="14" t="s">
        <v>88</v>
      </c>
      <c r="J530" s="14" t="s">
        <v>89</v>
      </c>
      <c r="K530" s="8" t="s">
        <v>31</v>
      </c>
    </row>
    <row r="531" spans="2:11" x14ac:dyDescent="0.25">
      <c r="B531" s="30"/>
      <c r="C531" s="30" t="str">
        <f>IFERROR(INDEX(Feuil1!$E$4:$BA$88,MATCH(Feuil4!K$12,Feuil1!$B$4:$B$88,0),MATCH(Feuil4!#REF!,Feuil1!$E$3:$BA$3,0)),"")</f>
        <v/>
      </c>
      <c r="D531" s="15"/>
      <c r="E531" s="15"/>
      <c r="F531" s="15"/>
      <c r="G531" s="16" t="s">
        <v>86</v>
      </c>
      <c r="H531" s="14" t="s">
        <v>88</v>
      </c>
      <c r="J531" s="14" t="s">
        <v>89</v>
      </c>
      <c r="K531" s="8" t="s">
        <v>37</v>
      </c>
    </row>
    <row r="532" spans="2:11" x14ac:dyDescent="0.25">
      <c r="B532" s="30"/>
      <c r="C532" s="30" t="str">
        <f>IFERROR(INDEX(Feuil1!$E$4:$BA$88,MATCH(Feuil4!K$12,Feuil1!$B$4:$B$88,0),MATCH(Feuil4!#REF!,Feuil1!$E$3:$BA$3,0)),"")</f>
        <v/>
      </c>
      <c r="D532" s="15"/>
      <c r="E532" s="15"/>
      <c r="F532" s="15"/>
      <c r="G532" s="16" t="s">
        <v>86</v>
      </c>
      <c r="H532" s="14" t="s">
        <v>88</v>
      </c>
      <c r="J532" s="14" t="s">
        <v>89</v>
      </c>
      <c r="K532" s="8" t="s">
        <v>18</v>
      </c>
    </row>
  </sheetData>
  <mergeCells count="8">
    <mergeCell ref="A306:D306"/>
    <mergeCell ref="A382:D382"/>
    <mergeCell ref="A458:D458"/>
    <mergeCell ref="A1:M1"/>
    <mergeCell ref="A3:D3"/>
    <mergeCell ref="A78:D78"/>
    <mergeCell ref="A154:D154"/>
    <mergeCell ref="A230:D230"/>
  </mergeCells>
  <pageMargins left="0.70866141732283472" right="0.70866141732283472" top="0.74803149606299213" bottom="0.74803149606299213" header="0.31496062992125984" footer="0.31496062992125984"/>
  <pageSetup paperSize="9" scale="95" orientation="portrait" verticalDpi="0" r:id="rId1"/>
  <rowBreaks count="6" manualBreakCount="6">
    <brk id="77" max="12" man="1"/>
    <brk id="153" max="12" man="1"/>
    <brk id="229" max="12" man="1"/>
    <brk id="305" max="12" man="1"/>
    <brk id="381" max="12" man="1"/>
    <brk id="457" max="1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Feuil4</vt:lpstr>
      <vt:lpstr>Feuil4!Impression_des_titres</vt:lpstr>
      <vt:lpstr>Feuil4!Zone_d_impression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André</cp:lastModifiedBy>
  <cp:lastPrinted>2019-12-01T08:27:53Z</cp:lastPrinted>
  <dcterms:created xsi:type="dcterms:W3CDTF">2019-04-13T09:11:38Z</dcterms:created>
  <dcterms:modified xsi:type="dcterms:W3CDTF">2019-12-01T08:49:34Z</dcterms:modified>
</cp:coreProperties>
</file>