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53" yWindow="357" windowWidth="21277" windowHeight="8663"/>
  </bookViews>
  <sheets>
    <sheet name="BR" sheetId="1" r:id="rId1"/>
  </sheets>
  <externalReferences>
    <externalReference r:id="rId2"/>
    <externalReference r:id="rId3"/>
    <externalReference r:id="rId4"/>
  </externalReferences>
  <definedNames>
    <definedName name="analytique">[1]!Tableau5[ID]</definedName>
    <definedName name="compte">[1]!Tableau1[N° compte]</definedName>
    <definedName name="debut">[1]SOCIETE!$C$14</definedName>
    <definedName name="fin">[1]SOCIETE!$C$15</definedName>
    <definedName name="frsclt">[1]!Tableau4[Frs / Clts]</definedName>
    <definedName name="Langue">[2]Menu!$D$4</definedName>
    <definedName name="nomenclature">[1]!Tableau2[ID]</definedName>
    <definedName name="PCG">[3]Ecriture!#REF!</definedName>
    <definedName name="plan_comptable">[3]PCG!$A$3:$A$109</definedName>
    <definedName name="Segment_Année">#N/A</definedName>
    <definedName name="Segment_Désignation_compte">#N/A</definedName>
    <definedName name="Segment_FRS_CLT">#N/A</definedName>
    <definedName name="_xlnm.Print_Area" localSheetId="0">BR!$A$5:$S$112</definedName>
  </definedNames>
  <calcPr calcId="125725"/>
</workbook>
</file>

<file path=xl/calcChain.xml><?xml version="1.0" encoding="utf-8"?>
<calcChain xmlns="http://schemas.openxmlformats.org/spreadsheetml/2006/main">
  <c r="H100" i="1"/>
  <c r="A100"/>
  <c r="H99"/>
  <c r="A99"/>
  <c r="I97"/>
  <c r="I94"/>
  <c r="H94"/>
  <c r="I93"/>
  <c r="H93"/>
  <c r="H91"/>
  <c r="A91"/>
  <c r="I91" s="1"/>
  <c r="H90"/>
  <c r="A90"/>
  <c r="I90" s="1"/>
  <c r="R89"/>
  <c r="K89"/>
  <c r="I89"/>
  <c r="A89"/>
  <c r="H89" s="1"/>
  <c r="H92" s="1"/>
  <c r="K88"/>
  <c r="R88" s="1"/>
  <c r="I88"/>
  <c r="R87"/>
  <c r="K87"/>
  <c r="R86"/>
  <c r="H86"/>
  <c r="A86"/>
  <c r="I86" s="1"/>
  <c r="H85"/>
  <c r="A85"/>
  <c r="I85" s="1"/>
  <c r="R84"/>
  <c r="K84"/>
  <c r="I84"/>
  <c r="A84"/>
  <c r="H84" s="1"/>
  <c r="K83"/>
  <c r="R83" s="1"/>
  <c r="I83"/>
  <c r="H83"/>
  <c r="A83"/>
  <c r="R82"/>
  <c r="K82"/>
  <c r="I82"/>
  <c r="K81"/>
  <c r="R81" s="1"/>
  <c r="I81"/>
  <c r="H81"/>
  <c r="K80"/>
  <c r="R80" s="1"/>
  <c r="K79"/>
  <c r="R79" s="1"/>
  <c r="I79"/>
  <c r="H79"/>
  <c r="A79"/>
  <c r="R78"/>
  <c r="I78"/>
  <c r="H78"/>
  <c r="A78"/>
  <c r="R77"/>
  <c r="B77"/>
  <c r="A77"/>
  <c r="H77" s="1"/>
  <c r="B76"/>
  <c r="A76" s="1"/>
  <c r="H75"/>
  <c r="B75"/>
  <c r="A75"/>
  <c r="I75" s="1"/>
  <c r="K74"/>
  <c r="R74" s="1"/>
  <c r="I74"/>
  <c r="H74"/>
  <c r="A74"/>
  <c r="R73"/>
  <c r="K73"/>
  <c r="A73"/>
  <c r="I73" s="1"/>
  <c r="K72"/>
  <c r="R72" s="1"/>
  <c r="H72"/>
  <c r="A72"/>
  <c r="I72" s="1"/>
  <c r="R71"/>
  <c r="K71"/>
  <c r="I71"/>
  <c r="A71"/>
  <c r="H71" s="1"/>
  <c r="K70"/>
  <c r="R70" s="1"/>
  <c r="I70"/>
  <c r="H70"/>
  <c r="A70"/>
  <c r="R69"/>
  <c r="K69"/>
  <c r="B69"/>
  <c r="A69" s="1"/>
  <c r="K68"/>
  <c r="I68"/>
  <c r="A68"/>
  <c r="H68" s="1"/>
  <c r="K67"/>
  <c r="R67" s="1"/>
  <c r="B67"/>
  <c r="A67"/>
  <c r="H67" s="1"/>
  <c r="K66"/>
  <c r="R66" s="1"/>
  <c r="H66"/>
  <c r="A66"/>
  <c r="I66" s="1"/>
  <c r="I54"/>
  <c r="G54"/>
  <c r="F54"/>
  <c r="H54" s="1"/>
  <c r="I53"/>
  <c r="G53"/>
  <c r="F53"/>
  <c r="I52"/>
  <c r="G52"/>
  <c r="F52"/>
  <c r="H52" s="1"/>
  <c r="I50"/>
  <c r="G50"/>
  <c r="F50"/>
  <c r="I49"/>
  <c r="G49"/>
  <c r="F49"/>
  <c r="H49" s="1"/>
  <c r="I48"/>
  <c r="G48"/>
  <c r="F48"/>
  <c r="G47"/>
  <c r="A47"/>
  <c r="I47" s="1"/>
  <c r="G46"/>
  <c r="F46"/>
  <c r="H46" s="1"/>
  <c r="A46"/>
  <c r="I46" s="1"/>
  <c r="I45"/>
  <c r="G45"/>
  <c r="F45"/>
  <c r="A44"/>
  <c r="I44" s="1"/>
  <c r="F43"/>
  <c r="A43"/>
  <c r="I43" s="1"/>
  <c r="R42"/>
  <c r="G42"/>
  <c r="H42" s="1"/>
  <c r="F42"/>
  <c r="A42"/>
  <c r="I42" s="1"/>
  <c r="S41"/>
  <c r="I41"/>
  <c r="G41"/>
  <c r="F41"/>
  <c r="H41" s="1"/>
  <c r="S40"/>
  <c r="R40"/>
  <c r="I40"/>
  <c r="G40"/>
  <c r="F40"/>
  <c r="S39"/>
  <c r="G39"/>
  <c r="A39"/>
  <c r="I39" s="1"/>
  <c r="S38"/>
  <c r="R38"/>
  <c r="F38"/>
  <c r="A38"/>
  <c r="I38" s="1"/>
  <c r="S37"/>
  <c r="R37"/>
  <c r="A37"/>
  <c r="I37" s="1"/>
  <c r="S36"/>
  <c r="R36"/>
  <c r="H36"/>
  <c r="G36"/>
  <c r="F36"/>
  <c r="A36"/>
  <c r="I36" s="1"/>
  <c r="S35"/>
  <c r="R35"/>
  <c r="I35"/>
  <c r="G35"/>
  <c r="F35"/>
  <c r="S34"/>
  <c r="R34"/>
  <c r="I34"/>
  <c r="I51" s="1"/>
  <c r="G34"/>
  <c r="H34" s="1"/>
  <c r="F34"/>
  <c r="S33"/>
  <c r="R33"/>
  <c r="I33"/>
  <c r="G33"/>
  <c r="F33"/>
  <c r="H33" s="1"/>
  <c r="S32"/>
  <c r="R32"/>
  <c r="S31"/>
  <c r="R31"/>
  <c r="G31"/>
  <c r="A31"/>
  <c r="I31" s="1"/>
  <c r="S30"/>
  <c r="R30"/>
  <c r="F30"/>
  <c r="A30"/>
  <c r="I30" s="1"/>
  <c r="S29"/>
  <c r="R29"/>
  <c r="A29"/>
  <c r="G29" s="1"/>
  <c r="S28"/>
  <c r="R28"/>
  <c r="G28"/>
  <c r="F28"/>
  <c r="H28" s="1"/>
  <c r="A28"/>
  <c r="I28" s="1"/>
  <c r="S27"/>
  <c r="R27"/>
  <c r="G27"/>
  <c r="A27"/>
  <c r="F27" s="1"/>
  <c r="F26"/>
  <c r="A26"/>
  <c r="I26" s="1"/>
  <c r="S25"/>
  <c r="R25"/>
  <c r="R26" s="1"/>
  <c r="I25"/>
  <c r="G25"/>
  <c r="H25" s="1"/>
  <c r="F25"/>
  <c r="S24"/>
  <c r="R24"/>
  <c r="G24"/>
  <c r="A24"/>
  <c r="F24" s="1"/>
  <c r="S23"/>
  <c r="R23"/>
  <c r="F23"/>
  <c r="A23"/>
  <c r="I23" s="1"/>
  <c r="A22"/>
  <c r="I22" s="1"/>
  <c r="S21"/>
  <c r="R21"/>
  <c r="G21"/>
  <c r="F21"/>
  <c r="H21" s="1"/>
  <c r="A21"/>
  <c r="I21" s="1"/>
  <c r="S20"/>
  <c r="R20"/>
  <c r="G20"/>
  <c r="A20"/>
  <c r="F20" s="1"/>
  <c r="H20" s="1"/>
  <c r="S19"/>
  <c r="F19"/>
  <c r="A19"/>
  <c r="I19" s="1"/>
  <c r="S18"/>
  <c r="R18"/>
  <c r="I18"/>
  <c r="G18"/>
  <c r="F18"/>
  <c r="S17"/>
  <c r="K17"/>
  <c r="R17" s="1"/>
  <c r="G17"/>
  <c r="H17" s="1"/>
  <c r="F17"/>
  <c r="A17"/>
  <c r="I17" s="1"/>
  <c r="S16"/>
  <c r="K16"/>
  <c r="R16" s="1"/>
  <c r="G16"/>
  <c r="F16"/>
  <c r="H16" s="1"/>
  <c r="A16"/>
  <c r="I16" s="1"/>
  <c r="S15"/>
  <c r="K15"/>
  <c r="R15" s="1"/>
  <c r="G15"/>
  <c r="H15" s="1"/>
  <c r="F15"/>
  <c r="A15"/>
  <c r="I15" s="1"/>
  <c r="S14"/>
  <c r="K14"/>
  <c r="R14" s="1"/>
  <c r="G14"/>
  <c r="F14"/>
  <c r="H14" s="1"/>
  <c r="A14"/>
  <c r="I14" s="1"/>
  <c r="S13"/>
  <c r="R13"/>
  <c r="G13"/>
  <c r="A13"/>
  <c r="F13" s="1"/>
  <c r="H13" s="1"/>
  <c r="S12"/>
  <c r="R12"/>
  <c r="F12"/>
  <c r="A12"/>
  <c r="I12" s="1"/>
  <c r="S11"/>
  <c r="R11"/>
  <c r="A11"/>
  <c r="G11" s="1"/>
  <c r="S10"/>
  <c r="R10"/>
  <c r="I10"/>
  <c r="G10"/>
  <c r="H10" s="1"/>
  <c r="F10"/>
  <c r="S9"/>
  <c r="R9"/>
  <c r="I9"/>
  <c r="G9"/>
  <c r="F9"/>
  <c r="H9" s="1"/>
  <c r="I8"/>
  <c r="G8"/>
  <c r="F8"/>
  <c r="H40" l="1"/>
  <c r="H18"/>
  <c r="H50"/>
  <c r="R85"/>
  <c r="S22"/>
  <c r="R75"/>
  <c r="H8"/>
  <c r="H24"/>
  <c r="S26"/>
  <c r="H27"/>
  <c r="R39"/>
  <c r="H45"/>
  <c r="H48"/>
  <c r="H53"/>
  <c r="I69"/>
  <c r="H69"/>
  <c r="I76"/>
  <c r="H76"/>
  <c r="R68"/>
  <c r="H87"/>
  <c r="I87"/>
  <c r="R76"/>
  <c r="R90"/>
  <c r="I92"/>
  <c r="I29"/>
  <c r="I13"/>
  <c r="I20"/>
  <c r="G22"/>
  <c r="I24"/>
  <c r="I27"/>
  <c r="G37"/>
  <c r="G44"/>
  <c r="F11"/>
  <c r="H11" s="1"/>
  <c r="G12"/>
  <c r="H12" s="1"/>
  <c r="G19"/>
  <c r="H19" s="1"/>
  <c r="F22"/>
  <c r="H22" s="1"/>
  <c r="G23"/>
  <c r="H23" s="1"/>
  <c r="G26"/>
  <c r="H26" s="1"/>
  <c r="F29"/>
  <c r="H29" s="1"/>
  <c r="G30"/>
  <c r="H30" s="1"/>
  <c r="H35"/>
  <c r="F37"/>
  <c r="H37" s="1"/>
  <c r="G38"/>
  <c r="H38" s="1"/>
  <c r="G43"/>
  <c r="F44"/>
  <c r="H44" s="1"/>
  <c r="H73"/>
  <c r="H80" s="1"/>
  <c r="H95" s="1"/>
  <c r="F31"/>
  <c r="H31" s="1"/>
  <c r="F39"/>
  <c r="H39" s="1"/>
  <c r="F47"/>
  <c r="H47" s="1"/>
  <c r="I67"/>
  <c r="I77"/>
  <c r="I11"/>
  <c r="H107" l="1"/>
  <c r="I80"/>
  <c r="R91"/>
  <c r="I32"/>
  <c r="I55" s="1"/>
  <c r="G51"/>
  <c r="H32"/>
  <c r="H43"/>
  <c r="H51" s="1"/>
  <c r="H55" s="1"/>
  <c r="G32"/>
  <c r="G55" s="1"/>
  <c r="H96"/>
  <c r="H97" s="1"/>
  <c r="R92"/>
  <c r="I95"/>
  <c r="I96" s="1"/>
  <c r="F32"/>
  <c r="F51"/>
  <c r="F55" l="1"/>
  <c r="R93"/>
  <c r="R19"/>
  <c r="R22" s="1"/>
  <c r="R41" s="1"/>
</calcChain>
</file>

<file path=xl/sharedStrings.xml><?xml version="1.0" encoding="utf-8"?>
<sst xmlns="http://schemas.openxmlformats.org/spreadsheetml/2006/main" count="228" uniqueCount="201">
  <si>
    <t>BILAN</t>
  </si>
  <si>
    <t>ACTIF</t>
  </si>
  <si>
    <t>Exercice N</t>
  </si>
  <si>
    <t>Exercice N-1</t>
  </si>
  <si>
    <t>PASSIF</t>
  </si>
  <si>
    <t xml:space="preserve">Brut </t>
  </si>
  <si>
    <t>Amortissements et provisions (à déduire)</t>
  </si>
  <si>
    <t>Net</t>
  </si>
  <si>
    <t xml:space="preserve">Net </t>
  </si>
  <si>
    <t>Capital souscrit - non appelé</t>
  </si>
  <si>
    <t>CAPITAUX PROPRES*</t>
  </si>
  <si>
    <t>ACTIF IMMOBILISE (a)</t>
  </si>
  <si>
    <t>Capital [dont versé : 500] (a)</t>
  </si>
  <si>
    <t>Immobilisations incorporelles:</t>
  </si>
  <si>
    <t>Primes d'émission, de fusion, d'apport,</t>
  </si>
  <si>
    <t>Frais d'établissement</t>
  </si>
  <si>
    <t>Ecart de réévaluation (b)</t>
  </si>
  <si>
    <t>Frais de recherche et de développement</t>
  </si>
  <si>
    <t>Ecart d'équivalence (c)</t>
  </si>
  <si>
    <t>Concessions, brevets, licences, marques, procédés, logiciels, droits et valeurs similaires</t>
  </si>
  <si>
    <t>Réserves:</t>
  </si>
  <si>
    <t>Fonds commercial (1)</t>
  </si>
  <si>
    <t>Réserve légale</t>
  </si>
  <si>
    <t>Autres immobilisations incorporelles</t>
  </si>
  <si>
    <t>Réserves statutaires ou contractuelles</t>
  </si>
  <si>
    <t>Immobilisations incorporelles en cours</t>
  </si>
  <si>
    <t>Réserves réglementées</t>
  </si>
  <si>
    <t>Avances et acomptes sur immobilisations incorporelles</t>
  </si>
  <si>
    <t>Autres réserves</t>
  </si>
  <si>
    <t>Immobilisations corporelles:</t>
  </si>
  <si>
    <t>Report à nouveau (d)</t>
  </si>
  <si>
    <t>Terrains</t>
  </si>
  <si>
    <t>Résultat de l'exercice [bénéfice ou perte] (e)</t>
  </si>
  <si>
    <t>Constructions</t>
  </si>
  <si>
    <t>Subventions d'investissement</t>
  </si>
  <si>
    <t>Installations techniques, matériels, et outillage industriels</t>
  </si>
  <si>
    <t>Provisions réglementées</t>
  </si>
  <si>
    <t>Autres immobilisations corporelles</t>
  </si>
  <si>
    <t>Total I</t>
  </si>
  <si>
    <t>Immobilisations corporelles en cours</t>
  </si>
  <si>
    <t>PROVISIONS POUR RISQUES ET CHARGES</t>
  </si>
  <si>
    <t>Avances et acomptes sur immobilisations corporelles</t>
  </si>
  <si>
    <t>Provisions pour risques</t>
  </si>
  <si>
    <t>Immobilisations financières (2):</t>
  </si>
  <si>
    <t>Provisions pour charges</t>
  </si>
  <si>
    <t>Participations (b)</t>
  </si>
  <si>
    <t>Total II</t>
  </si>
  <si>
    <t>Créances rattachées à des participations</t>
  </si>
  <si>
    <t>DETTES (1) (g)</t>
  </si>
  <si>
    <t>Titres immobilisés de l'activité de portefeuille</t>
  </si>
  <si>
    <t>Emprunts obligataires convertibles</t>
  </si>
  <si>
    <t>Autres titres immobilisés</t>
  </si>
  <si>
    <t>Autres emprunts obligataires</t>
  </si>
  <si>
    <t>Prêts</t>
  </si>
  <si>
    <t>Emprunts et dettes auprès établissements de crédits (2)</t>
  </si>
  <si>
    <t>Autres immobilisations financières</t>
  </si>
  <si>
    <t>Emprunts et dettes financières diverses (3)</t>
  </si>
  <si>
    <t>Avances et acomptes reçues sur commandes en cours</t>
  </si>
  <si>
    <t>Dettes Fournisseurs et Comptes rattachés (f)</t>
  </si>
  <si>
    <t>ACTIF CIRCULANT</t>
  </si>
  <si>
    <t>Dettes fiscales et sociales</t>
  </si>
  <si>
    <t>Stocks et en-cours (a):</t>
  </si>
  <si>
    <t>Dettes sur immobilisations et Comptes rattachés</t>
  </si>
  <si>
    <t>Matières premières et autres approvisionnements</t>
  </si>
  <si>
    <t>Autres dettes</t>
  </si>
  <si>
    <t>En cours de production [biens et services] (c)</t>
  </si>
  <si>
    <t xml:space="preserve">Instruments de trésorerie </t>
  </si>
  <si>
    <t>Produits intermédiaires et finis</t>
  </si>
  <si>
    <t>Produits constatés d'avance (1)</t>
  </si>
  <si>
    <t>Marchandises</t>
  </si>
  <si>
    <t xml:space="preserve">TOTAL III               </t>
  </si>
  <si>
    <t>Avances et acomptes versés sur commandes</t>
  </si>
  <si>
    <t>Ecarts de conversion passif</t>
  </si>
  <si>
    <t>(IV)</t>
  </si>
  <si>
    <t>Créances (3):</t>
  </si>
  <si>
    <t>TOTAL GENERAL (I+II+III+IV)</t>
  </si>
  <si>
    <t>Créances clients (a) et comptes rattachés (d)</t>
  </si>
  <si>
    <t>Autres créances d'exploitation</t>
  </si>
  <si>
    <t>(1)</t>
  </si>
  <si>
    <t>Dont à plus d'un an</t>
  </si>
  <si>
    <t>Capital souscrit - appelé, non versé</t>
  </si>
  <si>
    <t>Dont à moins d'un an</t>
  </si>
  <si>
    <t>Valeurs mobilières de placement (e):</t>
  </si>
  <si>
    <t>(2)</t>
  </si>
  <si>
    <t>Dont concours bancaires courants et soldes créditeurs de banques</t>
  </si>
  <si>
    <t>Actions propres</t>
  </si>
  <si>
    <t>(3)</t>
  </si>
  <si>
    <t>Dont emprunts participatifs</t>
  </si>
  <si>
    <t xml:space="preserve">Autres titres  </t>
  </si>
  <si>
    <t>Instruments de trésorerie</t>
  </si>
  <si>
    <t>Disponibilités</t>
  </si>
  <si>
    <t>Charges constatées d'avance (3)</t>
  </si>
  <si>
    <t>Charges à répartir sur plusieurs exercices</t>
  </si>
  <si>
    <t>(III)</t>
  </si>
  <si>
    <t>Primes de remboursement des emprunts</t>
  </si>
  <si>
    <t>Ecarts de conversion Actif</t>
  </si>
  <si>
    <t>(V)</t>
  </si>
  <si>
    <t>TOTAL GENERAL (I+II+III+IV+V)</t>
  </si>
  <si>
    <t>Dont droit au bail</t>
  </si>
  <si>
    <t>Dont à moins d'un an (brut)</t>
  </si>
  <si>
    <t>COMPTE DE RESULTAT</t>
  </si>
  <si>
    <t>Le cas échéant, une rubrique "Autres fonds propres" est intercalée entre la rubrique "Capitaux propres" et la rubrique "Provisions pour risques et charges"</t>
  </si>
  <si>
    <t>Charges (hors taxes)</t>
  </si>
  <si>
    <t>Exercice (N-1)</t>
  </si>
  <si>
    <t>Produits (hors taxes)</t>
  </si>
  <si>
    <t>avec ouverture des postes constitutifs de cette rubrique sur des lignes séparées (montant des émissions de titres participatifs, avances conditionnées).</t>
  </si>
  <si>
    <t>Charges d'exploitation (1):</t>
  </si>
  <si>
    <t>Produits d'exploitation (1):</t>
  </si>
  <si>
    <t>Un total I bis fait apparaître le montant des autres fonds propres entre le total I et le total II du passif du bilan. Le total général est complété en conséquence.</t>
  </si>
  <si>
    <t>Achats de marchandises (a)</t>
  </si>
  <si>
    <t>Ventes de marchandises</t>
  </si>
  <si>
    <t>Y compris capital souscrit non appelé.</t>
  </si>
  <si>
    <t>Variation des stocks de marchandises (b)</t>
  </si>
  <si>
    <t>Production vendue [biens et services] (a)</t>
  </si>
  <si>
    <t>A détailler conformément à la législation en vigueur.</t>
  </si>
  <si>
    <t xml:space="preserve">Achats de matières premières et autres approvisionnements (a) </t>
  </si>
  <si>
    <t>Sous-total A - Montant net du chiffre d'affaires</t>
  </si>
  <si>
    <t>Poste à présenter lorsque des titres sont évalués par équivalence.</t>
  </si>
  <si>
    <t>Variation des stocks d'approvisionnements (b)</t>
  </si>
  <si>
    <t>dont à l'exportation:</t>
  </si>
  <si>
    <t>Montant entre parenthèses ou précédé du signe moins (-) lorsqu'il s'agit de pertes reportées.</t>
  </si>
  <si>
    <t>*Autres achats et charges externes</t>
  </si>
  <si>
    <t>Production stockée (b)</t>
  </si>
  <si>
    <t>Montant entre parenthèses ou précédés du signe moins (-) lorsqu’il s’agit d’une perte.</t>
  </si>
  <si>
    <t>Impôts, taxes et versements assimilés</t>
  </si>
  <si>
    <t>Production immobilisée</t>
  </si>
  <si>
    <t>Dettes sur achats ou prestations de services.</t>
  </si>
  <si>
    <t>Salaires et traitements</t>
  </si>
  <si>
    <t>Subventions d'exploitation</t>
  </si>
  <si>
    <t>A l'exception, pour l'application du (1), des avances et acomptes reçus sur commandes en cours.</t>
  </si>
  <si>
    <t>Charges sociales</t>
  </si>
  <si>
    <t>Reprises sur provisions (et amortissements), transferts de charges</t>
  </si>
  <si>
    <t>Dotations aux amortissements et aux provisions:</t>
  </si>
  <si>
    <t>Autres produits</t>
  </si>
  <si>
    <t>Sur immobilisations: dotations aux amortissements (c)</t>
  </si>
  <si>
    <t>Sous-total B</t>
  </si>
  <si>
    <t>Sur immobilisations: dotations aux provisions</t>
  </si>
  <si>
    <t>Total I (A+B)</t>
  </si>
  <si>
    <t>Sur actif circulant: dotations  aux provisions</t>
  </si>
  <si>
    <t>Quote-parts de résultat sur opérations faites en commun   1</t>
  </si>
  <si>
    <t>(II)</t>
  </si>
  <si>
    <t>Pour risques et charges: dotations  aux provisions</t>
  </si>
  <si>
    <t>Produits financiers:</t>
  </si>
  <si>
    <t xml:space="preserve">Autres charges </t>
  </si>
  <si>
    <t>De participation (2)</t>
  </si>
  <si>
    <t>TOTAL I</t>
  </si>
  <si>
    <t>D'autres valeurs mobilières et créances de l'actif immobilisé (2)</t>
  </si>
  <si>
    <t>Quotes-parts de résultat sur opérations faites en commun</t>
  </si>
  <si>
    <t>Autres intérêts et produits assimilés (2)</t>
  </si>
  <si>
    <t>Charges financières:</t>
  </si>
  <si>
    <t>Reprises sur provisions et transfers de charges financières</t>
  </si>
  <si>
    <t>Dotations aux amortissements et provisions</t>
  </si>
  <si>
    <t>Différences positives de change</t>
  </si>
  <si>
    <t>Intérêts et charges assimilées (2)</t>
  </si>
  <si>
    <t>Produits nets sur cessions de valeurs mobilières de placement</t>
  </si>
  <si>
    <t>Différences négatives de change</t>
  </si>
  <si>
    <t>Total  III</t>
  </si>
  <si>
    <t>Charges nettes sur cessions de valeurs mobilières de placement</t>
  </si>
  <si>
    <t>Produits exceptionnels:</t>
  </si>
  <si>
    <t>TOTAL III</t>
  </si>
  <si>
    <t xml:space="preserve">Sur opérations de gestion </t>
  </si>
  <si>
    <t>Charges exceptionnelles:</t>
  </si>
  <si>
    <t xml:space="preserve">Sur opérations en capital </t>
  </si>
  <si>
    <t>Sur opérations de gestion</t>
  </si>
  <si>
    <t xml:space="preserve"> Reprises sur provisions et transferts de charges exceptionnelles</t>
  </si>
  <si>
    <t>Sur opérations en capital</t>
  </si>
  <si>
    <t>TOTAL IV</t>
  </si>
  <si>
    <t>Dotations aux amortissements et aux provisions</t>
  </si>
  <si>
    <t>Total des produits (I+II+III+IV)</t>
  </si>
  <si>
    <t>TOTAL (IV)</t>
  </si>
  <si>
    <t>Solde débiteur = perte (3)</t>
  </si>
  <si>
    <t>Participation des salariés aux résultats</t>
  </si>
  <si>
    <t>TOTAL GENERAL</t>
  </si>
  <si>
    <t>Impôts sur les bénéfices</t>
  </si>
  <si>
    <t>(VI)</t>
  </si>
  <si>
    <t>Total des charges (I+II+III+IV+V+VI)</t>
  </si>
  <si>
    <t xml:space="preserve">Dont produits afférents à des exercices antérieurs. </t>
  </si>
  <si>
    <t>Solde créditeur = bénéfice (3)</t>
  </si>
  <si>
    <t>Les conséquences des corrections d’erreurs significatives, calculées après</t>
  </si>
  <si>
    <t>impôt, sont présentées sur une ligne séparée sauf s’il s’agit de corriger une</t>
  </si>
  <si>
    <t>* Y compris</t>
  </si>
  <si>
    <t>écriture ayant été directement imputée sur les capitaux propres</t>
  </si>
  <si>
    <t>redevences de crédit-bail mobilier</t>
  </si>
  <si>
    <t>Dont produits concernant les entités liées</t>
  </si>
  <si>
    <t>redevences de crédit-bail immobilier</t>
  </si>
  <si>
    <t>Compte tenu d'un résultat exceptionnel avant impôt de</t>
  </si>
  <si>
    <t>Dont charges afférentes à des exercices antérieurs.</t>
  </si>
  <si>
    <t xml:space="preserve">Les conséquences des corrections d’erreurs significatives, calculées après </t>
  </si>
  <si>
    <t xml:space="preserve">(a) </t>
  </si>
  <si>
    <t>A inscrire, le cas échéant, sur des lignes distinctes.</t>
  </si>
  <si>
    <t xml:space="preserve">impôt, sont présentées sur une ligne séparée sauf s’il s’agit de corriger une </t>
  </si>
  <si>
    <t xml:space="preserve">(b) </t>
  </si>
  <si>
    <t>Stock final moins stock initial : montant de la variation en moins entre parenthèses ou précédé du signe (-).</t>
  </si>
  <si>
    <t>N</t>
  </si>
  <si>
    <t>N-1</t>
  </si>
  <si>
    <t>Dont intérêts concernant les entités liées</t>
  </si>
  <si>
    <t>Résultat net :</t>
  </si>
  <si>
    <t>Y compris droits de douane.</t>
  </si>
  <si>
    <t>Stock initial moins stock final : montant de la variation en moins entre parenthèses ou précédé du signe (-).</t>
  </si>
  <si>
    <t xml:space="preserve">(c) </t>
  </si>
  <si>
    <t>Y compris éventuellement dotations aux amortissements des charges à répartir.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</si>
</sst>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0;\-0;;@"/>
    <numFmt numFmtId="165" formatCode="_(* #,##0.00_);_(* \(#,##0.00\);_(* &quot;-&quot;??_);_(@_)"/>
    <numFmt numFmtId="166" formatCode="_-* #,##0.00\ [$€]_-;\-* #,##0.00\ [$€]_-;_-* &quot;-&quot;??\ [$€]_-;_-@_-"/>
    <numFmt numFmtId="167" formatCode="_(&quot;€&quot;* #,##0.00_);_(&quot;€&quot;* \(#,##0.00\);_(&quot;€&quot;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8"/>
      <name val="Arial"/>
      <family val="2"/>
    </font>
    <font>
      <b/>
      <sz val="18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i/>
      <sz val="10"/>
      <color theme="0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sz val="10"/>
      <color theme="1" tint="0.149967955565050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5" fillId="0" borderId="0">
      <alignment vertical="center"/>
    </xf>
    <xf numFmtId="9" fontId="6" fillId="0" borderId="0" applyFont="0" applyFill="0" applyBorder="0" applyAlignment="0" applyProtection="0"/>
  </cellStyleXfs>
  <cellXfs count="307">
    <xf numFmtId="0" fontId="0" fillId="0" borderId="0" xfId="0"/>
    <xf numFmtId="164" fontId="0" fillId="0" borderId="0" xfId="0" applyNumberFormat="1"/>
    <xf numFmtId="0" fontId="0" fillId="0" borderId="0" xfId="0" applyFill="1"/>
    <xf numFmtId="0" fontId="0" fillId="2" borderId="0" xfId="0" applyFill="1"/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right" vertical="center"/>
    </xf>
    <xf numFmtId="164" fontId="5" fillId="0" borderId="4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vertical="center"/>
    </xf>
    <xf numFmtId="164" fontId="5" fillId="0" borderId="5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164" fontId="7" fillId="0" borderId="10" xfId="0" applyNumberFormat="1" applyFont="1" applyFill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/>
    </xf>
    <xf numFmtId="3" fontId="6" fillId="0" borderId="11" xfId="0" applyNumberFormat="1" applyFont="1" applyBorder="1" applyAlignment="1">
      <alignment vertical="center"/>
    </xf>
    <xf numFmtId="3" fontId="6" fillId="0" borderId="12" xfId="0" applyNumberFormat="1" applyFont="1" applyBorder="1" applyAlignment="1">
      <alignment horizontal="left" vertical="center"/>
    </xf>
    <xf numFmtId="3" fontId="6" fillId="0" borderId="12" xfId="0" applyNumberFormat="1" applyFont="1" applyBorder="1" applyAlignment="1">
      <alignment vertical="center"/>
    </xf>
    <xf numFmtId="3" fontId="9" fillId="0" borderId="12" xfId="0" applyNumberFormat="1" applyFont="1" applyBorder="1" applyAlignment="1">
      <alignment vertical="center"/>
    </xf>
    <xf numFmtId="3" fontId="9" fillId="0" borderId="13" xfId="0" applyNumberFormat="1" applyFont="1" applyBorder="1" applyAlignment="1">
      <alignment vertical="center"/>
    </xf>
    <xf numFmtId="164" fontId="6" fillId="0" borderId="14" xfId="0" applyNumberFormat="1" applyFont="1" applyBorder="1" applyAlignment="1">
      <alignment vertical="center"/>
    </xf>
    <xf numFmtId="164" fontId="6" fillId="0" borderId="15" xfId="0" applyNumberFormat="1" applyFont="1" applyBorder="1" applyAlignment="1">
      <alignment vertical="center"/>
    </xf>
    <xf numFmtId="164" fontId="6" fillId="0" borderId="13" xfId="0" applyNumberFormat="1" applyFont="1" applyBorder="1" applyAlignment="1">
      <alignment vertical="center"/>
    </xf>
    <xf numFmtId="3" fontId="6" fillId="3" borderId="1" xfId="0" applyNumberFormat="1" applyFont="1" applyFill="1" applyBorder="1" applyAlignment="1">
      <alignment vertical="center"/>
    </xf>
    <xf numFmtId="3" fontId="5" fillId="3" borderId="2" xfId="0" applyNumberFormat="1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164" fontId="5" fillId="3" borderId="2" xfId="0" applyNumberFormat="1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164" fontId="6" fillId="3" borderId="16" xfId="0" applyNumberFormat="1" applyFont="1" applyFill="1" applyBorder="1" applyAlignment="1">
      <alignment horizontal="left" vertical="center"/>
    </xf>
    <xf numFmtId="164" fontId="6" fillId="3" borderId="3" xfId="0" applyNumberFormat="1" applyFont="1" applyFill="1" applyBorder="1" applyAlignment="1">
      <alignment horizontal="center" vertical="center"/>
    </xf>
    <xf numFmtId="3" fontId="6" fillId="0" borderId="17" xfId="0" applyNumberFormat="1" applyFont="1" applyBorder="1" applyAlignment="1">
      <alignment horizontal="left" vertical="center"/>
    </xf>
    <xf numFmtId="3" fontId="5" fillId="0" borderId="0" xfId="0" applyNumberFormat="1" applyFont="1" applyBorder="1" applyAlignment="1">
      <alignment horizontal="left" vertical="center"/>
    </xf>
    <xf numFmtId="3" fontId="10" fillId="0" borderId="0" xfId="0" applyNumberFormat="1" applyFont="1" applyBorder="1" applyAlignment="1">
      <alignment horizontal="left" vertical="center"/>
    </xf>
    <xf numFmtId="3" fontId="10" fillId="0" borderId="18" xfId="0" applyNumberFormat="1" applyFont="1" applyBorder="1" applyAlignment="1">
      <alignment horizontal="left" vertical="center"/>
    </xf>
    <xf numFmtId="164" fontId="6" fillId="0" borderId="17" xfId="0" applyNumberFormat="1" applyFont="1" applyBorder="1" applyAlignment="1">
      <alignment vertical="center"/>
    </xf>
    <xf numFmtId="164" fontId="6" fillId="0" borderId="19" xfId="0" applyNumberFormat="1" applyFont="1" applyBorder="1" applyAlignment="1">
      <alignment vertical="center"/>
    </xf>
    <xf numFmtId="164" fontId="6" fillId="0" borderId="18" xfId="0" applyNumberFormat="1" applyFont="1" applyBorder="1" applyAlignment="1">
      <alignment vertical="center"/>
    </xf>
    <xf numFmtId="3" fontId="6" fillId="0" borderId="20" xfId="0" applyNumberFormat="1" applyFont="1" applyFill="1" applyBorder="1" applyAlignment="1">
      <alignment horizontal="left" vertical="center"/>
    </xf>
    <xf numFmtId="3" fontId="6" fillId="0" borderId="14" xfId="0" applyNumberFormat="1" applyFont="1" applyFill="1" applyBorder="1" applyAlignment="1">
      <alignment horizontal="left" vertical="center"/>
    </xf>
    <xf numFmtId="164" fontId="6" fillId="0" borderId="14" xfId="0" applyNumberFormat="1" applyFont="1" applyFill="1" applyBorder="1" applyAlignment="1">
      <alignment horizontal="left" vertical="center"/>
    </xf>
    <xf numFmtId="164" fontId="6" fillId="0" borderId="21" xfId="0" applyNumberFormat="1" applyFont="1" applyFill="1" applyBorder="1" applyAlignment="1">
      <alignment horizontal="left" vertical="center"/>
    </xf>
    <xf numFmtId="164" fontId="6" fillId="0" borderId="22" xfId="0" applyNumberFormat="1" applyFont="1" applyBorder="1" applyAlignment="1">
      <alignment vertical="center"/>
    </xf>
    <xf numFmtId="164" fontId="6" fillId="0" borderId="21" xfId="0" applyNumberFormat="1" applyFont="1" applyBorder="1" applyAlignment="1">
      <alignment vertical="center"/>
    </xf>
    <xf numFmtId="3" fontId="6" fillId="3" borderId="17" xfId="0" applyNumberFormat="1" applyFont="1" applyFill="1" applyBorder="1" applyAlignment="1">
      <alignment horizontal="left" vertical="center"/>
    </xf>
    <xf numFmtId="3" fontId="6" fillId="3" borderId="0" xfId="0" applyNumberFormat="1" applyFont="1" applyFill="1" applyBorder="1" applyAlignment="1">
      <alignment horizontal="left" vertical="center"/>
    </xf>
    <xf numFmtId="3" fontId="9" fillId="3" borderId="0" xfId="0" applyNumberFormat="1" applyFont="1" applyFill="1" applyBorder="1" applyAlignment="1">
      <alignment horizontal="left" vertical="center"/>
    </xf>
    <xf numFmtId="3" fontId="9" fillId="3" borderId="18" xfId="0" applyNumberFormat="1" applyFont="1" applyFill="1" applyBorder="1" applyAlignment="1">
      <alignment horizontal="left" vertical="center"/>
    </xf>
    <xf numFmtId="164" fontId="6" fillId="3" borderId="17" xfId="0" applyNumberFormat="1" applyFont="1" applyFill="1" applyBorder="1" applyAlignment="1">
      <alignment vertical="center"/>
    </xf>
    <xf numFmtId="164" fontId="6" fillId="3" borderId="19" xfId="0" applyNumberFormat="1" applyFont="1" applyFill="1" applyBorder="1" applyAlignment="1">
      <alignment vertical="center"/>
    </xf>
    <xf numFmtId="3" fontId="6" fillId="0" borderId="23" xfId="0" applyNumberFormat="1" applyFont="1" applyFill="1" applyBorder="1" applyAlignment="1">
      <alignment horizontal="left" vertical="center"/>
    </xf>
    <xf numFmtId="3" fontId="6" fillId="0" borderId="24" xfId="0" applyNumberFormat="1" applyFont="1" applyFill="1" applyBorder="1" applyAlignment="1">
      <alignment horizontal="left" vertical="center"/>
    </xf>
    <xf numFmtId="164" fontId="6" fillId="0" borderId="24" xfId="0" applyNumberFormat="1" applyFont="1" applyFill="1" applyBorder="1" applyAlignment="1">
      <alignment horizontal="left" vertical="center"/>
    </xf>
    <xf numFmtId="164" fontId="6" fillId="0" borderId="25" xfId="0" applyNumberFormat="1" applyFont="1" applyFill="1" applyBorder="1" applyAlignment="1">
      <alignment horizontal="left" vertical="center"/>
    </xf>
    <xf numFmtId="3" fontId="11" fillId="0" borderId="17" xfId="0" quotePrefix="1" applyNumberFormat="1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left" vertical="center"/>
    </xf>
    <xf numFmtId="3" fontId="6" fillId="0" borderId="14" xfId="0" quotePrefix="1" applyNumberFormat="1" applyFont="1" applyBorder="1" applyAlignment="1">
      <alignment horizontal="center" vertical="center"/>
    </xf>
    <xf numFmtId="3" fontId="9" fillId="0" borderId="14" xfId="0" quotePrefix="1" applyNumberFormat="1" applyFont="1" applyBorder="1" applyAlignment="1">
      <alignment horizontal="center" vertical="center"/>
    </xf>
    <xf numFmtId="3" fontId="6" fillId="0" borderId="21" xfId="0" applyNumberFormat="1" applyFont="1" applyFill="1" applyBorder="1" applyAlignment="1">
      <alignment vertical="center"/>
    </xf>
    <xf numFmtId="164" fontId="6" fillId="0" borderId="26" xfId="0" applyNumberFormat="1" applyFont="1" applyBorder="1" applyAlignment="1">
      <alignment vertical="center"/>
    </xf>
    <xf numFmtId="164" fontId="6" fillId="0" borderId="25" xfId="0" applyNumberFormat="1" applyFont="1" applyBorder="1" applyAlignment="1">
      <alignment vertical="center"/>
    </xf>
    <xf numFmtId="3" fontId="9" fillId="0" borderId="14" xfId="0" applyNumberFormat="1" applyFont="1" applyBorder="1" applyAlignment="1">
      <alignment horizontal="left" vertical="center"/>
    </xf>
    <xf numFmtId="3" fontId="9" fillId="0" borderId="21" xfId="0" applyNumberFormat="1" applyFont="1" applyBorder="1" applyAlignment="1">
      <alignment horizontal="left" vertical="center"/>
    </xf>
    <xf numFmtId="3" fontId="6" fillId="3" borderId="27" xfId="0" applyNumberFormat="1" applyFont="1" applyFill="1" applyBorder="1" applyAlignment="1">
      <alignment horizontal="left" vertical="center"/>
    </xf>
    <xf numFmtId="3" fontId="6" fillId="3" borderId="28" xfId="0" applyNumberFormat="1" applyFont="1" applyFill="1" applyBorder="1" applyAlignment="1">
      <alignment horizontal="left" vertical="center"/>
    </xf>
    <xf numFmtId="164" fontId="6" fillId="3" borderId="28" xfId="0" applyNumberFormat="1" applyFont="1" applyFill="1" applyBorder="1" applyAlignment="1">
      <alignment horizontal="left" vertical="center"/>
    </xf>
    <xf numFmtId="164" fontId="6" fillId="3" borderId="29" xfId="0" applyNumberFormat="1" applyFont="1" applyFill="1" applyBorder="1" applyAlignment="1">
      <alignment horizontal="left" vertical="center"/>
    </xf>
    <xf numFmtId="164" fontId="6" fillId="3" borderId="29" xfId="0" applyNumberFormat="1" applyFont="1" applyFill="1" applyBorder="1" applyAlignment="1">
      <alignment vertical="center"/>
    </xf>
    <xf numFmtId="3" fontId="6" fillId="0" borderId="24" xfId="0" applyNumberFormat="1" applyFont="1" applyBorder="1" applyAlignment="1">
      <alignment horizontal="left" vertical="center"/>
    </xf>
    <xf numFmtId="3" fontId="6" fillId="0" borderId="24" xfId="0" quotePrefix="1" applyNumberFormat="1" applyFont="1" applyBorder="1" applyAlignment="1">
      <alignment horizontal="center" vertical="center"/>
    </xf>
    <xf numFmtId="3" fontId="9" fillId="0" borderId="24" xfId="0" quotePrefix="1" applyNumberFormat="1" applyFont="1" applyBorder="1" applyAlignment="1">
      <alignment horizontal="center" vertical="center"/>
    </xf>
    <xf numFmtId="3" fontId="6" fillId="0" borderId="25" xfId="0" applyNumberFormat="1" applyFont="1" applyFill="1" applyBorder="1" applyAlignment="1">
      <alignment vertical="center"/>
    </xf>
    <xf numFmtId="3" fontId="11" fillId="0" borderId="17" xfId="0" quotePrefix="1" applyNumberFormat="1" applyFont="1" applyFill="1" applyBorder="1" applyAlignment="1">
      <alignment horizontal="left" vertical="center"/>
    </xf>
    <xf numFmtId="3" fontId="6" fillId="0" borderId="14" xfId="0" quotePrefix="1" applyNumberFormat="1" applyFont="1" applyBorder="1" applyAlignment="1">
      <alignment horizontal="left" vertical="center"/>
    </xf>
    <xf numFmtId="164" fontId="6" fillId="0" borderId="21" xfId="0" applyNumberFormat="1" applyFont="1" applyFill="1" applyBorder="1" applyAlignment="1">
      <alignment vertical="center"/>
    </xf>
    <xf numFmtId="3" fontId="11" fillId="0" borderId="17" xfId="0" applyNumberFormat="1" applyFont="1" applyFill="1" applyBorder="1" applyAlignment="1">
      <alignment horizontal="left" vertical="center"/>
    </xf>
    <xf numFmtId="3" fontId="6" fillId="0" borderId="25" xfId="0" applyNumberFormat="1" applyFont="1" applyFill="1" applyBorder="1" applyAlignment="1">
      <alignment horizontal="left" vertical="center"/>
    </xf>
    <xf numFmtId="164" fontId="6" fillId="0" borderId="25" xfId="0" applyNumberFormat="1" applyFont="1" applyFill="1" applyBorder="1" applyAlignment="1">
      <alignment vertical="center"/>
    </xf>
    <xf numFmtId="164" fontId="6" fillId="3" borderId="27" xfId="0" applyNumberFormat="1" applyFont="1" applyFill="1" applyBorder="1" applyAlignment="1">
      <alignment vertical="center"/>
    </xf>
    <xf numFmtId="164" fontId="6" fillId="3" borderId="30" xfId="0" applyNumberFormat="1" applyFont="1" applyFill="1" applyBorder="1" applyAlignment="1">
      <alignment vertical="center"/>
    </xf>
    <xf numFmtId="3" fontId="6" fillId="0" borderId="14" xfId="0" applyNumberFormat="1" applyFont="1" applyFill="1" applyBorder="1" applyAlignment="1">
      <alignment vertical="center"/>
    </xf>
    <xf numFmtId="164" fontId="6" fillId="0" borderId="20" xfId="0" applyNumberFormat="1" applyFont="1" applyBorder="1" applyAlignment="1">
      <alignment vertical="center"/>
    </xf>
    <xf numFmtId="3" fontId="5" fillId="3" borderId="23" xfId="0" applyNumberFormat="1" applyFont="1" applyFill="1" applyBorder="1" applyAlignment="1">
      <alignment vertical="center"/>
    </xf>
    <xf numFmtId="3" fontId="5" fillId="3" borderId="24" xfId="0" applyNumberFormat="1" applyFont="1" applyFill="1" applyBorder="1" applyAlignment="1">
      <alignment horizontal="left" vertical="center"/>
    </xf>
    <xf numFmtId="3" fontId="5" fillId="3" borderId="24" xfId="0" applyNumberFormat="1" applyFont="1" applyFill="1" applyBorder="1" applyAlignment="1">
      <alignment vertical="center"/>
    </xf>
    <xf numFmtId="164" fontId="5" fillId="3" borderId="24" xfId="0" applyNumberFormat="1" applyFont="1" applyFill="1" applyBorder="1" applyAlignment="1">
      <alignment vertical="center"/>
    </xf>
    <xf numFmtId="164" fontId="5" fillId="3" borderId="25" xfId="0" applyNumberFormat="1" applyFont="1" applyFill="1" applyBorder="1" applyAlignment="1">
      <alignment vertical="center"/>
    </xf>
    <xf numFmtId="3" fontId="6" fillId="0" borderId="24" xfId="0" quotePrefix="1" applyNumberFormat="1" applyFont="1" applyBorder="1" applyAlignment="1">
      <alignment horizontal="left" vertical="center"/>
    </xf>
    <xf numFmtId="3" fontId="6" fillId="0" borderId="24" xfId="0" applyNumberFormat="1" applyFont="1" applyFill="1" applyBorder="1" applyAlignment="1">
      <alignment vertical="center"/>
    </xf>
    <xf numFmtId="3" fontId="6" fillId="0" borderId="23" xfId="0" applyNumberFormat="1" applyFont="1" applyFill="1" applyBorder="1" applyAlignment="1">
      <alignment vertical="center"/>
    </xf>
    <xf numFmtId="164" fontId="6" fillId="0" borderId="24" xfId="0" applyNumberFormat="1" applyFont="1" applyFill="1" applyBorder="1" applyAlignment="1">
      <alignment vertical="center"/>
    </xf>
    <xf numFmtId="3" fontId="6" fillId="0" borderId="17" xfId="0" applyNumberFormat="1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left" vertical="center"/>
    </xf>
    <xf numFmtId="3" fontId="5" fillId="2" borderId="24" xfId="0" applyNumberFormat="1" applyFont="1" applyFill="1" applyBorder="1" applyAlignment="1">
      <alignment horizontal="left" vertical="center"/>
    </xf>
    <xf numFmtId="164" fontId="5" fillId="2" borderId="24" xfId="0" applyNumberFormat="1" applyFont="1" applyFill="1" applyBorder="1" applyAlignment="1">
      <alignment horizontal="left" vertical="center"/>
    </xf>
    <xf numFmtId="164" fontId="5" fillId="2" borderId="25" xfId="0" applyNumberFormat="1" applyFont="1" applyFill="1" applyBorder="1" applyAlignment="1">
      <alignment horizontal="left" vertical="center"/>
    </xf>
    <xf numFmtId="164" fontId="5" fillId="2" borderId="25" xfId="0" applyNumberFormat="1" applyFont="1" applyFill="1" applyBorder="1" applyAlignment="1">
      <alignment vertical="center"/>
    </xf>
    <xf numFmtId="3" fontId="6" fillId="0" borderId="25" xfId="0" applyNumberFormat="1" applyFont="1" applyBorder="1" applyAlignment="1">
      <alignment horizontal="left" vertical="center"/>
    </xf>
    <xf numFmtId="3" fontId="5" fillId="3" borderId="0" xfId="0" applyNumberFormat="1" applyFont="1" applyFill="1" applyBorder="1" applyAlignment="1">
      <alignment horizontal="left" vertical="center"/>
    </xf>
    <xf numFmtId="164" fontId="5" fillId="3" borderId="0" xfId="0" applyNumberFormat="1" applyFont="1" applyFill="1" applyBorder="1" applyAlignment="1">
      <alignment horizontal="left" vertical="center"/>
    </xf>
    <xf numFmtId="164" fontId="5" fillId="3" borderId="18" xfId="0" applyNumberFormat="1" applyFont="1" applyFill="1" applyBorder="1" applyAlignment="1">
      <alignment horizontal="left" vertical="center"/>
    </xf>
    <xf numFmtId="3" fontId="6" fillId="0" borderId="20" xfId="0" applyNumberFormat="1" applyFont="1" applyFill="1" applyBorder="1" applyAlignment="1">
      <alignment vertical="center"/>
    </xf>
    <xf numFmtId="164" fontId="6" fillId="0" borderId="14" xfId="0" applyNumberFormat="1" applyFont="1" applyFill="1" applyBorder="1" applyAlignment="1">
      <alignment vertical="center"/>
    </xf>
    <xf numFmtId="3" fontId="6" fillId="0" borderId="21" xfId="0" applyNumberFormat="1" applyFont="1" applyBorder="1" applyAlignment="1">
      <alignment horizontal="left" vertical="center"/>
    </xf>
    <xf numFmtId="3" fontId="5" fillId="0" borderId="0" xfId="0" applyNumberFormat="1" applyFont="1" applyFill="1" applyBorder="1" applyAlignment="1">
      <alignment vertical="center"/>
    </xf>
    <xf numFmtId="3" fontId="5" fillId="2" borderId="24" xfId="0" applyNumberFormat="1" applyFont="1" applyFill="1" applyBorder="1" applyAlignment="1">
      <alignment vertical="center"/>
    </xf>
    <xf numFmtId="164" fontId="5" fillId="2" borderId="24" xfId="0" applyNumberFormat="1" applyFont="1" applyFill="1" applyBorder="1" applyAlignment="1">
      <alignment vertical="center"/>
    </xf>
    <xf numFmtId="3" fontId="6" fillId="3" borderId="17" xfId="0" applyNumberFormat="1" applyFont="1" applyFill="1" applyBorder="1" applyAlignment="1">
      <alignment vertical="center"/>
    </xf>
    <xf numFmtId="3" fontId="5" fillId="3" borderId="0" xfId="0" applyNumberFormat="1" applyFont="1" applyFill="1" applyBorder="1" applyAlignment="1">
      <alignment vertical="center"/>
    </xf>
    <xf numFmtId="164" fontId="5" fillId="3" borderId="0" xfId="0" applyNumberFormat="1" applyFont="1" applyFill="1" applyBorder="1" applyAlignment="1">
      <alignment vertical="center"/>
    </xf>
    <xf numFmtId="164" fontId="5" fillId="3" borderId="18" xfId="0" applyNumberFormat="1" applyFont="1" applyFill="1" applyBorder="1" applyAlignment="1">
      <alignment vertical="center"/>
    </xf>
    <xf numFmtId="164" fontId="6" fillId="0" borderId="31" xfId="0" applyNumberFormat="1" applyFont="1" applyBorder="1" applyAlignment="1">
      <alignment vertical="center"/>
    </xf>
    <xf numFmtId="164" fontId="6" fillId="0" borderId="32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3" fontId="10" fillId="2" borderId="25" xfId="0" applyNumberFormat="1" applyFont="1" applyFill="1" applyBorder="1" applyAlignment="1">
      <alignment vertical="center"/>
    </xf>
    <xf numFmtId="164" fontId="5" fillId="2" borderId="11" xfId="0" applyNumberFormat="1" applyFont="1" applyFill="1" applyBorder="1" applyAlignment="1">
      <alignment vertical="center"/>
    </xf>
    <xf numFmtId="164" fontId="5" fillId="2" borderId="15" xfId="0" applyNumberFormat="1" applyFont="1" applyFill="1" applyBorder="1" applyAlignment="1">
      <alignment vertical="center"/>
    </xf>
    <xf numFmtId="3" fontId="6" fillId="0" borderId="7" xfId="0" applyNumberFormat="1" applyFont="1" applyFill="1" applyBorder="1" applyAlignment="1">
      <alignment vertical="center"/>
    </xf>
    <xf numFmtId="3" fontId="5" fillId="0" borderId="8" xfId="0" applyNumberFormat="1" applyFont="1" applyBorder="1" applyAlignment="1">
      <alignment horizontal="left" vertical="center"/>
    </xf>
    <xf numFmtId="3" fontId="5" fillId="0" borderId="8" xfId="0" applyNumberFormat="1" applyFont="1" applyBorder="1" applyAlignment="1">
      <alignment vertical="center"/>
    </xf>
    <xf numFmtId="3" fontId="10" fillId="0" borderId="8" xfId="0" applyNumberFormat="1" applyFont="1" applyBorder="1" applyAlignment="1">
      <alignment vertical="center"/>
    </xf>
    <xf numFmtId="164" fontId="5" fillId="0" borderId="7" xfId="0" applyNumberFormat="1" applyFont="1" applyBorder="1" applyAlignment="1">
      <alignment vertical="center"/>
    </xf>
    <xf numFmtId="164" fontId="5" fillId="0" borderId="33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3" fontId="5" fillId="0" borderId="2" xfId="0" applyNumberFormat="1" applyFont="1" applyBorder="1" applyAlignment="1">
      <alignment horizontal="left" vertical="center"/>
    </xf>
    <xf numFmtId="3" fontId="5" fillId="0" borderId="2" xfId="0" applyNumberFormat="1" applyFont="1" applyBorder="1" applyAlignment="1">
      <alignment vertical="center"/>
    </xf>
    <xf numFmtId="3" fontId="10" fillId="0" borderId="2" xfId="0" applyNumberFormat="1" applyFont="1" applyBorder="1" applyAlignment="1">
      <alignment vertical="center"/>
    </xf>
    <xf numFmtId="3" fontId="10" fillId="0" borderId="3" xfId="0" applyNumberFormat="1" applyFont="1" applyBorder="1" applyAlignment="1">
      <alignment vertical="center"/>
    </xf>
    <xf numFmtId="3" fontId="6" fillId="3" borderId="0" xfId="0" applyNumberFormat="1" applyFont="1" applyFill="1" applyBorder="1" applyAlignment="1">
      <alignment vertical="center"/>
    </xf>
    <xf numFmtId="3" fontId="9" fillId="3" borderId="0" xfId="0" applyNumberFormat="1" applyFont="1" applyFill="1" applyBorder="1" applyAlignment="1">
      <alignment vertical="center"/>
    </xf>
    <xf numFmtId="3" fontId="9" fillId="3" borderId="18" xfId="0" applyNumberFormat="1" applyFont="1" applyFill="1" applyBorder="1" applyAlignment="1">
      <alignment vertical="center"/>
    </xf>
    <xf numFmtId="164" fontId="6" fillId="3" borderId="18" xfId="0" applyNumberFormat="1" applyFont="1" applyFill="1" applyBorder="1" applyAlignment="1">
      <alignment vertical="center"/>
    </xf>
    <xf numFmtId="3" fontId="6" fillId="0" borderId="0" xfId="0" quotePrefix="1" applyNumberFormat="1" applyFont="1" applyBorder="1" applyAlignment="1">
      <alignment horizontal="center" vertical="center"/>
    </xf>
    <xf numFmtId="3" fontId="6" fillId="0" borderId="20" xfId="0" applyNumberFormat="1" applyFont="1" applyBorder="1" applyAlignment="1">
      <alignment vertical="center"/>
    </xf>
    <xf numFmtId="3" fontId="6" fillId="0" borderId="14" xfId="0" applyNumberFormat="1" applyFont="1" applyBorder="1" applyAlignment="1">
      <alignment vertical="center"/>
    </xf>
    <xf numFmtId="3" fontId="9" fillId="0" borderId="14" xfId="0" applyNumberFormat="1" applyFont="1" applyBorder="1" applyAlignment="1">
      <alignment vertical="center"/>
    </xf>
    <xf numFmtId="3" fontId="9" fillId="0" borderId="21" xfId="0" applyNumberFormat="1" applyFont="1" applyBorder="1" applyAlignment="1">
      <alignment vertical="center"/>
    </xf>
    <xf numFmtId="3" fontId="12" fillId="0" borderId="14" xfId="0" applyNumberFormat="1" applyFont="1" applyFill="1" applyBorder="1" applyAlignment="1">
      <alignment vertical="center"/>
    </xf>
    <xf numFmtId="3" fontId="5" fillId="0" borderId="14" xfId="0" applyNumberFormat="1" applyFont="1" applyFill="1" applyBorder="1" applyAlignment="1">
      <alignment vertical="center"/>
    </xf>
    <xf numFmtId="3" fontId="5" fillId="2" borderId="14" xfId="0" applyNumberFormat="1" applyFont="1" applyFill="1" applyBorder="1" applyAlignment="1">
      <alignment vertical="center"/>
    </xf>
    <xf numFmtId="164" fontId="5" fillId="2" borderId="14" xfId="0" applyNumberFormat="1" applyFont="1" applyFill="1" applyBorder="1" applyAlignment="1">
      <alignment vertical="center"/>
    </xf>
    <xf numFmtId="164" fontId="5" fillId="2" borderId="21" xfId="0" applyNumberFormat="1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horizontal="left" vertical="center"/>
    </xf>
    <xf numFmtId="3" fontId="5" fillId="0" borderId="8" xfId="0" applyNumberFormat="1" applyFont="1" applyFill="1" applyBorder="1" applyAlignment="1">
      <alignment vertical="center"/>
    </xf>
    <xf numFmtId="164" fontId="5" fillId="0" borderId="8" xfId="0" applyNumberFormat="1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164" fontId="6" fillId="4" borderId="29" xfId="0" applyNumberFormat="1" applyFont="1" applyFill="1" applyBorder="1" applyAlignment="1">
      <alignment vertical="center"/>
    </xf>
    <xf numFmtId="164" fontId="6" fillId="0" borderId="12" xfId="0" applyNumberFormat="1" applyFont="1" applyBorder="1" applyAlignment="1">
      <alignment vertical="center"/>
    </xf>
    <xf numFmtId="164" fontId="6" fillId="0" borderId="13" xfId="0" applyNumberFormat="1" applyFont="1" applyFill="1" applyBorder="1" applyAlignment="1">
      <alignment vertical="center"/>
    </xf>
    <xf numFmtId="3" fontId="6" fillId="0" borderId="17" xfId="0" applyNumberFormat="1" applyFont="1" applyBorder="1" applyAlignment="1">
      <alignment vertical="center"/>
    </xf>
    <xf numFmtId="3" fontId="6" fillId="0" borderId="24" xfId="0" applyNumberFormat="1" applyFont="1" applyBorder="1" applyAlignment="1">
      <alignment vertical="center"/>
    </xf>
    <xf numFmtId="164" fontId="6" fillId="0" borderId="24" xfId="0" applyNumberFormat="1" applyFont="1" applyBorder="1" applyAlignment="1">
      <alignment vertical="center"/>
    </xf>
    <xf numFmtId="164" fontId="5" fillId="0" borderId="33" xfId="0" applyNumberFormat="1" applyFont="1" applyFill="1" applyBorder="1" applyAlignment="1">
      <alignment vertical="center"/>
    </xf>
    <xf numFmtId="3" fontId="6" fillId="0" borderId="23" xfId="0" applyNumberFormat="1" applyFont="1" applyBorder="1" applyAlignment="1">
      <alignment vertical="center"/>
    </xf>
    <xf numFmtId="3" fontId="9" fillId="0" borderId="24" xfId="0" applyNumberFormat="1" applyFont="1" applyBorder="1" applyAlignment="1">
      <alignment vertical="center"/>
    </xf>
    <xf numFmtId="3" fontId="9" fillId="0" borderId="25" xfId="0" applyNumberFormat="1" applyFont="1" applyBorder="1" applyAlignment="1">
      <alignment vertical="center"/>
    </xf>
    <xf numFmtId="3" fontId="10" fillId="2" borderId="21" xfId="0" applyNumberFormat="1" applyFont="1" applyFill="1" applyBorder="1" applyAlignment="1">
      <alignment vertical="center"/>
    </xf>
    <xf numFmtId="164" fontId="5" fillId="2" borderId="1" xfId="0" applyNumberFormat="1" applyFont="1" applyFill="1" applyBorder="1" applyAlignment="1">
      <alignment vertical="center"/>
    </xf>
    <xf numFmtId="164" fontId="5" fillId="2" borderId="16" xfId="0" applyNumberFormat="1" applyFont="1" applyFill="1" applyBorder="1" applyAlignment="1">
      <alignment vertical="center"/>
    </xf>
    <xf numFmtId="164" fontId="5" fillId="2" borderId="3" xfId="0" applyNumberFormat="1" applyFont="1" applyFill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164" fontId="5" fillId="0" borderId="10" xfId="0" applyNumberFormat="1" applyFont="1" applyBorder="1" applyAlignment="1">
      <alignment vertical="center"/>
    </xf>
    <xf numFmtId="164" fontId="5" fillId="0" borderId="6" xfId="0" applyNumberFormat="1" applyFont="1" applyBorder="1" applyAlignment="1">
      <alignment vertical="center"/>
    </xf>
    <xf numFmtId="3" fontId="12" fillId="0" borderId="24" xfId="0" applyNumberFormat="1" applyFont="1" applyBorder="1" applyAlignment="1">
      <alignment vertical="center"/>
    </xf>
    <xf numFmtId="164" fontId="5" fillId="0" borderId="17" xfId="0" applyNumberFormat="1" applyFont="1" applyBorder="1" applyAlignment="1">
      <alignment vertical="center"/>
    </xf>
    <xf numFmtId="164" fontId="5" fillId="5" borderId="19" xfId="0" applyNumberFormat="1" applyFont="1" applyFill="1" applyBorder="1" applyAlignment="1">
      <alignment vertical="center"/>
    </xf>
    <xf numFmtId="164" fontId="5" fillId="0" borderId="19" xfId="0" applyNumberFormat="1" applyFont="1" applyBorder="1" applyAlignment="1">
      <alignment vertical="center"/>
    </xf>
    <xf numFmtId="164" fontId="5" fillId="0" borderId="18" xfId="0" applyNumberFormat="1" applyFont="1" applyBorder="1" applyAlignment="1">
      <alignment vertical="center"/>
    </xf>
    <xf numFmtId="3" fontId="7" fillId="2" borderId="14" xfId="0" applyNumberFormat="1" applyFont="1" applyFill="1" applyBorder="1" applyAlignment="1">
      <alignment horizontal="left" vertical="center"/>
    </xf>
    <xf numFmtId="164" fontId="5" fillId="2" borderId="13" xfId="0" applyNumberFormat="1" applyFont="1" applyFill="1" applyBorder="1" applyAlignment="1">
      <alignment vertical="center"/>
    </xf>
    <xf numFmtId="3" fontId="10" fillId="0" borderId="9" xfId="0" applyNumberFormat="1" applyFont="1" applyBorder="1" applyAlignment="1">
      <alignment vertical="center"/>
    </xf>
    <xf numFmtId="164" fontId="5" fillId="0" borderId="9" xfId="0" applyNumberFormat="1" applyFont="1" applyBorder="1" applyAlignment="1">
      <alignment vertical="center"/>
    </xf>
    <xf numFmtId="3" fontId="6" fillId="0" borderId="12" xfId="0" applyNumberFormat="1" applyFont="1" applyFill="1" applyBorder="1" applyAlignment="1">
      <alignment vertical="center"/>
    </xf>
    <xf numFmtId="164" fontId="5" fillId="0" borderId="12" xfId="0" applyNumberFormat="1" applyFont="1" applyBorder="1" applyAlignment="1">
      <alignment vertical="center"/>
    </xf>
    <xf numFmtId="164" fontId="5" fillId="0" borderId="13" xfId="0" applyNumberFormat="1" applyFont="1" applyBorder="1" applyAlignment="1">
      <alignment vertical="center"/>
    </xf>
    <xf numFmtId="164" fontId="5" fillId="0" borderId="14" xfId="0" applyNumberFormat="1" applyFont="1" applyBorder="1" applyAlignment="1">
      <alignment vertical="center"/>
    </xf>
    <xf numFmtId="164" fontId="5" fillId="0" borderId="21" xfId="0" applyNumberFormat="1" applyFont="1" applyBorder="1" applyAlignment="1">
      <alignment vertical="center"/>
    </xf>
    <xf numFmtId="164" fontId="5" fillId="0" borderId="34" xfId="0" applyNumberFormat="1" applyFont="1" applyBorder="1" applyAlignment="1">
      <alignment vertical="center"/>
    </xf>
    <xf numFmtId="164" fontId="5" fillId="0" borderId="32" xfId="0" applyNumberFormat="1" applyFont="1" applyBorder="1" applyAlignment="1">
      <alignment vertical="center"/>
    </xf>
    <xf numFmtId="3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left" vertical="center"/>
    </xf>
    <xf numFmtId="164" fontId="6" fillId="0" borderId="0" xfId="0" applyNumberFormat="1" applyFont="1" applyFill="1" applyAlignment="1">
      <alignment vertical="center"/>
    </xf>
    <xf numFmtId="3" fontId="13" fillId="0" borderId="0" xfId="0" applyNumberFormat="1" applyFont="1" applyFill="1" applyBorder="1" applyAlignment="1">
      <alignment vertical="center"/>
    </xf>
    <xf numFmtId="3" fontId="13" fillId="0" borderId="0" xfId="0" applyNumberFormat="1" applyFont="1" applyFill="1" applyBorder="1" applyAlignment="1">
      <alignment horizontal="left" vertical="center"/>
    </xf>
    <xf numFmtId="3" fontId="13" fillId="0" borderId="0" xfId="0" applyNumberFormat="1" applyFont="1" applyFill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3" fontId="15" fillId="6" borderId="17" xfId="0" applyNumberFormat="1" applyFont="1" applyFill="1" applyBorder="1" applyAlignment="1">
      <alignment horizontal="center" vertical="center"/>
    </xf>
    <xf numFmtId="3" fontId="15" fillId="6" borderId="0" xfId="0" applyNumberFormat="1" applyFont="1" applyFill="1" applyBorder="1" applyAlignment="1">
      <alignment horizontal="center" vertical="center"/>
    </xf>
    <xf numFmtId="164" fontId="15" fillId="6" borderId="4" xfId="0" applyNumberFormat="1" applyFont="1" applyFill="1" applyBorder="1" applyAlignment="1">
      <alignment horizontal="center" vertical="center"/>
    </xf>
    <xf numFmtId="164" fontId="15" fillId="6" borderId="6" xfId="0" applyNumberFormat="1" applyFont="1" applyFill="1" applyBorder="1" applyAlignment="1">
      <alignment horizontal="center" vertical="center"/>
    </xf>
    <xf numFmtId="3" fontId="15" fillId="6" borderId="7" xfId="0" applyNumberFormat="1" applyFont="1" applyFill="1" applyBorder="1" applyAlignment="1">
      <alignment horizontal="center" vertical="center"/>
    </xf>
    <xf numFmtId="3" fontId="15" fillId="6" borderId="8" xfId="0" applyNumberFormat="1" applyFont="1" applyFill="1" applyBorder="1" applyAlignment="1">
      <alignment horizontal="center" vertical="center"/>
    </xf>
    <xf numFmtId="3" fontId="15" fillId="6" borderId="9" xfId="0" applyNumberFormat="1" applyFont="1" applyFill="1" applyBorder="1" applyAlignment="1">
      <alignment horizontal="center" vertical="center"/>
    </xf>
    <xf numFmtId="3" fontId="5" fillId="0" borderId="17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vertical="center"/>
    </xf>
    <xf numFmtId="164" fontId="16" fillId="0" borderId="0" xfId="0" applyNumberFormat="1" applyFont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164" fontId="5" fillId="0" borderId="16" xfId="0" applyNumberFormat="1" applyFont="1" applyBorder="1" applyAlignment="1">
      <alignment vertical="center"/>
    </xf>
    <xf numFmtId="3" fontId="5" fillId="0" borderId="1" xfId="0" applyNumberFormat="1" applyFont="1" applyBorder="1" applyAlignment="1">
      <alignment horizontal="left" vertical="center"/>
    </xf>
    <xf numFmtId="164" fontId="5" fillId="0" borderId="3" xfId="0" applyNumberFormat="1" applyFont="1" applyBorder="1" applyAlignment="1">
      <alignment horizontal="left" vertical="center"/>
    </xf>
    <xf numFmtId="164" fontId="6" fillId="0" borderId="16" xfId="0" applyNumberFormat="1" applyFont="1" applyFill="1" applyBorder="1" applyAlignment="1">
      <alignment vertical="center"/>
    </xf>
    <xf numFmtId="3" fontId="11" fillId="0" borderId="17" xfId="0" applyNumberFormat="1" applyFont="1" applyBorder="1" applyAlignment="1">
      <alignment vertical="center"/>
    </xf>
    <xf numFmtId="3" fontId="11" fillId="0" borderId="17" xfId="0" applyNumberFormat="1" applyFont="1" applyFill="1" applyBorder="1" applyAlignment="1">
      <alignment vertical="center"/>
    </xf>
    <xf numFmtId="164" fontId="6" fillId="0" borderId="14" xfId="0" applyNumberFormat="1" applyFont="1" applyBorder="1" applyAlignment="1">
      <alignment horizontal="left" vertical="center"/>
    </xf>
    <xf numFmtId="164" fontId="6" fillId="0" borderId="21" xfId="0" applyNumberFormat="1" applyFont="1" applyBorder="1" applyAlignment="1">
      <alignment horizontal="left" vertical="center"/>
    </xf>
    <xf numFmtId="3" fontId="11" fillId="0" borderId="17" xfId="0" applyNumberFormat="1" applyFont="1" applyFill="1" applyBorder="1" applyAlignment="1">
      <alignment horizontal="center" vertical="center"/>
    </xf>
    <xf numFmtId="3" fontId="11" fillId="0" borderId="0" xfId="0" applyNumberFormat="1" applyFont="1" applyFill="1" applyAlignment="1">
      <alignment horizontal="left" vertical="center"/>
    </xf>
    <xf numFmtId="3" fontId="6" fillId="0" borderId="14" xfId="0" applyNumberFormat="1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 vertical="center"/>
    </xf>
    <xf numFmtId="164" fontId="6" fillId="0" borderId="24" xfId="0" applyNumberFormat="1" applyFont="1" applyBorder="1" applyAlignment="1">
      <alignment horizontal="left" vertical="center"/>
    </xf>
    <xf numFmtId="164" fontId="6" fillId="0" borderId="25" xfId="0" applyNumberFormat="1" applyFont="1" applyBorder="1" applyAlignment="1">
      <alignment horizontal="left" vertical="center"/>
    </xf>
    <xf numFmtId="3" fontId="15" fillId="0" borderId="17" xfId="0" applyNumberFormat="1" applyFont="1" applyFill="1" applyBorder="1" applyAlignment="1">
      <alignment vertical="center"/>
    </xf>
    <xf numFmtId="164" fontId="5" fillId="2" borderId="6" xfId="0" applyNumberFormat="1" applyFont="1" applyFill="1" applyBorder="1" applyAlignment="1">
      <alignment vertical="center"/>
    </xf>
    <xf numFmtId="3" fontId="11" fillId="0" borderId="0" xfId="0" applyNumberFormat="1" applyFont="1" applyFill="1" applyBorder="1" applyAlignment="1">
      <alignment horizontal="left" vertical="center"/>
    </xf>
    <xf numFmtId="3" fontId="6" fillId="0" borderId="21" xfId="0" applyNumberFormat="1" applyFont="1" applyFill="1" applyBorder="1" applyAlignment="1">
      <alignment horizontal="left" vertical="center"/>
    </xf>
    <xf numFmtId="3" fontId="17" fillId="0" borderId="17" xfId="0" applyNumberFormat="1" applyFont="1" applyBorder="1" applyAlignment="1">
      <alignment horizontal="left" vertical="center"/>
    </xf>
    <xf numFmtId="3" fontId="18" fillId="0" borderId="0" xfId="0" applyNumberFormat="1" applyFont="1" applyBorder="1" applyAlignment="1">
      <alignment horizontal="left" vertical="center"/>
    </xf>
    <xf numFmtId="3" fontId="18" fillId="0" borderId="25" xfId="0" applyNumberFormat="1" applyFont="1" applyBorder="1" applyAlignment="1">
      <alignment horizontal="left" vertical="center"/>
    </xf>
    <xf numFmtId="164" fontId="18" fillId="0" borderId="25" xfId="0" applyNumberFormat="1" applyFont="1" applyFill="1" applyBorder="1" applyAlignment="1">
      <alignment horizontal="left" vertical="center"/>
    </xf>
    <xf numFmtId="164" fontId="18" fillId="0" borderId="22" xfId="0" applyNumberFormat="1" applyFont="1" applyFill="1" applyBorder="1" applyAlignment="1">
      <alignment vertical="center"/>
    </xf>
    <xf numFmtId="164" fontId="18" fillId="0" borderId="22" xfId="0" applyNumberFormat="1" applyFont="1" applyBorder="1" applyAlignment="1">
      <alignment vertical="center"/>
    </xf>
    <xf numFmtId="3" fontId="6" fillId="0" borderId="28" xfId="0" applyNumberFormat="1" applyFont="1" applyFill="1" applyBorder="1" applyAlignment="1">
      <alignment horizontal="left" vertical="center"/>
    </xf>
    <xf numFmtId="3" fontId="6" fillId="0" borderId="28" xfId="0" applyNumberFormat="1" applyFont="1" applyFill="1" applyBorder="1" applyAlignment="1">
      <alignment vertical="center"/>
    </xf>
    <xf numFmtId="164" fontId="6" fillId="0" borderId="28" xfId="0" applyNumberFormat="1" applyFont="1" applyFill="1" applyBorder="1" applyAlignment="1">
      <alignment vertical="center"/>
    </xf>
    <xf numFmtId="164" fontId="5" fillId="0" borderId="29" xfId="0" applyNumberFormat="1" applyFont="1" applyFill="1" applyBorder="1" applyAlignment="1">
      <alignment vertical="center"/>
    </xf>
    <xf numFmtId="164" fontId="6" fillId="0" borderId="30" xfId="0" applyNumberFormat="1" applyFont="1" applyFill="1" applyBorder="1" applyAlignment="1">
      <alignment vertical="center"/>
    </xf>
    <xf numFmtId="3" fontId="5" fillId="0" borderId="17" xfId="0" applyNumberFormat="1" applyFont="1" applyFill="1" applyBorder="1" applyAlignment="1">
      <alignment vertical="center"/>
    </xf>
    <xf numFmtId="3" fontId="6" fillId="0" borderId="24" xfId="0" applyNumberFormat="1" applyFont="1" applyFill="1" applyBorder="1" applyAlignment="1">
      <alignment horizontal="center" vertical="center"/>
    </xf>
    <xf numFmtId="164" fontId="6" fillId="0" borderId="24" xfId="0" applyNumberFormat="1" applyFont="1" applyFill="1" applyBorder="1" applyAlignment="1">
      <alignment horizontal="center" vertical="center"/>
    </xf>
    <xf numFmtId="3" fontId="5" fillId="0" borderId="20" xfId="0" applyNumberFormat="1" applyFont="1" applyFill="1" applyBorder="1" applyAlignment="1">
      <alignment vertical="center"/>
    </xf>
    <xf numFmtId="3" fontId="5" fillId="0" borderId="14" xfId="0" applyNumberFormat="1" applyFont="1" applyFill="1" applyBorder="1" applyAlignment="1">
      <alignment horizontal="left" vertical="center"/>
    </xf>
    <xf numFmtId="164" fontId="5" fillId="0" borderId="14" xfId="0" applyNumberFormat="1" applyFont="1" applyFill="1" applyBorder="1" applyAlignment="1">
      <alignment vertical="center"/>
    </xf>
    <xf numFmtId="164" fontId="5" fillId="0" borderId="21" xfId="0" applyNumberFormat="1" applyFont="1" applyFill="1" applyBorder="1" applyAlignment="1">
      <alignment vertical="center"/>
    </xf>
    <xf numFmtId="164" fontId="5" fillId="0" borderId="6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164" fontId="5" fillId="0" borderId="18" xfId="0" applyNumberFormat="1" applyFont="1" applyFill="1" applyBorder="1" applyAlignment="1">
      <alignment vertical="center"/>
    </xf>
    <xf numFmtId="164" fontId="6" fillId="0" borderId="22" xfId="0" applyNumberFormat="1" applyFont="1" applyFill="1" applyBorder="1" applyAlignment="1">
      <alignment vertical="center"/>
    </xf>
    <xf numFmtId="164" fontId="5" fillId="2" borderId="2" xfId="0" applyNumberFormat="1" applyFont="1" applyFill="1" applyBorder="1" applyAlignment="1">
      <alignment vertical="center"/>
    </xf>
    <xf numFmtId="164" fontId="6" fillId="0" borderId="26" xfId="0" applyNumberFormat="1" applyFont="1" applyFill="1" applyBorder="1" applyAlignment="1">
      <alignment vertical="center"/>
    </xf>
    <xf numFmtId="164" fontId="6" fillId="0" borderId="6" xfId="0" applyNumberFormat="1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vertical="center"/>
    </xf>
    <xf numFmtId="164" fontId="6" fillId="0" borderId="19" xfId="0" applyNumberFormat="1" applyFont="1" applyFill="1" applyBorder="1" applyAlignment="1">
      <alignment vertical="center"/>
    </xf>
    <xf numFmtId="164" fontId="5" fillId="2" borderId="4" xfId="0" applyNumberFormat="1" applyFont="1" applyFill="1" applyBorder="1" applyAlignment="1">
      <alignment vertical="center"/>
    </xf>
    <xf numFmtId="164" fontId="5" fillId="0" borderId="25" xfId="0" applyNumberFormat="1" applyFont="1" applyFill="1" applyBorder="1" applyAlignment="1">
      <alignment vertical="center"/>
    </xf>
    <xf numFmtId="164" fontId="5" fillId="0" borderId="19" xfId="0" applyNumberFormat="1" applyFont="1" applyFill="1" applyBorder="1" applyAlignment="1">
      <alignment vertical="center"/>
    </xf>
    <xf numFmtId="3" fontId="5" fillId="4" borderId="14" xfId="0" applyNumberFormat="1" applyFont="1" applyFill="1" applyBorder="1" applyAlignment="1">
      <alignment vertical="center"/>
    </xf>
    <xf numFmtId="164" fontId="5" fillId="4" borderId="14" xfId="0" applyNumberFormat="1" applyFont="1" applyFill="1" applyBorder="1" applyAlignment="1">
      <alignment vertical="center"/>
    </xf>
    <xf numFmtId="164" fontId="5" fillId="4" borderId="21" xfId="0" applyNumberFormat="1" applyFont="1" applyFill="1" applyBorder="1" applyAlignment="1">
      <alignment vertical="center"/>
    </xf>
    <xf numFmtId="164" fontId="6" fillId="4" borderId="14" xfId="0" applyNumberFormat="1" applyFont="1" applyFill="1" applyBorder="1" applyAlignment="1">
      <alignment vertical="center"/>
    </xf>
    <xf numFmtId="164" fontId="5" fillId="4" borderId="6" xfId="0" applyNumberFormat="1" applyFont="1" applyFill="1" applyBorder="1" applyAlignment="1">
      <alignment vertical="center"/>
    </xf>
    <xf numFmtId="3" fontId="5" fillId="0" borderId="23" xfId="0" applyNumberFormat="1" applyFont="1" applyFill="1" applyBorder="1" applyAlignment="1">
      <alignment vertical="center"/>
    </xf>
    <xf numFmtId="3" fontId="5" fillId="0" borderId="24" xfId="0" applyNumberFormat="1" applyFont="1" applyFill="1" applyBorder="1" applyAlignment="1">
      <alignment horizontal="left" vertical="center"/>
    </xf>
    <xf numFmtId="3" fontId="5" fillId="0" borderId="24" xfId="0" applyNumberFormat="1" applyFont="1" applyFill="1" applyBorder="1" applyAlignment="1">
      <alignment vertical="center"/>
    </xf>
    <xf numFmtId="3" fontId="5" fillId="4" borderId="24" xfId="0" applyNumberFormat="1" applyFont="1" applyFill="1" applyBorder="1" applyAlignment="1">
      <alignment vertical="center"/>
    </xf>
    <xf numFmtId="164" fontId="5" fillId="4" borderId="24" xfId="0" applyNumberFormat="1" applyFont="1" applyFill="1" applyBorder="1" applyAlignment="1">
      <alignment vertical="center"/>
    </xf>
    <xf numFmtId="164" fontId="5" fillId="4" borderId="25" xfId="0" applyNumberFormat="1" applyFont="1" applyFill="1" applyBorder="1" applyAlignment="1">
      <alignment vertical="center"/>
    </xf>
    <xf numFmtId="164" fontId="5" fillId="4" borderId="4" xfId="0" applyNumberFormat="1" applyFont="1" applyFill="1" applyBorder="1" applyAlignment="1">
      <alignment vertical="center"/>
    </xf>
    <xf numFmtId="3" fontId="6" fillId="0" borderId="7" xfId="0" quotePrefix="1" applyNumberFormat="1" applyFont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left" vertical="center"/>
    </xf>
    <xf numFmtId="3" fontId="6" fillId="0" borderId="8" xfId="0" quotePrefix="1" applyNumberFormat="1" applyFont="1" applyBorder="1" applyAlignment="1">
      <alignment horizontal="center" vertical="center"/>
    </xf>
    <xf numFmtId="164" fontId="6" fillId="0" borderId="8" xfId="0" quotePrefix="1" applyNumberFormat="1" applyFont="1" applyBorder="1" applyAlignment="1">
      <alignment horizontal="center" vertical="center"/>
    </xf>
    <xf numFmtId="164" fontId="6" fillId="0" borderId="8" xfId="0" applyNumberFormat="1" applyFont="1" applyFill="1" applyBorder="1" applyAlignment="1">
      <alignment vertical="center"/>
    </xf>
    <xf numFmtId="164" fontId="6" fillId="0" borderId="33" xfId="0" applyNumberFormat="1" applyFont="1" applyFill="1" applyBorder="1" applyAlignment="1">
      <alignment vertical="center"/>
    </xf>
    <xf numFmtId="3" fontId="6" fillId="0" borderId="17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vertical="center"/>
    </xf>
    <xf numFmtId="164" fontId="6" fillId="0" borderId="18" xfId="0" applyNumberFormat="1" applyFont="1" applyFill="1" applyBorder="1" applyAlignment="1">
      <alignment vertical="center"/>
    </xf>
    <xf numFmtId="3" fontId="11" fillId="0" borderId="14" xfId="0" applyNumberFormat="1" applyFont="1" applyFill="1" applyBorder="1" applyAlignment="1">
      <alignment vertical="center"/>
    </xf>
    <xf numFmtId="164" fontId="11" fillId="0" borderId="14" xfId="0" applyNumberFormat="1" applyFont="1" applyFill="1" applyBorder="1" applyAlignment="1">
      <alignment vertical="center"/>
    </xf>
    <xf numFmtId="3" fontId="6" fillId="0" borderId="17" xfId="0" quotePrefix="1" applyNumberFormat="1" applyFont="1" applyBorder="1" applyAlignment="1">
      <alignment horizontal="center" vertical="center"/>
    </xf>
    <xf numFmtId="164" fontId="6" fillId="0" borderId="24" xfId="0" quotePrefix="1" applyNumberFormat="1" applyFont="1" applyBorder="1" applyAlignment="1">
      <alignment horizontal="center" vertical="center"/>
    </xf>
    <xf numFmtId="3" fontId="6" fillId="0" borderId="0" xfId="0" applyNumberFormat="1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vertical="center"/>
    </xf>
    <xf numFmtId="3" fontId="6" fillId="0" borderId="0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left" vertical="center"/>
    </xf>
    <xf numFmtId="3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 applyBorder="1" applyAlignment="1">
      <alignment horizontal="right" vertical="center"/>
    </xf>
    <xf numFmtId="3" fontId="13" fillId="0" borderId="0" xfId="0" applyNumberFormat="1" applyFont="1" applyBorder="1" applyAlignment="1">
      <alignment horizontal="right" vertical="center"/>
    </xf>
    <xf numFmtId="3" fontId="13" fillId="0" borderId="0" xfId="0" applyNumberFormat="1" applyFont="1" applyAlignment="1">
      <alignment horizontal="left" vertical="center"/>
    </xf>
    <xf numFmtId="3" fontId="13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Alignment="1">
      <alignment horizontal="center" vertical="center"/>
    </xf>
    <xf numFmtId="3" fontId="19" fillId="0" borderId="0" xfId="0" applyNumberFormat="1" applyFont="1" applyAlignment="1">
      <alignment horizontal="left" vertical="center"/>
    </xf>
    <xf numFmtId="3" fontId="19" fillId="0" borderId="0" xfId="0" applyNumberFormat="1" applyFont="1" applyAlignment="1">
      <alignment vertical="center"/>
    </xf>
    <xf numFmtId="164" fontId="20" fillId="0" borderId="0" xfId="0" applyNumberFormat="1" applyFont="1" applyFill="1" applyAlignment="1">
      <alignment horizontal="right" vertical="center"/>
    </xf>
    <xf numFmtId="164" fontId="5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3" fontId="0" fillId="0" borderId="0" xfId="0" applyNumberFormat="1" applyFill="1" applyBorder="1" applyAlignment="1">
      <alignment horizontal="left" vertical="center"/>
    </xf>
    <xf numFmtId="3" fontId="0" fillId="0" borderId="0" xfId="1" applyNumberFormat="1" applyFont="1" applyFill="1" applyBorder="1" applyAlignment="1">
      <alignment horizontal="center" vertical="center"/>
    </xf>
    <xf numFmtId="164" fontId="21" fillId="0" borderId="0" xfId="0" applyNumberFormat="1" applyFont="1" applyAlignment="1">
      <alignment horizontal="right" vertical="center"/>
    </xf>
    <xf numFmtId="164" fontId="21" fillId="0" borderId="0" xfId="0" applyNumberFormat="1" applyFont="1" applyFill="1" applyBorder="1" applyAlignment="1">
      <alignment vertical="center"/>
    </xf>
    <xf numFmtId="3" fontId="6" fillId="0" borderId="8" xfId="0" applyNumberFormat="1" applyFont="1" applyFill="1" applyBorder="1" applyAlignment="1">
      <alignment vertical="center"/>
    </xf>
    <xf numFmtId="164" fontId="0" fillId="0" borderId="0" xfId="0" applyNumberFormat="1" applyFill="1"/>
    <xf numFmtId="164" fontId="0" fillId="2" borderId="0" xfId="0" applyNumberFormat="1" applyFill="1"/>
    <xf numFmtId="164" fontId="2" fillId="7" borderId="0" xfId="0" applyNumberFormat="1" applyFont="1" applyFill="1"/>
  </cellXfs>
  <cellStyles count="18">
    <cellStyle name="Comma_cac2006" xfId="2"/>
    <cellStyle name="Euro" xfId="3"/>
    <cellStyle name="Lien hypertexte 2" xfId="4"/>
    <cellStyle name="Lien hypertexte 3" xfId="5"/>
    <cellStyle name="Milliers 2" xfId="6"/>
    <cellStyle name="Milliers 3" xfId="7"/>
    <cellStyle name="Monétaire" xfId="1" builtinId="4"/>
    <cellStyle name="Monétaire 2" xfId="8"/>
    <cellStyle name="Normal" xfId="0" builtinId="0"/>
    <cellStyle name="Normal 2" xfId="9"/>
    <cellStyle name="Normal 3" xfId="10"/>
    <cellStyle name="Normal 3 2" xfId="11"/>
    <cellStyle name="Normal 4" xfId="12"/>
    <cellStyle name="Normal 5" xfId="13"/>
    <cellStyle name="Normal 6" xfId="14"/>
    <cellStyle name="Normal 7" xfId="15"/>
    <cellStyle name="Normal 8" xfId="16"/>
    <cellStyle name="Pourcentage 2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BR!J5"/><Relationship Id="rId2" Type="http://schemas.openxmlformats.org/officeDocument/2006/relationships/image" Target="../media/image1.png"/><Relationship Id="rId1" Type="http://schemas.openxmlformats.org/officeDocument/2006/relationships/hyperlink" Target="#BR!J93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</xdr:colOff>
      <xdr:row>1</xdr:row>
      <xdr:rowOff>40163</xdr:rowOff>
    </xdr:from>
    <xdr:to>
      <xdr:col>13</xdr:col>
      <xdr:colOff>481943</xdr:colOff>
      <xdr:row>3</xdr:row>
      <xdr:rowOff>80323</xdr:rowOff>
    </xdr:to>
    <xdr:pic>
      <xdr:nvPicPr>
        <xdr:cNvPr id="2" name="Image 1" descr="total-sales-1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241281" y="223043"/>
          <a:ext cx="481942" cy="405920"/>
        </a:xfrm>
        <a:prstGeom prst="rect">
          <a:avLst/>
        </a:prstGeom>
      </xdr:spPr>
    </xdr:pic>
    <xdr:clientData/>
  </xdr:twoCellAnchor>
  <xdr:twoCellAnchor editAs="oneCell">
    <xdr:from>
      <xdr:col>13</xdr:col>
      <xdr:colOff>738062</xdr:colOff>
      <xdr:row>1</xdr:row>
      <xdr:rowOff>34426</xdr:rowOff>
    </xdr:from>
    <xdr:to>
      <xdr:col>14</xdr:col>
      <xdr:colOff>343405</xdr:colOff>
      <xdr:row>3</xdr:row>
      <xdr:rowOff>64564</xdr:rowOff>
    </xdr:to>
    <xdr:pic>
      <xdr:nvPicPr>
        <xdr:cNvPr id="3" name="Image 2" descr="5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979342" y="217306"/>
          <a:ext cx="424645" cy="3958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-%20COMPTA%20SASU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oulanger/Documents/-%20MNSA/MATRICE/A%20exploite/Analyse%20financiere%20globa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tr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CIETE"/>
      <sheetName val="PCG"/>
      <sheetName val="E"/>
      <sheetName val="GL"/>
      <sheetName val="Resultat"/>
      <sheetName val="BR"/>
      <sheetName val="A"/>
      <sheetName val="A2"/>
      <sheetName val="2033A"/>
      <sheetName val="2033B"/>
      <sheetName val="2033C"/>
      <sheetName val="2033D"/>
      <sheetName val="2033E"/>
      <sheetName val="TVA"/>
    </sheetNames>
    <sheetDataSet>
      <sheetData sheetId="0">
        <row r="14">
          <cell r="C14">
            <v>43831</v>
          </cell>
        </row>
        <row r="15">
          <cell r="C15">
            <v>44196</v>
          </cell>
        </row>
      </sheetData>
      <sheetData sheetId="1">
        <row r="1">
          <cell r="A1">
            <v>43466</v>
          </cell>
        </row>
        <row r="2">
          <cell r="A2">
            <v>43830</v>
          </cell>
        </row>
        <row r="9">
          <cell r="A9">
            <v>43101</v>
          </cell>
        </row>
        <row r="10">
          <cell r="A10">
            <v>43465</v>
          </cell>
        </row>
        <row r="11">
          <cell r="E11" t="str">
            <v>Balance</v>
          </cell>
        </row>
        <row r="15">
          <cell r="A15" t="str">
            <v>N° compte</v>
          </cell>
          <cell r="E15" t="str">
            <v>période</v>
          </cell>
          <cell r="F15" t="str">
            <v>période N-1</v>
          </cell>
          <cell r="J15" t="str">
            <v>ventil B / R</v>
          </cell>
        </row>
        <row r="16">
          <cell r="A16">
            <v>10</v>
          </cell>
          <cell r="E16">
            <v>0</v>
          </cell>
          <cell r="F16">
            <v>0</v>
          </cell>
          <cell r="J16" t="str">
            <v>Capital [dont versé...] (a)</v>
          </cell>
        </row>
        <row r="17">
          <cell r="A17">
            <v>101</v>
          </cell>
          <cell r="E17">
            <v>0</v>
          </cell>
          <cell r="F17">
            <v>0</v>
          </cell>
          <cell r="J17" t="str">
            <v>Capital [dont versé...] (a)</v>
          </cell>
        </row>
        <row r="18">
          <cell r="A18">
            <v>1011</v>
          </cell>
          <cell r="E18">
            <v>0</v>
          </cell>
          <cell r="F18">
            <v>0</v>
          </cell>
          <cell r="J18" t="str">
            <v>Capital [dont versé...] (a)</v>
          </cell>
        </row>
        <row r="19">
          <cell r="A19">
            <v>1012</v>
          </cell>
          <cell r="E19">
            <v>0</v>
          </cell>
          <cell r="F19">
            <v>0</v>
          </cell>
          <cell r="J19" t="str">
            <v>Capital [dont versé...] (a)</v>
          </cell>
        </row>
        <row r="20">
          <cell r="A20">
            <v>1013</v>
          </cell>
          <cell r="E20">
            <v>0</v>
          </cell>
          <cell r="F20">
            <v>0</v>
          </cell>
          <cell r="J20" t="str">
            <v>Capital [dont versé...] (a)</v>
          </cell>
        </row>
        <row r="21">
          <cell r="A21">
            <v>10131</v>
          </cell>
          <cell r="E21">
            <v>0</v>
          </cell>
          <cell r="F21">
            <v>0</v>
          </cell>
          <cell r="J21" t="str">
            <v>Capital [dont versé...] (a)</v>
          </cell>
        </row>
        <row r="22">
          <cell r="A22">
            <v>10132</v>
          </cell>
          <cell r="E22">
            <v>0</v>
          </cell>
          <cell r="F22">
            <v>0</v>
          </cell>
          <cell r="J22" t="str">
            <v>Capital [dont versé...] (a)</v>
          </cell>
        </row>
        <row r="23">
          <cell r="A23">
            <v>1018</v>
          </cell>
          <cell r="E23">
            <v>0</v>
          </cell>
          <cell r="F23">
            <v>0</v>
          </cell>
          <cell r="J23" t="str">
            <v>Capital [dont versé...] (a)</v>
          </cell>
        </row>
        <row r="24">
          <cell r="A24">
            <v>104</v>
          </cell>
          <cell r="E24">
            <v>0</v>
          </cell>
          <cell r="F24">
            <v>0</v>
          </cell>
          <cell r="J24" t="str">
            <v>Primes d'émission, de fusion, d'apport,</v>
          </cell>
        </row>
        <row r="25">
          <cell r="A25">
            <v>1041</v>
          </cell>
          <cell r="E25">
            <v>0</v>
          </cell>
          <cell r="F25">
            <v>0</v>
          </cell>
          <cell r="J25" t="str">
            <v>Primes d'émission, de fusion, d'apport,</v>
          </cell>
        </row>
        <row r="26">
          <cell r="A26">
            <v>1042</v>
          </cell>
          <cell r="E26">
            <v>0</v>
          </cell>
          <cell r="F26">
            <v>0</v>
          </cell>
          <cell r="J26" t="str">
            <v>Primes d'émission, de fusion, d'apport,</v>
          </cell>
        </row>
        <row r="27">
          <cell r="A27">
            <v>1043</v>
          </cell>
          <cell r="E27">
            <v>0</v>
          </cell>
          <cell r="F27">
            <v>0</v>
          </cell>
          <cell r="J27" t="str">
            <v>Primes d'émission, de fusion, d'apport,</v>
          </cell>
        </row>
        <row r="28">
          <cell r="A28">
            <v>1044</v>
          </cell>
          <cell r="E28">
            <v>0</v>
          </cell>
          <cell r="F28">
            <v>0</v>
          </cell>
          <cell r="J28" t="str">
            <v>Primes d'émission, de fusion, d'apport,</v>
          </cell>
        </row>
        <row r="29">
          <cell r="A29">
            <v>1045</v>
          </cell>
          <cell r="E29">
            <v>0</v>
          </cell>
          <cell r="F29">
            <v>0</v>
          </cell>
          <cell r="J29" t="str">
            <v>Primes d'émission, de fusion, d'apport,</v>
          </cell>
        </row>
        <row r="30">
          <cell r="A30">
            <v>105</v>
          </cell>
          <cell r="E30">
            <v>0</v>
          </cell>
          <cell r="F30">
            <v>0</v>
          </cell>
          <cell r="J30" t="str">
            <v>Ecart de réévaluation (b)</v>
          </cell>
        </row>
        <row r="31">
          <cell r="A31">
            <v>1051</v>
          </cell>
          <cell r="E31">
            <v>0</v>
          </cell>
          <cell r="F31">
            <v>0</v>
          </cell>
          <cell r="J31" t="str">
            <v>Ecart de réévaluation (b)</v>
          </cell>
        </row>
        <row r="32">
          <cell r="A32">
            <v>1052</v>
          </cell>
          <cell r="E32">
            <v>0</v>
          </cell>
          <cell r="F32">
            <v>0</v>
          </cell>
          <cell r="J32" t="str">
            <v>Ecart de réévaluation (b)</v>
          </cell>
        </row>
        <row r="33">
          <cell r="A33">
            <v>1053</v>
          </cell>
          <cell r="E33">
            <v>0</v>
          </cell>
          <cell r="F33">
            <v>0</v>
          </cell>
          <cell r="J33" t="str">
            <v>Ecart de réévaluation (b)</v>
          </cell>
        </row>
        <row r="34">
          <cell r="A34">
            <v>1055</v>
          </cell>
          <cell r="E34">
            <v>0</v>
          </cell>
          <cell r="F34">
            <v>0</v>
          </cell>
          <cell r="J34" t="str">
            <v>Ecart de réévaluation (b)</v>
          </cell>
        </row>
        <row r="35">
          <cell r="A35">
            <v>1057</v>
          </cell>
          <cell r="E35">
            <v>0</v>
          </cell>
          <cell r="F35">
            <v>0</v>
          </cell>
          <cell r="J35" t="str">
            <v>Ecart de réévaluation (b)</v>
          </cell>
        </row>
        <row r="36">
          <cell r="A36">
            <v>1058</v>
          </cell>
          <cell r="E36">
            <v>0</v>
          </cell>
          <cell r="F36">
            <v>0</v>
          </cell>
          <cell r="J36" t="str">
            <v>Ecart de réévaluation (b)</v>
          </cell>
        </row>
        <row r="37">
          <cell r="A37">
            <v>106</v>
          </cell>
          <cell r="E37">
            <v>0</v>
          </cell>
          <cell r="F37">
            <v>0</v>
          </cell>
        </row>
        <row r="38">
          <cell r="A38">
            <v>1061</v>
          </cell>
          <cell r="E38">
            <v>0</v>
          </cell>
          <cell r="F38">
            <v>0</v>
          </cell>
          <cell r="J38" t="str">
            <v>Réserve légale</v>
          </cell>
        </row>
        <row r="39">
          <cell r="A39">
            <v>10611</v>
          </cell>
          <cell r="E39">
            <v>0</v>
          </cell>
          <cell r="F39">
            <v>0</v>
          </cell>
          <cell r="J39" t="str">
            <v>Réserve légale</v>
          </cell>
        </row>
        <row r="40">
          <cell r="A40">
            <v>10612</v>
          </cell>
          <cell r="E40">
            <v>0</v>
          </cell>
          <cell r="F40">
            <v>0</v>
          </cell>
          <cell r="J40" t="str">
            <v>Réserve légale</v>
          </cell>
        </row>
        <row r="41">
          <cell r="A41">
            <v>1062</v>
          </cell>
          <cell r="E41">
            <v>0</v>
          </cell>
          <cell r="F41">
            <v>0</v>
          </cell>
          <cell r="J41" t="str">
            <v>Réserves réglementées</v>
          </cell>
        </row>
        <row r="42">
          <cell r="A42">
            <v>1063</v>
          </cell>
          <cell r="E42">
            <v>0</v>
          </cell>
          <cell r="F42">
            <v>0</v>
          </cell>
          <cell r="J42" t="str">
            <v>Réserves statutaires ou contractuelles</v>
          </cell>
        </row>
        <row r="43">
          <cell r="A43">
            <v>1064</v>
          </cell>
          <cell r="E43">
            <v>0</v>
          </cell>
          <cell r="F43">
            <v>0</v>
          </cell>
          <cell r="J43" t="str">
            <v>Réserves réglementées</v>
          </cell>
        </row>
        <row r="44">
          <cell r="A44">
            <v>10641</v>
          </cell>
          <cell r="E44">
            <v>0</v>
          </cell>
          <cell r="F44">
            <v>0</v>
          </cell>
          <cell r="J44" t="str">
            <v>Réserves réglementées</v>
          </cell>
        </row>
        <row r="45">
          <cell r="A45">
            <v>10643</v>
          </cell>
          <cell r="E45">
            <v>0</v>
          </cell>
          <cell r="F45">
            <v>0</v>
          </cell>
          <cell r="J45" t="str">
            <v>Réserves réglementées</v>
          </cell>
        </row>
        <row r="46">
          <cell r="A46">
            <v>10648</v>
          </cell>
          <cell r="E46">
            <v>0</v>
          </cell>
          <cell r="F46">
            <v>0</v>
          </cell>
          <cell r="J46" t="str">
            <v>Réserves réglementées</v>
          </cell>
        </row>
        <row r="47">
          <cell r="A47">
            <v>1068</v>
          </cell>
          <cell r="E47">
            <v>0</v>
          </cell>
          <cell r="F47">
            <v>0</v>
          </cell>
          <cell r="J47" t="str">
            <v>Autres réserves</v>
          </cell>
        </row>
        <row r="48">
          <cell r="A48">
            <v>10681</v>
          </cell>
          <cell r="E48">
            <v>0</v>
          </cell>
          <cell r="F48">
            <v>0</v>
          </cell>
          <cell r="J48" t="str">
            <v>Autres réserves</v>
          </cell>
        </row>
        <row r="49">
          <cell r="A49">
            <v>10688</v>
          </cell>
          <cell r="E49">
            <v>0</v>
          </cell>
          <cell r="F49">
            <v>0</v>
          </cell>
          <cell r="J49" t="str">
            <v>Autres réserves</v>
          </cell>
        </row>
        <row r="50">
          <cell r="A50">
            <v>107</v>
          </cell>
          <cell r="E50">
            <v>0</v>
          </cell>
          <cell r="F50">
            <v>0</v>
          </cell>
          <cell r="J50" t="str">
            <v>Ecart d'équivalence (c)</v>
          </cell>
        </row>
        <row r="51">
          <cell r="A51">
            <v>108</v>
          </cell>
          <cell r="E51">
            <v>0</v>
          </cell>
          <cell r="F51">
            <v>0</v>
          </cell>
          <cell r="J51" t="str">
            <v>Capital [dont versé...] (a)</v>
          </cell>
        </row>
        <row r="52">
          <cell r="A52">
            <v>109</v>
          </cell>
          <cell r="E52">
            <v>0</v>
          </cell>
          <cell r="F52">
            <v>0</v>
          </cell>
          <cell r="J52" t="str">
            <v>Capital souscrit - non appelé</v>
          </cell>
        </row>
        <row r="53">
          <cell r="A53">
            <v>11</v>
          </cell>
          <cell r="E53">
            <v>0</v>
          </cell>
          <cell r="F53">
            <v>0</v>
          </cell>
          <cell r="J53" t="str">
            <v>Report à nouveau (d)</v>
          </cell>
        </row>
        <row r="54">
          <cell r="A54">
            <v>110</v>
          </cell>
          <cell r="E54">
            <v>0</v>
          </cell>
          <cell r="F54">
            <v>0</v>
          </cell>
          <cell r="J54" t="str">
            <v>Report à nouveau (d)</v>
          </cell>
        </row>
        <row r="55">
          <cell r="A55">
            <v>119</v>
          </cell>
          <cell r="E55">
            <v>0</v>
          </cell>
          <cell r="F55">
            <v>0</v>
          </cell>
          <cell r="J55" t="str">
            <v>Report à nouveau (d)</v>
          </cell>
        </row>
        <row r="56">
          <cell r="A56">
            <v>12</v>
          </cell>
          <cell r="E56">
            <v>0</v>
          </cell>
          <cell r="F56">
            <v>0</v>
          </cell>
          <cell r="J56" t="str">
            <v>Résultat de l'exercice [bénéfice ou perte] (e)</v>
          </cell>
        </row>
        <row r="57">
          <cell r="A57">
            <v>120</v>
          </cell>
          <cell r="E57">
            <v>0</v>
          </cell>
          <cell r="F57">
            <v>0</v>
          </cell>
          <cell r="J57" t="str">
            <v>Résultat de l'exercice [bénéfice ou perte] (e)</v>
          </cell>
        </row>
        <row r="58">
          <cell r="A58">
            <v>129</v>
          </cell>
          <cell r="E58">
            <v>0</v>
          </cell>
          <cell r="F58">
            <v>0</v>
          </cell>
          <cell r="J58" t="str">
            <v>Résultat de l'exercice [bénéfice ou perte] (e)</v>
          </cell>
        </row>
        <row r="59">
          <cell r="A59">
            <v>13</v>
          </cell>
          <cell r="E59">
            <v>0</v>
          </cell>
          <cell r="F59">
            <v>0</v>
          </cell>
        </row>
        <row r="60">
          <cell r="A60">
            <v>131</v>
          </cell>
          <cell r="E60">
            <v>0</v>
          </cell>
          <cell r="F60">
            <v>0</v>
          </cell>
          <cell r="J60" t="str">
            <v>Subventions d'investissement</v>
          </cell>
        </row>
        <row r="61">
          <cell r="A61">
            <v>1311</v>
          </cell>
          <cell r="E61">
            <v>0</v>
          </cell>
          <cell r="F61">
            <v>0</v>
          </cell>
          <cell r="J61" t="str">
            <v>Subventions d'investissement</v>
          </cell>
        </row>
        <row r="62">
          <cell r="A62">
            <v>1312</v>
          </cell>
          <cell r="E62">
            <v>0</v>
          </cell>
          <cell r="F62">
            <v>0</v>
          </cell>
          <cell r="J62" t="str">
            <v>Subventions d'investissement</v>
          </cell>
        </row>
        <row r="63">
          <cell r="A63">
            <v>1313</v>
          </cell>
          <cell r="E63">
            <v>0</v>
          </cell>
          <cell r="F63">
            <v>0</v>
          </cell>
          <cell r="J63" t="str">
            <v>Subventions d'investissement</v>
          </cell>
        </row>
        <row r="64">
          <cell r="A64">
            <v>1314</v>
          </cell>
          <cell r="E64">
            <v>0</v>
          </cell>
          <cell r="F64">
            <v>0</v>
          </cell>
          <cell r="J64" t="str">
            <v>Subventions d'investissement</v>
          </cell>
        </row>
        <row r="65">
          <cell r="A65">
            <v>1315</v>
          </cell>
          <cell r="E65">
            <v>0</v>
          </cell>
          <cell r="F65">
            <v>0</v>
          </cell>
          <cell r="J65" t="str">
            <v>Subventions d'investissement</v>
          </cell>
        </row>
        <row r="66">
          <cell r="A66">
            <v>1316</v>
          </cell>
          <cell r="E66">
            <v>0</v>
          </cell>
          <cell r="F66">
            <v>0</v>
          </cell>
          <cell r="J66" t="str">
            <v>Subventions d'investissement</v>
          </cell>
        </row>
        <row r="67">
          <cell r="A67">
            <v>1317</v>
          </cell>
          <cell r="E67">
            <v>0</v>
          </cell>
          <cell r="F67">
            <v>0</v>
          </cell>
          <cell r="J67" t="str">
            <v>Subventions d'investissement</v>
          </cell>
        </row>
        <row r="68">
          <cell r="A68">
            <v>1318</v>
          </cell>
          <cell r="E68">
            <v>0</v>
          </cell>
          <cell r="F68">
            <v>0</v>
          </cell>
          <cell r="J68" t="str">
            <v>Subventions d'investissement</v>
          </cell>
        </row>
        <row r="69">
          <cell r="A69">
            <v>138</v>
          </cell>
          <cell r="E69">
            <v>0</v>
          </cell>
          <cell r="F69">
            <v>0</v>
          </cell>
          <cell r="J69" t="str">
            <v>Subventions d'investissement</v>
          </cell>
        </row>
        <row r="70">
          <cell r="A70">
            <v>139</v>
          </cell>
          <cell r="E70">
            <v>0</v>
          </cell>
          <cell r="F70">
            <v>0</v>
          </cell>
          <cell r="J70" t="str">
            <v>Subventions d'investissement</v>
          </cell>
        </row>
        <row r="71">
          <cell r="A71">
            <v>1391</v>
          </cell>
          <cell r="E71">
            <v>0</v>
          </cell>
          <cell r="F71">
            <v>0</v>
          </cell>
          <cell r="J71" t="str">
            <v>Subventions d'investissement</v>
          </cell>
        </row>
        <row r="72">
          <cell r="A72">
            <v>13911</v>
          </cell>
          <cell r="E72">
            <v>0</v>
          </cell>
          <cell r="F72">
            <v>0</v>
          </cell>
          <cell r="J72" t="str">
            <v>Subventions d'investissement</v>
          </cell>
        </row>
        <row r="73">
          <cell r="A73">
            <v>13912</v>
          </cell>
          <cell r="E73">
            <v>0</v>
          </cell>
          <cell r="F73">
            <v>0</v>
          </cell>
          <cell r="J73" t="str">
            <v>Subventions d'investissement</v>
          </cell>
        </row>
        <row r="74">
          <cell r="A74">
            <v>13913</v>
          </cell>
          <cell r="E74">
            <v>0</v>
          </cell>
          <cell r="F74">
            <v>0</v>
          </cell>
          <cell r="J74" t="str">
            <v>Subventions d'investissement</v>
          </cell>
        </row>
        <row r="75">
          <cell r="A75">
            <v>13914</v>
          </cell>
          <cell r="E75">
            <v>0</v>
          </cell>
          <cell r="F75">
            <v>0</v>
          </cell>
          <cell r="J75" t="str">
            <v>Subventions d'investissement</v>
          </cell>
        </row>
        <row r="76">
          <cell r="A76">
            <v>13915</v>
          </cell>
          <cell r="E76">
            <v>0</v>
          </cell>
          <cell r="F76">
            <v>0</v>
          </cell>
          <cell r="J76" t="str">
            <v>Subventions d'investissement</v>
          </cell>
        </row>
        <row r="77">
          <cell r="A77">
            <v>13916</v>
          </cell>
          <cell r="E77">
            <v>0</v>
          </cell>
          <cell r="F77">
            <v>0</v>
          </cell>
          <cell r="J77" t="str">
            <v>Subventions d'investissement</v>
          </cell>
        </row>
        <row r="78">
          <cell r="A78">
            <v>13917</v>
          </cell>
          <cell r="E78">
            <v>0</v>
          </cell>
          <cell r="F78">
            <v>0</v>
          </cell>
          <cell r="J78" t="str">
            <v>Subventions d'investissement</v>
          </cell>
        </row>
        <row r="79">
          <cell r="A79">
            <v>13918</v>
          </cell>
          <cell r="E79">
            <v>0</v>
          </cell>
          <cell r="F79">
            <v>0</v>
          </cell>
          <cell r="J79" t="str">
            <v>Subventions d'investissement</v>
          </cell>
        </row>
        <row r="80">
          <cell r="A80">
            <v>1398</v>
          </cell>
          <cell r="E80">
            <v>0</v>
          </cell>
          <cell r="F80">
            <v>0</v>
          </cell>
          <cell r="J80" t="str">
            <v>Subventions d'investissement</v>
          </cell>
        </row>
        <row r="81">
          <cell r="A81">
            <v>14</v>
          </cell>
          <cell r="E81">
            <v>0</v>
          </cell>
          <cell r="F81">
            <v>0</v>
          </cell>
        </row>
        <row r="82">
          <cell r="A82">
            <v>142</v>
          </cell>
          <cell r="E82">
            <v>0</v>
          </cell>
          <cell r="F82">
            <v>0</v>
          </cell>
          <cell r="J82" t="str">
            <v>Provisions réglementées</v>
          </cell>
        </row>
        <row r="83">
          <cell r="A83">
            <v>1423</v>
          </cell>
          <cell r="E83">
            <v>0</v>
          </cell>
          <cell r="F83">
            <v>0</v>
          </cell>
          <cell r="J83" t="str">
            <v>Provisions réglementées</v>
          </cell>
        </row>
        <row r="84">
          <cell r="A84">
            <v>1424</v>
          </cell>
          <cell r="E84">
            <v>0</v>
          </cell>
          <cell r="F84">
            <v>0</v>
          </cell>
          <cell r="J84" t="str">
            <v>Provisions réglementées</v>
          </cell>
        </row>
        <row r="85">
          <cell r="A85">
            <v>143</v>
          </cell>
          <cell r="E85">
            <v>0</v>
          </cell>
          <cell r="F85">
            <v>0</v>
          </cell>
          <cell r="J85" t="str">
            <v>Provisions réglementées</v>
          </cell>
        </row>
        <row r="86">
          <cell r="A86">
            <v>1431</v>
          </cell>
          <cell r="E86">
            <v>0</v>
          </cell>
          <cell r="F86">
            <v>0</v>
          </cell>
          <cell r="J86" t="str">
            <v>Provisions réglementées</v>
          </cell>
        </row>
        <row r="87">
          <cell r="A87">
            <v>1432</v>
          </cell>
          <cell r="E87">
            <v>0</v>
          </cell>
          <cell r="F87">
            <v>0</v>
          </cell>
          <cell r="J87" t="str">
            <v>Provisions réglementées</v>
          </cell>
        </row>
        <row r="88">
          <cell r="A88">
            <v>144</v>
          </cell>
          <cell r="E88">
            <v>0</v>
          </cell>
          <cell r="F88">
            <v>0</v>
          </cell>
          <cell r="J88" t="str">
            <v>Provisions réglementées</v>
          </cell>
        </row>
        <row r="89">
          <cell r="A89">
            <v>145</v>
          </cell>
          <cell r="E89">
            <v>0</v>
          </cell>
          <cell r="F89">
            <v>0</v>
          </cell>
          <cell r="J89" t="str">
            <v>Provisions réglementées</v>
          </cell>
        </row>
        <row r="90">
          <cell r="A90">
            <v>146</v>
          </cell>
          <cell r="E90">
            <v>0</v>
          </cell>
          <cell r="F90">
            <v>0</v>
          </cell>
          <cell r="J90" t="str">
            <v>Provisions réglementées</v>
          </cell>
        </row>
        <row r="91">
          <cell r="A91">
            <v>147</v>
          </cell>
          <cell r="E91">
            <v>0</v>
          </cell>
          <cell r="F91">
            <v>0</v>
          </cell>
          <cell r="J91" t="str">
            <v>Provisions réglementées</v>
          </cell>
        </row>
        <row r="92">
          <cell r="A92">
            <v>148</v>
          </cell>
          <cell r="E92">
            <v>0</v>
          </cell>
          <cell r="F92">
            <v>0</v>
          </cell>
          <cell r="J92" t="str">
            <v>Provisions réglementées</v>
          </cell>
        </row>
        <row r="93">
          <cell r="A93">
            <v>15</v>
          </cell>
          <cell r="E93">
            <v>0</v>
          </cell>
          <cell r="F93">
            <v>0</v>
          </cell>
        </row>
        <row r="94">
          <cell r="A94">
            <v>151</v>
          </cell>
          <cell r="E94">
            <v>0</v>
          </cell>
          <cell r="F94">
            <v>0</v>
          </cell>
          <cell r="J94" t="str">
            <v>Provisions pour risques</v>
          </cell>
        </row>
        <row r="95">
          <cell r="A95">
            <v>1511</v>
          </cell>
          <cell r="E95">
            <v>0</v>
          </cell>
          <cell r="F95">
            <v>0</v>
          </cell>
          <cell r="J95" t="str">
            <v>Provisions pour risques</v>
          </cell>
        </row>
        <row r="96">
          <cell r="A96">
            <v>1512</v>
          </cell>
          <cell r="E96">
            <v>0</v>
          </cell>
          <cell r="F96">
            <v>0</v>
          </cell>
          <cell r="J96" t="str">
            <v>Provisions pour risques</v>
          </cell>
        </row>
        <row r="97">
          <cell r="A97">
            <v>1513</v>
          </cell>
          <cell r="E97">
            <v>0</v>
          </cell>
          <cell r="F97">
            <v>0</v>
          </cell>
          <cell r="J97" t="str">
            <v>Provisions pour risques</v>
          </cell>
        </row>
        <row r="98">
          <cell r="A98">
            <v>1514</v>
          </cell>
          <cell r="E98">
            <v>0</v>
          </cell>
          <cell r="F98">
            <v>0</v>
          </cell>
          <cell r="J98" t="str">
            <v>Provisions pour risques</v>
          </cell>
        </row>
        <row r="99">
          <cell r="A99">
            <v>1515</v>
          </cell>
          <cell r="E99">
            <v>0</v>
          </cell>
          <cell r="F99">
            <v>0</v>
          </cell>
          <cell r="J99" t="str">
            <v>Provisions pour risques</v>
          </cell>
        </row>
        <row r="100">
          <cell r="A100">
            <v>1516</v>
          </cell>
          <cell r="E100">
            <v>0</v>
          </cell>
          <cell r="F100">
            <v>0</v>
          </cell>
          <cell r="J100" t="str">
            <v>Provisions pour risques</v>
          </cell>
        </row>
        <row r="101">
          <cell r="A101">
            <v>1518</v>
          </cell>
          <cell r="E101">
            <v>0</v>
          </cell>
          <cell r="F101">
            <v>0</v>
          </cell>
          <cell r="J101" t="str">
            <v>Provisions pour risques</v>
          </cell>
        </row>
        <row r="102">
          <cell r="A102">
            <v>153</v>
          </cell>
          <cell r="E102">
            <v>0</v>
          </cell>
          <cell r="F102">
            <v>0</v>
          </cell>
          <cell r="J102" t="str">
            <v>Provisions pour charges</v>
          </cell>
        </row>
        <row r="103">
          <cell r="A103">
            <v>154</v>
          </cell>
          <cell r="E103">
            <v>0</v>
          </cell>
          <cell r="F103">
            <v>0</v>
          </cell>
          <cell r="J103" t="str">
            <v>Provisions pour charges</v>
          </cell>
        </row>
        <row r="104">
          <cell r="A104">
            <v>155</v>
          </cell>
          <cell r="E104">
            <v>0</v>
          </cell>
          <cell r="F104">
            <v>0</v>
          </cell>
          <cell r="J104" t="str">
            <v>Provisions pour charges</v>
          </cell>
        </row>
        <row r="105">
          <cell r="A105">
            <v>156</v>
          </cell>
          <cell r="E105">
            <v>0</v>
          </cell>
          <cell r="F105">
            <v>0</v>
          </cell>
          <cell r="J105" t="str">
            <v>Provisions pour charges</v>
          </cell>
        </row>
        <row r="106">
          <cell r="A106">
            <v>157</v>
          </cell>
          <cell r="E106">
            <v>0</v>
          </cell>
          <cell r="F106">
            <v>0</v>
          </cell>
          <cell r="J106" t="str">
            <v>Provisions pour charges</v>
          </cell>
        </row>
        <row r="107">
          <cell r="A107">
            <v>1572</v>
          </cell>
          <cell r="E107">
            <v>0</v>
          </cell>
          <cell r="F107">
            <v>0</v>
          </cell>
          <cell r="J107" t="str">
            <v>Provisions pour charges</v>
          </cell>
        </row>
        <row r="108">
          <cell r="A108">
            <v>158</v>
          </cell>
          <cell r="E108">
            <v>0</v>
          </cell>
          <cell r="F108">
            <v>0</v>
          </cell>
          <cell r="J108" t="str">
            <v>Provisions pour charges</v>
          </cell>
        </row>
        <row r="109">
          <cell r="A109">
            <v>1581</v>
          </cell>
          <cell r="E109">
            <v>0</v>
          </cell>
          <cell r="F109">
            <v>0</v>
          </cell>
          <cell r="J109" t="str">
            <v>Provisions pour charges</v>
          </cell>
        </row>
        <row r="110">
          <cell r="A110">
            <v>16</v>
          </cell>
          <cell r="E110">
            <v>0</v>
          </cell>
          <cell r="F110">
            <v>0</v>
          </cell>
        </row>
        <row r="111">
          <cell r="A111">
            <v>161</v>
          </cell>
          <cell r="E111">
            <v>0</v>
          </cell>
          <cell r="F111">
            <v>0</v>
          </cell>
          <cell r="J111" t="str">
            <v>Emprunts obligataires convertibles</v>
          </cell>
        </row>
        <row r="112">
          <cell r="A112">
            <v>163</v>
          </cell>
          <cell r="E112">
            <v>0</v>
          </cell>
          <cell r="F112">
            <v>0</v>
          </cell>
          <cell r="J112" t="str">
            <v>Autres emprunts obligataires</v>
          </cell>
        </row>
        <row r="113">
          <cell r="A113">
            <v>164</v>
          </cell>
          <cell r="E113">
            <v>0</v>
          </cell>
          <cell r="F113">
            <v>0</v>
          </cell>
          <cell r="J113" t="str">
            <v>Emprunts et dettes auprès établissements de crédits (2)</v>
          </cell>
        </row>
        <row r="114">
          <cell r="A114">
            <v>165</v>
          </cell>
          <cell r="E114">
            <v>0</v>
          </cell>
          <cell r="F114">
            <v>0</v>
          </cell>
          <cell r="J114" t="str">
            <v>Emprunts et dettes financières diverses (3)</v>
          </cell>
        </row>
        <row r="115">
          <cell r="A115">
            <v>1651</v>
          </cell>
          <cell r="E115">
            <v>0</v>
          </cell>
          <cell r="F115">
            <v>0</v>
          </cell>
          <cell r="J115" t="str">
            <v>Emprunts et dettes financières diverses (3)</v>
          </cell>
        </row>
        <row r="116">
          <cell r="A116">
            <v>1655</v>
          </cell>
          <cell r="E116">
            <v>0</v>
          </cell>
          <cell r="F116">
            <v>0</v>
          </cell>
          <cell r="J116" t="str">
            <v>Emprunts et dettes financières diverses (3)</v>
          </cell>
        </row>
        <row r="117">
          <cell r="A117">
            <v>166</v>
          </cell>
          <cell r="E117">
            <v>0</v>
          </cell>
          <cell r="F117">
            <v>0</v>
          </cell>
          <cell r="J117" t="str">
            <v>Emprunts et dettes financières diverses (3)</v>
          </cell>
        </row>
        <row r="118">
          <cell r="A118">
            <v>1661</v>
          </cell>
          <cell r="E118">
            <v>0</v>
          </cell>
          <cell r="F118">
            <v>0</v>
          </cell>
          <cell r="J118" t="str">
            <v>Emprunts et dettes financières diverses (3)</v>
          </cell>
        </row>
        <row r="119">
          <cell r="A119">
            <v>1662</v>
          </cell>
          <cell r="E119">
            <v>0</v>
          </cell>
          <cell r="F119">
            <v>0</v>
          </cell>
          <cell r="J119" t="str">
            <v>Emprunts et dettes financières diverses (3)</v>
          </cell>
        </row>
        <row r="120">
          <cell r="A120">
            <v>167</v>
          </cell>
          <cell r="E120">
            <v>0</v>
          </cell>
          <cell r="F120">
            <v>0</v>
          </cell>
          <cell r="J120" t="str">
            <v>Emprunts et dettes financières diverses (3)</v>
          </cell>
        </row>
        <row r="121">
          <cell r="A121">
            <v>1671</v>
          </cell>
          <cell r="E121">
            <v>0</v>
          </cell>
          <cell r="F121">
            <v>0</v>
          </cell>
          <cell r="J121" t="str">
            <v>Avances et acomptes reçues sur commandes en cours</v>
          </cell>
        </row>
        <row r="122">
          <cell r="A122">
            <v>1674</v>
          </cell>
          <cell r="E122">
            <v>0</v>
          </cell>
          <cell r="F122">
            <v>0</v>
          </cell>
          <cell r="J122" t="str">
            <v>Avances et acomptes reçues sur commandes en cours</v>
          </cell>
        </row>
        <row r="123">
          <cell r="A123">
            <v>1675</v>
          </cell>
          <cell r="E123">
            <v>0</v>
          </cell>
          <cell r="F123">
            <v>0</v>
          </cell>
          <cell r="J123" t="str">
            <v>Emprunts et dettes financières diverses (3)</v>
          </cell>
        </row>
        <row r="124">
          <cell r="A124">
            <v>168</v>
          </cell>
          <cell r="E124">
            <v>0</v>
          </cell>
          <cell r="F124">
            <v>0</v>
          </cell>
          <cell r="J124" t="str">
            <v>Emprunts et dettes financières diverses (3)</v>
          </cell>
        </row>
        <row r="125">
          <cell r="A125">
            <v>1681</v>
          </cell>
          <cell r="E125">
            <v>0</v>
          </cell>
          <cell r="F125">
            <v>0</v>
          </cell>
          <cell r="J125" t="str">
            <v>Emprunts et dettes financières diverses (3)</v>
          </cell>
        </row>
        <row r="126">
          <cell r="A126">
            <v>1685</v>
          </cell>
          <cell r="E126">
            <v>0</v>
          </cell>
          <cell r="F126">
            <v>0</v>
          </cell>
          <cell r="J126" t="str">
            <v>Emprunts et dettes financières diverses (3)</v>
          </cell>
        </row>
        <row r="127">
          <cell r="A127">
            <v>1687</v>
          </cell>
          <cell r="E127">
            <v>0</v>
          </cell>
          <cell r="F127">
            <v>0</v>
          </cell>
          <cell r="J127" t="str">
            <v>Emprunts et dettes financières diverses (3)</v>
          </cell>
        </row>
        <row r="128">
          <cell r="A128">
            <v>1688</v>
          </cell>
          <cell r="E128">
            <v>0</v>
          </cell>
          <cell r="F128">
            <v>0</v>
          </cell>
          <cell r="J128" t="str">
            <v>Emprunts et dettes financières diverses (3)</v>
          </cell>
        </row>
        <row r="129">
          <cell r="A129">
            <v>16881</v>
          </cell>
          <cell r="E129">
            <v>0</v>
          </cell>
          <cell r="F129">
            <v>0</v>
          </cell>
          <cell r="J129" t="str">
            <v>Emprunts obligataires convertibles</v>
          </cell>
        </row>
        <row r="130">
          <cell r="A130">
            <v>16883</v>
          </cell>
          <cell r="E130">
            <v>0</v>
          </cell>
          <cell r="F130">
            <v>0</v>
          </cell>
          <cell r="J130" t="str">
            <v>Autres emprunts obligataires</v>
          </cell>
        </row>
        <row r="131">
          <cell r="A131">
            <v>16884</v>
          </cell>
          <cell r="E131">
            <v>0</v>
          </cell>
          <cell r="F131">
            <v>0</v>
          </cell>
          <cell r="J131" t="str">
            <v>Emprunts et dettes auprès établissements de crédits (2)</v>
          </cell>
        </row>
        <row r="132">
          <cell r="A132">
            <v>16885</v>
          </cell>
          <cell r="E132">
            <v>0</v>
          </cell>
          <cell r="F132">
            <v>0</v>
          </cell>
          <cell r="J132" t="str">
            <v>Emprunts et dettes financières diverses (3)</v>
          </cell>
        </row>
        <row r="133">
          <cell r="A133">
            <v>16886</v>
          </cell>
          <cell r="E133">
            <v>0</v>
          </cell>
          <cell r="F133">
            <v>0</v>
          </cell>
          <cell r="J133" t="str">
            <v>Emprunts et dettes financières diverses (3)</v>
          </cell>
        </row>
        <row r="134">
          <cell r="A134">
            <v>16887</v>
          </cell>
          <cell r="E134">
            <v>0</v>
          </cell>
          <cell r="F134">
            <v>0</v>
          </cell>
          <cell r="J134" t="str">
            <v>Emprunts et dettes financières diverses (3)</v>
          </cell>
        </row>
        <row r="135">
          <cell r="A135">
            <v>16888</v>
          </cell>
          <cell r="E135">
            <v>0</v>
          </cell>
          <cell r="F135">
            <v>0</v>
          </cell>
          <cell r="J135" t="str">
            <v>Emprunts et dettes financières diverses (3)</v>
          </cell>
        </row>
        <row r="136">
          <cell r="A136">
            <v>169</v>
          </cell>
          <cell r="E136">
            <v>0</v>
          </cell>
          <cell r="F136">
            <v>0</v>
          </cell>
          <cell r="J136" t="str">
            <v>Primes de remboursement des emprunts</v>
          </cell>
        </row>
        <row r="137">
          <cell r="A137">
            <v>17</v>
          </cell>
          <cell r="E137">
            <v>0</v>
          </cell>
          <cell r="F137">
            <v>0</v>
          </cell>
        </row>
        <row r="138">
          <cell r="A138">
            <v>171</v>
          </cell>
          <cell r="E138">
            <v>0</v>
          </cell>
          <cell r="F138">
            <v>0</v>
          </cell>
          <cell r="J138" t="str">
            <v>Emprunts et dettes financières diverses (3)</v>
          </cell>
        </row>
        <row r="139">
          <cell r="A139">
            <v>174</v>
          </cell>
          <cell r="E139">
            <v>0</v>
          </cell>
          <cell r="F139">
            <v>0</v>
          </cell>
          <cell r="J139" t="str">
            <v>Emprunts et dettes financières diverses (3)</v>
          </cell>
        </row>
        <row r="140">
          <cell r="A140">
            <v>178</v>
          </cell>
          <cell r="E140">
            <v>0</v>
          </cell>
          <cell r="F140">
            <v>0</v>
          </cell>
          <cell r="J140" t="str">
            <v>Emprunts et dettes financières diverses (3)</v>
          </cell>
        </row>
        <row r="141">
          <cell r="A141">
            <v>1781</v>
          </cell>
          <cell r="E141">
            <v>0</v>
          </cell>
          <cell r="F141">
            <v>0</v>
          </cell>
          <cell r="J141" t="str">
            <v>Emprunts et dettes financières diverses (3)</v>
          </cell>
        </row>
        <row r="142">
          <cell r="A142">
            <v>18</v>
          </cell>
          <cell r="E142">
            <v>0</v>
          </cell>
          <cell r="F142">
            <v>0</v>
          </cell>
        </row>
        <row r="143">
          <cell r="A143">
            <v>181</v>
          </cell>
          <cell r="E143">
            <v>0</v>
          </cell>
          <cell r="F143">
            <v>0</v>
          </cell>
        </row>
        <row r="144">
          <cell r="A144">
            <v>186</v>
          </cell>
          <cell r="E144">
            <v>0</v>
          </cell>
          <cell r="F144">
            <v>0</v>
          </cell>
        </row>
        <row r="145">
          <cell r="A145">
            <v>187</v>
          </cell>
          <cell r="E145">
            <v>0</v>
          </cell>
          <cell r="F145">
            <v>0</v>
          </cell>
        </row>
        <row r="146">
          <cell r="A146">
            <v>188</v>
          </cell>
          <cell r="E146">
            <v>0</v>
          </cell>
          <cell r="F146">
            <v>0</v>
          </cell>
        </row>
        <row r="147">
          <cell r="A147">
            <v>20</v>
          </cell>
          <cell r="E147">
            <v>0</v>
          </cell>
          <cell r="F147">
            <v>0</v>
          </cell>
        </row>
        <row r="148">
          <cell r="A148">
            <v>201</v>
          </cell>
          <cell r="E148">
            <v>0</v>
          </cell>
          <cell r="F148">
            <v>0</v>
          </cell>
          <cell r="J148" t="str">
            <v>Frais d'établissement</v>
          </cell>
        </row>
        <row r="149">
          <cell r="A149">
            <v>2011</v>
          </cell>
          <cell r="E149">
            <v>0</v>
          </cell>
          <cell r="F149">
            <v>0</v>
          </cell>
          <cell r="J149" t="str">
            <v>Frais d'établissement</v>
          </cell>
        </row>
        <row r="150">
          <cell r="A150">
            <v>2012</v>
          </cell>
          <cell r="E150">
            <v>0</v>
          </cell>
          <cell r="F150">
            <v>0</v>
          </cell>
          <cell r="J150" t="str">
            <v>Frais d'établissement</v>
          </cell>
        </row>
        <row r="151">
          <cell r="A151">
            <v>20121</v>
          </cell>
          <cell r="E151">
            <v>0</v>
          </cell>
          <cell r="F151">
            <v>0</v>
          </cell>
          <cell r="J151" t="str">
            <v>Frais d'établissement</v>
          </cell>
        </row>
        <row r="152">
          <cell r="A152">
            <v>20122</v>
          </cell>
          <cell r="E152">
            <v>0</v>
          </cell>
          <cell r="F152">
            <v>0</v>
          </cell>
          <cell r="J152" t="str">
            <v>Frais d'établissement</v>
          </cell>
        </row>
        <row r="153">
          <cell r="A153">
            <v>2013</v>
          </cell>
          <cell r="E153">
            <v>0</v>
          </cell>
          <cell r="F153">
            <v>0</v>
          </cell>
          <cell r="J153" t="str">
            <v>Frais d'établissement</v>
          </cell>
        </row>
        <row r="154">
          <cell r="A154">
            <v>203</v>
          </cell>
          <cell r="E154">
            <v>0</v>
          </cell>
          <cell r="F154">
            <v>0</v>
          </cell>
          <cell r="J154" t="str">
            <v>Frais de recherche et de développement</v>
          </cell>
        </row>
        <row r="155">
          <cell r="A155">
            <v>205</v>
          </cell>
          <cell r="E155">
            <v>0</v>
          </cell>
          <cell r="F155">
            <v>0</v>
          </cell>
          <cell r="J155" t="str">
            <v>Concessions, brevets, licences, marques, procédés, logiciels, droits et valeurs similaires</v>
          </cell>
        </row>
        <row r="156">
          <cell r="A156">
            <v>206</v>
          </cell>
          <cell r="E156">
            <v>0</v>
          </cell>
          <cell r="F156">
            <v>0</v>
          </cell>
          <cell r="J156" t="str">
            <v>Fonds commercial (1)</v>
          </cell>
        </row>
        <row r="157">
          <cell r="A157">
            <v>207</v>
          </cell>
          <cell r="E157">
            <v>0</v>
          </cell>
          <cell r="F157">
            <v>0</v>
          </cell>
          <cell r="J157" t="str">
            <v>Fonds commercial (1)</v>
          </cell>
        </row>
        <row r="158">
          <cell r="A158">
            <v>208</v>
          </cell>
          <cell r="E158">
            <v>0</v>
          </cell>
          <cell r="F158">
            <v>0</v>
          </cell>
          <cell r="J158" t="str">
            <v>Autres immobilisations incorporelles</v>
          </cell>
        </row>
        <row r="159">
          <cell r="A159">
            <v>21</v>
          </cell>
          <cell r="E159">
            <v>0</v>
          </cell>
          <cell r="F159">
            <v>0</v>
          </cell>
        </row>
        <row r="160">
          <cell r="A160">
            <v>211</v>
          </cell>
          <cell r="E160">
            <v>0</v>
          </cell>
          <cell r="F160">
            <v>0</v>
          </cell>
          <cell r="J160" t="str">
            <v>Terrains</v>
          </cell>
        </row>
        <row r="161">
          <cell r="A161">
            <v>2111</v>
          </cell>
          <cell r="E161">
            <v>0</v>
          </cell>
          <cell r="F161">
            <v>0</v>
          </cell>
          <cell r="J161" t="str">
            <v>Terrains</v>
          </cell>
        </row>
        <row r="162">
          <cell r="A162">
            <v>2112</v>
          </cell>
          <cell r="E162">
            <v>0</v>
          </cell>
          <cell r="F162">
            <v>0</v>
          </cell>
          <cell r="J162" t="str">
            <v>Terrains</v>
          </cell>
        </row>
        <row r="163">
          <cell r="A163">
            <v>2113</v>
          </cell>
          <cell r="E163">
            <v>0</v>
          </cell>
          <cell r="F163">
            <v>0</v>
          </cell>
          <cell r="J163" t="str">
            <v>Terrains</v>
          </cell>
        </row>
        <row r="164">
          <cell r="A164">
            <v>2114</v>
          </cell>
          <cell r="E164">
            <v>0</v>
          </cell>
          <cell r="F164">
            <v>0</v>
          </cell>
          <cell r="J164" t="str">
            <v>Terrains</v>
          </cell>
        </row>
        <row r="165">
          <cell r="A165">
            <v>21141</v>
          </cell>
          <cell r="E165">
            <v>0</v>
          </cell>
          <cell r="F165">
            <v>0</v>
          </cell>
          <cell r="J165" t="str">
            <v>Terrains</v>
          </cell>
        </row>
        <row r="166">
          <cell r="A166">
            <v>2115</v>
          </cell>
          <cell r="E166">
            <v>0</v>
          </cell>
          <cell r="F166">
            <v>0</v>
          </cell>
          <cell r="J166" t="str">
            <v>Terrains</v>
          </cell>
        </row>
        <row r="167">
          <cell r="A167">
            <v>21151</v>
          </cell>
          <cell r="E167">
            <v>0</v>
          </cell>
          <cell r="F167">
            <v>0</v>
          </cell>
          <cell r="J167" t="str">
            <v>Terrains</v>
          </cell>
        </row>
        <row r="168">
          <cell r="A168">
            <v>21155</v>
          </cell>
          <cell r="E168">
            <v>0</v>
          </cell>
          <cell r="F168">
            <v>0</v>
          </cell>
          <cell r="J168" t="str">
            <v>Terrains</v>
          </cell>
        </row>
        <row r="169">
          <cell r="A169">
            <v>21158</v>
          </cell>
          <cell r="E169">
            <v>0</v>
          </cell>
          <cell r="F169">
            <v>0</v>
          </cell>
          <cell r="J169" t="str">
            <v>Terrains</v>
          </cell>
        </row>
        <row r="170">
          <cell r="A170">
            <v>211581</v>
          </cell>
          <cell r="E170">
            <v>0</v>
          </cell>
          <cell r="F170">
            <v>0</v>
          </cell>
          <cell r="J170" t="str">
            <v>Terrains</v>
          </cell>
        </row>
        <row r="171">
          <cell r="A171">
            <v>211588</v>
          </cell>
          <cell r="E171">
            <v>0</v>
          </cell>
          <cell r="F171">
            <v>0</v>
          </cell>
          <cell r="J171" t="str">
            <v>Terrains</v>
          </cell>
        </row>
        <row r="172">
          <cell r="A172">
            <v>2116</v>
          </cell>
          <cell r="E172">
            <v>0</v>
          </cell>
          <cell r="F172">
            <v>0</v>
          </cell>
          <cell r="J172" t="str">
            <v>Terrains</v>
          </cell>
        </row>
        <row r="173">
          <cell r="A173">
            <v>212</v>
          </cell>
          <cell r="E173">
            <v>0</v>
          </cell>
          <cell r="F173">
            <v>0</v>
          </cell>
          <cell r="J173" t="str">
            <v>Terrains</v>
          </cell>
        </row>
        <row r="174">
          <cell r="A174">
            <v>213</v>
          </cell>
          <cell r="E174">
            <v>0</v>
          </cell>
          <cell r="F174">
            <v>0</v>
          </cell>
          <cell r="J174" t="str">
            <v>Constructions</v>
          </cell>
        </row>
        <row r="175">
          <cell r="A175">
            <v>2131</v>
          </cell>
          <cell r="E175">
            <v>0</v>
          </cell>
          <cell r="F175">
            <v>0</v>
          </cell>
          <cell r="J175" t="str">
            <v>Constructions</v>
          </cell>
        </row>
        <row r="176">
          <cell r="A176">
            <v>21311</v>
          </cell>
          <cell r="E176">
            <v>0</v>
          </cell>
          <cell r="F176">
            <v>0</v>
          </cell>
          <cell r="J176" t="str">
            <v>Constructions</v>
          </cell>
        </row>
        <row r="177">
          <cell r="A177">
            <v>21315</v>
          </cell>
          <cell r="E177">
            <v>0</v>
          </cell>
          <cell r="F177">
            <v>0</v>
          </cell>
          <cell r="J177" t="str">
            <v>Constructions</v>
          </cell>
        </row>
        <row r="178">
          <cell r="A178">
            <v>21318</v>
          </cell>
          <cell r="E178">
            <v>0</v>
          </cell>
          <cell r="F178">
            <v>0</v>
          </cell>
          <cell r="J178" t="str">
            <v>Constructions</v>
          </cell>
        </row>
        <row r="179">
          <cell r="A179">
            <v>213181</v>
          </cell>
          <cell r="E179">
            <v>0</v>
          </cell>
          <cell r="F179">
            <v>0</v>
          </cell>
          <cell r="J179" t="str">
            <v>Constructions</v>
          </cell>
        </row>
        <row r="180">
          <cell r="A180">
            <v>213188</v>
          </cell>
          <cell r="E180">
            <v>0</v>
          </cell>
          <cell r="F180">
            <v>0</v>
          </cell>
          <cell r="J180" t="str">
            <v>Constructions</v>
          </cell>
        </row>
        <row r="181">
          <cell r="A181">
            <v>2135</v>
          </cell>
          <cell r="E181">
            <v>0</v>
          </cell>
          <cell r="F181">
            <v>0</v>
          </cell>
          <cell r="J181" t="str">
            <v>Constructions</v>
          </cell>
        </row>
        <row r="182">
          <cell r="A182">
            <v>2138</v>
          </cell>
          <cell r="E182">
            <v>0</v>
          </cell>
          <cell r="F182">
            <v>0</v>
          </cell>
          <cell r="J182" t="str">
            <v>Constructions</v>
          </cell>
        </row>
        <row r="183">
          <cell r="A183">
            <v>21381</v>
          </cell>
          <cell r="E183">
            <v>0</v>
          </cell>
          <cell r="F183">
            <v>0</v>
          </cell>
          <cell r="J183" t="str">
            <v>Constructions</v>
          </cell>
        </row>
        <row r="184">
          <cell r="A184">
            <v>21382</v>
          </cell>
          <cell r="E184">
            <v>0</v>
          </cell>
          <cell r="F184">
            <v>0</v>
          </cell>
          <cell r="J184" t="str">
            <v>Constructions</v>
          </cell>
        </row>
        <row r="185">
          <cell r="A185">
            <v>21383</v>
          </cell>
          <cell r="E185">
            <v>0</v>
          </cell>
          <cell r="F185">
            <v>0</v>
          </cell>
          <cell r="J185" t="str">
            <v>Constructions</v>
          </cell>
        </row>
        <row r="186">
          <cell r="A186">
            <v>21384</v>
          </cell>
          <cell r="E186">
            <v>0</v>
          </cell>
          <cell r="F186">
            <v>0</v>
          </cell>
          <cell r="J186" t="str">
            <v>Constructions</v>
          </cell>
        </row>
        <row r="187">
          <cell r="A187">
            <v>21385</v>
          </cell>
          <cell r="E187">
            <v>0</v>
          </cell>
          <cell r="F187">
            <v>0</v>
          </cell>
          <cell r="J187" t="str">
            <v>Constructions</v>
          </cell>
        </row>
        <row r="188">
          <cell r="A188">
            <v>214</v>
          </cell>
          <cell r="E188">
            <v>0</v>
          </cell>
          <cell r="F188">
            <v>0</v>
          </cell>
          <cell r="J188" t="str">
            <v>Constructions</v>
          </cell>
        </row>
        <row r="189">
          <cell r="A189">
            <v>215</v>
          </cell>
          <cell r="E189">
            <v>0</v>
          </cell>
          <cell r="F189">
            <v>0</v>
          </cell>
          <cell r="J189" t="str">
            <v>Installations techniques, matériels, et outillage industriels</v>
          </cell>
        </row>
        <row r="190">
          <cell r="A190">
            <v>2151</v>
          </cell>
          <cell r="E190">
            <v>0</v>
          </cell>
          <cell r="F190">
            <v>0</v>
          </cell>
          <cell r="J190" t="str">
            <v>Installations techniques, matériels, et outillage industriels</v>
          </cell>
        </row>
        <row r="191">
          <cell r="A191">
            <v>21511</v>
          </cell>
          <cell r="E191">
            <v>0</v>
          </cell>
          <cell r="F191">
            <v>0</v>
          </cell>
          <cell r="J191" t="str">
            <v>Installations techniques, matériels, et outillage industriels</v>
          </cell>
        </row>
        <row r="192">
          <cell r="A192">
            <v>21514</v>
          </cell>
          <cell r="E192">
            <v>0</v>
          </cell>
          <cell r="F192">
            <v>0</v>
          </cell>
          <cell r="J192" t="str">
            <v>Installations techniques, matériels, et outillage industriels</v>
          </cell>
        </row>
        <row r="193">
          <cell r="A193">
            <v>2153</v>
          </cell>
          <cell r="E193">
            <v>0</v>
          </cell>
          <cell r="F193">
            <v>0</v>
          </cell>
          <cell r="J193" t="str">
            <v>Installations techniques, matériels, et outillage industriels</v>
          </cell>
        </row>
        <row r="194">
          <cell r="A194">
            <v>21531</v>
          </cell>
          <cell r="E194">
            <v>0</v>
          </cell>
          <cell r="F194">
            <v>0</v>
          </cell>
          <cell r="J194" t="str">
            <v>Installations techniques, matériels, et outillage industriels</v>
          </cell>
        </row>
        <row r="195">
          <cell r="A195">
            <v>21534</v>
          </cell>
          <cell r="E195">
            <v>0</v>
          </cell>
          <cell r="F195">
            <v>0</v>
          </cell>
          <cell r="J195" t="str">
            <v>Installations techniques, matériels, et outillage industriels</v>
          </cell>
        </row>
        <row r="196">
          <cell r="A196">
            <v>2154</v>
          </cell>
          <cell r="E196">
            <v>0</v>
          </cell>
          <cell r="F196">
            <v>0</v>
          </cell>
          <cell r="J196" t="str">
            <v>Installations techniques, matériels, et outillage industriels</v>
          </cell>
        </row>
        <row r="197">
          <cell r="A197">
            <v>2155</v>
          </cell>
          <cell r="E197">
            <v>0</v>
          </cell>
          <cell r="F197">
            <v>0</v>
          </cell>
          <cell r="J197" t="str">
            <v>Installations techniques, matériels, et outillage industriels</v>
          </cell>
        </row>
        <row r="198">
          <cell r="A198">
            <v>2157</v>
          </cell>
          <cell r="E198">
            <v>0</v>
          </cell>
          <cell r="F198">
            <v>0</v>
          </cell>
          <cell r="J198" t="str">
            <v>Installations techniques, matériels, et outillage industriels</v>
          </cell>
        </row>
        <row r="199">
          <cell r="A199">
            <v>218</v>
          </cell>
          <cell r="E199">
            <v>0</v>
          </cell>
          <cell r="F199">
            <v>0</v>
          </cell>
          <cell r="J199" t="str">
            <v>Autres immobilisations corporelles</v>
          </cell>
        </row>
        <row r="200">
          <cell r="A200">
            <v>2181</v>
          </cell>
          <cell r="E200">
            <v>0</v>
          </cell>
          <cell r="F200">
            <v>0</v>
          </cell>
          <cell r="J200" t="str">
            <v>Autres immobilisations corporelles</v>
          </cell>
        </row>
        <row r="201">
          <cell r="A201">
            <v>2182</v>
          </cell>
          <cell r="E201">
            <v>0</v>
          </cell>
          <cell r="F201">
            <v>0</v>
          </cell>
          <cell r="J201" t="str">
            <v>Autres immobilisations corporelles</v>
          </cell>
        </row>
        <row r="202">
          <cell r="A202">
            <v>2183</v>
          </cell>
          <cell r="E202">
            <v>0</v>
          </cell>
          <cell r="F202">
            <v>0</v>
          </cell>
          <cell r="J202" t="str">
            <v>Autres immobilisations corporelles</v>
          </cell>
        </row>
        <row r="203">
          <cell r="A203">
            <v>2184</v>
          </cell>
          <cell r="E203">
            <v>0</v>
          </cell>
          <cell r="F203">
            <v>0</v>
          </cell>
          <cell r="J203" t="str">
            <v>Autres immobilisations corporelles</v>
          </cell>
        </row>
        <row r="204">
          <cell r="A204">
            <v>2185</v>
          </cell>
          <cell r="E204">
            <v>0</v>
          </cell>
          <cell r="F204">
            <v>0</v>
          </cell>
          <cell r="J204" t="str">
            <v>Autres immobilisations corporelles</v>
          </cell>
        </row>
        <row r="205">
          <cell r="A205">
            <v>2186</v>
          </cell>
          <cell r="E205">
            <v>0</v>
          </cell>
          <cell r="F205">
            <v>0</v>
          </cell>
          <cell r="J205" t="str">
            <v>Autres immobilisations corporelles</v>
          </cell>
        </row>
        <row r="206">
          <cell r="A206">
            <v>22</v>
          </cell>
          <cell r="E206">
            <v>0</v>
          </cell>
          <cell r="F206">
            <v>0</v>
          </cell>
        </row>
        <row r="207">
          <cell r="A207">
            <v>23</v>
          </cell>
          <cell r="E207">
            <v>0</v>
          </cell>
          <cell r="F207">
            <v>0</v>
          </cell>
        </row>
        <row r="208">
          <cell r="A208">
            <v>231</v>
          </cell>
          <cell r="E208">
            <v>0</v>
          </cell>
          <cell r="F208">
            <v>0</v>
          </cell>
          <cell r="J208" t="str">
            <v>Immobilisations corporelles en cours</v>
          </cell>
        </row>
        <row r="209">
          <cell r="A209">
            <v>2312</v>
          </cell>
          <cell r="E209">
            <v>0</v>
          </cell>
          <cell r="F209">
            <v>0</v>
          </cell>
          <cell r="J209" t="str">
            <v>Immobilisations corporelles en cours</v>
          </cell>
        </row>
        <row r="210">
          <cell r="A210">
            <v>2313</v>
          </cell>
          <cell r="E210">
            <v>0</v>
          </cell>
          <cell r="F210">
            <v>0</v>
          </cell>
          <cell r="J210" t="str">
            <v>Immobilisations corporelles en cours</v>
          </cell>
        </row>
        <row r="211">
          <cell r="A211">
            <v>2315</v>
          </cell>
          <cell r="E211">
            <v>0</v>
          </cell>
          <cell r="F211">
            <v>0</v>
          </cell>
          <cell r="J211" t="str">
            <v>Immobilisations corporelles en cours</v>
          </cell>
        </row>
        <row r="212">
          <cell r="A212">
            <v>2318</v>
          </cell>
          <cell r="E212">
            <v>0</v>
          </cell>
          <cell r="F212">
            <v>0</v>
          </cell>
          <cell r="J212" t="str">
            <v>Immobilisations corporelles en cours</v>
          </cell>
        </row>
        <row r="213">
          <cell r="A213">
            <v>232</v>
          </cell>
          <cell r="E213">
            <v>0</v>
          </cell>
          <cell r="F213">
            <v>0</v>
          </cell>
          <cell r="J213" t="str">
            <v>Immobilisations incorporelles en cours</v>
          </cell>
        </row>
        <row r="214">
          <cell r="A214">
            <v>237</v>
          </cell>
          <cell r="E214">
            <v>0</v>
          </cell>
          <cell r="F214">
            <v>0</v>
          </cell>
          <cell r="J214" t="str">
            <v>Avances et acomptes sur immobilisations incorporelles</v>
          </cell>
        </row>
        <row r="215">
          <cell r="A215">
            <v>238</v>
          </cell>
          <cell r="E215">
            <v>0</v>
          </cell>
          <cell r="F215">
            <v>0</v>
          </cell>
          <cell r="J215" t="str">
            <v>Avances et acomptes sur immobilisations corporelles</v>
          </cell>
        </row>
        <row r="216">
          <cell r="A216">
            <v>2382</v>
          </cell>
          <cell r="E216">
            <v>0</v>
          </cell>
          <cell r="F216">
            <v>0</v>
          </cell>
          <cell r="J216" t="str">
            <v>Avances et acomptes sur immobilisations corporelles</v>
          </cell>
        </row>
        <row r="217">
          <cell r="A217">
            <v>2383</v>
          </cell>
          <cell r="E217">
            <v>0</v>
          </cell>
          <cell r="F217">
            <v>0</v>
          </cell>
          <cell r="J217" t="str">
            <v>Avances et acomptes sur immobilisations corporelles</v>
          </cell>
        </row>
        <row r="218">
          <cell r="A218">
            <v>2385</v>
          </cell>
          <cell r="E218">
            <v>0</v>
          </cell>
          <cell r="F218">
            <v>0</v>
          </cell>
          <cell r="J218" t="str">
            <v>Avances et acomptes sur immobilisations corporelles</v>
          </cell>
        </row>
        <row r="219">
          <cell r="A219">
            <v>2388</v>
          </cell>
          <cell r="E219">
            <v>0</v>
          </cell>
          <cell r="F219">
            <v>0</v>
          </cell>
          <cell r="J219" t="str">
            <v>Avances et acomptes sur immobilisations corporelles</v>
          </cell>
        </row>
        <row r="220">
          <cell r="A220">
            <v>25</v>
          </cell>
          <cell r="E220">
            <v>0</v>
          </cell>
          <cell r="F220">
            <v>0</v>
          </cell>
        </row>
        <row r="221">
          <cell r="A221">
            <v>26</v>
          </cell>
          <cell r="E221">
            <v>0</v>
          </cell>
          <cell r="F221">
            <v>0</v>
          </cell>
        </row>
        <row r="222">
          <cell r="A222">
            <v>261</v>
          </cell>
          <cell r="E222">
            <v>0</v>
          </cell>
          <cell r="F222">
            <v>0</v>
          </cell>
          <cell r="J222" t="str">
            <v>Participations (b)</v>
          </cell>
        </row>
        <row r="223">
          <cell r="A223">
            <v>2611</v>
          </cell>
          <cell r="E223">
            <v>0</v>
          </cell>
          <cell r="F223">
            <v>0</v>
          </cell>
          <cell r="J223" t="str">
            <v>Participations (b)</v>
          </cell>
        </row>
        <row r="224">
          <cell r="A224">
            <v>2618</v>
          </cell>
          <cell r="E224">
            <v>0</v>
          </cell>
          <cell r="F224">
            <v>0</v>
          </cell>
          <cell r="J224" t="str">
            <v>Participations (b)</v>
          </cell>
        </row>
        <row r="225">
          <cell r="A225">
            <v>266</v>
          </cell>
          <cell r="E225">
            <v>0</v>
          </cell>
          <cell r="F225">
            <v>0</v>
          </cell>
          <cell r="J225" t="str">
            <v>Participations (b)</v>
          </cell>
        </row>
        <row r="226">
          <cell r="A226">
            <v>267</v>
          </cell>
          <cell r="E226">
            <v>0</v>
          </cell>
          <cell r="F226">
            <v>0</v>
          </cell>
          <cell r="J226" t="str">
            <v>Créances rattachées à des participations</v>
          </cell>
        </row>
        <row r="227">
          <cell r="A227">
            <v>2671</v>
          </cell>
          <cell r="E227">
            <v>0</v>
          </cell>
          <cell r="F227">
            <v>0</v>
          </cell>
          <cell r="J227" t="str">
            <v>Créances rattachées à des participations</v>
          </cell>
        </row>
        <row r="228">
          <cell r="A228">
            <v>2674</v>
          </cell>
          <cell r="E228">
            <v>0</v>
          </cell>
          <cell r="F228">
            <v>0</v>
          </cell>
          <cell r="J228" t="str">
            <v>Créances rattachées à des participations</v>
          </cell>
        </row>
        <row r="229">
          <cell r="A229">
            <v>2675</v>
          </cell>
          <cell r="E229">
            <v>0</v>
          </cell>
          <cell r="F229">
            <v>0</v>
          </cell>
          <cell r="J229" t="str">
            <v>Créances rattachées à des participations</v>
          </cell>
        </row>
        <row r="230">
          <cell r="A230">
            <v>2676</v>
          </cell>
          <cell r="E230">
            <v>0</v>
          </cell>
          <cell r="F230">
            <v>0</v>
          </cell>
          <cell r="J230" t="str">
            <v>Créances rattachées à des participations</v>
          </cell>
        </row>
        <row r="231">
          <cell r="A231">
            <v>2677</v>
          </cell>
          <cell r="E231">
            <v>0</v>
          </cell>
          <cell r="F231">
            <v>0</v>
          </cell>
          <cell r="J231" t="str">
            <v>Créances rattachées à des participations</v>
          </cell>
        </row>
        <row r="232">
          <cell r="A232">
            <v>2678</v>
          </cell>
          <cell r="E232">
            <v>0</v>
          </cell>
          <cell r="F232">
            <v>0</v>
          </cell>
          <cell r="J232" t="str">
            <v>Créances rattachées à des participations</v>
          </cell>
        </row>
        <row r="233">
          <cell r="A233">
            <v>268</v>
          </cell>
          <cell r="E233">
            <v>0</v>
          </cell>
          <cell r="F233">
            <v>0</v>
          </cell>
          <cell r="J233" t="str">
            <v>Créances rattachées à des participations</v>
          </cell>
        </row>
        <row r="234">
          <cell r="A234">
            <v>2681</v>
          </cell>
          <cell r="E234">
            <v>0</v>
          </cell>
          <cell r="F234">
            <v>0</v>
          </cell>
          <cell r="J234" t="str">
            <v>Créances rattachées à des participations</v>
          </cell>
        </row>
        <row r="235">
          <cell r="A235">
            <v>2688</v>
          </cell>
          <cell r="E235">
            <v>0</v>
          </cell>
          <cell r="F235">
            <v>0</v>
          </cell>
          <cell r="J235" t="str">
            <v>Créances rattachées à des participations</v>
          </cell>
        </row>
        <row r="236">
          <cell r="A236">
            <v>269</v>
          </cell>
          <cell r="E236">
            <v>0</v>
          </cell>
          <cell r="F236">
            <v>0</v>
          </cell>
          <cell r="J236" t="str">
            <v>Dettes sur immobilisations et Comptes rattachés</v>
          </cell>
        </row>
        <row r="237">
          <cell r="A237">
            <v>27</v>
          </cell>
          <cell r="E237">
            <v>0</v>
          </cell>
          <cell r="F237">
            <v>0</v>
          </cell>
        </row>
        <row r="238">
          <cell r="A238">
            <v>271</v>
          </cell>
          <cell r="E238">
            <v>0</v>
          </cell>
          <cell r="F238">
            <v>0</v>
          </cell>
          <cell r="J238" t="str">
            <v>Autres titres immobilisés</v>
          </cell>
        </row>
        <row r="239">
          <cell r="A239">
            <v>2711</v>
          </cell>
          <cell r="E239">
            <v>0</v>
          </cell>
          <cell r="F239">
            <v>0</v>
          </cell>
          <cell r="J239" t="str">
            <v>Autres titres immobilisés</v>
          </cell>
        </row>
        <row r="240">
          <cell r="A240">
            <v>2718</v>
          </cell>
          <cell r="E240">
            <v>0</v>
          </cell>
          <cell r="F240">
            <v>0</v>
          </cell>
          <cell r="J240" t="str">
            <v>Autres titres immobilisés</v>
          </cell>
        </row>
        <row r="241">
          <cell r="A241">
            <v>272</v>
          </cell>
          <cell r="E241">
            <v>0</v>
          </cell>
          <cell r="F241">
            <v>0</v>
          </cell>
          <cell r="J241" t="str">
            <v>Autres titres immobilisés</v>
          </cell>
        </row>
        <row r="242">
          <cell r="A242">
            <v>2721</v>
          </cell>
          <cell r="E242">
            <v>0</v>
          </cell>
          <cell r="F242">
            <v>0</v>
          </cell>
          <cell r="J242" t="str">
            <v>Autres titres immobilisés</v>
          </cell>
        </row>
        <row r="243">
          <cell r="A243">
            <v>2722</v>
          </cell>
          <cell r="E243">
            <v>0</v>
          </cell>
          <cell r="F243">
            <v>0</v>
          </cell>
          <cell r="J243" t="str">
            <v>Autres titres immobilisés</v>
          </cell>
        </row>
        <row r="244">
          <cell r="A244">
            <v>273</v>
          </cell>
          <cell r="E244">
            <v>0</v>
          </cell>
          <cell r="F244">
            <v>0</v>
          </cell>
          <cell r="J244" t="str">
            <v>Titres immobilisés de l'activité de portefeuille</v>
          </cell>
        </row>
        <row r="245">
          <cell r="A245">
            <v>274</v>
          </cell>
          <cell r="E245">
            <v>0</v>
          </cell>
          <cell r="F245">
            <v>0</v>
          </cell>
        </row>
        <row r="246">
          <cell r="A246">
            <v>2741</v>
          </cell>
          <cell r="E246">
            <v>0</v>
          </cell>
          <cell r="F246">
            <v>0</v>
          </cell>
          <cell r="J246" t="str">
            <v>Prêts</v>
          </cell>
        </row>
        <row r="247">
          <cell r="A247">
            <v>2742</v>
          </cell>
          <cell r="E247">
            <v>0</v>
          </cell>
          <cell r="F247">
            <v>0</v>
          </cell>
          <cell r="J247" t="str">
            <v>Prêts</v>
          </cell>
        </row>
        <row r="248">
          <cell r="A248">
            <v>2743</v>
          </cell>
          <cell r="E248">
            <v>0</v>
          </cell>
          <cell r="F248">
            <v>0</v>
          </cell>
          <cell r="J248" t="str">
            <v>Prêts</v>
          </cell>
        </row>
        <row r="249">
          <cell r="A249">
            <v>2748</v>
          </cell>
          <cell r="E249">
            <v>0</v>
          </cell>
          <cell r="F249">
            <v>0</v>
          </cell>
          <cell r="J249" t="str">
            <v>Prêts</v>
          </cell>
        </row>
        <row r="250">
          <cell r="A250">
            <v>275</v>
          </cell>
          <cell r="E250">
            <v>0</v>
          </cell>
          <cell r="F250">
            <v>0</v>
          </cell>
          <cell r="J250" t="str">
            <v>Autres immobilisations financières</v>
          </cell>
        </row>
        <row r="251">
          <cell r="A251">
            <v>2751</v>
          </cell>
          <cell r="E251">
            <v>0</v>
          </cell>
          <cell r="F251">
            <v>0</v>
          </cell>
          <cell r="J251" t="str">
            <v>Autres immobilisations financières</v>
          </cell>
        </row>
        <row r="252">
          <cell r="A252">
            <v>2755</v>
          </cell>
          <cell r="E252">
            <v>0</v>
          </cell>
          <cell r="F252">
            <v>0</v>
          </cell>
          <cell r="J252" t="str">
            <v>Autres immobilisations financières</v>
          </cell>
        </row>
        <row r="253">
          <cell r="A253">
            <v>276</v>
          </cell>
          <cell r="E253">
            <v>0</v>
          </cell>
          <cell r="F253">
            <v>0</v>
          </cell>
          <cell r="J253" t="str">
            <v>Autres immobilisations financières</v>
          </cell>
        </row>
        <row r="254">
          <cell r="A254">
            <v>2761</v>
          </cell>
          <cell r="E254">
            <v>0</v>
          </cell>
          <cell r="F254">
            <v>0</v>
          </cell>
          <cell r="J254" t="str">
            <v>Autres immobilisations financières</v>
          </cell>
        </row>
        <row r="255">
          <cell r="A255">
            <v>2768</v>
          </cell>
          <cell r="E255">
            <v>0</v>
          </cell>
          <cell r="F255">
            <v>0</v>
          </cell>
          <cell r="J255" t="str">
            <v>Autres immobilisations financières</v>
          </cell>
        </row>
        <row r="256">
          <cell r="A256">
            <v>27682</v>
          </cell>
          <cell r="E256">
            <v>0</v>
          </cell>
          <cell r="F256">
            <v>0</v>
          </cell>
          <cell r="J256" t="str">
            <v>Autres titres immobilisés</v>
          </cell>
        </row>
        <row r="257">
          <cell r="A257">
            <v>27684</v>
          </cell>
          <cell r="E257">
            <v>0</v>
          </cell>
          <cell r="F257">
            <v>0</v>
          </cell>
          <cell r="J257" t="str">
            <v>Prêts</v>
          </cell>
        </row>
        <row r="258">
          <cell r="A258">
            <v>27685</v>
          </cell>
          <cell r="E258">
            <v>0</v>
          </cell>
          <cell r="F258">
            <v>0</v>
          </cell>
          <cell r="J258" t="str">
            <v>Autres immobilisations financières</v>
          </cell>
        </row>
        <row r="259">
          <cell r="A259">
            <v>27688</v>
          </cell>
          <cell r="E259">
            <v>0</v>
          </cell>
          <cell r="F259">
            <v>0</v>
          </cell>
          <cell r="J259" t="str">
            <v>Autres immobilisations financières</v>
          </cell>
        </row>
        <row r="260">
          <cell r="A260">
            <v>277</v>
          </cell>
          <cell r="E260">
            <v>0</v>
          </cell>
          <cell r="F260">
            <v>0</v>
          </cell>
        </row>
        <row r="261">
          <cell r="A261">
            <v>2771</v>
          </cell>
          <cell r="E261">
            <v>0</v>
          </cell>
          <cell r="F261">
            <v>0</v>
          </cell>
        </row>
        <row r="262">
          <cell r="A262">
            <v>2772</v>
          </cell>
          <cell r="E262">
            <v>0</v>
          </cell>
          <cell r="F262">
            <v>0</v>
          </cell>
        </row>
        <row r="263">
          <cell r="A263">
            <v>279</v>
          </cell>
          <cell r="E263">
            <v>0</v>
          </cell>
          <cell r="F263">
            <v>0</v>
          </cell>
          <cell r="J263" t="str">
            <v>Dettes sur immobilisations et Comptes rattachés</v>
          </cell>
        </row>
        <row r="264">
          <cell r="A264">
            <v>280</v>
          </cell>
          <cell r="E264">
            <v>0</v>
          </cell>
          <cell r="F264">
            <v>0</v>
          </cell>
        </row>
        <row r="265">
          <cell r="A265">
            <v>2801</v>
          </cell>
          <cell r="E265">
            <v>0</v>
          </cell>
          <cell r="F265">
            <v>0</v>
          </cell>
          <cell r="J265" t="str">
            <v>DAP - Frais d'établissement</v>
          </cell>
        </row>
        <row r="266">
          <cell r="A266">
            <v>2803</v>
          </cell>
          <cell r="E266">
            <v>0</v>
          </cell>
          <cell r="F266">
            <v>0</v>
          </cell>
          <cell r="J266" t="str">
            <v>DAP - Frais de recherche et de développement</v>
          </cell>
        </row>
        <row r="267">
          <cell r="A267">
            <v>2805</v>
          </cell>
          <cell r="E267">
            <v>0</v>
          </cell>
          <cell r="F267">
            <v>0</v>
          </cell>
          <cell r="J267" t="str">
            <v>DAP - Concessions, brevets, licences, marques, procédés, logiciels, droits et valeurs similaires</v>
          </cell>
        </row>
        <row r="268">
          <cell r="A268">
            <v>2807</v>
          </cell>
          <cell r="E268">
            <v>0</v>
          </cell>
          <cell r="F268">
            <v>0</v>
          </cell>
          <cell r="J268" t="str">
            <v>DAP - Fonds commercial (1)</v>
          </cell>
        </row>
        <row r="269">
          <cell r="A269">
            <v>2808</v>
          </cell>
          <cell r="E269">
            <v>0</v>
          </cell>
          <cell r="F269">
            <v>0</v>
          </cell>
          <cell r="J269" t="str">
            <v>DAP - Autres immobilisations incorporelles</v>
          </cell>
        </row>
        <row r="270">
          <cell r="A270">
            <v>281</v>
          </cell>
          <cell r="E270">
            <v>0</v>
          </cell>
          <cell r="F270">
            <v>0</v>
          </cell>
        </row>
        <row r="271">
          <cell r="A271">
            <v>2811</v>
          </cell>
          <cell r="E271">
            <v>0</v>
          </cell>
          <cell r="F271">
            <v>0</v>
          </cell>
          <cell r="J271" t="str">
            <v>DAP - Terrains</v>
          </cell>
        </row>
        <row r="272">
          <cell r="A272">
            <v>2812</v>
          </cell>
          <cell r="E272">
            <v>0</v>
          </cell>
          <cell r="F272">
            <v>0</v>
          </cell>
          <cell r="J272" t="str">
            <v>DAP - Terrains</v>
          </cell>
        </row>
        <row r="273">
          <cell r="A273">
            <v>2813</v>
          </cell>
          <cell r="E273">
            <v>0</v>
          </cell>
          <cell r="F273">
            <v>0</v>
          </cell>
          <cell r="J273" t="str">
            <v>DAP - Constructions</v>
          </cell>
        </row>
        <row r="274">
          <cell r="A274">
            <v>2814</v>
          </cell>
          <cell r="E274">
            <v>0</v>
          </cell>
          <cell r="F274">
            <v>0</v>
          </cell>
          <cell r="J274" t="str">
            <v>DAP - Constructions</v>
          </cell>
        </row>
        <row r="275">
          <cell r="A275">
            <v>2815</v>
          </cell>
          <cell r="E275">
            <v>0</v>
          </cell>
          <cell r="F275">
            <v>0</v>
          </cell>
          <cell r="J275" t="str">
            <v>DAP - Installations techniques, matériels, et outillage industriels</v>
          </cell>
        </row>
        <row r="276">
          <cell r="A276">
            <v>2818</v>
          </cell>
          <cell r="E276">
            <v>0</v>
          </cell>
          <cell r="F276">
            <v>0</v>
          </cell>
          <cell r="J276" t="str">
            <v>DAP - Autres immobilisations corporelles</v>
          </cell>
        </row>
        <row r="277">
          <cell r="A277">
            <v>282</v>
          </cell>
          <cell r="E277">
            <v>0</v>
          </cell>
          <cell r="F277">
            <v>0</v>
          </cell>
        </row>
        <row r="278">
          <cell r="A278">
            <v>29</v>
          </cell>
          <cell r="E278">
            <v>0</v>
          </cell>
          <cell r="F278">
            <v>0</v>
          </cell>
        </row>
        <row r="279">
          <cell r="A279">
            <v>290</v>
          </cell>
          <cell r="E279">
            <v>0</v>
          </cell>
          <cell r="F279">
            <v>0</v>
          </cell>
        </row>
        <row r="280">
          <cell r="A280">
            <v>2905</v>
          </cell>
          <cell r="E280">
            <v>0</v>
          </cell>
          <cell r="F280">
            <v>0</v>
          </cell>
          <cell r="J280" t="str">
            <v>DAP - Concessions, brevets, licences, marques, procédés, logiciels, droits et valeurs similaires</v>
          </cell>
        </row>
        <row r="281">
          <cell r="A281">
            <v>2906</v>
          </cell>
          <cell r="E281">
            <v>0</v>
          </cell>
          <cell r="F281">
            <v>0</v>
          </cell>
          <cell r="J281" t="str">
            <v>DAP - Fonds commercial (1)</v>
          </cell>
        </row>
        <row r="282">
          <cell r="A282">
            <v>2907</v>
          </cell>
          <cell r="E282">
            <v>0</v>
          </cell>
          <cell r="F282">
            <v>0</v>
          </cell>
          <cell r="J282" t="str">
            <v>DAP - Fonds commercial (1)</v>
          </cell>
        </row>
        <row r="283">
          <cell r="A283">
            <v>2908</v>
          </cell>
          <cell r="E283">
            <v>0</v>
          </cell>
          <cell r="F283">
            <v>0</v>
          </cell>
          <cell r="J283" t="str">
            <v>Autres immobilisations incorporelles</v>
          </cell>
        </row>
        <row r="284">
          <cell r="A284">
            <v>291</v>
          </cell>
          <cell r="E284">
            <v>0</v>
          </cell>
          <cell r="F284">
            <v>0</v>
          </cell>
          <cell r="J284" t="str">
            <v>DAP - Autres immobilisations incorporelles</v>
          </cell>
        </row>
        <row r="285">
          <cell r="A285">
            <v>2911</v>
          </cell>
          <cell r="E285">
            <v>0</v>
          </cell>
          <cell r="F285">
            <v>0</v>
          </cell>
          <cell r="J285" t="str">
            <v>DAP - Terrains</v>
          </cell>
        </row>
        <row r="286">
          <cell r="A286">
            <v>292</v>
          </cell>
          <cell r="E286">
            <v>0</v>
          </cell>
          <cell r="F286">
            <v>0</v>
          </cell>
        </row>
        <row r="287">
          <cell r="A287">
            <v>293</v>
          </cell>
          <cell r="E287">
            <v>0</v>
          </cell>
          <cell r="F287">
            <v>0</v>
          </cell>
        </row>
        <row r="288">
          <cell r="A288" t="str">
            <v>2931</v>
          </cell>
          <cell r="E288">
            <v>0</v>
          </cell>
          <cell r="F288">
            <v>0</v>
          </cell>
          <cell r="J288" t="str">
            <v>DAP - Immobilisations corporelles en cours</v>
          </cell>
        </row>
        <row r="289">
          <cell r="A289">
            <v>2932</v>
          </cell>
          <cell r="E289">
            <v>0</v>
          </cell>
          <cell r="F289">
            <v>0</v>
          </cell>
        </row>
        <row r="290">
          <cell r="A290">
            <v>296</v>
          </cell>
          <cell r="E290">
            <v>0</v>
          </cell>
          <cell r="F290">
            <v>0</v>
          </cell>
        </row>
        <row r="291">
          <cell r="A291">
            <v>2961</v>
          </cell>
          <cell r="E291">
            <v>0</v>
          </cell>
          <cell r="F291">
            <v>0</v>
          </cell>
          <cell r="J291" t="str">
            <v>DAP - Participations</v>
          </cell>
        </row>
        <row r="292">
          <cell r="A292">
            <v>2966</v>
          </cell>
          <cell r="E292">
            <v>0</v>
          </cell>
          <cell r="F292">
            <v>0</v>
          </cell>
          <cell r="J292" t="str">
            <v>DAP - Participations</v>
          </cell>
        </row>
        <row r="293">
          <cell r="A293">
            <v>2967</v>
          </cell>
          <cell r="E293">
            <v>0</v>
          </cell>
          <cell r="F293">
            <v>0</v>
          </cell>
          <cell r="J293" t="str">
            <v>DAP - Créances rattachées à des participations</v>
          </cell>
        </row>
        <row r="294">
          <cell r="A294">
            <v>2968</v>
          </cell>
          <cell r="E294">
            <v>0</v>
          </cell>
          <cell r="F294">
            <v>0</v>
          </cell>
          <cell r="J294" t="str">
            <v>DAP - Créances rattachées à des participations</v>
          </cell>
        </row>
        <row r="295">
          <cell r="A295">
            <v>297</v>
          </cell>
          <cell r="E295">
            <v>0</v>
          </cell>
          <cell r="F295">
            <v>0</v>
          </cell>
        </row>
        <row r="296">
          <cell r="A296">
            <v>2971</v>
          </cell>
          <cell r="E296">
            <v>0</v>
          </cell>
          <cell r="F296">
            <v>0</v>
          </cell>
          <cell r="J296" t="str">
            <v>DAP - Autres titres immobilisés</v>
          </cell>
        </row>
        <row r="297">
          <cell r="A297">
            <v>2972</v>
          </cell>
          <cell r="E297">
            <v>0</v>
          </cell>
          <cell r="F297">
            <v>0</v>
          </cell>
          <cell r="J297" t="str">
            <v>DAP - Autres titres immobilisés</v>
          </cell>
        </row>
        <row r="298">
          <cell r="A298">
            <v>2973</v>
          </cell>
          <cell r="E298">
            <v>0</v>
          </cell>
          <cell r="F298">
            <v>0</v>
          </cell>
        </row>
        <row r="299">
          <cell r="A299">
            <v>2974</v>
          </cell>
          <cell r="E299">
            <v>0</v>
          </cell>
          <cell r="F299">
            <v>0</v>
          </cell>
          <cell r="J299" t="str">
            <v>DAP - Prêts</v>
          </cell>
        </row>
        <row r="300">
          <cell r="A300">
            <v>2975</v>
          </cell>
          <cell r="E300">
            <v>0</v>
          </cell>
          <cell r="F300">
            <v>0</v>
          </cell>
          <cell r="J300" t="str">
            <v>DAP - Autres immobilisations financières</v>
          </cell>
        </row>
        <row r="301">
          <cell r="A301">
            <v>2976</v>
          </cell>
          <cell r="E301">
            <v>0</v>
          </cell>
          <cell r="F301">
            <v>0</v>
          </cell>
          <cell r="J301" t="str">
            <v>DAP - Autres immobilisations financières</v>
          </cell>
        </row>
        <row r="302">
          <cell r="A302">
            <v>31</v>
          </cell>
          <cell r="E302">
            <v>0</v>
          </cell>
          <cell r="F302">
            <v>0</v>
          </cell>
        </row>
        <row r="303">
          <cell r="A303">
            <v>311</v>
          </cell>
          <cell r="E303">
            <v>0</v>
          </cell>
          <cell r="F303">
            <v>0</v>
          </cell>
          <cell r="J303" t="str">
            <v>Matières premières et autres approvisionnements</v>
          </cell>
        </row>
        <row r="304">
          <cell r="A304">
            <v>312</v>
          </cell>
          <cell r="E304">
            <v>0</v>
          </cell>
          <cell r="F304">
            <v>0</v>
          </cell>
          <cell r="J304" t="str">
            <v>Matières premières et autres approvisionnements</v>
          </cell>
        </row>
        <row r="305">
          <cell r="A305">
            <v>317</v>
          </cell>
          <cell r="E305">
            <v>0</v>
          </cell>
          <cell r="F305">
            <v>0</v>
          </cell>
          <cell r="J305" t="str">
            <v>Matières premières et autres approvisionnements</v>
          </cell>
        </row>
        <row r="306">
          <cell r="A306">
            <v>32</v>
          </cell>
          <cell r="E306">
            <v>0</v>
          </cell>
          <cell r="F306">
            <v>0</v>
          </cell>
          <cell r="J306" t="str">
            <v>Matières premières et autres approvisionnements</v>
          </cell>
        </row>
        <row r="307">
          <cell r="A307">
            <v>321</v>
          </cell>
          <cell r="E307">
            <v>0</v>
          </cell>
          <cell r="F307">
            <v>0</v>
          </cell>
          <cell r="J307" t="str">
            <v>Matières premières et autres approvisionnements</v>
          </cell>
        </row>
        <row r="308">
          <cell r="A308">
            <v>3211</v>
          </cell>
          <cell r="E308">
            <v>0</v>
          </cell>
          <cell r="F308">
            <v>0</v>
          </cell>
          <cell r="J308" t="str">
            <v>Matières premières et autres approvisionnements</v>
          </cell>
        </row>
        <row r="309">
          <cell r="A309">
            <v>3212</v>
          </cell>
          <cell r="E309">
            <v>0</v>
          </cell>
          <cell r="F309">
            <v>0</v>
          </cell>
          <cell r="J309" t="str">
            <v>Matières premières et autres approvisionnements</v>
          </cell>
        </row>
        <row r="310">
          <cell r="A310">
            <v>322</v>
          </cell>
          <cell r="E310">
            <v>0</v>
          </cell>
          <cell r="F310">
            <v>0</v>
          </cell>
          <cell r="J310" t="str">
            <v>Matières premières et autres approvisionnements</v>
          </cell>
        </row>
        <row r="311">
          <cell r="A311">
            <v>3221</v>
          </cell>
          <cell r="E311">
            <v>0</v>
          </cell>
          <cell r="F311">
            <v>0</v>
          </cell>
          <cell r="J311" t="str">
            <v>Matières premières et autres approvisionnements</v>
          </cell>
        </row>
        <row r="312">
          <cell r="A312">
            <v>3222</v>
          </cell>
          <cell r="E312">
            <v>0</v>
          </cell>
          <cell r="F312">
            <v>0</v>
          </cell>
          <cell r="J312" t="str">
            <v>Matières premières et autres approvisionnements</v>
          </cell>
        </row>
        <row r="313">
          <cell r="A313">
            <v>3223</v>
          </cell>
          <cell r="E313">
            <v>0</v>
          </cell>
          <cell r="F313">
            <v>0</v>
          </cell>
          <cell r="J313" t="str">
            <v>Matières premières et autres approvisionnements</v>
          </cell>
        </row>
        <row r="314">
          <cell r="A314">
            <v>3224</v>
          </cell>
          <cell r="E314">
            <v>0</v>
          </cell>
          <cell r="F314">
            <v>0</v>
          </cell>
          <cell r="J314" t="str">
            <v>Matières premières et autres approvisionnements</v>
          </cell>
        </row>
        <row r="315">
          <cell r="A315">
            <v>3225</v>
          </cell>
          <cell r="E315">
            <v>0</v>
          </cell>
          <cell r="F315">
            <v>0</v>
          </cell>
          <cell r="J315" t="str">
            <v>Matières premières et autres approvisionnements</v>
          </cell>
        </row>
        <row r="316">
          <cell r="A316">
            <v>326</v>
          </cell>
          <cell r="E316">
            <v>0</v>
          </cell>
          <cell r="F316">
            <v>0</v>
          </cell>
          <cell r="J316" t="str">
            <v>Matières premières et autres approvisionnements</v>
          </cell>
        </row>
        <row r="317">
          <cell r="A317">
            <v>3261</v>
          </cell>
          <cell r="E317">
            <v>0</v>
          </cell>
          <cell r="F317">
            <v>0</v>
          </cell>
          <cell r="J317" t="str">
            <v>Matières premières et autres approvisionnements</v>
          </cell>
        </row>
        <row r="318">
          <cell r="A318">
            <v>3265</v>
          </cell>
          <cell r="E318">
            <v>0</v>
          </cell>
          <cell r="F318">
            <v>0</v>
          </cell>
          <cell r="J318" t="str">
            <v>Matières premières et autres approvisionnements</v>
          </cell>
        </row>
        <row r="319">
          <cell r="A319">
            <v>3267</v>
          </cell>
          <cell r="E319">
            <v>0</v>
          </cell>
          <cell r="F319">
            <v>0</v>
          </cell>
          <cell r="J319" t="str">
            <v>Matières premières et autres approvisionnements</v>
          </cell>
        </row>
        <row r="320">
          <cell r="A320">
            <v>33</v>
          </cell>
          <cell r="E320">
            <v>0</v>
          </cell>
          <cell r="F320">
            <v>0</v>
          </cell>
          <cell r="J320" t="str">
            <v>En cours de production [biens et services] (c)</v>
          </cell>
        </row>
        <row r="321">
          <cell r="A321">
            <v>331</v>
          </cell>
          <cell r="E321">
            <v>0</v>
          </cell>
          <cell r="F321">
            <v>0</v>
          </cell>
          <cell r="J321" t="str">
            <v>En cours de production [biens et services] (c)</v>
          </cell>
        </row>
        <row r="322">
          <cell r="A322">
            <v>3311</v>
          </cell>
          <cell r="E322">
            <v>0</v>
          </cell>
          <cell r="F322">
            <v>0</v>
          </cell>
          <cell r="J322" t="str">
            <v>En cours de production [biens et services] (c)</v>
          </cell>
        </row>
        <row r="323">
          <cell r="A323">
            <v>3312</v>
          </cell>
          <cell r="E323">
            <v>0</v>
          </cell>
          <cell r="F323">
            <v>0</v>
          </cell>
          <cell r="J323" t="str">
            <v>En cours de production [biens et services] (c)</v>
          </cell>
        </row>
        <row r="324">
          <cell r="A324">
            <v>335</v>
          </cell>
          <cell r="E324">
            <v>0</v>
          </cell>
          <cell r="F324">
            <v>0</v>
          </cell>
          <cell r="J324" t="str">
            <v>En cours de production [biens et services] (c)</v>
          </cell>
        </row>
        <row r="325">
          <cell r="A325">
            <v>3351</v>
          </cell>
          <cell r="E325">
            <v>0</v>
          </cell>
          <cell r="F325">
            <v>0</v>
          </cell>
          <cell r="J325" t="str">
            <v>En cours de production [biens et services] (c)</v>
          </cell>
        </row>
        <row r="326">
          <cell r="A326">
            <v>3352</v>
          </cell>
          <cell r="E326">
            <v>0</v>
          </cell>
          <cell r="F326">
            <v>0</v>
          </cell>
          <cell r="J326" t="str">
            <v>En cours de production [biens et services] (c)</v>
          </cell>
        </row>
        <row r="327">
          <cell r="A327">
            <v>34</v>
          </cell>
          <cell r="E327">
            <v>0</v>
          </cell>
          <cell r="F327">
            <v>0</v>
          </cell>
          <cell r="J327" t="str">
            <v>En cours de production [biens et services] (c)</v>
          </cell>
        </row>
        <row r="328">
          <cell r="A328">
            <v>341</v>
          </cell>
          <cell r="E328">
            <v>0</v>
          </cell>
          <cell r="F328">
            <v>0</v>
          </cell>
          <cell r="J328" t="str">
            <v>En cours de production [biens et services] (c)</v>
          </cell>
        </row>
        <row r="329">
          <cell r="A329">
            <v>3411</v>
          </cell>
          <cell r="E329">
            <v>0</v>
          </cell>
          <cell r="F329">
            <v>0</v>
          </cell>
          <cell r="J329" t="str">
            <v>En cours de production [biens et services] (c)</v>
          </cell>
        </row>
        <row r="330">
          <cell r="A330">
            <v>3412</v>
          </cell>
          <cell r="E330">
            <v>0</v>
          </cell>
          <cell r="F330">
            <v>0</v>
          </cell>
          <cell r="J330" t="str">
            <v>En cours de production [biens et services] (c)</v>
          </cell>
        </row>
        <row r="331">
          <cell r="A331">
            <v>345</v>
          </cell>
          <cell r="E331">
            <v>0</v>
          </cell>
          <cell r="F331">
            <v>0</v>
          </cell>
          <cell r="J331" t="str">
            <v>En cours de production [biens et services] (c)</v>
          </cell>
        </row>
        <row r="332">
          <cell r="A332">
            <v>3451</v>
          </cell>
          <cell r="E332">
            <v>0</v>
          </cell>
          <cell r="F332">
            <v>0</v>
          </cell>
          <cell r="J332" t="str">
            <v>En cours de production [biens et services] (c)</v>
          </cell>
        </row>
        <row r="333">
          <cell r="A333">
            <v>3452</v>
          </cell>
          <cell r="E333">
            <v>0</v>
          </cell>
          <cell r="F333">
            <v>0</v>
          </cell>
          <cell r="J333" t="str">
            <v>En cours de production [biens et services] (c)</v>
          </cell>
        </row>
        <row r="334">
          <cell r="A334">
            <v>35</v>
          </cell>
          <cell r="E334">
            <v>0</v>
          </cell>
          <cell r="F334">
            <v>0</v>
          </cell>
          <cell r="J334" t="str">
            <v>Produits intermédiaires et finis</v>
          </cell>
        </row>
        <row r="335">
          <cell r="A335">
            <v>351</v>
          </cell>
          <cell r="E335">
            <v>0</v>
          </cell>
          <cell r="F335">
            <v>0</v>
          </cell>
          <cell r="J335" t="str">
            <v>Produits intermédiaires et finis</v>
          </cell>
        </row>
        <row r="336">
          <cell r="A336">
            <v>3511</v>
          </cell>
          <cell r="E336">
            <v>0</v>
          </cell>
          <cell r="F336">
            <v>0</v>
          </cell>
          <cell r="J336" t="str">
            <v>Produits intermédiaires et finis</v>
          </cell>
        </row>
        <row r="337">
          <cell r="A337">
            <v>3512</v>
          </cell>
          <cell r="E337">
            <v>0</v>
          </cell>
          <cell r="F337">
            <v>0</v>
          </cell>
          <cell r="J337" t="str">
            <v>Produits intermédiaires et finis</v>
          </cell>
        </row>
        <row r="338">
          <cell r="A338">
            <v>355</v>
          </cell>
          <cell r="E338">
            <v>0</v>
          </cell>
          <cell r="F338">
            <v>0</v>
          </cell>
          <cell r="J338" t="str">
            <v>Produits intermédiaires et finis</v>
          </cell>
        </row>
        <row r="339">
          <cell r="A339">
            <v>3551</v>
          </cell>
          <cell r="E339">
            <v>0</v>
          </cell>
          <cell r="F339">
            <v>0</v>
          </cell>
          <cell r="J339" t="str">
            <v>Produits intermédiaires et finis</v>
          </cell>
        </row>
        <row r="340">
          <cell r="A340">
            <v>3552</v>
          </cell>
          <cell r="E340">
            <v>0</v>
          </cell>
          <cell r="F340">
            <v>0</v>
          </cell>
          <cell r="J340" t="str">
            <v>Produits intermédiaires et finis</v>
          </cell>
        </row>
        <row r="341">
          <cell r="A341">
            <v>358</v>
          </cell>
          <cell r="E341">
            <v>0</v>
          </cell>
          <cell r="F341">
            <v>0</v>
          </cell>
          <cell r="J341" t="str">
            <v>Produits intermédiaires et finis</v>
          </cell>
        </row>
        <row r="342">
          <cell r="A342">
            <v>3581</v>
          </cell>
          <cell r="E342">
            <v>0</v>
          </cell>
          <cell r="F342">
            <v>0</v>
          </cell>
          <cell r="J342" t="str">
            <v>Produits intermédiaires et finis</v>
          </cell>
        </row>
        <row r="343">
          <cell r="A343">
            <v>3585</v>
          </cell>
          <cell r="E343">
            <v>0</v>
          </cell>
          <cell r="F343">
            <v>0</v>
          </cell>
          <cell r="J343" t="str">
            <v>Produits intermédiaires et finis</v>
          </cell>
        </row>
        <row r="344">
          <cell r="A344">
            <v>3586</v>
          </cell>
          <cell r="E344">
            <v>0</v>
          </cell>
          <cell r="F344">
            <v>0</v>
          </cell>
          <cell r="J344" t="str">
            <v>Produits intermédiaires et finis</v>
          </cell>
        </row>
        <row r="345">
          <cell r="A345">
            <v>36</v>
          </cell>
          <cell r="E345">
            <v>0</v>
          </cell>
          <cell r="F345">
            <v>0</v>
          </cell>
        </row>
        <row r="346">
          <cell r="A346">
            <v>37</v>
          </cell>
          <cell r="E346">
            <v>0</v>
          </cell>
          <cell r="F346">
            <v>0</v>
          </cell>
          <cell r="J346" t="str">
            <v>Marchandises</v>
          </cell>
        </row>
        <row r="347">
          <cell r="A347">
            <v>371</v>
          </cell>
          <cell r="E347">
            <v>0</v>
          </cell>
          <cell r="F347">
            <v>0</v>
          </cell>
          <cell r="J347" t="str">
            <v>Marchandises</v>
          </cell>
        </row>
        <row r="348">
          <cell r="A348">
            <v>372</v>
          </cell>
          <cell r="E348">
            <v>0</v>
          </cell>
          <cell r="F348">
            <v>0</v>
          </cell>
          <cell r="J348" t="str">
            <v>Marchandises</v>
          </cell>
        </row>
        <row r="349">
          <cell r="A349">
            <v>38</v>
          </cell>
          <cell r="E349">
            <v>0</v>
          </cell>
          <cell r="F349">
            <v>0</v>
          </cell>
        </row>
        <row r="350">
          <cell r="A350">
            <v>39</v>
          </cell>
          <cell r="E350">
            <v>0</v>
          </cell>
          <cell r="F350">
            <v>0</v>
          </cell>
        </row>
        <row r="351">
          <cell r="A351">
            <v>391</v>
          </cell>
          <cell r="E351">
            <v>0</v>
          </cell>
          <cell r="F351">
            <v>0</v>
          </cell>
          <cell r="J351" t="str">
            <v>DAP - Matières premières et autres approvisionnements</v>
          </cell>
        </row>
        <row r="352">
          <cell r="A352">
            <v>3911</v>
          </cell>
          <cell r="E352">
            <v>0</v>
          </cell>
          <cell r="F352">
            <v>0</v>
          </cell>
          <cell r="J352" t="str">
            <v>DAP - Matières premières et autres approvisionnements</v>
          </cell>
        </row>
        <row r="353">
          <cell r="A353">
            <v>3912</v>
          </cell>
          <cell r="E353">
            <v>0</v>
          </cell>
          <cell r="F353">
            <v>0</v>
          </cell>
          <cell r="J353" t="str">
            <v>DAP - Matières premières et autres approvisionnements</v>
          </cell>
        </row>
        <row r="354">
          <cell r="A354">
            <v>3917</v>
          </cell>
          <cell r="E354">
            <v>0</v>
          </cell>
          <cell r="F354">
            <v>0</v>
          </cell>
          <cell r="J354" t="str">
            <v>DAP - Matières premières et autres approvisionnements</v>
          </cell>
        </row>
        <row r="355">
          <cell r="A355">
            <v>392</v>
          </cell>
          <cell r="E355">
            <v>0</v>
          </cell>
          <cell r="F355">
            <v>0</v>
          </cell>
          <cell r="J355" t="str">
            <v>DAP - Matières premières et autres approvisionnements</v>
          </cell>
        </row>
        <row r="356">
          <cell r="A356">
            <v>3921</v>
          </cell>
          <cell r="E356">
            <v>0</v>
          </cell>
          <cell r="F356">
            <v>0</v>
          </cell>
          <cell r="J356" t="str">
            <v>DAP - Matières premières et autres approvisionnements</v>
          </cell>
        </row>
        <row r="357">
          <cell r="A357">
            <v>3922</v>
          </cell>
          <cell r="E357">
            <v>0</v>
          </cell>
          <cell r="F357">
            <v>0</v>
          </cell>
          <cell r="J357" t="str">
            <v>DAP - Matières premières et autres approvisionnements</v>
          </cell>
        </row>
        <row r="358">
          <cell r="A358">
            <v>3926</v>
          </cell>
          <cell r="E358">
            <v>0</v>
          </cell>
          <cell r="F358">
            <v>0</v>
          </cell>
          <cell r="J358" t="str">
            <v>DAP - Matières premières et autres approvisionnements</v>
          </cell>
        </row>
        <row r="359">
          <cell r="A359">
            <v>393</v>
          </cell>
          <cell r="E359">
            <v>0</v>
          </cell>
          <cell r="F359">
            <v>0</v>
          </cell>
          <cell r="J359" t="str">
            <v>DAP - En cours de production [biens et services] (c)</v>
          </cell>
        </row>
        <row r="360">
          <cell r="A360">
            <v>3931</v>
          </cell>
          <cell r="E360">
            <v>0</v>
          </cell>
          <cell r="F360">
            <v>0</v>
          </cell>
          <cell r="J360" t="str">
            <v>DAP - En cours de production [biens et services] (c)</v>
          </cell>
        </row>
        <row r="361">
          <cell r="A361">
            <v>3935</v>
          </cell>
          <cell r="E361">
            <v>0</v>
          </cell>
          <cell r="F361">
            <v>0</v>
          </cell>
          <cell r="J361" t="str">
            <v>DAP - En cours de production [biens et services] (c)</v>
          </cell>
        </row>
        <row r="362">
          <cell r="A362">
            <v>394</v>
          </cell>
          <cell r="E362">
            <v>0</v>
          </cell>
          <cell r="F362">
            <v>0</v>
          </cell>
          <cell r="J362" t="str">
            <v>DAP - En cours de production [biens et services] (c)</v>
          </cell>
        </row>
        <row r="363">
          <cell r="A363">
            <v>3941</v>
          </cell>
          <cell r="E363">
            <v>0</v>
          </cell>
          <cell r="F363">
            <v>0</v>
          </cell>
          <cell r="J363" t="str">
            <v>DAP - En cours de production [biens et services] (c)</v>
          </cell>
        </row>
        <row r="364">
          <cell r="A364">
            <v>3945</v>
          </cell>
          <cell r="E364">
            <v>0</v>
          </cell>
          <cell r="F364">
            <v>0</v>
          </cell>
          <cell r="J364" t="str">
            <v>DAP - En cours de production [biens et services] (c)</v>
          </cell>
        </row>
        <row r="365">
          <cell r="A365">
            <v>395</v>
          </cell>
          <cell r="E365">
            <v>0</v>
          </cell>
          <cell r="F365">
            <v>0</v>
          </cell>
          <cell r="J365" t="str">
            <v>DAP - Produits intermédiaires et finis</v>
          </cell>
        </row>
        <row r="366">
          <cell r="A366">
            <v>3951</v>
          </cell>
          <cell r="E366">
            <v>0</v>
          </cell>
          <cell r="F366">
            <v>0</v>
          </cell>
          <cell r="J366" t="str">
            <v>DAP - Produits intermédiaires et finis</v>
          </cell>
        </row>
        <row r="367">
          <cell r="A367">
            <v>3955</v>
          </cell>
          <cell r="E367">
            <v>0</v>
          </cell>
          <cell r="F367">
            <v>0</v>
          </cell>
          <cell r="J367" t="str">
            <v>DAP - Produits intermédiaires et finis</v>
          </cell>
        </row>
        <row r="368">
          <cell r="A368">
            <v>397</v>
          </cell>
          <cell r="E368">
            <v>0</v>
          </cell>
          <cell r="F368">
            <v>0</v>
          </cell>
          <cell r="J368" t="str">
            <v>DAP - Marchandises</v>
          </cell>
        </row>
        <row r="369">
          <cell r="A369">
            <v>3971</v>
          </cell>
          <cell r="E369">
            <v>0</v>
          </cell>
          <cell r="F369">
            <v>0</v>
          </cell>
          <cell r="J369" t="str">
            <v>DAP - Marchandises</v>
          </cell>
        </row>
        <row r="370">
          <cell r="A370">
            <v>3972</v>
          </cell>
          <cell r="E370">
            <v>0</v>
          </cell>
          <cell r="F370">
            <v>0</v>
          </cell>
          <cell r="J370" t="str">
            <v>DAP - Marchandises</v>
          </cell>
        </row>
        <row r="371">
          <cell r="A371">
            <v>40</v>
          </cell>
          <cell r="E371">
            <v>0</v>
          </cell>
          <cell r="F371">
            <v>0</v>
          </cell>
        </row>
        <row r="372">
          <cell r="A372">
            <v>400</v>
          </cell>
          <cell r="E372">
            <v>0</v>
          </cell>
          <cell r="F372">
            <v>0</v>
          </cell>
        </row>
        <row r="373">
          <cell r="A373">
            <v>401</v>
          </cell>
          <cell r="E373">
            <v>100</v>
          </cell>
          <cell r="F373">
            <v>0</v>
          </cell>
          <cell r="J373" t="str">
            <v>Dettes Fournisseurs et Comptes rattachés (f)</v>
          </cell>
        </row>
        <row r="374">
          <cell r="A374">
            <v>4011</v>
          </cell>
          <cell r="E374">
            <v>0</v>
          </cell>
          <cell r="F374">
            <v>0</v>
          </cell>
          <cell r="J374" t="str">
            <v>Dettes Fournisseurs et Comptes rattachés (f)</v>
          </cell>
        </row>
        <row r="375">
          <cell r="A375">
            <v>4017</v>
          </cell>
          <cell r="E375">
            <v>0</v>
          </cell>
          <cell r="F375">
            <v>0</v>
          </cell>
          <cell r="J375" t="str">
            <v>Dettes Fournisseurs et Comptes rattachés (f)</v>
          </cell>
        </row>
        <row r="376">
          <cell r="A376">
            <v>403</v>
          </cell>
          <cell r="E376">
            <v>0</v>
          </cell>
          <cell r="F376">
            <v>0</v>
          </cell>
          <cell r="J376" t="str">
            <v>Dettes Fournisseurs et Comptes rattachés (f)</v>
          </cell>
        </row>
        <row r="377">
          <cell r="A377">
            <v>404</v>
          </cell>
          <cell r="E377">
            <v>0</v>
          </cell>
          <cell r="F377">
            <v>0</v>
          </cell>
          <cell r="J377" t="str">
            <v>Dettes sur immobilisations et Comptes rattachés</v>
          </cell>
        </row>
        <row r="378">
          <cell r="A378">
            <v>4041</v>
          </cell>
          <cell r="E378">
            <v>0</v>
          </cell>
          <cell r="F378">
            <v>0</v>
          </cell>
          <cell r="J378" t="str">
            <v>Dettes sur immobilisations et Comptes rattachés</v>
          </cell>
        </row>
        <row r="379">
          <cell r="A379">
            <v>4047</v>
          </cell>
          <cell r="E379">
            <v>0</v>
          </cell>
          <cell r="F379">
            <v>0</v>
          </cell>
          <cell r="J379" t="str">
            <v>Dettes sur immobilisations et Comptes rattachés</v>
          </cell>
        </row>
        <row r="380">
          <cell r="A380">
            <v>405</v>
          </cell>
          <cell r="E380">
            <v>0</v>
          </cell>
          <cell r="F380">
            <v>0</v>
          </cell>
          <cell r="J380" t="str">
            <v>Dettes sur immobilisations et Comptes rattachés</v>
          </cell>
        </row>
        <row r="381">
          <cell r="A381">
            <v>408</v>
          </cell>
          <cell r="E381">
            <v>0</v>
          </cell>
          <cell r="F381">
            <v>0</v>
          </cell>
        </row>
        <row r="382">
          <cell r="A382">
            <v>4081</v>
          </cell>
          <cell r="E382">
            <v>0</v>
          </cell>
          <cell r="F382">
            <v>0</v>
          </cell>
          <cell r="J382" t="str">
            <v>Dettes Fournisseurs et Comptes rattachés (f)</v>
          </cell>
        </row>
        <row r="383">
          <cell r="A383">
            <v>4084</v>
          </cell>
          <cell r="E383">
            <v>0</v>
          </cell>
          <cell r="F383">
            <v>0</v>
          </cell>
          <cell r="J383" t="str">
            <v>Dettes sur immobilisations et Comptes rattachés</v>
          </cell>
        </row>
        <row r="384">
          <cell r="A384">
            <v>4088</v>
          </cell>
          <cell r="E384">
            <v>0</v>
          </cell>
          <cell r="F384">
            <v>0</v>
          </cell>
          <cell r="J384" t="str">
            <v>Dettes sur immobilisations et Comptes rattachés</v>
          </cell>
        </row>
        <row r="385">
          <cell r="A385">
            <v>409</v>
          </cell>
          <cell r="E385">
            <v>0</v>
          </cell>
          <cell r="F385">
            <v>0</v>
          </cell>
        </row>
        <row r="386">
          <cell r="A386">
            <v>4091</v>
          </cell>
          <cell r="E386">
            <v>0</v>
          </cell>
          <cell r="F386">
            <v>0</v>
          </cell>
          <cell r="J386" t="str">
            <v>Avances et acomptes versés sur commandes</v>
          </cell>
        </row>
        <row r="387">
          <cell r="A387">
            <v>4096</v>
          </cell>
          <cell r="E387">
            <v>0</v>
          </cell>
          <cell r="F387">
            <v>0</v>
          </cell>
          <cell r="J387" t="str">
            <v>Autres créances d'exploitation</v>
          </cell>
        </row>
        <row r="388">
          <cell r="A388">
            <v>4097</v>
          </cell>
          <cell r="E388">
            <v>0</v>
          </cell>
          <cell r="F388">
            <v>0</v>
          </cell>
          <cell r="J388" t="str">
            <v>Autres créances d'exploitation</v>
          </cell>
        </row>
        <row r="389">
          <cell r="A389">
            <v>40971</v>
          </cell>
          <cell r="E389">
            <v>0</v>
          </cell>
          <cell r="F389">
            <v>0</v>
          </cell>
          <cell r="J389" t="str">
            <v>Autres créances d'exploitation</v>
          </cell>
        </row>
        <row r="390">
          <cell r="A390">
            <v>40974</v>
          </cell>
          <cell r="E390">
            <v>0</v>
          </cell>
          <cell r="F390">
            <v>0</v>
          </cell>
          <cell r="J390" t="str">
            <v>Autres créances d'exploitation</v>
          </cell>
        </row>
        <row r="391">
          <cell r="A391">
            <v>4098</v>
          </cell>
          <cell r="E391">
            <v>0</v>
          </cell>
          <cell r="F391">
            <v>0</v>
          </cell>
          <cell r="J391" t="str">
            <v>Autres créances d'exploitation</v>
          </cell>
        </row>
        <row r="392">
          <cell r="A392">
            <v>41</v>
          </cell>
          <cell r="E392">
            <v>0</v>
          </cell>
          <cell r="F392">
            <v>0</v>
          </cell>
        </row>
        <row r="393">
          <cell r="A393">
            <v>410</v>
          </cell>
          <cell r="E393">
            <v>0</v>
          </cell>
          <cell r="F393">
            <v>0</v>
          </cell>
        </row>
        <row r="394">
          <cell r="A394">
            <v>411</v>
          </cell>
          <cell r="E394">
            <v>0</v>
          </cell>
          <cell r="F394">
            <v>0</v>
          </cell>
          <cell r="J394" t="str">
            <v>Créances clients (a) et comptes rattachés (d)</v>
          </cell>
        </row>
        <row r="395">
          <cell r="A395">
            <v>4111</v>
          </cell>
          <cell r="E395">
            <v>0</v>
          </cell>
          <cell r="F395">
            <v>0</v>
          </cell>
          <cell r="J395" t="str">
            <v>Créances clients (a) et comptes rattachés (d)</v>
          </cell>
        </row>
        <row r="396">
          <cell r="A396">
            <v>4117</v>
          </cell>
          <cell r="E396">
            <v>0</v>
          </cell>
          <cell r="F396">
            <v>0</v>
          </cell>
          <cell r="J396" t="str">
            <v>Créances clients (a) et comptes rattachés (d)</v>
          </cell>
        </row>
        <row r="397">
          <cell r="A397">
            <v>413</v>
          </cell>
          <cell r="E397">
            <v>0</v>
          </cell>
          <cell r="F397">
            <v>0</v>
          </cell>
          <cell r="J397" t="str">
            <v>Créances clients (a) et comptes rattachés (d)</v>
          </cell>
        </row>
        <row r="398">
          <cell r="A398">
            <v>416</v>
          </cell>
          <cell r="E398">
            <v>0</v>
          </cell>
          <cell r="F398">
            <v>0</v>
          </cell>
          <cell r="J398" t="str">
            <v>Créances clients (a) et comptes rattachés (d)</v>
          </cell>
        </row>
        <row r="399">
          <cell r="A399">
            <v>418</v>
          </cell>
          <cell r="E399">
            <v>0</v>
          </cell>
          <cell r="F399">
            <v>0</v>
          </cell>
          <cell r="J399" t="str">
            <v>Créances clients (a) et comptes rattachés (d)</v>
          </cell>
        </row>
        <row r="400">
          <cell r="A400">
            <v>4181</v>
          </cell>
          <cell r="E400">
            <v>0</v>
          </cell>
          <cell r="F400">
            <v>0</v>
          </cell>
          <cell r="J400" t="str">
            <v>Créances clients (a) et comptes rattachés (d)</v>
          </cell>
        </row>
        <row r="401">
          <cell r="A401">
            <v>4188</v>
          </cell>
          <cell r="E401">
            <v>0</v>
          </cell>
          <cell r="F401">
            <v>0</v>
          </cell>
          <cell r="J401" t="str">
            <v>Créances clients (a) et comptes rattachés (d)</v>
          </cell>
        </row>
        <row r="402">
          <cell r="A402">
            <v>419</v>
          </cell>
          <cell r="E402">
            <v>0</v>
          </cell>
          <cell r="F402">
            <v>0</v>
          </cell>
        </row>
        <row r="403">
          <cell r="A403">
            <v>4191</v>
          </cell>
          <cell r="E403">
            <v>0</v>
          </cell>
          <cell r="F403">
            <v>0</v>
          </cell>
          <cell r="J403" t="str">
            <v>Avances et acomptes reçues sur commandes en cours</v>
          </cell>
        </row>
        <row r="404">
          <cell r="A404" t="str">
            <v>4196</v>
          </cell>
          <cell r="E404">
            <v>0</v>
          </cell>
          <cell r="F404">
            <v>0</v>
          </cell>
          <cell r="J404" t="str">
            <v>Autres dettes</v>
          </cell>
        </row>
        <row r="405">
          <cell r="A405">
            <v>4197</v>
          </cell>
          <cell r="E405">
            <v>0</v>
          </cell>
          <cell r="F405">
            <v>0</v>
          </cell>
          <cell r="J405" t="str">
            <v>Autres dettes</v>
          </cell>
        </row>
        <row r="406">
          <cell r="A406">
            <v>4198</v>
          </cell>
          <cell r="E406">
            <v>0</v>
          </cell>
          <cell r="F406">
            <v>0</v>
          </cell>
          <cell r="J406" t="str">
            <v>Autres dettes</v>
          </cell>
        </row>
        <row r="407">
          <cell r="A407">
            <v>42</v>
          </cell>
          <cell r="E407">
            <v>0</v>
          </cell>
          <cell r="F407">
            <v>0</v>
          </cell>
        </row>
        <row r="408">
          <cell r="A408">
            <v>421</v>
          </cell>
          <cell r="E408">
            <v>0</v>
          </cell>
          <cell r="F408">
            <v>0</v>
          </cell>
          <cell r="J408" t="str">
            <v>Dettes fiscales et sociales</v>
          </cell>
        </row>
        <row r="409">
          <cell r="A409">
            <v>422</v>
          </cell>
          <cell r="E409">
            <v>0</v>
          </cell>
          <cell r="F409">
            <v>0</v>
          </cell>
          <cell r="J409" t="str">
            <v>Dettes fiscales et sociales</v>
          </cell>
        </row>
        <row r="410">
          <cell r="A410">
            <v>424</v>
          </cell>
          <cell r="E410">
            <v>0</v>
          </cell>
          <cell r="F410">
            <v>0</v>
          </cell>
          <cell r="J410" t="str">
            <v>Dettes fiscales et sociales</v>
          </cell>
        </row>
        <row r="411">
          <cell r="A411">
            <v>4246</v>
          </cell>
          <cell r="E411">
            <v>0</v>
          </cell>
          <cell r="F411">
            <v>0</v>
          </cell>
          <cell r="J411" t="str">
            <v>Dettes fiscales et sociales</v>
          </cell>
        </row>
        <row r="412">
          <cell r="A412">
            <v>4248</v>
          </cell>
          <cell r="E412">
            <v>0</v>
          </cell>
          <cell r="F412">
            <v>0</v>
          </cell>
          <cell r="J412" t="str">
            <v>Dettes fiscales et sociales</v>
          </cell>
        </row>
        <row r="413">
          <cell r="A413">
            <v>425</v>
          </cell>
          <cell r="E413">
            <v>0</v>
          </cell>
          <cell r="F413">
            <v>0</v>
          </cell>
        </row>
        <row r="414">
          <cell r="A414">
            <v>426</v>
          </cell>
          <cell r="E414">
            <v>0</v>
          </cell>
          <cell r="F414">
            <v>0</v>
          </cell>
        </row>
        <row r="415">
          <cell r="A415">
            <v>427</v>
          </cell>
          <cell r="E415">
            <v>0</v>
          </cell>
          <cell r="F415">
            <v>0</v>
          </cell>
        </row>
        <row r="416">
          <cell r="A416">
            <v>428</v>
          </cell>
          <cell r="E416">
            <v>0</v>
          </cell>
          <cell r="F416">
            <v>0</v>
          </cell>
          <cell r="J416" t="str">
            <v>Dettes fiscales et sociales</v>
          </cell>
        </row>
        <row r="417">
          <cell r="A417">
            <v>4282</v>
          </cell>
          <cell r="E417">
            <v>0</v>
          </cell>
          <cell r="F417">
            <v>0</v>
          </cell>
        </row>
        <row r="418">
          <cell r="A418">
            <v>4284</v>
          </cell>
          <cell r="E418">
            <v>0</v>
          </cell>
          <cell r="F418">
            <v>0</v>
          </cell>
        </row>
        <row r="419">
          <cell r="A419">
            <v>4286</v>
          </cell>
          <cell r="E419">
            <v>0</v>
          </cell>
          <cell r="F419">
            <v>0</v>
          </cell>
        </row>
        <row r="420">
          <cell r="A420">
            <v>4287</v>
          </cell>
          <cell r="E420">
            <v>0</v>
          </cell>
          <cell r="F420">
            <v>0</v>
          </cell>
          <cell r="J420" t="str">
            <v>Autres créances d'exploitation</v>
          </cell>
        </row>
        <row r="421">
          <cell r="A421">
            <v>43</v>
          </cell>
          <cell r="E421">
            <v>0</v>
          </cell>
          <cell r="F421">
            <v>0</v>
          </cell>
        </row>
        <row r="422">
          <cell r="A422">
            <v>431</v>
          </cell>
          <cell r="E422">
            <v>0</v>
          </cell>
          <cell r="F422">
            <v>0</v>
          </cell>
          <cell r="J422" t="str">
            <v>Dettes fiscales et sociales</v>
          </cell>
        </row>
        <row r="423">
          <cell r="A423">
            <v>437</v>
          </cell>
          <cell r="E423">
            <v>0</v>
          </cell>
          <cell r="F423">
            <v>0</v>
          </cell>
          <cell r="J423" t="str">
            <v>Dettes fiscales et sociales</v>
          </cell>
        </row>
        <row r="424">
          <cell r="A424">
            <v>438</v>
          </cell>
          <cell r="E424">
            <v>0</v>
          </cell>
          <cell r="F424">
            <v>0</v>
          </cell>
        </row>
        <row r="425">
          <cell r="A425">
            <v>4382</v>
          </cell>
          <cell r="E425">
            <v>0</v>
          </cell>
          <cell r="F425">
            <v>0</v>
          </cell>
        </row>
        <row r="426">
          <cell r="A426">
            <v>4386</v>
          </cell>
          <cell r="E426">
            <v>0</v>
          </cell>
          <cell r="F426">
            <v>0</v>
          </cell>
          <cell r="J426" t="str">
            <v>Dettes fiscales et sociales</v>
          </cell>
        </row>
        <row r="427">
          <cell r="A427">
            <v>4387</v>
          </cell>
          <cell r="E427">
            <v>0</v>
          </cell>
          <cell r="F427">
            <v>0</v>
          </cell>
          <cell r="J427" t="str">
            <v>Autres créances d'exploitation</v>
          </cell>
        </row>
        <row r="428">
          <cell r="A428">
            <v>44</v>
          </cell>
          <cell r="E428">
            <v>0</v>
          </cell>
          <cell r="F428">
            <v>0</v>
          </cell>
        </row>
        <row r="429">
          <cell r="A429">
            <v>441</v>
          </cell>
          <cell r="E429">
            <v>0</v>
          </cell>
          <cell r="F429">
            <v>0</v>
          </cell>
        </row>
        <row r="430">
          <cell r="A430">
            <v>4411</v>
          </cell>
          <cell r="E430">
            <v>0</v>
          </cell>
          <cell r="F430">
            <v>0</v>
          </cell>
          <cell r="J430" t="str">
            <v>Autres créances d'exploitation</v>
          </cell>
        </row>
        <row r="431">
          <cell r="A431">
            <v>4417</v>
          </cell>
          <cell r="E431">
            <v>0</v>
          </cell>
          <cell r="F431">
            <v>0</v>
          </cell>
          <cell r="J431" t="str">
            <v>Autres créances d'exploitation</v>
          </cell>
        </row>
        <row r="432">
          <cell r="A432">
            <v>4418</v>
          </cell>
          <cell r="E432">
            <v>0</v>
          </cell>
          <cell r="F432">
            <v>0</v>
          </cell>
          <cell r="J432" t="str">
            <v>Autres créances d'exploitation</v>
          </cell>
        </row>
        <row r="433">
          <cell r="A433">
            <v>4419</v>
          </cell>
          <cell r="E433">
            <v>0</v>
          </cell>
          <cell r="F433">
            <v>0</v>
          </cell>
        </row>
        <row r="434">
          <cell r="A434">
            <v>442</v>
          </cell>
          <cell r="E434">
            <v>0</v>
          </cell>
          <cell r="F434">
            <v>0</v>
          </cell>
          <cell r="J434" t="str">
            <v>Dettes fiscales et sociales</v>
          </cell>
        </row>
        <row r="435">
          <cell r="A435">
            <v>4424</v>
          </cell>
          <cell r="E435">
            <v>0</v>
          </cell>
          <cell r="F435">
            <v>0</v>
          </cell>
          <cell r="J435" t="str">
            <v>Dettes fiscales et sociales</v>
          </cell>
        </row>
        <row r="436">
          <cell r="A436">
            <v>4425</v>
          </cell>
          <cell r="E436">
            <v>0</v>
          </cell>
          <cell r="F436">
            <v>0</v>
          </cell>
          <cell r="J436" t="str">
            <v>Dettes fiscales et sociales</v>
          </cell>
        </row>
        <row r="437">
          <cell r="A437">
            <v>443</v>
          </cell>
          <cell r="E437">
            <v>0</v>
          </cell>
          <cell r="F437">
            <v>0</v>
          </cell>
          <cell r="J437" t="str">
            <v>Dettes fiscales et sociales</v>
          </cell>
        </row>
        <row r="438">
          <cell r="A438">
            <v>4431</v>
          </cell>
          <cell r="E438">
            <v>0</v>
          </cell>
          <cell r="F438">
            <v>0</v>
          </cell>
          <cell r="J438" t="str">
            <v>Dettes fiscales et sociales</v>
          </cell>
        </row>
        <row r="439">
          <cell r="A439">
            <v>4438</v>
          </cell>
          <cell r="E439">
            <v>0</v>
          </cell>
          <cell r="F439">
            <v>0</v>
          </cell>
          <cell r="J439" t="str">
            <v>Dettes fiscales et sociales</v>
          </cell>
        </row>
        <row r="440">
          <cell r="A440">
            <v>444</v>
          </cell>
          <cell r="E440">
            <v>0</v>
          </cell>
          <cell r="F440">
            <v>0</v>
          </cell>
          <cell r="J440" t="str">
            <v>Dettes fiscales et sociales</v>
          </cell>
        </row>
        <row r="441">
          <cell r="A441">
            <v>445</v>
          </cell>
          <cell r="E441">
            <v>0</v>
          </cell>
          <cell r="F441">
            <v>0</v>
          </cell>
        </row>
        <row r="442">
          <cell r="A442">
            <v>4452</v>
          </cell>
          <cell r="E442">
            <v>0</v>
          </cell>
          <cell r="F442">
            <v>0</v>
          </cell>
        </row>
        <row r="443">
          <cell r="A443">
            <v>4455</v>
          </cell>
          <cell r="E443">
            <v>0</v>
          </cell>
          <cell r="F443">
            <v>0</v>
          </cell>
          <cell r="J443" t="str">
            <v>Dettes fiscales et sociales</v>
          </cell>
        </row>
        <row r="444">
          <cell r="A444">
            <v>44551</v>
          </cell>
          <cell r="E444">
            <v>0</v>
          </cell>
          <cell r="F444">
            <v>0</v>
          </cell>
          <cell r="J444" t="str">
            <v>Dettes fiscales et sociales</v>
          </cell>
        </row>
        <row r="445">
          <cell r="A445">
            <v>44558</v>
          </cell>
          <cell r="E445">
            <v>0</v>
          </cell>
          <cell r="F445">
            <v>0</v>
          </cell>
          <cell r="J445" t="str">
            <v>Dettes fiscales et sociales</v>
          </cell>
        </row>
        <row r="446">
          <cell r="A446">
            <v>4456</v>
          </cell>
          <cell r="E446">
            <v>0</v>
          </cell>
          <cell r="F446">
            <v>0</v>
          </cell>
          <cell r="J446" t="str">
            <v>Autres créances d'exploitation</v>
          </cell>
        </row>
        <row r="447">
          <cell r="A447">
            <v>44562</v>
          </cell>
          <cell r="E447">
            <v>0</v>
          </cell>
          <cell r="F447">
            <v>0</v>
          </cell>
          <cell r="J447" t="str">
            <v>Autres créances d'exploitation</v>
          </cell>
        </row>
        <row r="448">
          <cell r="A448">
            <v>44563</v>
          </cell>
          <cell r="E448">
            <v>0</v>
          </cell>
          <cell r="F448">
            <v>0</v>
          </cell>
          <cell r="J448" t="str">
            <v>Autres créances d'exploitation</v>
          </cell>
        </row>
        <row r="449">
          <cell r="A449">
            <v>44566</v>
          </cell>
          <cell r="E449">
            <v>0</v>
          </cell>
          <cell r="F449">
            <v>0</v>
          </cell>
          <cell r="J449" t="str">
            <v>Autres créances d'exploitation</v>
          </cell>
        </row>
        <row r="450">
          <cell r="A450">
            <v>445662</v>
          </cell>
          <cell r="E450">
            <v>0</v>
          </cell>
          <cell r="F450">
            <v>0</v>
          </cell>
          <cell r="J450" t="str">
            <v>Autres créances d'exploitation</v>
          </cell>
        </row>
        <row r="451">
          <cell r="A451">
            <v>44567</v>
          </cell>
          <cell r="E451">
            <v>0</v>
          </cell>
          <cell r="F451">
            <v>0</v>
          </cell>
          <cell r="J451" t="str">
            <v>Autres créances d'exploitation</v>
          </cell>
        </row>
        <row r="452">
          <cell r="A452">
            <v>44568</v>
          </cell>
          <cell r="E452">
            <v>0</v>
          </cell>
          <cell r="F452">
            <v>0</v>
          </cell>
          <cell r="J452" t="str">
            <v>Autres créances d'exploitation</v>
          </cell>
        </row>
        <row r="453">
          <cell r="A453">
            <v>4457</v>
          </cell>
          <cell r="E453">
            <v>0</v>
          </cell>
          <cell r="F453">
            <v>0</v>
          </cell>
          <cell r="J453" t="str">
            <v>Dettes fiscales et sociales</v>
          </cell>
        </row>
        <row r="454">
          <cell r="A454">
            <v>44571</v>
          </cell>
          <cell r="E454">
            <v>0</v>
          </cell>
          <cell r="F454">
            <v>0</v>
          </cell>
          <cell r="J454" t="str">
            <v>Dettes fiscales et sociales</v>
          </cell>
        </row>
        <row r="455">
          <cell r="A455">
            <v>44578</v>
          </cell>
          <cell r="E455">
            <v>0</v>
          </cell>
          <cell r="F455">
            <v>0</v>
          </cell>
          <cell r="J455" t="str">
            <v>Dettes fiscales et sociales</v>
          </cell>
        </row>
        <row r="456">
          <cell r="A456">
            <v>4458</v>
          </cell>
          <cell r="E456">
            <v>0</v>
          </cell>
          <cell r="F456">
            <v>0</v>
          </cell>
          <cell r="J456" t="str">
            <v>Dettes fiscales et sociales</v>
          </cell>
        </row>
        <row r="457">
          <cell r="A457">
            <v>44581</v>
          </cell>
          <cell r="E457">
            <v>0</v>
          </cell>
          <cell r="F457">
            <v>0</v>
          </cell>
          <cell r="J457" t="str">
            <v>Dettes fiscales et sociales</v>
          </cell>
        </row>
        <row r="458">
          <cell r="A458">
            <v>44582</v>
          </cell>
          <cell r="E458">
            <v>0</v>
          </cell>
          <cell r="F458">
            <v>0</v>
          </cell>
          <cell r="J458" t="str">
            <v>Dettes fiscales et sociales</v>
          </cell>
        </row>
        <row r="459">
          <cell r="A459">
            <v>44583</v>
          </cell>
          <cell r="E459">
            <v>0</v>
          </cell>
          <cell r="F459">
            <v>0</v>
          </cell>
          <cell r="J459" t="str">
            <v>Dettes fiscales et sociales</v>
          </cell>
        </row>
        <row r="460">
          <cell r="A460">
            <v>44584</v>
          </cell>
          <cell r="E460">
            <v>0</v>
          </cell>
          <cell r="F460">
            <v>0</v>
          </cell>
          <cell r="J460" t="str">
            <v>Dettes fiscales et sociales</v>
          </cell>
        </row>
        <row r="461">
          <cell r="A461">
            <v>44586</v>
          </cell>
          <cell r="E461">
            <v>0</v>
          </cell>
          <cell r="F461">
            <v>0</v>
          </cell>
          <cell r="J461" t="str">
            <v>Dettes fiscales et sociales</v>
          </cell>
        </row>
        <row r="462">
          <cell r="A462">
            <v>44587</v>
          </cell>
          <cell r="E462">
            <v>0</v>
          </cell>
          <cell r="F462">
            <v>0</v>
          </cell>
          <cell r="J462" t="str">
            <v>Dettes fiscales et sociales</v>
          </cell>
        </row>
        <row r="463">
          <cell r="A463">
            <v>446</v>
          </cell>
          <cell r="E463">
            <v>0</v>
          </cell>
          <cell r="F463">
            <v>0</v>
          </cell>
          <cell r="J463" t="str">
            <v>Dettes fiscales et sociales</v>
          </cell>
        </row>
        <row r="464">
          <cell r="A464">
            <v>447</v>
          </cell>
          <cell r="E464">
            <v>0</v>
          </cell>
          <cell r="F464">
            <v>0</v>
          </cell>
          <cell r="J464" t="str">
            <v>Dettes fiscales et sociales</v>
          </cell>
        </row>
        <row r="465">
          <cell r="A465">
            <v>448</v>
          </cell>
          <cell r="E465">
            <v>0</v>
          </cell>
          <cell r="F465">
            <v>0</v>
          </cell>
        </row>
        <row r="466">
          <cell r="A466">
            <v>4482</v>
          </cell>
          <cell r="E466">
            <v>0</v>
          </cell>
          <cell r="F466">
            <v>0</v>
          </cell>
        </row>
        <row r="467">
          <cell r="A467">
            <v>4486</v>
          </cell>
          <cell r="E467">
            <v>0</v>
          </cell>
          <cell r="F467">
            <v>0</v>
          </cell>
          <cell r="J467" t="str">
            <v>Dettes fiscales et sociales</v>
          </cell>
        </row>
        <row r="468">
          <cell r="A468">
            <v>4487</v>
          </cell>
          <cell r="E468">
            <v>0</v>
          </cell>
          <cell r="F468">
            <v>0</v>
          </cell>
          <cell r="J468" t="str">
            <v>Autres créances d'exploitation</v>
          </cell>
        </row>
        <row r="469">
          <cell r="A469">
            <v>449</v>
          </cell>
          <cell r="E469">
            <v>0</v>
          </cell>
          <cell r="F469">
            <v>0</v>
          </cell>
        </row>
        <row r="470">
          <cell r="A470">
            <v>45</v>
          </cell>
          <cell r="E470">
            <v>0</v>
          </cell>
          <cell r="F470">
            <v>0</v>
          </cell>
        </row>
        <row r="471">
          <cell r="A471">
            <v>451</v>
          </cell>
          <cell r="E471">
            <v>0</v>
          </cell>
          <cell r="F471">
            <v>0</v>
          </cell>
        </row>
        <row r="472">
          <cell r="A472">
            <v>455</v>
          </cell>
          <cell r="E472">
            <v>0</v>
          </cell>
          <cell r="F472">
            <v>0</v>
          </cell>
        </row>
        <row r="473">
          <cell r="A473">
            <v>4551</v>
          </cell>
          <cell r="E473">
            <v>0</v>
          </cell>
          <cell r="F473">
            <v>0</v>
          </cell>
        </row>
        <row r="474">
          <cell r="A474">
            <v>4558</v>
          </cell>
          <cell r="E474">
            <v>0</v>
          </cell>
          <cell r="F474">
            <v>0</v>
          </cell>
        </row>
        <row r="475">
          <cell r="A475">
            <v>456</v>
          </cell>
          <cell r="E475">
            <v>0</v>
          </cell>
          <cell r="F475">
            <v>0</v>
          </cell>
        </row>
        <row r="476">
          <cell r="A476">
            <v>4561</v>
          </cell>
          <cell r="E476">
            <v>0</v>
          </cell>
          <cell r="F476">
            <v>0</v>
          </cell>
        </row>
        <row r="477">
          <cell r="A477">
            <v>45611</v>
          </cell>
          <cell r="E477">
            <v>0</v>
          </cell>
          <cell r="F477">
            <v>0</v>
          </cell>
        </row>
        <row r="478">
          <cell r="A478">
            <v>45615</v>
          </cell>
          <cell r="E478">
            <v>0</v>
          </cell>
          <cell r="F478">
            <v>0</v>
          </cell>
        </row>
        <row r="479">
          <cell r="A479">
            <v>4562</v>
          </cell>
          <cell r="E479">
            <v>0</v>
          </cell>
          <cell r="F479">
            <v>0</v>
          </cell>
          <cell r="J479" t="str">
            <v>Capital souscrit - appelé, non versé</v>
          </cell>
        </row>
        <row r="480">
          <cell r="A480">
            <v>45621</v>
          </cell>
          <cell r="E480">
            <v>0</v>
          </cell>
          <cell r="F480">
            <v>0</v>
          </cell>
          <cell r="J480" t="str">
            <v>Capital souscrit - appelé, non versé</v>
          </cell>
        </row>
        <row r="481">
          <cell r="A481">
            <v>45625</v>
          </cell>
          <cell r="E481">
            <v>0</v>
          </cell>
          <cell r="F481">
            <v>0</v>
          </cell>
          <cell r="J481" t="str">
            <v>Capital souscrit - appelé, non versé</v>
          </cell>
        </row>
        <row r="482">
          <cell r="A482">
            <v>4563</v>
          </cell>
          <cell r="E482">
            <v>0</v>
          </cell>
          <cell r="F482">
            <v>0</v>
          </cell>
        </row>
        <row r="483">
          <cell r="A483">
            <v>4564</v>
          </cell>
          <cell r="E483">
            <v>0</v>
          </cell>
          <cell r="F483">
            <v>0</v>
          </cell>
        </row>
        <row r="484">
          <cell r="A484">
            <v>4566</v>
          </cell>
          <cell r="E484">
            <v>0</v>
          </cell>
          <cell r="F484">
            <v>0</v>
          </cell>
        </row>
        <row r="485">
          <cell r="A485">
            <v>4567</v>
          </cell>
          <cell r="E485">
            <v>0</v>
          </cell>
          <cell r="F485">
            <v>0</v>
          </cell>
        </row>
        <row r="486">
          <cell r="A486">
            <v>457</v>
          </cell>
          <cell r="E486">
            <v>0</v>
          </cell>
          <cell r="F486">
            <v>0</v>
          </cell>
          <cell r="J486" t="str">
            <v>Dettes fiscales et sociales</v>
          </cell>
        </row>
        <row r="487">
          <cell r="A487">
            <v>458</v>
          </cell>
          <cell r="E487">
            <v>0</v>
          </cell>
          <cell r="F487">
            <v>0</v>
          </cell>
        </row>
        <row r="488">
          <cell r="A488">
            <v>4581</v>
          </cell>
          <cell r="E488">
            <v>0</v>
          </cell>
          <cell r="F488">
            <v>0</v>
          </cell>
        </row>
        <row r="489">
          <cell r="A489">
            <v>4588</v>
          </cell>
          <cell r="E489">
            <v>0</v>
          </cell>
          <cell r="F489">
            <v>0</v>
          </cell>
        </row>
        <row r="490">
          <cell r="A490">
            <v>46</v>
          </cell>
          <cell r="E490">
            <v>0</v>
          </cell>
          <cell r="F490">
            <v>0</v>
          </cell>
        </row>
        <row r="491">
          <cell r="A491">
            <v>462</v>
          </cell>
          <cell r="E491">
            <v>0</v>
          </cell>
          <cell r="F491">
            <v>0</v>
          </cell>
          <cell r="J491" t="str">
            <v>Autres créances d'exploitation</v>
          </cell>
        </row>
        <row r="492">
          <cell r="A492">
            <v>464</v>
          </cell>
          <cell r="E492">
            <v>0</v>
          </cell>
          <cell r="F492">
            <v>0</v>
          </cell>
          <cell r="J492" t="str">
            <v>Autres dettes</v>
          </cell>
        </row>
        <row r="493">
          <cell r="A493">
            <v>465</v>
          </cell>
          <cell r="E493">
            <v>0</v>
          </cell>
          <cell r="F493">
            <v>0</v>
          </cell>
          <cell r="J493" t="str">
            <v>Autres créances d'exploitation</v>
          </cell>
        </row>
        <row r="494">
          <cell r="A494">
            <v>467</v>
          </cell>
          <cell r="E494">
            <v>0</v>
          </cell>
          <cell r="F494">
            <v>0</v>
          </cell>
          <cell r="J494" t="str">
            <v>Autres dettes</v>
          </cell>
        </row>
        <row r="495">
          <cell r="A495">
            <v>468</v>
          </cell>
          <cell r="E495">
            <v>0</v>
          </cell>
          <cell r="F495">
            <v>0</v>
          </cell>
        </row>
        <row r="496">
          <cell r="A496">
            <v>4686</v>
          </cell>
          <cell r="E496">
            <v>0</v>
          </cell>
          <cell r="F496">
            <v>0</v>
          </cell>
        </row>
        <row r="497">
          <cell r="A497">
            <v>4687</v>
          </cell>
          <cell r="E497">
            <v>0</v>
          </cell>
          <cell r="F497">
            <v>0</v>
          </cell>
          <cell r="J497" t="str">
            <v>Autres créances d'exploitation</v>
          </cell>
        </row>
        <row r="498">
          <cell r="A498">
            <v>47</v>
          </cell>
          <cell r="E498">
            <v>0</v>
          </cell>
          <cell r="F498">
            <v>0</v>
          </cell>
        </row>
        <row r="499">
          <cell r="A499">
            <v>471</v>
          </cell>
          <cell r="E499">
            <v>0</v>
          </cell>
          <cell r="F499">
            <v>0</v>
          </cell>
        </row>
        <row r="500">
          <cell r="A500">
            <v>472</v>
          </cell>
          <cell r="E500">
            <v>0</v>
          </cell>
          <cell r="F500">
            <v>0</v>
          </cell>
        </row>
        <row r="501">
          <cell r="A501">
            <v>473</v>
          </cell>
          <cell r="E501">
            <v>0</v>
          </cell>
          <cell r="F501">
            <v>0</v>
          </cell>
        </row>
        <row r="502">
          <cell r="A502">
            <v>474</v>
          </cell>
          <cell r="E502">
            <v>0</v>
          </cell>
          <cell r="F502">
            <v>0</v>
          </cell>
        </row>
        <row r="503">
          <cell r="A503">
            <v>475</v>
          </cell>
          <cell r="E503">
            <v>0</v>
          </cell>
          <cell r="F503">
            <v>0</v>
          </cell>
        </row>
        <row r="504">
          <cell r="A504">
            <v>476</v>
          </cell>
          <cell r="E504">
            <v>0</v>
          </cell>
          <cell r="F504">
            <v>0</v>
          </cell>
          <cell r="J504" t="str">
            <v>Ecarts de conversion Actif</v>
          </cell>
        </row>
        <row r="505">
          <cell r="A505">
            <v>4761</v>
          </cell>
          <cell r="E505">
            <v>0</v>
          </cell>
          <cell r="F505">
            <v>0</v>
          </cell>
        </row>
        <row r="506">
          <cell r="A506">
            <v>4762</v>
          </cell>
          <cell r="E506">
            <v>0</v>
          </cell>
          <cell r="F506">
            <v>0</v>
          </cell>
        </row>
        <row r="507">
          <cell r="A507">
            <v>4768</v>
          </cell>
          <cell r="E507">
            <v>0</v>
          </cell>
          <cell r="F507">
            <v>0</v>
          </cell>
        </row>
        <row r="508">
          <cell r="A508">
            <v>477</v>
          </cell>
          <cell r="E508">
            <v>0</v>
          </cell>
          <cell r="F508">
            <v>0</v>
          </cell>
          <cell r="J508" t="str">
            <v>Ecarts de conversion passif</v>
          </cell>
        </row>
        <row r="509">
          <cell r="A509">
            <v>4771</v>
          </cell>
          <cell r="E509">
            <v>0</v>
          </cell>
          <cell r="F509">
            <v>0</v>
          </cell>
          <cell r="J509" t="str">
            <v>Ecarts de conversion passif</v>
          </cell>
        </row>
        <row r="510">
          <cell r="A510">
            <v>4772</v>
          </cell>
          <cell r="E510">
            <v>0</v>
          </cell>
          <cell r="F510">
            <v>0</v>
          </cell>
          <cell r="J510" t="str">
            <v>Ecarts de conversion passif</v>
          </cell>
        </row>
        <row r="511">
          <cell r="A511">
            <v>4778</v>
          </cell>
          <cell r="E511">
            <v>0</v>
          </cell>
          <cell r="F511">
            <v>0</v>
          </cell>
          <cell r="J511" t="str">
            <v>Ecarts de conversion passif</v>
          </cell>
        </row>
        <row r="512">
          <cell r="A512">
            <v>478</v>
          </cell>
          <cell r="E512">
            <v>0</v>
          </cell>
          <cell r="F512">
            <v>0</v>
          </cell>
        </row>
        <row r="513">
          <cell r="A513">
            <v>48</v>
          </cell>
          <cell r="E513">
            <v>0</v>
          </cell>
          <cell r="F513">
            <v>0</v>
          </cell>
        </row>
        <row r="514">
          <cell r="A514">
            <v>481</v>
          </cell>
          <cell r="E514">
            <v>0</v>
          </cell>
          <cell r="F514">
            <v>0</v>
          </cell>
          <cell r="J514" t="str">
            <v>Charges à répartir sur plusieurs exercices</v>
          </cell>
        </row>
        <row r="515">
          <cell r="A515">
            <v>4816</v>
          </cell>
          <cell r="E515">
            <v>0</v>
          </cell>
          <cell r="F515">
            <v>0</v>
          </cell>
          <cell r="J515" t="str">
            <v>Charges à répartir sur plusieurs exercices</v>
          </cell>
        </row>
        <row r="516">
          <cell r="A516">
            <v>486</v>
          </cell>
          <cell r="E516">
            <v>0</v>
          </cell>
          <cell r="F516">
            <v>0</v>
          </cell>
          <cell r="J516" t="str">
            <v>Charges constatées d'avance (3)</v>
          </cell>
        </row>
        <row r="517">
          <cell r="A517">
            <v>487</v>
          </cell>
          <cell r="E517">
            <v>0</v>
          </cell>
          <cell r="F517">
            <v>0</v>
          </cell>
          <cell r="J517" t="str">
            <v>Produits constatés d'avance (1)</v>
          </cell>
        </row>
        <row r="518">
          <cell r="A518">
            <v>488</v>
          </cell>
          <cell r="E518">
            <v>0</v>
          </cell>
          <cell r="F518">
            <v>0</v>
          </cell>
        </row>
        <row r="519">
          <cell r="A519">
            <v>4886</v>
          </cell>
          <cell r="E519">
            <v>0</v>
          </cell>
          <cell r="F519">
            <v>0</v>
          </cell>
        </row>
        <row r="520">
          <cell r="A520">
            <v>4887</v>
          </cell>
          <cell r="E520">
            <v>0</v>
          </cell>
          <cell r="F520">
            <v>0</v>
          </cell>
        </row>
        <row r="521">
          <cell r="A521">
            <v>489</v>
          </cell>
          <cell r="E521">
            <v>0</v>
          </cell>
          <cell r="F521">
            <v>0</v>
          </cell>
        </row>
        <row r="522">
          <cell r="A522">
            <v>49</v>
          </cell>
          <cell r="E522">
            <v>0</v>
          </cell>
          <cell r="F522">
            <v>0</v>
          </cell>
        </row>
        <row r="523">
          <cell r="A523">
            <v>491</v>
          </cell>
          <cell r="E523">
            <v>0</v>
          </cell>
          <cell r="F523">
            <v>0</v>
          </cell>
          <cell r="J523" t="str">
            <v>DAP - Créances clients et comptes rattachés</v>
          </cell>
        </row>
        <row r="524">
          <cell r="A524">
            <v>495</v>
          </cell>
          <cell r="E524">
            <v>0</v>
          </cell>
          <cell r="F524">
            <v>0</v>
          </cell>
          <cell r="J524" t="str">
            <v>DAP - Autres créances d'exploitation</v>
          </cell>
        </row>
        <row r="525">
          <cell r="A525">
            <v>4951</v>
          </cell>
          <cell r="E525">
            <v>0</v>
          </cell>
          <cell r="F525">
            <v>0</v>
          </cell>
          <cell r="J525" t="str">
            <v>DAP - Autres créances d'exploitation</v>
          </cell>
        </row>
        <row r="526">
          <cell r="A526">
            <v>4955</v>
          </cell>
          <cell r="E526">
            <v>0</v>
          </cell>
          <cell r="F526">
            <v>0</v>
          </cell>
          <cell r="J526" t="str">
            <v>DAP - Autres créances d'exploitation</v>
          </cell>
        </row>
        <row r="527">
          <cell r="A527">
            <v>4958</v>
          </cell>
          <cell r="E527">
            <v>0</v>
          </cell>
          <cell r="F527">
            <v>0</v>
          </cell>
          <cell r="J527" t="str">
            <v>DAP - Autres créances d'exploitation</v>
          </cell>
        </row>
        <row r="528">
          <cell r="A528">
            <v>496</v>
          </cell>
          <cell r="E528">
            <v>0</v>
          </cell>
          <cell r="F528">
            <v>0</v>
          </cell>
          <cell r="J528" t="str">
            <v>DAP - Autres créances d'exploitation</v>
          </cell>
        </row>
        <row r="529">
          <cell r="A529">
            <v>4962</v>
          </cell>
          <cell r="E529">
            <v>0</v>
          </cell>
          <cell r="F529">
            <v>0</v>
          </cell>
          <cell r="J529" t="str">
            <v>DAP - Autres créances d'exploitation</v>
          </cell>
        </row>
        <row r="530">
          <cell r="A530">
            <v>4965</v>
          </cell>
          <cell r="E530">
            <v>0</v>
          </cell>
          <cell r="F530">
            <v>0</v>
          </cell>
          <cell r="J530" t="str">
            <v>DAP - Autres créances d'exploitation</v>
          </cell>
        </row>
        <row r="531">
          <cell r="A531">
            <v>4967</v>
          </cell>
          <cell r="E531">
            <v>0</v>
          </cell>
          <cell r="F531">
            <v>0</v>
          </cell>
          <cell r="J531" t="str">
            <v>DAP - Autres créances d'exploitation</v>
          </cell>
        </row>
        <row r="532">
          <cell r="A532">
            <v>50</v>
          </cell>
          <cell r="E532">
            <v>0</v>
          </cell>
          <cell r="F532">
            <v>0</v>
          </cell>
        </row>
        <row r="533">
          <cell r="A533">
            <v>501</v>
          </cell>
          <cell r="E533">
            <v>0</v>
          </cell>
          <cell r="F533">
            <v>0</v>
          </cell>
        </row>
        <row r="534">
          <cell r="A534">
            <v>502</v>
          </cell>
          <cell r="E534">
            <v>0</v>
          </cell>
          <cell r="F534">
            <v>0</v>
          </cell>
          <cell r="J534" t="str">
            <v>Actions propres</v>
          </cell>
        </row>
        <row r="535">
          <cell r="A535">
            <v>503</v>
          </cell>
          <cell r="E535">
            <v>0</v>
          </cell>
          <cell r="F535">
            <v>0</v>
          </cell>
          <cell r="J535" t="str">
            <v xml:space="preserve">Autres titres  </v>
          </cell>
        </row>
        <row r="536">
          <cell r="A536">
            <v>5031</v>
          </cell>
          <cell r="E536">
            <v>0</v>
          </cell>
          <cell r="F536">
            <v>0</v>
          </cell>
          <cell r="J536" t="str">
            <v xml:space="preserve">Autres titres  </v>
          </cell>
        </row>
        <row r="537">
          <cell r="A537">
            <v>5035</v>
          </cell>
          <cell r="E537">
            <v>0</v>
          </cell>
          <cell r="F537">
            <v>0</v>
          </cell>
          <cell r="J537" t="str">
            <v xml:space="preserve">Autres titres  </v>
          </cell>
        </row>
        <row r="538">
          <cell r="A538">
            <v>504</v>
          </cell>
          <cell r="E538">
            <v>0</v>
          </cell>
          <cell r="F538">
            <v>0</v>
          </cell>
          <cell r="J538" t="str">
            <v xml:space="preserve">Autres titres  </v>
          </cell>
        </row>
        <row r="539">
          <cell r="A539">
            <v>505</v>
          </cell>
          <cell r="E539">
            <v>0</v>
          </cell>
          <cell r="F539">
            <v>0</v>
          </cell>
          <cell r="J539" t="str">
            <v xml:space="preserve">Autres titres  </v>
          </cell>
        </row>
        <row r="540">
          <cell r="A540">
            <v>506</v>
          </cell>
          <cell r="E540">
            <v>0</v>
          </cell>
          <cell r="F540">
            <v>0</v>
          </cell>
          <cell r="J540" t="str">
            <v xml:space="preserve">Autres titres  </v>
          </cell>
        </row>
        <row r="541">
          <cell r="A541">
            <v>5061</v>
          </cell>
          <cell r="E541">
            <v>0</v>
          </cell>
          <cell r="F541">
            <v>0</v>
          </cell>
          <cell r="J541" t="str">
            <v xml:space="preserve">Autres titres  </v>
          </cell>
        </row>
        <row r="542">
          <cell r="A542">
            <v>507</v>
          </cell>
          <cell r="E542">
            <v>0</v>
          </cell>
          <cell r="F542">
            <v>0</v>
          </cell>
          <cell r="J542" t="str">
            <v xml:space="preserve">Autres titres  </v>
          </cell>
        </row>
        <row r="543">
          <cell r="A543">
            <v>508</v>
          </cell>
          <cell r="E543">
            <v>0</v>
          </cell>
          <cell r="F543">
            <v>0</v>
          </cell>
          <cell r="J543" t="str">
            <v xml:space="preserve">Autres titres  </v>
          </cell>
        </row>
        <row r="544">
          <cell r="A544">
            <v>5081</v>
          </cell>
          <cell r="E544">
            <v>0</v>
          </cell>
          <cell r="F544">
            <v>0</v>
          </cell>
          <cell r="J544" t="str">
            <v xml:space="preserve">Autres titres  </v>
          </cell>
        </row>
        <row r="545">
          <cell r="A545">
            <v>5082</v>
          </cell>
          <cell r="E545">
            <v>0</v>
          </cell>
          <cell r="F545">
            <v>0</v>
          </cell>
          <cell r="J545" t="str">
            <v xml:space="preserve">Autres titres  </v>
          </cell>
        </row>
        <row r="546">
          <cell r="A546">
            <v>5088</v>
          </cell>
          <cell r="E546">
            <v>0</v>
          </cell>
          <cell r="F546">
            <v>0</v>
          </cell>
          <cell r="J546" t="str">
            <v xml:space="preserve">Autres titres  </v>
          </cell>
        </row>
        <row r="547">
          <cell r="A547">
            <v>509</v>
          </cell>
          <cell r="E547">
            <v>0</v>
          </cell>
          <cell r="F547">
            <v>0</v>
          </cell>
        </row>
        <row r="548">
          <cell r="A548">
            <v>51</v>
          </cell>
          <cell r="E548">
            <v>0</v>
          </cell>
          <cell r="F548">
            <v>0</v>
          </cell>
        </row>
        <row r="549">
          <cell r="A549">
            <v>511</v>
          </cell>
          <cell r="E549">
            <v>0</v>
          </cell>
          <cell r="F549">
            <v>0</v>
          </cell>
          <cell r="J549" t="str">
            <v>Disponibilités</v>
          </cell>
        </row>
        <row r="550">
          <cell r="A550">
            <v>5111</v>
          </cell>
          <cell r="E550">
            <v>0</v>
          </cell>
          <cell r="F550">
            <v>0</v>
          </cell>
          <cell r="J550" t="str">
            <v>Disponibilités</v>
          </cell>
        </row>
        <row r="551">
          <cell r="A551">
            <v>5112</v>
          </cell>
          <cell r="E551">
            <v>0</v>
          </cell>
          <cell r="F551">
            <v>0</v>
          </cell>
          <cell r="J551" t="str">
            <v>Disponibilités</v>
          </cell>
        </row>
        <row r="552">
          <cell r="A552">
            <v>5113</v>
          </cell>
          <cell r="E552">
            <v>0</v>
          </cell>
          <cell r="F552">
            <v>0</v>
          </cell>
          <cell r="J552" t="str">
            <v>Disponibilités</v>
          </cell>
        </row>
        <row r="553">
          <cell r="A553">
            <v>5114</v>
          </cell>
          <cell r="E553">
            <v>0</v>
          </cell>
          <cell r="F553">
            <v>0</v>
          </cell>
          <cell r="J553" t="str">
            <v>Disponibilités</v>
          </cell>
        </row>
        <row r="554">
          <cell r="A554">
            <v>512</v>
          </cell>
          <cell r="E554">
            <v>0</v>
          </cell>
          <cell r="F554">
            <v>0</v>
          </cell>
          <cell r="J554" t="str">
            <v>Disponibilités</v>
          </cell>
        </row>
        <row r="555">
          <cell r="A555">
            <v>5121</v>
          </cell>
          <cell r="E555">
            <v>0</v>
          </cell>
          <cell r="F555">
            <v>0</v>
          </cell>
          <cell r="J555" t="str">
            <v>Disponibilités</v>
          </cell>
        </row>
        <row r="556">
          <cell r="A556">
            <v>5122</v>
          </cell>
          <cell r="E556">
            <v>0</v>
          </cell>
          <cell r="F556">
            <v>0</v>
          </cell>
          <cell r="J556" t="str">
            <v>Disponibilités</v>
          </cell>
        </row>
        <row r="557">
          <cell r="A557">
            <v>5123</v>
          </cell>
          <cell r="E557">
            <v>0</v>
          </cell>
          <cell r="F557">
            <v>0</v>
          </cell>
          <cell r="J557" t="str">
            <v>Disponibilités</v>
          </cell>
        </row>
        <row r="558">
          <cell r="A558">
            <v>5121</v>
          </cell>
          <cell r="E558">
            <v>0</v>
          </cell>
          <cell r="F558">
            <v>0</v>
          </cell>
          <cell r="J558" t="str">
            <v>Disponibilités</v>
          </cell>
        </row>
        <row r="559">
          <cell r="A559">
            <v>5124</v>
          </cell>
          <cell r="E559">
            <v>0</v>
          </cell>
          <cell r="F559">
            <v>0</v>
          </cell>
          <cell r="J559" t="str">
            <v>Disponibilités</v>
          </cell>
        </row>
        <row r="560">
          <cell r="A560">
            <v>514</v>
          </cell>
          <cell r="E560">
            <v>0</v>
          </cell>
          <cell r="F560">
            <v>0</v>
          </cell>
          <cell r="J560" t="str">
            <v>Disponibilités</v>
          </cell>
        </row>
        <row r="561">
          <cell r="A561">
            <v>515</v>
          </cell>
          <cell r="E561">
            <v>0</v>
          </cell>
          <cell r="F561">
            <v>0</v>
          </cell>
          <cell r="J561" t="str">
            <v>Disponibilités</v>
          </cell>
        </row>
        <row r="562">
          <cell r="A562">
            <v>516</v>
          </cell>
          <cell r="E562">
            <v>0</v>
          </cell>
          <cell r="F562">
            <v>0</v>
          </cell>
          <cell r="J562" t="str">
            <v>Disponibilités</v>
          </cell>
        </row>
        <row r="563">
          <cell r="A563">
            <v>517</v>
          </cell>
          <cell r="E563">
            <v>0</v>
          </cell>
          <cell r="F563">
            <v>0</v>
          </cell>
          <cell r="J563" t="str">
            <v>Disponibilités</v>
          </cell>
        </row>
        <row r="564">
          <cell r="A564">
            <v>518</v>
          </cell>
          <cell r="E564">
            <v>0</v>
          </cell>
          <cell r="F564">
            <v>0</v>
          </cell>
        </row>
        <row r="565">
          <cell r="A565">
            <v>5181</v>
          </cell>
          <cell r="E565">
            <v>0</v>
          </cell>
          <cell r="F565">
            <v>0</v>
          </cell>
        </row>
        <row r="566">
          <cell r="A566">
            <v>5188</v>
          </cell>
          <cell r="E566">
            <v>0</v>
          </cell>
          <cell r="F566">
            <v>0</v>
          </cell>
        </row>
        <row r="567">
          <cell r="A567">
            <v>519</v>
          </cell>
          <cell r="E567">
            <v>0</v>
          </cell>
          <cell r="F567">
            <v>0</v>
          </cell>
        </row>
        <row r="568">
          <cell r="A568">
            <v>5191</v>
          </cell>
          <cell r="E568">
            <v>0</v>
          </cell>
          <cell r="F568">
            <v>0</v>
          </cell>
        </row>
        <row r="569">
          <cell r="A569">
            <v>5193</v>
          </cell>
          <cell r="E569">
            <v>0</v>
          </cell>
          <cell r="F569">
            <v>0</v>
          </cell>
        </row>
        <row r="570">
          <cell r="A570">
            <v>5198</v>
          </cell>
          <cell r="E570">
            <v>0</v>
          </cell>
          <cell r="F570">
            <v>0</v>
          </cell>
        </row>
        <row r="571">
          <cell r="A571">
            <v>52</v>
          </cell>
          <cell r="E571">
            <v>0</v>
          </cell>
          <cell r="F571">
            <v>0</v>
          </cell>
          <cell r="J571" t="str">
            <v xml:space="preserve">Instruments de trésorerie </v>
          </cell>
        </row>
        <row r="572">
          <cell r="A572">
            <v>53</v>
          </cell>
          <cell r="E572">
            <v>0</v>
          </cell>
          <cell r="F572">
            <v>0</v>
          </cell>
          <cell r="J572" t="str">
            <v>Disponibilités</v>
          </cell>
        </row>
        <row r="573">
          <cell r="A573">
            <v>531</v>
          </cell>
          <cell r="E573">
            <v>0</v>
          </cell>
          <cell r="F573">
            <v>0</v>
          </cell>
          <cell r="J573" t="str">
            <v>Disponibilités</v>
          </cell>
        </row>
        <row r="574">
          <cell r="A574">
            <v>5311</v>
          </cell>
          <cell r="E574">
            <v>0</v>
          </cell>
          <cell r="F574">
            <v>0</v>
          </cell>
          <cell r="J574" t="str">
            <v>Disponibilités</v>
          </cell>
        </row>
        <row r="575">
          <cell r="A575">
            <v>5314</v>
          </cell>
          <cell r="E575">
            <v>0</v>
          </cell>
          <cell r="F575">
            <v>0</v>
          </cell>
          <cell r="J575" t="str">
            <v>Disponibilités</v>
          </cell>
        </row>
        <row r="576">
          <cell r="A576">
            <v>532</v>
          </cell>
          <cell r="E576">
            <v>0</v>
          </cell>
          <cell r="F576">
            <v>0</v>
          </cell>
          <cell r="J576" t="str">
            <v>Disponibilités</v>
          </cell>
        </row>
        <row r="577">
          <cell r="A577">
            <v>533</v>
          </cell>
          <cell r="E577">
            <v>0</v>
          </cell>
          <cell r="F577">
            <v>0</v>
          </cell>
          <cell r="J577" t="str">
            <v>Disponibilités</v>
          </cell>
        </row>
        <row r="578">
          <cell r="A578">
            <v>54</v>
          </cell>
          <cell r="E578">
            <v>0</v>
          </cell>
          <cell r="F578">
            <v>0</v>
          </cell>
          <cell r="J578" t="str">
            <v>Disponibilités</v>
          </cell>
        </row>
        <row r="579">
          <cell r="A579">
            <v>58</v>
          </cell>
          <cell r="E579">
            <v>0</v>
          </cell>
          <cell r="F579">
            <v>0</v>
          </cell>
        </row>
        <row r="580">
          <cell r="A580">
            <v>59</v>
          </cell>
          <cell r="E580">
            <v>0</v>
          </cell>
          <cell r="F580">
            <v>0</v>
          </cell>
          <cell r="J580" t="str">
            <v xml:space="preserve">DAP - Autres titres  </v>
          </cell>
        </row>
        <row r="581">
          <cell r="A581">
            <v>590</v>
          </cell>
          <cell r="E581">
            <v>0</v>
          </cell>
          <cell r="F581">
            <v>0</v>
          </cell>
          <cell r="J581" t="str">
            <v xml:space="preserve">DAP - Autres titres  </v>
          </cell>
        </row>
        <row r="582">
          <cell r="A582">
            <v>5903</v>
          </cell>
          <cell r="E582">
            <v>0</v>
          </cell>
          <cell r="F582">
            <v>0</v>
          </cell>
          <cell r="J582" t="str">
            <v xml:space="preserve">DAP - Autres titres  </v>
          </cell>
        </row>
        <row r="583">
          <cell r="A583">
            <v>5904</v>
          </cell>
          <cell r="E583">
            <v>0</v>
          </cell>
          <cell r="F583">
            <v>0</v>
          </cell>
          <cell r="J583" t="str">
            <v xml:space="preserve">DAP - Autres titres  </v>
          </cell>
        </row>
        <row r="584">
          <cell r="A584">
            <v>5906</v>
          </cell>
          <cell r="E584">
            <v>0</v>
          </cell>
          <cell r="F584">
            <v>0</v>
          </cell>
          <cell r="J584" t="str">
            <v xml:space="preserve">DAP - Autres titres  </v>
          </cell>
        </row>
        <row r="585">
          <cell r="A585">
            <v>5908</v>
          </cell>
          <cell r="E585">
            <v>0</v>
          </cell>
          <cell r="F585">
            <v>0</v>
          </cell>
          <cell r="J585" t="str">
            <v xml:space="preserve">DAP - Autres titres  </v>
          </cell>
        </row>
        <row r="586">
          <cell r="A586">
            <v>60</v>
          </cell>
          <cell r="E586">
            <v>0</v>
          </cell>
          <cell r="F586">
            <v>0</v>
          </cell>
        </row>
        <row r="587">
          <cell r="A587">
            <v>601</v>
          </cell>
          <cell r="E587">
            <v>0</v>
          </cell>
          <cell r="F587">
            <v>0</v>
          </cell>
          <cell r="J587" t="str">
            <v xml:space="preserve">Achats de matières premières et autres approvisionnements (a) </v>
          </cell>
        </row>
        <row r="588">
          <cell r="A588">
            <v>6011</v>
          </cell>
          <cell r="E588">
            <v>0</v>
          </cell>
          <cell r="F588">
            <v>0</v>
          </cell>
          <cell r="J588" t="str">
            <v xml:space="preserve">Achats de matières premières et autres approvisionnements (a) </v>
          </cell>
        </row>
        <row r="589">
          <cell r="A589">
            <v>6012</v>
          </cell>
          <cell r="E589">
            <v>0</v>
          </cell>
          <cell r="F589">
            <v>0</v>
          </cell>
          <cell r="J589" t="str">
            <v xml:space="preserve">Achats de matières premières et autres approvisionnements (a) </v>
          </cell>
        </row>
        <row r="590">
          <cell r="A590">
            <v>6017</v>
          </cell>
          <cell r="E590">
            <v>0</v>
          </cell>
          <cell r="F590">
            <v>0</v>
          </cell>
          <cell r="J590" t="str">
            <v xml:space="preserve">Achats de matières premières et autres approvisionnements (a) </v>
          </cell>
        </row>
        <row r="591">
          <cell r="A591">
            <v>602</v>
          </cell>
          <cell r="E591">
            <v>0</v>
          </cell>
          <cell r="F591">
            <v>0</v>
          </cell>
          <cell r="J591" t="str">
            <v xml:space="preserve">Achats de matières premières et autres approvisionnements (a) </v>
          </cell>
        </row>
        <row r="592">
          <cell r="A592">
            <v>6021</v>
          </cell>
          <cell r="E592">
            <v>0</v>
          </cell>
          <cell r="F592">
            <v>0</v>
          </cell>
          <cell r="J592" t="str">
            <v xml:space="preserve">Achats de matières premières et autres approvisionnements (a) </v>
          </cell>
        </row>
        <row r="593">
          <cell r="A593">
            <v>60211</v>
          </cell>
          <cell r="E593">
            <v>0</v>
          </cell>
          <cell r="F593">
            <v>0</v>
          </cell>
          <cell r="J593" t="str">
            <v xml:space="preserve">Achats de matières premières et autres approvisionnements (a) </v>
          </cell>
        </row>
        <row r="594">
          <cell r="A594">
            <v>60212</v>
          </cell>
          <cell r="E594">
            <v>0</v>
          </cell>
          <cell r="F594">
            <v>0</v>
          </cell>
          <cell r="J594" t="str">
            <v xml:space="preserve">Achats de matières premières et autres approvisionnements (a) </v>
          </cell>
        </row>
        <row r="595">
          <cell r="A595">
            <v>6022</v>
          </cell>
          <cell r="E595">
            <v>0</v>
          </cell>
          <cell r="F595">
            <v>0</v>
          </cell>
          <cell r="J595" t="str">
            <v xml:space="preserve">Achats de matières premières et autres approvisionnements (a) </v>
          </cell>
        </row>
        <row r="596">
          <cell r="A596">
            <v>60221</v>
          </cell>
          <cell r="E596">
            <v>0</v>
          </cell>
          <cell r="F596">
            <v>0</v>
          </cell>
          <cell r="J596" t="str">
            <v xml:space="preserve">Achats de matières premières et autres approvisionnements (a) </v>
          </cell>
        </row>
        <row r="597">
          <cell r="A597">
            <v>60222</v>
          </cell>
          <cell r="E597">
            <v>0</v>
          </cell>
          <cell r="F597">
            <v>0</v>
          </cell>
          <cell r="J597" t="str">
            <v xml:space="preserve">Achats de matières premières et autres approvisionnements (a) </v>
          </cell>
        </row>
        <row r="598">
          <cell r="A598">
            <v>60223</v>
          </cell>
          <cell r="E598">
            <v>0</v>
          </cell>
          <cell r="F598">
            <v>0</v>
          </cell>
          <cell r="J598" t="str">
            <v xml:space="preserve">Achats de matières premières et autres approvisionnements (a) </v>
          </cell>
        </row>
        <row r="599">
          <cell r="A599">
            <v>60224</v>
          </cell>
          <cell r="E599">
            <v>0</v>
          </cell>
          <cell r="F599">
            <v>0</v>
          </cell>
          <cell r="J599" t="str">
            <v xml:space="preserve">Achats de matières premières et autres approvisionnements (a) </v>
          </cell>
        </row>
        <row r="600">
          <cell r="A600">
            <v>60225</v>
          </cell>
          <cell r="E600">
            <v>0</v>
          </cell>
          <cell r="F600">
            <v>0</v>
          </cell>
          <cell r="J600" t="str">
            <v xml:space="preserve">Achats de matières premières et autres approvisionnements (a) </v>
          </cell>
        </row>
        <row r="601">
          <cell r="A601">
            <v>6026</v>
          </cell>
          <cell r="E601">
            <v>0</v>
          </cell>
          <cell r="F601">
            <v>0</v>
          </cell>
          <cell r="J601" t="str">
            <v xml:space="preserve">Achats de matières premières et autres approvisionnements (a) </v>
          </cell>
        </row>
        <row r="602">
          <cell r="A602">
            <v>60261</v>
          </cell>
          <cell r="E602">
            <v>0</v>
          </cell>
          <cell r="F602">
            <v>0</v>
          </cell>
          <cell r="J602" t="str">
            <v xml:space="preserve">Achats de matières premières et autres approvisionnements (a) </v>
          </cell>
        </row>
        <row r="603">
          <cell r="A603">
            <v>60265</v>
          </cell>
          <cell r="E603">
            <v>0</v>
          </cell>
          <cell r="F603">
            <v>0</v>
          </cell>
          <cell r="J603" t="str">
            <v xml:space="preserve">Achats de matières premières et autres approvisionnements (a) </v>
          </cell>
        </row>
        <row r="604">
          <cell r="A604">
            <v>60267</v>
          </cell>
          <cell r="E604">
            <v>0</v>
          </cell>
          <cell r="F604">
            <v>0</v>
          </cell>
          <cell r="J604" t="str">
            <v xml:space="preserve">Achats de matières premières et autres approvisionnements (a) </v>
          </cell>
        </row>
        <row r="605">
          <cell r="A605">
            <v>604</v>
          </cell>
          <cell r="E605">
            <v>0</v>
          </cell>
          <cell r="F605">
            <v>0</v>
          </cell>
          <cell r="J605" t="str">
            <v>*Autres achats et charges externes</v>
          </cell>
        </row>
        <row r="606">
          <cell r="A606">
            <v>605</v>
          </cell>
          <cell r="E606">
            <v>0</v>
          </cell>
          <cell r="F606">
            <v>0</v>
          </cell>
          <cell r="J606" t="str">
            <v>*Autres achats et charges externes</v>
          </cell>
        </row>
        <row r="607">
          <cell r="A607">
            <v>606</v>
          </cell>
          <cell r="E607">
            <v>0</v>
          </cell>
          <cell r="F607">
            <v>0</v>
          </cell>
          <cell r="J607" t="str">
            <v>*Autres achats et charges externes</v>
          </cell>
        </row>
        <row r="608">
          <cell r="A608">
            <v>6061</v>
          </cell>
          <cell r="E608">
            <v>0</v>
          </cell>
          <cell r="F608">
            <v>0</v>
          </cell>
          <cell r="J608" t="str">
            <v>*Autres achats et charges externes</v>
          </cell>
        </row>
        <row r="609">
          <cell r="A609">
            <v>6063</v>
          </cell>
          <cell r="E609">
            <v>0</v>
          </cell>
          <cell r="F609">
            <v>0</v>
          </cell>
          <cell r="J609" t="str">
            <v>*Autres achats et charges externes</v>
          </cell>
        </row>
        <row r="610">
          <cell r="A610">
            <v>6064</v>
          </cell>
          <cell r="E610">
            <v>0</v>
          </cell>
          <cell r="F610">
            <v>0</v>
          </cell>
          <cell r="J610" t="str">
            <v>*Autres achats et charges externes</v>
          </cell>
        </row>
        <row r="611">
          <cell r="A611">
            <v>6068</v>
          </cell>
          <cell r="E611">
            <v>0</v>
          </cell>
          <cell r="F611">
            <v>0</v>
          </cell>
          <cell r="J611" t="str">
            <v>*Autres achats et charges externes</v>
          </cell>
        </row>
        <row r="612">
          <cell r="A612">
            <v>607</v>
          </cell>
          <cell r="E612">
            <v>0</v>
          </cell>
          <cell r="F612">
            <v>0</v>
          </cell>
          <cell r="J612" t="str">
            <v>Achats de marchandises (a)</v>
          </cell>
        </row>
        <row r="613">
          <cell r="A613">
            <v>6071</v>
          </cell>
          <cell r="E613">
            <v>0</v>
          </cell>
          <cell r="F613">
            <v>0</v>
          </cell>
          <cell r="J613" t="str">
            <v>Achats de marchandises (a)</v>
          </cell>
        </row>
        <row r="614">
          <cell r="A614">
            <v>6072</v>
          </cell>
          <cell r="E614">
            <v>0</v>
          </cell>
          <cell r="F614">
            <v>0</v>
          </cell>
          <cell r="J614" t="str">
            <v>Achats de marchandises (a)</v>
          </cell>
        </row>
        <row r="615">
          <cell r="A615">
            <v>608</v>
          </cell>
          <cell r="E615">
            <v>0</v>
          </cell>
          <cell r="F615">
            <v>0</v>
          </cell>
          <cell r="J615" t="str">
            <v xml:space="preserve">Achats de matières premières et autres approvisionnements (a) </v>
          </cell>
        </row>
        <row r="616">
          <cell r="A616">
            <v>609</v>
          </cell>
          <cell r="E616">
            <v>0</v>
          </cell>
          <cell r="F616">
            <v>0</v>
          </cell>
        </row>
        <row r="617">
          <cell r="A617">
            <v>6091</v>
          </cell>
          <cell r="E617">
            <v>0</v>
          </cell>
          <cell r="F617">
            <v>0</v>
          </cell>
          <cell r="J617" t="str">
            <v xml:space="preserve">Achats de matières premières et autres approvisionnements (a) </v>
          </cell>
        </row>
        <row r="618">
          <cell r="A618">
            <v>6092</v>
          </cell>
          <cell r="E618">
            <v>0</v>
          </cell>
          <cell r="F618">
            <v>0</v>
          </cell>
          <cell r="J618" t="str">
            <v xml:space="preserve">Achats de matières premières et autres approvisionnements (a) </v>
          </cell>
        </row>
        <row r="619">
          <cell r="A619">
            <v>6094</v>
          </cell>
          <cell r="E619">
            <v>0</v>
          </cell>
          <cell r="F619">
            <v>0</v>
          </cell>
          <cell r="J619" t="str">
            <v>*Autres achats et charges externes</v>
          </cell>
        </row>
        <row r="620">
          <cell r="A620">
            <v>6095</v>
          </cell>
          <cell r="E620">
            <v>0</v>
          </cell>
          <cell r="F620">
            <v>0</v>
          </cell>
          <cell r="J620" t="str">
            <v>*Autres achats et charges externes</v>
          </cell>
        </row>
        <row r="621">
          <cell r="A621">
            <v>6096</v>
          </cell>
          <cell r="E621">
            <v>0</v>
          </cell>
          <cell r="F621">
            <v>0</v>
          </cell>
          <cell r="J621" t="str">
            <v>*Autres achats et charges externes</v>
          </cell>
        </row>
        <row r="622">
          <cell r="A622">
            <v>6097</v>
          </cell>
          <cell r="E622">
            <v>0</v>
          </cell>
          <cell r="F622">
            <v>0</v>
          </cell>
          <cell r="J622" t="str">
            <v>Achats de marchandises (a)</v>
          </cell>
        </row>
        <row r="623">
          <cell r="A623">
            <v>6098</v>
          </cell>
          <cell r="E623">
            <v>0</v>
          </cell>
          <cell r="F623">
            <v>0</v>
          </cell>
          <cell r="J623" t="str">
            <v>*Autres achats et charges externes</v>
          </cell>
        </row>
        <row r="624">
          <cell r="A624">
            <v>603</v>
          </cell>
          <cell r="E624">
            <v>0</v>
          </cell>
          <cell r="F624">
            <v>0</v>
          </cell>
          <cell r="J624" t="str">
            <v>Variation des stocks d'approvisionnements (b)</v>
          </cell>
        </row>
        <row r="625">
          <cell r="A625">
            <v>6031</v>
          </cell>
          <cell r="E625">
            <v>0</v>
          </cell>
          <cell r="F625">
            <v>0</v>
          </cell>
          <cell r="J625" t="str">
            <v>Variation des stocks d'approvisionnements (b)</v>
          </cell>
        </row>
        <row r="626">
          <cell r="A626">
            <v>6032</v>
          </cell>
          <cell r="E626">
            <v>0</v>
          </cell>
          <cell r="F626">
            <v>0</v>
          </cell>
          <cell r="J626" t="str">
            <v>Variation des stocks d'approvisionnements (b)</v>
          </cell>
        </row>
        <row r="627">
          <cell r="A627">
            <v>6037</v>
          </cell>
          <cell r="E627">
            <v>0</v>
          </cell>
          <cell r="F627">
            <v>0</v>
          </cell>
          <cell r="J627" t="str">
            <v>Variation des stocks de marchandises (b)</v>
          </cell>
        </row>
        <row r="628">
          <cell r="A628">
            <v>61</v>
          </cell>
          <cell r="E628">
            <v>0</v>
          </cell>
          <cell r="F628">
            <v>0</v>
          </cell>
          <cell r="J628" t="str">
            <v>*Autres achats et charges externes</v>
          </cell>
        </row>
        <row r="629">
          <cell r="A629">
            <v>611</v>
          </cell>
          <cell r="E629">
            <v>0</v>
          </cell>
          <cell r="F629">
            <v>0</v>
          </cell>
          <cell r="J629" t="str">
            <v>*Autres achats et charges externes</v>
          </cell>
        </row>
        <row r="630">
          <cell r="A630">
            <v>612</v>
          </cell>
          <cell r="E630">
            <v>0</v>
          </cell>
          <cell r="F630">
            <v>0</v>
          </cell>
          <cell r="J630" t="str">
            <v>*Autres achats et charges externes</v>
          </cell>
        </row>
        <row r="631">
          <cell r="A631">
            <v>6122</v>
          </cell>
          <cell r="E631">
            <v>0</v>
          </cell>
          <cell r="F631">
            <v>0</v>
          </cell>
          <cell r="J631" t="str">
            <v>*Autres achats et charges externes</v>
          </cell>
        </row>
        <row r="632">
          <cell r="A632">
            <v>6125</v>
          </cell>
          <cell r="E632">
            <v>0</v>
          </cell>
          <cell r="F632">
            <v>0</v>
          </cell>
          <cell r="J632" t="str">
            <v>*Autres achats et charges externes</v>
          </cell>
        </row>
        <row r="633">
          <cell r="A633">
            <v>613</v>
          </cell>
          <cell r="E633">
            <v>0</v>
          </cell>
          <cell r="F633">
            <v>0</v>
          </cell>
          <cell r="J633" t="str">
            <v>*Autres achats et charges externes</v>
          </cell>
        </row>
        <row r="634">
          <cell r="A634">
            <v>6132</v>
          </cell>
          <cell r="E634">
            <v>0</v>
          </cell>
          <cell r="F634">
            <v>0</v>
          </cell>
          <cell r="J634" t="str">
            <v>*Autres achats et charges externes</v>
          </cell>
        </row>
        <row r="635">
          <cell r="A635">
            <v>6135</v>
          </cell>
          <cell r="E635">
            <v>0</v>
          </cell>
          <cell r="F635">
            <v>0</v>
          </cell>
          <cell r="J635" t="str">
            <v>*Autres achats et charges externes</v>
          </cell>
        </row>
        <row r="636">
          <cell r="A636">
            <v>6136</v>
          </cell>
          <cell r="E636">
            <v>0</v>
          </cell>
          <cell r="F636">
            <v>0</v>
          </cell>
          <cell r="J636" t="str">
            <v>*Autres achats et charges externes</v>
          </cell>
        </row>
        <row r="637">
          <cell r="A637">
            <v>614</v>
          </cell>
          <cell r="E637">
            <v>0</v>
          </cell>
          <cell r="F637">
            <v>0</v>
          </cell>
          <cell r="J637" t="str">
            <v>*Autres achats et charges externes</v>
          </cell>
        </row>
        <row r="638">
          <cell r="A638">
            <v>615</v>
          </cell>
          <cell r="E638">
            <v>0</v>
          </cell>
          <cell r="F638">
            <v>0</v>
          </cell>
          <cell r="J638" t="str">
            <v>*Autres achats et charges externes</v>
          </cell>
        </row>
        <row r="639">
          <cell r="A639">
            <v>6152</v>
          </cell>
          <cell r="E639">
            <v>0</v>
          </cell>
          <cell r="F639">
            <v>0</v>
          </cell>
          <cell r="J639" t="str">
            <v>*Autres achats et charges externes</v>
          </cell>
        </row>
        <row r="640">
          <cell r="A640">
            <v>6155</v>
          </cell>
          <cell r="E640">
            <v>0</v>
          </cell>
          <cell r="F640">
            <v>0</v>
          </cell>
          <cell r="J640" t="str">
            <v>*Autres achats et charges externes</v>
          </cell>
        </row>
        <row r="641">
          <cell r="A641">
            <v>6156</v>
          </cell>
          <cell r="E641">
            <v>0</v>
          </cell>
          <cell r="F641">
            <v>0</v>
          </cell>
          <cell r="J641" t="str">
            <v>*Autres achats et charges externes</v>
          </cell>
        </row>
        <row r="642">
          <cell r="A642">
            <v>616</v>
          </cell>
          <cell r="E642">
            <v>0</v>
          </cell>
          <cell r="F642">
            <v>0</v>
          </cell>
          <cell r="J642" t="str">
            <v>*Autres achats et charges externes</v>
          </cell>
        </row>
        <row r="643">
          <cell r="A643">
            <v>6161</v>
          </cell>
          <cell r="E643">
            <v>0</v>
          </cell>
          <cell r="F643">
            <v>0</v>
          </cell>
          <cell r="J643" t="str">
            <v>*Autres achats et charges externes</v>
          </cell>
        </row>
        <row r="644">
          <cell r="A644">
            <v>6162</v>
          </cell>
          <cell r="E644">
            <v>0</v>
          </cell>
          <cell r="F644">
            <v>0</v>
          </cell>
          <cell r="J644" t="str">
            <v>*Autres achats et charges externes</v>
          </cell>
        </row>
        <row r="645">
          <cell r="A645">
            <v>6163</v>
          </cell>
          <cell r="E645">
            <v>0</v>
          </cell>
          <cell r="F645">
            <v>0</v>
          </cell>
          <cell r="J645" t="str">
            <v>*Autres achats et charges externes</v>
          </cell>
        </row>
        <row r="646">
          <cell r="A646">
            <v>61636</v>
          </cell>
          <cell r="E646">
            <v>0</v>
          </cell>
          <cell r="F646">
            <v>0</v>
          </cell>
          <cell r="J646" t="str">
            <v>*Autres achats et charges externes</v>
          </cell>
        </row>
        <row r="647">
          <cell r="A647">
            <v>61637</v>
          </cell>
          <cell r="E647">
            <v>0</v>
          </cell>
          <cell r="F647">
            <v>0</v>
          </cell>
          <cell r="J647" t="str">
            <v>*Autres achats et charges externes</v>
          </cell>
        </row>
        <row r="648">
          <cell r="A648">
            <v>61638</v>
          </cell>
          <cell r="E648">
            <v>0</v>
          </cell>
          <cell r="F648">
            <v>0</v>
          </cell>
          <cell r="J648" t="str">
            <v>*Autres achats et charges externes</v>
          </cell>
        </row>
        <row r="649">
          <cell r="A649">
            <v>6164</v>
          </cell>
          <cell r="E649">
            <v>0</v>
          </cell>
          <cell r="F649">
            <v>0</v>
          </cell>
          <cell r="J649" t="str">
            <v>*Autres achats et charges externes</v>
          </cell>
        </row>
        <row r="650">
          <cell r="A650">
            <v>6165</v>
          </cell>
          <cell r="E650">
            <v>0</v>
          </cell>
          <cell r="F650">
            <v>0</v>
          </cell>
          <cell r="J650" t="str">
            <v>*Autres achats et charges externes</v>
          </cell>
        </row>
        <row r="651">
          <cell r="A651">
            <v>617</v>
          </cell>
          <cell r="E651">
            <v>0</v>
          </cell>
          <cell r="F651">
            <v>0</v>
          </cell>
          <cell r="J651" t="str">
            <v>*Autres achats et charges externes</v>
          </cell>
        </row>
        <row r="652">
          <cell r="A652">
            <v>618</v>
          </cell>
          <cell r="E652">
            <v>0</v>
          </cell>
          <cell r="F652">
            <v>0</v>
          </cell>
          <cell r="J652" t="str">
            <v>*Autres achats et charges externes</v>
          </cell>
        </row>
        <row r="653">
          <cell r="A653">
            <v>6181</v>
          </cell>
          <cell r="E653">
            <v>0</v>
          </cell>
          <cell r="F653">
            <v>0</v>
          </cell>
          <cell r="J653" t="str">
            <v>*Autres achats et charges externes</v>
          </cell>
        </row>
        <row r="654">
          <cell r="A654">
            <v>6183</v>
          </cell>
          <cell r="E654">
            <v>0</v>
          </cell>
          <cell r="F654">
            <v>0</v>
          </cell>
          <cell r="J654" t="str">
            <v>*Autres achats et charges externes</v>
          </cell>
        </row>
        <row r="655">
          <cell r="A655">
            <v>6185</v>
          </cell>
          <cell r="E655">
            <v>0</v>
          </cell>
          <cell r="F655">
            <v>0</v>
          </cell>
          <cell r="J655" t="str">
            <v>*Autres achats et charges externes</v>
          </cell>
        </row>
        <row r="656">
          <cell r="A656">
            <v>619</v>
          </cell>
          <cell r="E656">
            <v>0</v>
          </cell>
          <cell r="F656">
            <v>0</v>
          </cell>
          <cell r="J656" t="str">
            <v>*Autres achats et charges externes</v>
          </cell>
        </row>
        <row r="657">
          <cell r="A657">
            <v>62</v>
          </cell>
          <cell r="E657">
            <v>0</v>
          </cell>
          <cell r="F657">
            <v>0</v>
          </cell>
          <cell r="J657" t="str">
            <v>*Autres achats et charges externes</v>
          </cell>
        </row>
        <row r="658">
          <cell r="A658">
            <v>621</v>
          </cell>
          <cell r="E658">
            <v>0</v>
          </cell>
          <cell r="F658">
            <v>0</v>
          </cell>
          <cell r="J658" t="str">
            <v>*Autres achats et charges externes</v>
          </cell>
        </row>
        <row r="659">
          <cell r="A659">
            <v>6211</v>
          </cell>
          <cell r="E659">
            <v>0</v>
          </cell>
          <cell r="F659">
            <v>0</v>
          </cell>
          <cell r="J659" t="str">
            <v>*Autres achats et charges externes</v>
          </cell>
        </row>
        <row r="660">
          <cell r="A660">
            <v>6214</v>
          </cell>
          <cell r="E660">
            <v>0</v>
          </cell>
          <cell r="F660">
            <v>0</v>
          </cell>
          <cell r="J660" t="str">
            <v>*Autres achats et charges externes</v>
          </cell>
        </row>
        <row r="661">
          <cell r="A661">
            <v>622</v>
          </cell>
          <cell r="E661">
            <v>0</v>
          </cell>
          <cell r="F661">
            <v>0</v>
          </cell>
          <cell r="J661" t="str">
            <v>*Autres achats et charges externes</v>
          </cell>
        </row>
        <row r="662">
          <cell r="A662">
            <v>6221</v>
          </cell>
          <cell r="E662">
            <v>0</v>
          </cell>
          <cell r="F662">
            <v>0</v>
          </cell>
          <cell r="J662" t="str">
            <v>*Autres achats et charges externes</v>
          </cell>
        </row>
        <row r="663">
          <cell r="A663">
            <v>6222</v>
          </cell>
          <cell r="E663">
            <v>0</v>
          </cell>
          <cell r="F663">
            <v>0</v>
          </cell>
          <cell r="J663" t="str">
            <v>*Autres achats et charges externes</v>
          </cell>
        </row>
        <row r="664">
          <cell r="A664">
            <v>6224</v>
          </cell>
          <cell r="E664">
            <v>0</v>
          </cell>
          <cell r="F664">
            <v>0</v>
          </cell>
          <cell r="J664" t="str">
            <v>*Autres achats et charges externes</v>
          </cell>
        </row>
        <row r="665">
          <cell r="A665">
            <v>6225</v>
          </cell>
          <cell r="E665">
            <v>0</v>
          </cell>
          <cell r="F665">
            <v>0</v>
          </cell>
          <cell r="J665" t="str">
            <v>*Autres achats et charges externes</v>
          </cell>
        </row>
        <row r="666">
          <cell r="A666">
            <v>6226</v>
          </cell>
          <cell r="E666">
            <v>0</v>
          </cell>
          <cell r="F666">
            <v>0</v>
          </cell>
          <cell r="J666" t="str">
            <v>*Autres achats et charges externes</v>
          </cell>
        </row>
        <row r="667">
          <cell r="A667">
            <v>6227</v>
          </cell>
          <cell r="E667">
            <v>0</v>
          </cell>
          <cell r="F667">
            <v>0</v>
          </cell>
          <cell r="J667" t="str">
            <v>*Autres achats et charges externes</v>
          </cell>
        </row>
        <row r="668">
          <cell r="A668">
            <v>6228</v>
          </cell>
          <cell r="E668">
            <v>0</v>
          </cell>
          <cell r="F668">
            <v>0</v>
          </cell>
          <cell r="J668" t="str">
            <v>*Autres achats et charges externes</v>
          </cell>
        </row>
        <row r="669">
          <cell r="A669">
            <v>623</v>
          </cell>
          <cell r="E669">
            <v>0</v>
          </cell>
          <cell r="F669">
            <v>0</v>
          </cell>
          <cell r="J669" t="str">
            <v>*Autres achats et charges externes</v>
          </cell>
        </row>
        <row r="670">
          <cell r="A670">
            <v>6231</v>
          </cell>
          <cell r="E670">
            <v>0</v>
          </cell>
          <cell r="F670">
            <v>0</v>
          </cell>
          <cell r="J670" t="str">
            <v>*Autres achats et charges externes</v>
          </cell>
        </row>
        <row r="671">
          <cell r="A671">
            <v>6232</v>
          </cell>
          <cell r="E671">
            <v>0</v>
          </cell>
          <cell r="F671">
            <v>0</v>
          </cell>
          <cell r="J671" t="str">
            <v>*Autres achats et charges externes</v>
          </cell>
        </row>
        <row r="672">
          <cell r="A672">
            <v>6233</v>
          </cell>
          <cell r="E672">
            <v>0</v>
          </cell>
          <cell r="F672">
            <v>0</v>
          </cell>
          <cell r="J672" t="str">
            <v>*Autres achats et charges externes</v>
          </cell>
        </row>
        <row r="673">
          <cell r="A673">
            <v>6234</v>
          </cell>
          <cell r="E673">
            <v>0</v>
          </cell>
          <cell r="F673">
            <v>0</v>
          </cell>
          <cell r="J673" t="str">
            <v>*Autres achats et charges externes</v>
          </cell>
        </row>
        <row r="674">
          <cell r="A674">
            <v>6235</v>
          </cell>
          <cell r="E674">
            <v>0</v>
          </cell>
          <cell r="F674">
            <v>0</v>
          </cell>
          <cell r="J674" t="str">
            <v>*Autres achats et charges externes</v>
          </cell>
        </row>
        <row r="675">
          <cell r="A675">
            <v>6236</v>
          </cell>
          <cell r="E675">
            <v>0</v>
          </cell>
          <cell r="F675">
            <v>0</v>
          </cell>
          <cell r="J675" t="str">
            <v>*Autres achats et charges externes</v>
          </cell>
        </row>
        <row r="676">
          <cell r="A676">
            <v>6237</v>
          </cell>
          <cell r="E676">
            <v>0</v>
          </cell>
          <cell r="F676">
            <v>0</v>
          </cell>
          <cell r="J676" t="str">
            <v>*Autres achats et charges externes</v>
          </cell>
        </row>
        <row r="677">
          <cell r="A677">
            <v>6238</v>
          </cell>
          <cell r="E677">
            <v>0</v>
          </cell>
          <cell r="F677">
            <v>0</v>
          </cell>
          <cell r="J677" t="str">
            <v>*Autres achats et charges externes</v>
          </cell>
        </row>
        <row r="678">
          <cell r="A678">
            <v>624</v>
          </cell>
          <cell r="E678">
            <v>0</v>
          </cell>
          <cell r="F678">
            <v>0</v>
          </cell>
          <cell r="J678" t="str">
            <v>*Autres achats et charges externes</v>
          </cell>
        </row>
        <row r="679">
          <cell r="A679">
            <v>6241</v>
          </cell>
          <cell r="E679">
            <v>0</v>
          </cell>
          <cell r="F679">
            <v>0</v>
          </cell>
          <cell r="J679" t="str">
            <v>*Autres achats et charges externes</v>
          </cell>
        </row>
        <row r="680">
          <cell r="A680">
            <v>6242</v>
          </cell>
          <cell r="E680">
            <v>0</v>
          </cell>
          <cell r="F680">
            <v>0</v>
          </cell>
          <cell r="J680" t="str">
            <v>*Autres achats et charges externes</v>
          </cell>
        </row>
        <row r="681">
          <cell r="A681">
            <v>6243</v>
          </cell>
          <cell r="E681">
            <v>0</v>
          </cell>
          <cell r="F681">
            <v>0</v>
          </cell>
          <cell r="J681" t="str">
            <v>*Autres achats et charges externes</v>
          </cell>
        </row>
        <row r="682">
          <cell r="A682">
            <v>6244</v>
          </cell>
          <cell r="E682">
            <v>0</v>
          </cell>
          <cell r="F682">
            <v>0</v>
          </cell>
          <cell r="J682" t="str">
            <v>*Autres achats et charges externes</v>
          </cell>
        </row>
        <row r="683">
          <cell r="A683">
            <v>6247</v>
          </cell>
          <cell r="E683">
            <v>0</v>
          </cell>
          <cell r="F683">
            <v>0</v>
          </cell>
          <cell r="J683" t="str">
            <v>*Autres achats et charges externes</v>
          </cell>
        </row>
        <row r="684">
          <cell r="A684">
            <v>6248</v>
          </cell>
          <cell r="E684">
            <v>0</v>
          </cell>
          <cell r="F684">
            <v>0</v>
          </cell>
          <cell r="J684" t="str">
            <v>*Autres achats et charges externes</v>
          </cell>
        </row>
        <row r="685">
          <cell r="A685">
            <v>625</v>
          </cell>
          <cell r="E685">
            <v>0</v>
          </cell>
          <cell r="F685">
            <v>0</v>
          </cell>
          <cell r="J685" t="str">
            <v>*Autres achats et charges externes</v>
          </cell>
        </row>
        <row r="686">
          <cell r="A686">
            <v>6251</v>
          </cell>
          <cell r="E686">
            <v>0</v>
          </cell>
          <cell r="F686">
            <v>0</v>
          </cell>
          <cell r="J686" t="str">
            <v>*Autres achats et charges externes</v>
          </cell>
        </row>
        <row r="687">
          <cell r="A687">
            <v>6255</v>
          </cell>
          <cell r="E687">
            <v>0</v>
          </cell>
          <cell r="F687">
            <v>0</v>
          </cell>
          <cell r="J687" t="str">
            <v>*Autres achats et charges externes</v>
          </cell>
        </row>
        <row r="688">
          <cell r="A688">
            <v>6256</v>
          </cell>
          <cell r="E688">
            <v>0</v>
          </cell>
          <cell r="F688">
            <v>0</v>
          </cell>
          <cell r="J688" t="str">
            <v>*Autres achats et charges externes</v>
          </cell>
        </row>
        <row r="689">
          <cell r="A689">
            <v>6257</v>
          </cell>
          <cell r="E689">
            <v>0</v>
          </cell>
          <cell r="F689">
            <v>0</v>
          </cell>
          <cell r="J689" t="str">
            <v>*Autres achats et charges externes</v>
          </cell>
        </row>
        <row r="690">
          <cell r="A690">
            <v>626</v>
          </cell>
          <cell r="E690">
            <v>0</v>
          </cell>
          <cell r="F690">
            <v>0</v>
          </cell>
          <cell r="J690" t="str">
            <v>*Autres achats et charges externes</v>
          </cell>
        </row>
        <row r="691">
          <cell r="A691">
            <v>627</v>
          </cell>
          <cell r="E691">
            <v>0</v>
          </cell>
          <cell r="F691">
            <v>0</v>
          </cell>
          <cell r="J691" t="str">
            <v>*Autres achats et charges externes</v>
          </cell>
        </row>
        <row r="692">
          <cell r="A692">
            <v>6271</v>
          </cell>
          <cell r="E692">
            <v>0</v>
          </cell>
          <cell r="F692">
            <v>0</v>
          </cell>
          <cell r="J692" t="str">
            <v>*Autres achats et charges externes</v>
          </cell>
        </row>
        <row r="693">
          <cell r="A693">
            <v>6272</v>
          </cell>
          <cell r="E693">
            <v>0</v>
          </cell>
          <cell r="F693">
            <v>0</v>
          </cell>
          <cell r="J693" t="str">
            <v>*Autres achats et charges externes</v>
          </cell>
        </row>
        <row r="694">
          <cell r="A694">
            <v>6275</v>
          </cell>
          <cell r="E694">
            <v>0</v>
          </cell>
          <cell r="F694">
            <v>0</v>
          </cell>
          <cell r="J694" t="str">
            <v>*Autres achats et charges externes</v>
          </cell>
        </row>
        <row r="695">
          <cell r="A695">
            <v>6276</v>
          </cell>
          <cell r="E695">
            <v>0</v>
          </cell>
          <cell r="F695">
            <v>0</v>
          </cell>
          <cell r="J695" t="str">
            <v>*Autres achats et charges externes</v>
          </cell>
        </row>
        <row r="696">
          <cell r="A696">
            <v>6278</v>
          </cell>
          <cell r="E696">
            <v>0</v>
          </cell>
          <cell r="F696">
            <v>0</v>
          </cell>
          <cell r="J696" t="str">
            <v>*Autres achats et charges externes</v>
          </cell>
        </row>
        <row r="697">
          <cell r="A697">
            <v>628</v>
          </cell>
          <cell r="E697">
            <v>0</v>
          </cell>
          <cell r="F697">
            <v>0</v>
          </cell>
          <cell r="J697" t="str">
            <v>*Autres achats et charges externes</v>
          </cell>
        </row>
        <row r="698">
          <cell r="A698">
            <v>6281</v>
          </cell>
          <cell r="E698">
            <v>0</v>
          </cell>
          <cell r="F698">
            <v>0</v>
          </cell>
          <cell r="J698" t="str">
            <v>*Autres achats et charges externes</v>
          </cell>
        </row>
        <row r="699">
          <cell r="A699">
            <v>6284</v>
          </cell>
          <cell r="E699">
            <v>0</v>
          </cell>
          <cell r="F699">
            <v>0</v>
          </cell>
          <cell r="J699" t="str">
            <v>*Autres achats et charges externes</v>
          </cell>
        </row>
        <row r="700">
          <cell r="A700">
            <v>629</v>
          </cell>
          <cell r="E700">
            <v>0</v>
          </cell>
          <cell r="F700">
            <v>0</v>
          </cell>
          <cell r="J700" t="str">
            <v>*Autres achats et charges externes</v>
          </cell>
        </row>
        <row r="701">
          <cell r="A701">
            <v>63</v>
          </cell>
          <cell r="E701">
            <v>0</v>
          </cell>
          <cell r="F701">
            <v>0</v>
          </cell>
        </row>
        <row r="702">
          <cell r="A702">
            <v>631</v>
          </cell>
          <cell r="E702">
            <v>0</v>
          </cell>
          <cell r="F702">
            <v>0</v>
          </cell>
          <cell r="J702" t="str">
            <v>Impôts, taxes et versements assimilés</v>
          </cell>
        </row>
        <row r="703">
          <cell r="A703">
            <v>6311</v>
          </cell>
          <cell r="E703">
            <v>0</v>
          </cell>
          <cell r="F703">
            <v>0</v>
          </cell>
          <cell r="J703" t="str">
            <v>Impôts, taxes et versements assimilés</v>
          </cell>
        </row>
        <row r="704">
          <cell r="A704">
            <v>6312</v>
          </cell>
          <cell r="E704">
            <v>0</v>
          </cell>
          <cell r="F704">
            <v>0</v>
          </cell>
          <cell r="J704" t="str">
            <v>Impôts, taxes et versements assimilés</v>
          </cell>
        </row>
        <row r="705">
          <cell r="A705">
            <v>6313</v>
          </cell>
          <cell r="E705">
            <v>0</v>
          </cell>
          <cell r="F705">
            <v>0</v>
          </cell>
          <cell r="J705" t="str">
            <v>Impôts, taxes et versements assimilés</v>
          </cell>
        </row>
        <row r="706">
          <cell r="A706">
            <v>6314</v>
          </cell>
          <cell r="E706">
            <v>0</v>
          </cell>
          <cell r="F706">
            <v>0</v>
          </cell>
          <cell r="J706" t="str">
            <v>Impôts, taxes et versements assimilés</v>
          </cell>
        </row>
        <row r="707">
          <cell r="A707">
            <v>6318</v>
          </cell>
          <cell r="E707">
            <v>0</v>
          </cell>
          <cell r="F707">
            <v>0</v>
          </cell>
          <cell r="J707" t="str">
            <v>Impôts, taxes et versements assimilés</v>
          </cell>
        </row>
        <row r="708">
          <cell r="A708">
            <v>633</v>
          </cell>
          <cell r="E708">
            <v>0</v>
          </cell>
          <cell r="F708">
            <v>0</v>
          </cell>
          <cell r="J708" t="str">
            <v>Impôts, taxes et versements assimilés</v>
          </cell>
        </row>
        <row r="709">
          <cell r="A709">
            <v>6331</v>
          </cell>
          <cell r="E709">
            <v>0</v>
          </cell>
          <cell r="F709">
            <v>0</v>
          </cell>
          <cell r="J709" t="str">
            <v>Impôts, taxes et versements assimilés</v>
          </cell>
        </row>
        <row r="710">
          <cell r="A710">
            <v>6332</v>
          </cell>
          <cell r="E710">
            <v>0</v>
          </cell>
          <cell r="F710">
            <v>0</v>
          </cell>
          <cell r="J710" t="str">
            <v>Impôts, taxes et versements assimilés</v>
          </cell>
        </row>
        <row r="711">
          <cell r="A711">
            <v>6333</v>
          </cell>
          <cell r="E711">
            <v>0</v>
          </cell>
          <cell r="F711">
            <v>0</v>
          </cell>
          <cell r="J711" t="str">
            <v>Impôts, taxes et versements assimilés</v>
          </cell>
        </row>
        <row r="712">
          <cell r="A712">
            <v>6334</v>
          </cell>
          <cell r="E712">
            <v>0</v>
          </cell>
          <cell r="F712">
            <v>0</v>
          </cell>
          <cell r="J712" t="str">
            <v>Impôts, taxes et versements assimilés</v>
          </cell>
        </row>
        <row r="713">
          <cell r="A713">
            <v>6335</v>
          </cell>
          <cell r="E713">
            <v>0</v>
          </cell>
          <cell r="F713">
            <v>0</v>
          </cell>
          <cell r="J713" t="str">
            <v>Impôts, taxes et versements assimilés</v>
          </cell>
        </row>
        <row r="714">
          <cell r="A714">
            <v>6338</v>
          </cell>
          <cell r="E714">
            <v>0</v>
          </cell>
          <cell r="F714">
            <v>0</v>
          </cell>
          <cell r="J714" t="str">
            <v>Impôts, taxes et versements assimilés</v>
          </cell>
        </row>
        <row r="715">
          <cell r="A715">
            <v>635</v>
          </cell>
          <cell r="E715">
            <v>0</v>
          </cell>
          <cell r="F715">
            <v>0</v>
          </cell>
          <cell r="J715" t="str">
            <v>Impôts, taxes et versements assimilés</v>
          </cell>
        </row>
        <row r="716">
          <cell r="A716">
            <v>6351</v>
          </cell>
          <cell r="E716">
            <v>0</v>
          </cell>
          <cell r="F716">
            <v>0</v>
          </cell>
          <cell r="J716" t="str">
            <v>Impôts, taxes et versements assimilés</v>
          </cell>
        </row>
        <row r="717">
          <cell r="A717">
            <v>63511</v>
          </cell>
          <cell r="E717">
            <v>0</v>
          </cell>
          <cell r="F717">
            <v>0</v>
          </cell>
          <cell r="J717" t="str">
            <v>Impôts, taxes et versements assimilés</v>
          </cell>
        </row>
        <row r="718">
          <cell r="A718">
            <v>63512</v>
          </cell>
          <cell r="E718">
            <v>0</v>
          </cell>
          <cell r="F718">
            <v>0</v>
          </cell>
          <cell r="J718" t="str">
            <v>Impôts, taxes et versements assimilés</v>
          </cell>
        </row>
        <row r="719">
          <cell r="A719">
            <v>63513</v>
          </cell>
          <cell r="E719">
            <v>0</v>
          </cell>
          <cell r="F719">
            <v>0</v>
          </cell>
          <cell r="J719" t="str">
            <v>Impôts, taxes et versements assimilés</v>
          </cell>
        </row>
        <row r="720">
          <cell r="A720">
            <v>63514</v>
          </cell>
          <cell r="E720">
            <v>0</v>
          </cell>
          <cell r="F720">
            <v>0</v>
          </cell>
          <cell r="J720" t="str">
            <v>Impôts, taxes et versements assimilés</v>
          </cell>
        </row>
        <row r="721">
          <cell r="A721">
            <v>6352</v>
          </cell>
          <cell r="E721">
            <v>0</v>
          </cell>
          <cell r="F721">
            <v>0</v>
          </cell>
          <cell r="J721" t="str">
            <v>Impôts, taxes et versements assimilés</v>
          </cell>
        </row>
        <row r="722">
          <cell r="A722">
            <v>6353</v>
          </cell>
          <cell r="E722">
            <v>0</v>
          </cell>
          <cell r="F722">
            <v>0</v>
          </cell>
          <cell r="J722" t="str">
            <v>Impôts, taxes et versements assimilés</v>
          </cell>
        </row>
        <row r="723">
          <cell r="A723">
            <v>6354</v>
          </cell>
          <cell r="E723">
            <v>0</v>
          </cell>
          <cell r="F723">
            <v>0</v>
          </cell>
          <cell r="J723" t="str">
            <v>Impôts, taxes et versements assimilés</v>
          </cell>
        </row>
        <row r="724">
          <cell r="A724">
            <v>63541</v>
          </cell>
          <cell r="E724">
            <v>0</v>
          </cell>
          <cell r="F724">
            <v>0</v>
          </cell>
          <cell r="J724" t="str">
            <v>Impôts, taxes et versements assimilés</v>
          </cell>
        </row>
        <row r="725">
          <cell r="A725">
            <v>6358</v>
          </cell>
          <cell r="E725">
            <v>0</v>
          </cell>
          <cell r="F725">
            <v>0</v>
          </cell>
          <cell r="J725" t="str">
            <v>Impôts, taxes et versements assimilés</v>
          </cell>
        </row>
        <row r="726">
          <cell r="A726">
            <v>637</v>
          </cell>
          <cell r="E726">
            <v>0</v>
          </cell>
          <cell r="F726">
            <v>0</v>
          </cell>
          <cell r="J726" t="str">
            <v>Impôts, taxes et versements assimilés</v>
          </cell>
        </row>
        <row r="727">
          <cell r="A727">
            <v>6371</v>
          </cell>
          <cell r="E727">
            <v>0</v>
          </cell>
          <cell r="F727">
            <v>0</v>
          </cell>
          <cell r="J727" t="str">
            <v>Impôts, taxes et versements assimilés</v>
          </cell>
        </row>
        <row r="728">
          <cell r="A728">
            <v>6372</v>
          </cell>
          <cell r="E728">
            <v>0</v>
          </cell>
          <cell r="F728">
            <v>0</v>
          </cell>
          <cell r="J728" t="str">
            <v>Impôts, taxes et versements assimilés</v>
          </cell>
        </row>
        <row r="729">
          <cell r="A729">
            <v>6374</v>
          </cell>
          <cell r="E729">
            <v>0</v>
          </cell>
          <cell r="F729">
            <v>0</v>
          </cell>
          <cell r="J729" t="str">
            <v>Impôts, taxes et versements assimilés</v>
          </cell>
        </row>
        <row r="730">
          <cell r="A730">
            <v>6378</v>
          </cell>
          <cell r="E730">
            <v>0</v>
          </cell>
          <cell r="F730">
            <v>0</v>
          </cell>
          <cell r="J730" t="str">
            <v>Impôts, taxes et versements assimilés</v>
          </cell>
        </row>
        <row r="731">
          <cell r="A731">
            <v>64</v>
          </cell>
          <cell r="E731">
            <v>0</v>
          </cell>
          <cell r="F731">
            <v>0</v>
          </cell>
        </row>
        <row r="732">
          <cell r="A732">
            <v>641</v>
          </cell>
          <cell r="E732">
            <v>0</v>
          </cell>
          <cell r="F732">
            <v>0</v>
          </cell>
          <cell r="J732" t="str">
            <v>Salaires et traitements</v>
          </cell>
        </row>
        <row r="733">
          <cell r="A733">
            <v>6411</v>
          </cell>
          <cell r="E733">
            <v>0</v>
          </cell>
          <cell r="F733">
            <v>0</v>
          </cell>
          <cell r="J733" t="str">
            <v>Salaires et traitements</v>
          </cell>
        </row>
        <row r="734">
          <cell r="A734">
            <v>6412</v>
          </cell>
          <cell r="E734">
            <v>0</v>
          </cell>
          <cell r="F734">
            <v>0</v>
          </cell>
          <cell r="J734" t="str">
            <v>Salaires et traitements</v>
          </cell>
        </row>
        <row r="735">
          <cell r="A735">
            <v>6413</v>
          </cell>
          <cell r="E735">
            <v>0</v>
          </cell>
          <cell r="F735">
            <v>0</v>
          </cell>
          <cell r="J735" t="str">
            <v>Salaires et traitements</v>
          </cell>
        </row>
        <row r="736">
          <cell r="A736">
            <v>6414</v>
          </cell>
          <cell r="E736">
            <v>0</v>
          </cell>
          <cell r="F736">
            <v>0</v>
          </cell>
          <cell r="J736" t="str">
            <v>Salaires et traitements</v>
          </cell>
        </row>
        <row r="737">
          <cell r="A737">
            <v>6415</v>
          </cell>
          <cell r="E737">
            <v>0</v>
          </cell>
          <cell r="F737">
            <v>0</v>
          </cell>
          <cell r="J737" t="str">
            <v>Salaires et traitements</v>
          </cell>
        </row>
        <row r="738">
          <cell r="A738">
            <v>644</v>
          </cell>
          <cell r="E738">
            <v>0</v>
          </cell>
          <cell r="F738">
            <v>0</v>
          </cell>
          <cell r="J738" t="str">
            <v>Salaires et traitements</v>
          </cell>
        </row>
        <row r="739">
          <cell r="A739">
            <v>645</v>
          </cell>
          <cell r="E739">
            <v>0</v>
          </cell>
          <cell r="F739">
            <v>0</v>
          </cell>
          <cell r="J739" t="str">
            <v>Charges sociales</v>
          </cell>
        </row>
        <row r="740">
          <cell r="A740">
            <v>6451</v>
          </cell>
          <cell r="E740">
            <v>0</v>
          </cell>
          <cell r="F740">
            <v>0</v>
          </cell>
          <cell r="J740" t="str">
            <v>Charges sociales</v>
          </cell>
        </row>
        <row r="741">
          <cell r="A741">
            <v>6452</v>
          </cell>
          <cell r="E741">
            <v>0</v>
          </cell>
          <cell r="F741">
            <v>0</v>
          </cell>
          <cell r="J741" t="str">
            <v>Charges sociales</v>
          </cell>
        </row>
        <row r="742">
          <cell r="A742">
            <v>6453</v>
          </cell>
          <cell r="E742">
            <v>0</v>
          </cell>
          <cell r="F742">
            <v>0</v>
          </cell>
          <cell r="J742" t="str">
            <v>Charges sociales</v>
          </cell>
        </row>
        <row r="743">
          <cell r="A743">
            <v>6454</v>
          </cell>
          <cell r="E743">
            <v>0</v>
          </cell>
          <cell r="F743">
            <v>0</v>
          </cell>
          <cell r="J743" t="str">
            <v>Charges sociales</v>
          </cell>
        </row>
        <row r="744">
          <cell r="A744">
            <v>6458</v>
          </cell>
          <cell r="E744">
            <v>0</v>
          </cell>
          <cell r="F744">
            <v>0</v>
          </cell>
          <cell r="J744" t="str">
            <v>Charges sociales</v>
          </cell>
        </row>
        <row r="745">
          <cell r="A745">
            <v>646</v>
          </cell>
          <cell r="E745">
            <v>0</v>
          </cell>
          <cell r="F745">
            <v>0</v>
          </cell>
          <cell r="J745" t="str">
            <v>Charges sociales</v>
          </cell>
        </row>
        <row r="746">
          <cell r="A746">
            <v>647</v>
          </cell>
          <cell r="E746">
            <v>0</v>
          </cell>
          <cell r="F746">
            <v>0</v>
          </cell>
          <cell r="J746" t="str">
            <v>Charges sociales</v>
          </cell>
        </row>
        <row r="747">
          <cell r="A747">
            <v>6471</v>
          </cell>
          <cell r="E747">
            <v>0</v>
          </cell>
          <cell r="F747">
            <v>0</v>
          </cell>
          <cell r="J747" t="str">
            <v>Charges sociales</v>
          </cell>
        </row>
        <row r="748">
          <cell r="A748">
            <v>6472</v>
          </cell>
          <cell r="E748">
            <v>0</v>
          </cell>
          <cell r="F748">
            <v>0</v>
          </cell>
          <cell r="J748" t="str">
            <v>Charges sociales</v>
          </cell>
        </row>
        <row r="749">
          <cell r="A749">
            <v>6473</v>
          </cell>
          <cell r="E749">
            <v>0</v>
          </cell>
          <cell r="F749">
            <v>0</v>
          </cell>
          <cell r="J749" t="str">
            <v>Charges sociales</v>
          </cell>
        </row>
        <row r="750">
          <cell r="A750">
            <v>6474</v>
          </cell>
          <cell r="E750">
            <v>0</v>
          </cell>
          <cell r="F750">
            <v>0</v>
          </cell>
          <cell r="J750" t="str">
            <v>Charges sociales</v>
          </cell>
        </row>
        <row r="751">
          <cell r="A751">
            <v>6475</v>
          </cell>
          <cell r="E751">
            <v>0</v>
          </cell>
          <cell r="F751">
            <v>0</v>
          </cell>
          <cell r="J751" t="str">
            <v>Charges sociales</v>
          </cell>
        </row>
        <row r="752">
          <cell r="A752">
            <v>648</v>
          </cell>
          <cell r="E752">
            <v>0</v>
          </cell>
          <cell r="F752">
            <v>0</v>
          </cell>
          <cell r="J752" t="str">
            <v>Charges sociales</v>
          </cell>
        </row>
        <row r="753">
          <cell r="A753">
            <v>65</v>
          </cell>
          <cell r="E753">
            <v>0</v>
          </cell>
          <cell r="F753">
            <v>0</v>
          </cell>
        </row>
        <row r="754">
          <cell r="A754">
            <v>651</v>
          </cell>
          <cell r="E754">
            <v>0</v>
          </cell>
          <cell r="F754">
            <v>0</v>
          </cell>
        </row>
        <row r="755">
          <cell r="A755">
            <v>6511</v>
          </cell>
          <cell r="E755">
            <v>0</v>
          </cell>
          <cell r="F755">
            <v>0</v>
          </cell>
        </row>
        <row r="756">
          <cell r="A756">
            <v>6516</v>
          </cell>
          <cell r="E756">
            <v>0</v>
          </cell>
          <cell r="F756">
            <v>0</v>
          </cell>
        </row>
        <row r="757">
          <cell r="A757">
            <v>6518</v>
          </cell>
          <cell r="E757">
            <v>0</v>
          </cell>
          <cell r="F757">
            <v>0</v>
          </cell>
        </row>
        <row r="758">
          <cell r="A758">
            <v>653</v>
          </cell>
          <cell r="E758">
            <v>0</v>
          </cell>
          <cell r="F758">
            <v>0</v>
          </cell>
        </row>
        <row r="759">
          <cell r="A759">
            <v>654</v>
          </cell>
          <cell r="E759">
            <v>0</v>
          </cell>
          <cell r="F759">
            <v>0</v>
          </cell>
        </row>
        <row r="760">
          <cell r="A760">
            <v>6541</v>
          </cell>
          <cell r="E760">
            <v>0</v>
          </cell>
          <cell r="F760">
            <v>0</v>
          </cell>
        </row>
        <row r="761">
          <cell r="A761">
            <v>6544</v>
          </cell>
          <cell r="E761">
            <v>0</v>
          </cell>
          <cell r="F761">
            <v>0</v>
          </cell>
        </row>
        <row r="762">
          <cell r="A762">
            <v>655</v>
          </cell>
          <cell r="E762">
            <v>0</v>
          </cell>
          <cell r="F762">
            <v>0</v>
          </cell>
          <cell r="J762" t="str">
            <v>Quotes-parts de résultat sur opérations faites en commun</v>
          </cell>
        </row>
        <row r="763">
          <cell r="A763">
            <v>6551</v>
          </cell>
          <cell r="E763">
            <v>0</v>
          </cell>
          <cell r="F763">
            <v>0</v>
          </cell>
          <cell r="J763" t="str">
            <v>Quotes-parts de résultat sur opérations faites en commun</v>
          </cell>
        </row>
        <row r="764">
          <cell r="A764">
            <v>6555</v>
          </cell>
          <cell r="E764">
            <v>0</v>
          </cell>
          <cell r="F764">
            <v>0</v>
          </cell>
          <cell r="J764" t="str">
            <v>Quotes-parts de résultat sur opérations faites en commun</v>
          </cell>
        </row>
        <row r="765">
          <cell r="A765">
            <v>658</v>
          </cell>
          <cell r="E765">
            <v>0</v>
          </cell>
          <cell r="F765">
            <v>0</v>
          </cell>
        </row>
        <row r="766">
          <cell r="A766">
            <v>66</v>
          </cell>
          <cell r="E766">
            <v>0</v>
          </cell>
          <cell r="F766">
            <v>0</v>
          </cell>
        </row>
        <row r="767">
          <cell r="A767">
            <v>661</v>
          </cell>
          <cell r="E767">
            <v>0</v>
          </cell>
          <cell r="F767">
            <v>0</v>
          </cell>
        </row>
        <row r="768">
          <cell r="A768">
            <v>6611</v>
          </cell>
          <cell r="E768">
            <v>0</v>
          </cell>
          <cell r="F768">
            <v>0</v>
          </cell>
        </row>
        <row r="769">
          <cell r="A769">
            <v>66116</v>
          </cell>
          <cell r="E769">
            <v>0</v>
          </cell>
          <cell r="F769">
            <v>0</v>
          </cell>
        </row>
        <row r="770">
          <cell r="A770">
            <v>66117</v>
          </cell>
          <cell r="E770">
            <v>0</v>
          </cell>
          <cell r="F770">
            <v>0</v>
          </cell>
        </row>
        <row r="771">
          <cell r="A771">
            <v>6615</v>
          </cell>
          <cell r="E771">
            <v>0</v>
          </cell>
          <cell r="F771">
            <v>0</v>
          </cell>
        </row>
        <row r="772">
          <cell r="A772">
            <v>6616</v>
          </cell>
          <cell r="E772">
            <v>0</v>
          </cell>
          <cell r="F772">
            <v>0</v>
          </cell>
        </row>
        <row r="773">
          <cell r="A773">
            <v>6617</v>
          </cell>
          <cell r="E773">
            <v>0</v>
          </cell>
          <cell r="F773">
            <v>0</v>
          </cell>
        </row>
        <row r="774">
          <cell r="A774">
            <v>6618</v>
          </cell>
          <cell r="E774">
            <v>0</v>
          </cell>
          <cell r="F774">
            <v>0</v>
          </cell>
        </row>
        <row r="775">
          <cell r="A775">
            <v>66181</v>
          </cell>
          <cell r="E775">
            <v>0</v>
          </cell>
          <cell r="F775">
            <v>0</v>
          </cell>
        </row>
        <row r="776">
          <cell r="A776">
            <v>66188</v>
          </cell>
          <cell r="E776">
            <v>0</v>
          </cell>
          <cell r="F776">
            <v>0</v>
          </cell>
        </row>
        <row r="777">
          <cell r="A777">
            <v>664</v>
          </cell>
          <cell r="E777">
            <v>0</v>
          </cell>
          <cell r="F777">
            <v>0</v>
          </cell>
        </row>
        <row r="778">
          <cell r="A778">
            <v>665</v>
          </cell>
          <cell r="E778">
            <v>0</v>
          </cell>
          <cell r="F778">
            <v>0</v>
          </cell>
        </row>
        <row r="779">
          <cell r="A779">
            <v>666</v>
          </cell>
          <cell r="E779">
            <v>0</v>
          </cell>
          <cell r="F779">
            <v>0</v>
          </cell>
        </row>
        <row r="780">
          <cell r="A780">
            <v>667</v>
          </cell>
          <cell r="E780">
            <v>0</v>
          </cell>
          <cell r="F780">
            <v>0</v>
          </cell>
        </row>
        <row r="781">
          <cell r="A781">
            <v>668</v>
          </cell>
          <cell r="E781">
            <v>0</v>
          </cell>
          <cell r="F781">
            <v>0</v>
          </cell>
        </row>
        <row r="782">
          <cell r="A782">
            <v>67</v>
          </cell>
          <cell r="E782">
            <v>0</v>
          </cell>
          <cell r="F782">
            <v>0</v>
          </cell>
        </row>
        <row r="783">
          <cell r="A783">
            <v>671</v>
          </cell>
          <cell r="E783">
            <v>0</v>
          </cell>
          <cell r="F783">
            <v>0</v>
          </cell>
          <cell r="J783" t="str">
            <v>Intérêts et charges assimilées (2)</v>
          </cell>
        </row>
        <row r="784">
          <cell r="A784">
            <v>6711</v>
          </cell>
          <cell r="E784">
            <v>0</v>
          </cell>
          <cell r="F784">
            <v>0</v>
          </cell>
        </row>
        <row r="785">
          <cell r="A785">
            <v>6712</v>
          </cell>
          <cell r="E785">
            <v>0</v>
          </cell>
          <cell r="F785">
            <v>0</v>
          </cell>
        </row>
        <row r="786">
          <cell r="A786">
            <v>6713</v>
          </cell>
          <cell r="E786">
            <v>0</v>
          </cell>
          <cell r="F786">
            <v>0</v>
          </cell>
        </row>
        <row r="787">
          <cell r="A787">
            <v>6714</v>
          </cell>
          <cell r="E787">
            <v>0</v>
          </cell>
          <cell r="F787">
            <v>0</v>
          </cell>
        </row>
        <row r="788">
          <cell r="A788">
            <v>6715</v>
          </cell>
          <cell r="E788">
            <v>0</v>
          </cell>
          <cell r="F788">
            <v>0</v>
          </cell>
        </row>
        <row r="789">
          <cell r="A789">
            <v>6717</v>
          </cell>
          <cell r="E789">
            <v>0</v>
          </cell>
          <cell r="F789">
            <v>0</v>
          </cell>
        </row>
        <row r="790">
          <cell r="A790">
            <v>6718</v>
          </cell>
          <cell r="E790">
            <v>0</v>
          </cell>
          <cell r="F790">
            <v>0</v>
          </cell>
        </row>
        <row r="791">
          <cell r="A791">
            <v>672</v>
          </cell>
          <cell r="E791">
            <v>0</v>
          </cell>
          <cell r="F791">
            <v>0</v>
          </cell>
        </row>
        <row r="792">
          <cell r="A792">
            <v>675</v>
          </cell>
          <cell r="E792">
            <v>0</v>
          </cell>
          <cell r="F792">
            <v>0</v>
          </cell>
        </row>
        <row r="793">
          <cell r="A793">
            <v>6751</v>
          </cell>
          <cell r="E793">
            <v>0</v>
          </cell>
          <cell r="F793">
            <v>0</v>
          </cell>
        </row>
        <row r="794">
          <cell r="A794">
            <v>6752</v>
          </cell>
          <cell r="E794">
            <v>0</v>
          </cell>
          <cell r="F794">
            <v>0</v>
          </cell>
        </row>
        <row r="795">
          <cell r="A795">
            <v>6756</v>
          </cell>
          <cell r="E795">
            <v>0</v>
          </cell>
          <cell r="F795">
            <v>0</v>
          </cell>
        </row>
        <row r="796">
          <cell r="A796">
            <v>6758</v>
          </cell>
          <cell r="E796">
            <v>0</v>
          </cell>
          <cell r="F796">
            <v>0</v>
          </cell>
        </row>
        <row r="797">
          <cell r="A797">
            <v>678</v>
          </cell>
          <cell r="E797">
            <v>0</v>
          </cell>
          <cell r="F797">
            <v>0</v>
          </cell>
        </row>
        <row r="798">
          <cell r="A798">
            <v>6781</v>
          </cell>
          <cell r="E798">
            <v>0</v>
          </cell>
          <cell r="F798">
            <v>0</v>
          </cell>
        </row>
        <row r="799">
          <cell r="A799">
            <v>6782</v>
          </cell>
          <cell r="E799">
            <v>0</v>
          </cell>
          <cell r="F799">
            <v>0</v>
          </cell>
        </row>
        <row r="800">
          <cell r="A800">
            <v>6783</v>
          </cell>
          <cell r="E800">
            <v>0</v>
          </cell>
          <cell r="F800">
            <v>0</v>
          </cell>
        </row>
        <row r="801">
          <cell r="A801">
            <v>6788</v>
          </cell>
          <cell r="E801">
            <v>0</v>
          </cell>
          <cell r="F801">
            <v>0</v>
          </cell>
        </row>
        <row r="802">
          <cell r="A802">
            <v>68</v>
          </cell>
          <cell r="E802">
            <v>0</v>
          </cell>
          <cell r="F802">
            <v>0</v>
          </cell>
        </row>
        <row r="803">
          <cell r="A803">
            <v>681</v>
          </cell>
          <cell r="E803">
            <v>0</v>
          </cell>
          <cell r="F803">
            <v>0</v>
          </cell>
        </row>
        <row r="804">
          <cell r="A804">
            <v>6811</v>
          </cell>
          <cell r="E804">
            <v>0</v>
          </cell>
          <cell r="F804">
            <v>0</v>
          </cell>
          <cell r="J804" t="str">
            <v>Sur immobilisations: dotations aux amortissements (c)</v>
          </cell>
        </row>
        <row r="805">
          <cell r="A805">
            <v>68111</v>
          </cell>
          <cell r="E805">
            <v>0</v>
          </cell>
          <cell r="F805">
            <v>0</v>
          </cell>
          <cell r="J805" t="str">
            <v>Sur immobilisations: dotations aux amortissements (c)</v>
          </cell>
        </row>
        <row r="806">
          <cell r="A806">
            <v>68112</v>
          </cell>
          <cell r="E806">
            <v>0</v>
          </cell>
          <cell r="F806">
            <v>0</v>
          </cell>
          <cell r="J806" t="str">
            <v>Sur immobilisations: dotations aux amortissements (c)</v>
          </cell>
        </row>
        <row r="807">
          <cell r="A807">
            <v>6812</v>
          </cell>
          <cell r="E807">
            <v>0</v>
          </cell>
          <cell r="F807">
            <v>0</v>
          </cell>
          <cell r="J807" t="str">
            <v>Sur immobilisations: dotations aux amortissements (c)</v>
          </cell>
        </row>
        <row r="808">
          <cell r="A808">
            <v>6815</v>
          </cell>
          <cell r="E808">
            <v>0</v>
          </cell>
          <cell r="F808">
            <v>0</v>
          </cell>
          <cell r="J808" t="str">
            <v>Sur immobilisations: dotations aux provisions</v>
          </cell>
        </row>
        <row r="809">
          <cell r="A809">
            <v>6816</v>
          </cell>
          <cell r="E809">
            <v>0</v>
          </cell>
          <cell r="F809">
            <v>0</v>
          </cell>
          <cell r="J809" t="str">
            <v>Sur immobilisations: dotations aux amortissements (c)</v>
          </cell>
        </row>
        <row r="810">
          <cell r="A810">
            <v>68161</v>
          </cell>
          <cell r="E810">
            <v>0</v>
          </cell>
          <cell r="F810">
            <v>0</v>
          </cell>
          <cell r="J810" t="str">
            <v>Sur immobilisations: dotations aux amortissements (c)</v>
          </cell>
        </row>
        <row r="811">
          <cell r="A811">
            <v>68162</v>
          </cell>
          <cell r="E811">
            <v>0</v>
          </cell>
          <cell r="F811">
            <v>0</v>
          </cell>
          <cell r="J811" t="str">
            <v>Sur immobilisations: dotations aux amortissements (c)</v>
          </cell>
        </row>
        <row r="812">
          <cell r="A812">
            <v>6817</v>
          </cell>
          <cell r="E812">
            <v>0</v>
          </cell>
          <cell r="F812">
            <v>0</v>
          </cell>
          <cell r="J812" t="str">
            <v>Sur actif circulant: dotations  aux provisions</v>
          </cell>
        </row>
        <row r="813">
          <cell r="A813">
            <v>68173</v>
          </cell>
          <cell r="E813">
            <v>0</v>
          </cell>
          <cell r="F813">
            <v>0</v>
          </cell>
          <cell r="J813" t="str">
            <v>Sur actif circulant: dotations  aux provisions</v>
          </cell>
        </row>
        <row r="814">
          <cell r="A814">
            <v>68174</v>
          </cell>
          <cell r="E814">
            <v>0</v>
          </cell>
          <cell r="F814">
            <v>0</v>
          </cell>
          <cell r="J814" t="str">
            <v>Sur actif circulant: dotations  aux provisions</v>
          </cell>
        </row>
        <row r="815">
          <cell r="A815">
            <v>686</v>
          </cell>
          <cell r="E815">
            <v>0</v>
          </cell>
          <cell r="F815">
            <v>0</v>
          </cell>
        </row>
        <row r="816">
          <cell r="A816">
            <v>6861</v>
          </cell>
          <cell r="E816">
            <v>0</v>
          </cell>
          <cell r="F816">
            <v>0</v>
          </cell>
          <cell r="J816" t="str">
            <v>Sur immobilisations: dotations aux provisions</v>
          </cell>
        </row>
        <row r="817">
          <cell r="A817">
            <v>6865</v>
          </cell>
          <cell r="E817">
            <v>0</v>
          </cell>
          <cell r="F817">
            <v>0</v>
          </cell>
        </row>
        <row r="818">
          <cell r="A818">
            <v>6866</v>
          </cell>
          <cell r="E818">
            <v>0</v>
          </cell>
          <cell r="F818">
            <v>0</v>
          </cell>
        </row>
        <row r="819">
          <cell r="A819">
            <v>68662</v>
          </cell>
          <cell r="E819">
            <v>0</v>
          </cell>
          <cell r="F819">
            <v>0</v>
          </cell>
        </row>
        <row r="820">
          <cell r="A820">
            <v>68665</v>
          </cell>
          <cell r="E820">
            <v>0</v>
          </cell>
          <cell r="F820">
            <v>0</v>
          </cell>
        </row>
        <row r="821">
          <cell r="A821">
            <v>6868</v>
          </cell>
          <cell r="E821">
            <v>0</v>
          </cell>
          <cell r="F821">
            <v>0</v>
          </cell>
        </row>
        <row r="822">
          <cell r="A822">
            <v>687</v>
          </cell>
          <cell r="E822">
            <v>0</v>
          </cell>
          <cell r="F822">
            <v>0</v>
          </cell>
        </row>
        <row r="823">
          <cell r="A823">
            <v>6871</v>
          </cell>
          <cell r="E823">
            <v>0</v>
          </cell>
          <cell r="F823">
            <v>0</v>
          </cell>
        </row>
        <row r="824">
          <cell r="A824">
            <v>6872</v>
          </cell>
          <cell r="E824">
            <v>0</v>
          </cell>
          <cell r="F824">
            <v>0</v>
          </cell>
        </row>
        <row r="825">
          <cell r="A825">
            <v>68725</v>
          </cell>
          <cell r="E825">
            <v>0</v>
          </cell>
          <cell r="F825">
            <v>0</v>
          </cell>
        </row>
        <row r="826">
          <cell r="A826">
            <v>6873</v>
          </cell>
          <cell r="E826">
            <v>0</v>
          </cell>
          <cell r="F826">
            <v>0</v>
          </cell>
        </row>
        <row r="827">
          <cell r="A827">
            <v>6874</v>
          </cell>
          <cell r="E827">
            <v>0</v>
          </cell>
          <cell r="F827">
            <v>0</v>
          </cell>
        </row>
        <row r="828">
          <cell r="A828">
            <v>6875</v>
          </cell>
          <cell r="E828">
            <v>0</v>
          </cell>
          <cell r="F828">
            <v>0</v>
          </cell>
        </row>
        <row r="829">
          <cell r="A829">
            <v>6876</v>
          </cell>
          <cell r="E829">
            <v>0</v>
          </cell>
          <cell r="F829">
            <v>0</v>
          </cell>
        </row>
        <row r="830">
          <cell r="A830">
            <v>69</v>
          </cell>
          <cell r="E830">
            <v>0</v>
          </cell>
          <cell r="F830">
            <v>0</v>
          </cell>
        </row>
        <row r="831">
          <cell r="A831">
            <v>691</v>
          </cell>
          <cell r="E831">
            <v>0</v>
          </cell>
          <cell r="F831">
            <v>0</v>
          </cell>
          <cell r="J831" t="str">
            <v>Participation des salariés aux résultats</v>
          </cell>
        </row>
        <row r="832">
          <cell r="A832">
            <v>695</v>
          </cell>
          <cell r="E832">
            <v>0</v>
          </cell>
          <cell r="F832">
            <v>0</v>
          </cell>
          <cell r="J832" t="str">
            <v>Impôts sur les bénéfices</v>
          </cell>
        </row>
        <row r="833">
          <cell r="A833">
            <v>6951</v>
          </cell>
          <cell r="E833">
            <v>0</v>
          </cell>
          <cell r="F833">
            <v>0</v>
          </cell>
          <cell r="J833" t="str">
            <v>Impôts sur les bénéfices</v>
          </cell>
        </row>
        <row r="834">
          <cell r="A834">
            <v>6952</v>
          </cell>
          <cell r="E834">
            <v>0</v>
          </cell>
          <cell r="F834">
            <v>0</v>
          </cell>
          <cell r="J834" t="str">
            <v>Impôts sur les bénéfices</v>
          </cell>
        </row>
        <row r="835">
          <cell r="A835">
            <v>6954</v>
          </cell>
          <cell r="E835">
            <v>0</v>
          </cell>
          <cell r="F835">
            <v>0</v>
          </cell>
          <cell r="J835" t="str">
            <v>Impôts sur les bénéfices</v>
          </cell>
        </row>
        <row r="836">
          <cell r="A836">
            <v>696</v>
          </cell>
          <cell r="E836">
            <v>0</v>
          </cell>
          <cell r="F836">
            <v>0</v>
          </cell>
        </row>
        <row r="837">
          <cell r="A837">
            <v>698</v>
          </cell>
          <cell r="E837">
            <v>0</v>
          </cell>
          <cell r="F837">
            <v>0</v>
          </cell>
        </row>
        <row r="838">
          <cell r="A838">
            <v>6981</v>
          </cell>
          <cell r="E838">
            <v>0</v>
          </cell>
          <cell r="F838">
            <v>0</v>
          </cell>
        </row>
        <row r="839">
          <cell r="A839">
            <v>6989</v>
          </cell>
          <cell r="E839">
            <v>0</v>
          </cell>
          <cell r="F839">
            <v>0</v>
          </cell>
        </row>
        <row r="840">
          <cell r="A840">
            <v>699</v>
          </cell>
          <cell r="E840">
            <v>0</v>
          </cell>
          <cell r="F840">
            <v>0</v>
          </cell>
        </row>
        <row r="841">
          <cell r="A841">
            <v>70</v>
          </cell>
          <cell r="E841">
            <v>0</v>
          </cell>
          <cell r="F841">
            <v>0</v>
          </cell>
        </row>
        <row r="842">
          <cell r="A842">
            <v>701</v>
          </cell>
          <cell r="E842">
            <v>0</v>
          </cell>
          <cell r="F842">
            <v>0</v>
          </cell>
        </row>
        <row r="843">
          <cell r="A843">
            <v>7011</v>
          </cell>
          <cell r="E843">
            <v>0</v>
          </cell>
          <cell r="F843">
            <v>0</v>
          </cell>
        </row>
        <row r="844">
          <cell r="A844">
            <v>7012</v>
          </cell>
          <cell r="E844">
            <v>0</v>
          </cell>
          <cell r="F844">
            <v>0</v>
          </cell>
        </row>
        <row r="845">
          <cell r="A845">
            <v>702</v>
          </cell>
          <cell r="E845">
            <v>0</v>
          </cell>
          <cell r="F845">
            <v>0</v>
          </cell>
        </row>
        <row r="846">
          <cell r="A846">
            <v>703</v>
          </cell>
          <cell r="E846">
            <v>0</v>
          </cell>
          <cell r="F846">
            <v>0</v>
          </cell>
        </row>
        <row r="847">
          <cell r="A847">
            <v>704</v>
          </cell>
          <cell r="E847">
            <v>0</v>
          </cell>
          <cell r="F847">
            <v>0</v>
          </cell>
        </row>
        <row r="848">
          <cell r="A848">
            <v>7041</v>
          </cell>
          <cell r="E848">
            <v>0</v>
          </cell>
          <cell r="F848">
            <v>0</v>
          </cell>
        </row>
        <row r="849">
          <cell r="A849">
            <v>7042</v>
          </cell>
          <cell r="E849">
            <v>0</v>
          </cell>
          <cell r="F849">
            <v>0</v>
          </cell>
        </row>
        <row r="850">
          <cell r="A850">
            <v>705</v>
          </cell>
          <cell r="E850">
            <v>0</v>
          </cell>
          <cell r="F850">
            <v>0</v>
          </cell>
        </row>
        <row r="851">
          <cell r="A851">
            <v>706</v>
          </cell>
          <cell r="E851">
            <v>0</v>
          </cell>
          <cell r="F851">
            <v>0</v>
          </cell>
        </row>
        <row r="852">
          <cell r="A852">
            <v>707</v>
          </cell>
          <cell r="E852">
            <v>0</v>
          </cell>
          <cell r="F852">
            <v>0</v>
          </cell>
          <cell r="J852" t="str">
            <v>Ventes de marchandises</v>
          </cell>
        </row>
        <row r="853">
          <cell r="A853">
            <v>7071</v>
          </cell>
          <cell r="E853">
            <v>0</v>
          </cell>
          <cell r="F853">
            <v>0</v>
          </cell>
          <cell r="J853" t="str">
            <v>Ventes de marchandises</v>
          </cell>
        </row>
        <row r="854">
          <cell r="A854">
            <v>7072</v>
          </cell>
          <cell r="E854">
            <v>0</v>
          </cell>
          <cell r="F854">
            <v>0</v>
          </cell>
          <cell r="J854" t="str">
            <v>Ventes de marchandises</v>
          </cell>
        </row>
        <row r="855">
          <cell r="A855">
            <v>708</v>
          </cell>
          <cell r="E855">
            <v>0</v>
          </cell>
          <cell r="F855">
            <v>0</v>
          </cell>
        </row>
        <row r="856">
          <cell r="A856">
            <v>7081</v>
          </cell>
          <cell r="E856">
            <v>0</v>
          </cell>
          <cell r="F856">
            <v>0</v>
          </cell>
        </row>
        <row r="857">
          <cell r="A857">
            <v>7082</v>
          </cell>
          <cell r="E857">
            <v>0</v>
          </cell>
          <cell r="F857">
            <v>0</v>
          </cell>
        </row>
        <row r="858">
          <cell r="A858">
            <v>7083</v>
          </cell>
          <cell r="E858">
            <v>0</v>
          </cell>
          <cell r="F858">
            <v>0</v>
          </cell>
        </row>
        <row r="859">
          <cell r="A859">
            <v>7084</v>
          </cell>
          <cell r="E859">
            <v>0</v>
          </cell>
          <cell r="F859">
            <v>0</v>
          </cell>
        </row>
        <row r="860">
          <cell r="A860">
            <v>7085</v>
          </cell>
          <cell r="E860">
            <v>0</v>
          </cell>
          <cell r="F860">
            <v>0</v>
          </cell>
          <cell r="J860" t="str">
            <v>Autres produits</v>
          </cell>
        </row>
        <row r="861">
          <cell r="A861">
            <v>7086</v>
          </cell>
          <cell r="E861">
            <v>0</v>
          </cell>
          <cell r="F861">
            <v>0</v>
          </cell>
        </row>
        <row r="862">
          <cell r="A862">
            <v>7087</v>
          </cell>
          <cell r="E862">
            <v>0</v>
          </cell>
          <cell r="F862">
            <v>0</v>
          </cell>
        </row>
        <row r="863">
          <cell r="A863">
            <v>7088</v>
          </cell>
          <cell r="E863">
            <v>0</v>
          </cell>
          <cell r="F863">
            <v>0</v>
          </cell>
        </row>
        <row r="864">
          <cell r="A864">
            <v>709</v>
          </cell>
          <cell r="E864">
            <v>0</v>
          </cell>
          <cell r="F864">
            <v>0</v>
          </cell>
        </row>
        <row r="865">
          <cell r="A865">
            <v>7091</v>
          </cell>
          <cell r="E865">
            <v>0</v>
          </cell>
          <cell r="F865">
            <v>0</v>
          </cell>
        </row>
        <row r="866">
          <cell r="A866">
            <v>7092</v>
          </cell>
          <cell r="E866">
            <v>0</v>
          </cell>
          <cell r="F866">
            <v>0</v>
          </cell>
        </row>
        <row r="867">
          <cell r="A867">
            <v>7094</v>
          </cell>
          <cell r="E867">
            <v>0</v>
          </cell>
          <cell r="F867">
            <v>0</v>
          </cell>
        </row>
        <row r="868">
          <cell r="A868">
            <v>7095</v>
          </cell>
          <cell r="E868">
            <v>0</v>
          </cell>
          <cell r="F868">
            <v>0</v>
          </cell>
        </row>
        <row r="869">
          <cell r="A869">
            <v>7096</v>
          </cell>
          <cell r="E869">
            <v>0</v>
          </cell>
          <cell r="F869">
            <v>0</v>
          </cell>
        </row>
        <row r="870">
          <cell r="A870">
            <v>7097</v>
          </cell>
          <cell r="E870">
            <v>0</v>
          </cell>
          <cell r="F870">
            <v>0</v>
          </cell>
          <cell r="J870" t="str">
            <v>Ventes de marchandises</v>
          </cell>
        </row>
        <row r="871">
          <cell r="A871">
            <v>7098</v>
          </cell>
          <cell r="E871">
            <v>0</v>
          </cell>
          <cell r="F871">
            <v>0</v>
          </cell>
        </row>
        <row r="872">
          <cell r="A872">
            <v>71</v>
          </cell>
          <cell r="E872">
            <v>0</v>
          </cell>
          <cell r="F872">
            <v>0</v>
          </cell>
        </row>
        <row r="873">
          <cell r="A873">
            <v>713</v>
          </cell>
          <cell r="E873">
            <v>0</v>
          </cell>
          <cell r="F873">
            <v>0</v>
          </cell>
        </row>
        <row r="874">
          <cell r="A874">
            <v>7133</v>
          </cell>
          <cell r="E874">
            <v>0</v>
          </cell>
          <cell r="F874">
            <v>0</v>
          </cell>
        </row>
        <row r="875">
          <cell r="A875">
            <v>71331</v>
          </cell>
          <cell r="E875">
            <v>0</v>
          </cell>
          <cell r="F875">
            <v>0</v>
          </cell>
        </row>
        <row r="876">
          <cell r="A876">
            <v>71335</v>
          </cell>
          <cell r="E876">
            <v>0</v>
          </cell>
          <cell r="F876">
            <v>0</v>
          </cell>
        </row>
        <row r="877">
          <cell r="A877">
            <v>7134</v>
          </cell>
          <cell r="E877">
            <v>0</v>
          </cell>
          <cell r="F877">
            <v>0</v>
          </cell>
        </row>
        <row r="878">
          <cell r="A878">
            <v>71341</v>
          </cell>
          <cell r="E878">
            <v>0</v>
          </cell>
          <cell r="F878">
            <v>0</v>
          </cell>
        </row>
        <row r="879">
          <cell r="A879">
            <v>71345</v>
          </cell>
          <cell r="E879">
            <v>0</v>
          </cell>
          <cell r="F879">
            <v>0</v>
          </cell>
        </row>
        <row r="880">
          <cell r="A880">
            <v>7135</v>
          </cell>
          <cell r="E880">
            <v>0</v>
          </cell>
          <cell r="F880">
            <v>0</v>
          </cell>
        </row>
        <row r="881">
          <cell r="A881">
            <v>71351</v>
          </cell>
          <cell r="E881">
            <v>0</v>
          </cell>
          <cell r="F881">
            <v>0</v>
          </cell>
        </row>
        <row r="882">
          <cell r="A882">
            <v>71355</v>
          </cell>
          <cell r="E882">
            <v>0</v>
          </cell>
          <cell r="F882">
            <v>0</v>
          </cell>
        </row>
        <row r="883">
          <cell r="A883">
            <v>71358</v>
          </cell>
          <cell r="E883">
            <v>0</v>
          </cell>
          <cell r="F883">
            <v>0</v>
          </cell>
        </row>
        <row r="884">
          <cell r="A884">
            <v>72</v>
          </cell>
          <cell r="E884">
            <v>0</v>
          </cell>
          <cell r="F884">
            <v>0</v>
          </cell>
        </row>
        <row r="885">
          <cell r="A885">
            <v>721</v>
          </cell>
          <cell r="E885">
            <v>0</v>
          </cell>
          <cell r="F885">
            <v>0</v>
          </cell>
        </row>
        <row r="886">
          <cell r="A886">
            <v>722</v>
          </cell>
          <cell r="E886">
            <v>0</v>
          </cell>
          <cell r="F886">
            <v>0</v>
          </cell>
        </row>
        <row r="887">
          <cell r="A887">
            <v>74</v>
          </cell>
          <cell r="E887">
            <v>0</v>
          </cell>
          <cell r="F887">
            <v>0</v>
          </cell>
        </row>
        <row r="888">
          <cell r="A888">
            <v>75</v>
          </cell>
          <cell r="E888">
            <v>0</v>
          </cell>
          <cell r="F888">
            <v>0</v>
          </cell>
        </row>
        <row r="889">
          <cell r="A889">
            <v>751</v>
          </cell>
          <cell r="E889">
            <v>0</v>
          </cell>
          <cell r="F889">
            <v>0</v>
          </cell>
        </row>
        <row r="890">
          <cell r="A890">
            <v>7511</v>
          </cell>
          <cell r="E890">
            <v>0</v>
          </cell>
          <cell r="F890">
            <v>0</v>
          </cell>
        </row>
        <row r="891">
          <cell r="A891">
            <v>7516</v>
          </cell>
          <cell r="E891">
            <v>0</v>
          </cell>
          <cell r="F891">
            <v>0</v>
          </cell>
        </row>
        <row r="892">
          <cell r="A892">
            <v>7518</v>
          </cell>
          <cell r="E892">
            <v>0</v>
          </cell>
          <cell r="F892">
            <v>0</v>
          </cell>
        </row>
        <row r="893">
          <cell r="A893">
            <v>752</v>
          </cell>
          <cell r="E893">
            <v>0</v>
          </cell>
          <cell r="F893">
            <v>0</v>
          </cell>
        </row>
        <row r="894">
          <cell r="A894">
            <v>753</v>
          </cell>
          <cell r="E894">
            <v>0</v>
          </cell>
          <cell r="F894">
            <v>0</v>
          </cell>
        </row>
        <row r="895">
          <cell r="A895">
            <v>754</v>
          </cell>
          <cell r="E895">
            <v>0</v>
          </cell>
          <cell r="F895">
            <v>0</v>
          </cell>
        </row>
        <row r="896">
          <cell r="A896">
            <v>755</v>
          </cell>
          <cell r="E896">
            <v>0</v>
          </cell>
          <cell r="F896">
            <v>0</v>
          </cell>
          <cell r="J896" t="str">
            <v>Quote-parts de résultat sur opérations faites en commun   1</v>
          </cell>
        </row>
        <row r="897">
          <cell r="A897">
            <v>7551</v>
          </cell>
          <cell r="E897">
            <v>0</v>
          </cell>
          <cell r="F897">
            <v>0</v>
          </cell>
          <cell r="J897" t="str">
            <v>Quote-parts de résultat sur opérations faites en commun   1</v>
          </cell>
        </row>
        <row r="898">
          <cell r="A898">
            <v>7555</v>
          </cell>
          <cell r="E898">
            <v>0</v>
          </cell>
          <cell r="F898">
            <v>0</v>
          </cell>
          <cell r="J898" t="str">
            <v>Quote-parts de résultat sur opérations faites en commun   1</v>
          </cell>
        </row>
        <row r="899">
          <cell r="A899">
            <v>758</v>
          </cell>
          <cell r="E899">
            <v>0</v>
          </cell>
          <cell r="F899">
            <v>0</v>
          </cell>
        </row>
        <row r="900">
          <cell r="A900">
            <v>76</v>
          </cell>
          <cell r="E900">
            <v>0</v>
          </cell>
          <cell r="F900">
            <v>0</v>
          </cell>
        </row>
        <row r="901">
          <cell r="A901">
            <v>761</v>
          </cell>
          <cell r="E901">
            <v>0</v>
          </cell>
          <cell r="F901">
            <v>0</v>
          </cell>
        </row>
        <row r="902">
          <cell r="A902">
            <v>7611</v>
          </cell>
          <cell r="E902">
            <v>0</v>
          </cell>
          <cell r="F902">
            <v>0</v>
          </cell>
        </row>
        <row r="903">
          <cell r="A903">
            <v>7616</v>
          </cell>
          <cell r="E903">
            <v>0</v>
          </cell>
          <cell r="F903">
            <v>0</v>
          </cell>
        </row>
        <row r="904">
          <cell r="A904">
            <v>7617</v>
          </cell>
          <cell r="E904">
            <v>0</v>
          </cell>
          <cell r="F904">
            <v>0</v>
          </cell>
        </row>
        <row r="905">
          <cell r="A905">
            <v>762</v>
          </cell>
          <cell r="E905">
            <v>0</v>
          </cell>
          <cell r="F905">
            <v>0</v>
          </cell>
        </row>
        <row r="906">
          <cell r="A906">
            <v>7621</v>
          </cell>
          <cell r="E906">
            <v>0</v>
          </cell>
          <cell r="F906">
            <v>0</v>
          </cell>
        </row>
        <row r="907">
          <cell r="A907">
            <v>7626</v>
          </cell>
          <cell r="E907">
            <v>0</v>
          </cell>
          <cell r="F907">
            <v>0</v>
          </cell>
        </row>
        <row r="908">
          <cell r="A908">
            <v>7627</v>
          </cell>
          <cell r="E908">
            <v>0</v>
          </cell>
          <cell r="F908">
            <v>0</v>
          </cell>
        </row>
        <row r="909">
          <cell r="A909">
            <v>763</v>
          </cell>
          <cell r="E909">
            <v>0</v>
          </cell>
          <cell r="F909">
            <v>0</v>
          </cell>
        </row>
        <row r="910">
          <cell r="A910">
            <v>7631</v>
          </cell>
          <cell r="E910">
            <v>0</v>
          </cell>
          <cell r="F910">
            <v>0</v>
          </cell>
        </row>
        <row r="911">
          <cell r="A911">
            <v>7638</v>
          </cell>
          <cell r="E911">
            <v>0</v>
          </cell>
          <cell r="F911">
            <v>0</v>
          </cell>
        </row>
        <row r="912">
          <cell r="A912">
            <v>764</v>
          </cell>
          <cell r="E912">
            <v>0</v>
          </cell>
          <cell r="F912">
            <v>0</v>
          </cell>
        </row>
        <row r="913">
          <cell r="A913">
            <v>765</v>
          </cell>
          <cell r="E913">
            <v>0</v>
          </cell>
          <cell r="F913">
            <v>0</v>
          </cell>
        </row>
        <row r="914">
          <cell r="A914">
            <v>766</v>
          </cell>
          <cell r="E914">
            <v>0</v>
          </cell>
          <cell r="F914">
            <v>0</v>
          </cell>
        </row>
        <row r="915">
          <cell r="A915">
            <v>767</v>
          </cell>
          <cell r="E915">
            <v>0</v>
          </cell>
          <cell r="F915">
            <v>0</v>
          </cell>
        </row>
        <row r="916">
          <cell r="A916">
            <v>768</v>
          </cell>
          <cell r="E916">
            <v>0</v>
          </cell>
          <cell r="F916">
            <v>0</v>
          </cell>
        </row>
        <row r="917">
          <cell r="A917">
            <v>77</v>
          </cell>
          <cell r="E917">
            <v>0</v>
          </cell>
          <cell r="F917">
            <v>0</v>
          </cell>
        </row>
        <row r="918">
          <cell r="A918">
            <v>771</v>
          </cell>
          <cell r="E918">
            <v>0</v>
          </cell>
          <cell r="F918">
            <v>0</v>
          </cell>
        </row>
        <row r="919">
          <cell r="A919">
            <v>7711</v>
          </cell>
          <cell r="E919">
            <v>0</v>
          </cell>
          <cell r="F919">
            <v>0</v>
          </cell>
        </row>
        <row r="920">
          <cell r="A920">
            <v>7713</v>
          </cell>
          <cell r="E920">
            <v>0</v>
          </cell>
          <cell r="F920">
            <v>0</v>
          </cell>
        </row>
        <row r="921">
          <cell r="A921">
            <v>7714</v>
          </cell>
          <cell r="E921">
            <v>0</v>
          </cell>
          <cell r="F921">
            <v>0</v>
          </cell>
        </row>
        <row r="922">
          <cell r="A922">
            <v>7715</v>
          </cell>
          <cell r="E922">
            <v>0</v>
          </cell>
          <cell r="F922">
            <v>0</v>
          </cell>
        </row>
        <row r="923">
          <cell r="A923">
            <v>7717</v>
          </cell>
          <cell r="E923">
            <v>0</v>
          </cell>
          <cell r="F923">
            <v>0</v>
          </cell>
        </row>
        <row r="924">
          <cell r="A924">
            <v>7718</v>
          </cell>
          <cell r="E924">
            <v>0</v>
          </cell>
          <cell r="F924">
            <v>0</v>
          </cell>
        </row>
        <row r="925">
          <cell r="A925">
            <v>772</v>
          </cell>
          <cell r="E925">
            <v>0</v>
          </cell>
          <cell r="F925">
            <v>0</v>
          </cell>
        </row>
        <row r="926">
          <cell r="A926">
            <v>775</v>
          </cell>
          <cell r="E926">
            <v>0</v>
          </cell>
          <cell r="F926">
            <v>0</v>
          </cell>
        </row>
        <row r="927">
          <cell r="A927">
            <v>7751</v>
          </cell>
          <cell r="E927">
            <v>0</v>
          </cell>
          <cell r="F927">
            <v>0</v>
          </cell>
        </row>
        <row r="928">
          <cell r="A928">
            <v>7752</v>
          </cell>
          <cell r="E928">
            <v>0</v>
          </cell>
          <cell r="F928">
            <v>0</v>
          </cell>
        </row>
        <row r="929">
          <cell r="A929">
            <v>7756</v>
          </cell>
          <cell r="E929">
            <v>0</v>
          </cell>
          <cell r="F929">
            <v>0</v>
          </cell>
        </row>
        <row r="930">
          <cell r="A930">
            <v>7758</v>
          </cell>
          <cell r="E930">
            <v>0</v>
          </cell>
          <cell r="F930">
            <v>0</v>
          </cell>
        </row>
        <row r="931">
          <cell r="A931">
            <v>777</v>
          </cell>
          <cell r="E931">
            <v>0</v>
          </cell>
          <cell r="F931">
            <v>0</v>
          </cell>
        </row>
        <row r="932">
          <cell r="A932">
            <v>778</v>
          </cell>
          <cell r="E932">
            <v>0</v>
          </cell>
          <cell r="F932">
            <v>0</v>
          </cell>
        </row>
        <row r="933">
          <cell r="A933">
            <v>7781</v>
          </cell>
          <cell r="E933">
            <v>0</v>
          </cell>
          <cell r="F933">
            <v>0</v>
          </cell>
        </row>
        <row r="934">
          <cell r="A934">
            <v>7782</v>
          </cell>
          <cell r="E934">
            <v>0</v>
          </cell>
          <cell r="F934">
            <v>0</v>
          </cell>
        </row>
        <row r="935">
          <cell r="A935">
            <v>7783</v>
          </cell>
          <cell r="E935">
            <v>0</v>
          </cell>
          <cell r="F935">
            <v>0</v>
          </cell>
        </row>
        <row r="936">
          <cell r="A936">
            <v>7788</v>
          </cell>
          <cell r="E936">
            <v>0</v>
          </cell>
          <cell r="F936">
            <v>0</v>
          </cell>
        </row>
        <row r="937">
          <cell r="A937">
            <v>78</v>
          </cell>
          <cell r="E937">
            <v>0</v>
          </cell>
          <cell r="F937">
            <v>0</v>
          </cell>
        </row>
        <row r="938">
          <cell r="A938">
            <v>781</v>
          </cell>
          <cell r="E938">
            <v>0</v>
          </cell>
          <cell r="F938">
            <v>0</v>
          </cell>
        </row>
        <row r="939">
          <cell r="A939">
            <v>7811</v>
          </cell>
          <cell r="E939">
            <v>0</v>
          </cell>
          <cell r="F939">
            <v>0</v>
          </cell>
        </row>
        <row r="940">
          <cell r="A940">
            <v>78111</v>
          </cell>
          <cell r="E940">
            <v>0</v>
          </cell>
          <cell r="F940">
            <v>0</v>
          </cell>
        </row>
        <row r="941">
          <cell r="A941">
            <v>78112</v>
          </cell>
          <cell r="E941">
            <v>0</v>
          </cell>
          <cell r="F941">
            <v>0</v>
          </cell>
        </row>
        <row r="942">
          <cell r="A942">
            <v>7815</v>
          </cell>
          <cell r="E942">
            <v>0</v>
          </cell>
          <cell r="F942">
            <v>0</v>
          </cell>
        </row>
        <row r="943">
          <cell r="A943">
            <v>7816</v>
          </cell>
          <cell r="E943">
            <v>0</v>
          </cell>
          <cell r="F943">
            <v>0</v>
          </cell>
        </row>
        <row r="944">
          <cell r="A944">
            <v>78161</v>
          </cell>
          <cell r="E944">
            <v>0</v>
          </cell>
          <cell r="F944">
            <v>0</v>
          </cell>
        </row>
        <row r="945">
          <cell r="A945">
            <v>78162</v>
          </cell>
          <cell r="E945">
            <v>0</v>
          </cell>
          <cell r="F945">
            <v>0</v>
          </cell>
        </row>
        <row r="946">
          <cell r="A946">
            <v>7817</v>
          </cell>
          <cell r="E946">
            <v>0</v>
          </cell>
          <cell r="F946">
            <v>0</v>
          </cell>
        </row>
        <row r="947">
          <cell r="A947">
            <v>78173</v>
          </cell>
          <cell r="E947">
            <v>0</v>
          </cell>
          <cell r="F947">
            <v>0</v>
          </cell>
        </row>
        <row r="948">
          <cell r="A948">
            <v>78174</v>
          </cell>
          <cell r="E948">
            <v>0</v>
          </cell>
          <cell r="F948">
            <v>0</v>
          </cell>
        </row>
        <row r="949">
          <cell r="A949">
            <v>786</v>
          </cell>
          <cell r="E949">
            <v>0</v>
          </cell>
          <cell r="F949">
            <v>0</v>
          </cell>
        </row>
        <row r="950">
          <cell r="A950">
            <v>7865</v>
          </cell>
          <cell r="E950">
            <v>0</v>
          </cell>
          <cell r="F950">
            <v>0</v>
          </cell>
        </row>
        <row r="951">
          <cell r="A951">
            <v>7866</v>
          </cell>
          <cell r="E951">
            <v>0</v>
          </cell>
          <cell r="F951">
            <v>0</v>
          </cell>
        </row>
        <row r="952">
          <cell r="A952">
            <v>78662</v>
          </cell>
          <cell r="E952">
            <v>0</v>
          </cell>
          <cell r="F952">
            <v>0</v>
          </cell>
        </row>
        <row r="953">
          <cell r="A953">
            <v>78665</v>
          </cell>
          <cell r="E953">
            <v>0</v>
          </cell>
          <cell r="F953">
            <v>0</v>
          </cell>
        </row>
        <row r="954">
          <cell r="A954">
            <v>787</v>
          </cell>
          <cell r="E954">
            <v>0</v>
          </cell>
          <cell r="F954">
            <v>0</v>
          </cell>
        </row>
        <row r="955">
          <cell r="A955">
            <v>7872</v>
          </cell>
          <cell r="E955">
            <v>0</v>
          </cell>
          <cell r="F955">
            <v>0</v>
          </cell>
        </row>
        <row r="956">
          <cell r="A956">
            <v>78725</v>
          </cell>
          <cell r="E956">
            <v>0</v>
          </cell>
          <cell r="F956">
            <v>0</v>
          </cell>
        </row>
        <row r="957">
          <cell r="A957">
            <v>78726</v>
          </cell>
          <cell r="E957">
            <v>0</v>
          </cell>
          <cell r="F957">
            <v>0</v>
          </cell>
        </row>
        <row r="958">
          <cell r="A958">
            <v>78727</v>
          </cell>
          <cell r="E958">
            <v>0</v>
          </cell>
          <cell r="F958">
            <v>0</v>
          </cell>
        </row>
        <row r="959">
          <cell r="A959">
            <v>7873</v>
          </cell>
          <cell r="E959">
            <v>0</v>
          </cell>
          <cell r="F959">
            <v>0</v>
          </cell>
        </row>
        <row r="960">
          <cell r="A960">
            <v>7874</v>
          </cell>
          <cell r="E960">
            <v>0</v>
          </cell>
          <cell r="F960">
            <v>0</v>
          </cell>
        </row>
        <row r="961">
          <cell r="A961">
            <v>7875</v>
          </cell>
          <cell r="E961">
            <v>0</v>
          </cell>
          <cell r="F961">
            <v>0</v>
          </cell>
        </row>
        <row r="962">
          <cell r="A962">
            <v>7876</v>
          </cell>
          <cell r="E962">
            <v>0</v>
          </cell>
          <cell r="F962">
            <v>0</v>
          </cell>
        </row>
        <row r="963">
          <cell r="A963">
            <v>79</v>
          </cell>
          <cell r="E963">
            <v>0</v>
          </cell>
          <cell r="F963">
            <v>0</v>
          </cell>
        </row>
        <row r="964">
          <cell r="A964">
            <v>791</v>
          </cell>
          <cell r="E964">
            <v>0</v>
          </cell>
          <cell r="F964">
            <v>0</v>
          </cell>
        </row>
        <row r="965">
          <cell r="A965">
            <v>796</v>
          </cell>
          <cell r="E965">
            <v>0</v>
          </cell>
          <cell r="F965">
            <v>0</v>
          </cell>
        </row>
        <row r="966">
          <cell r="A966">
            <v>797</v>
          </cell>
          <cell r="E966">
            <v>0</v>
          </cell>
          <cell r="F966">
            <v>0</v>
          </cell>
        </row>
        <row r="1105">
          <cell r="A1105" t="str">
            <v>Analytique</v>
          </cell>
        </row>
        <row r="1109">
          <cell r="A1109" t="str">
            <v>ID</v>
          </cell>
          <cell r="E1109" t="str">
            <v>total N-1</v>
          </cell>
          <cell r="F1109" t="str">
            <v>total N-2</v>
          </cell>
        </row>
        <row r="1110">
          <cell r="E1110">
            <v>0</v>
          </cell>
          <cell r="F1110">
            <v>0</v>
          </cell>
        </row>
        <row r="1111">
          <cell r="E1111">
            <v>0</v>
          </cell>
          <cell r="F1111">
            <v>0</v>
          </cell>
        </row>
        <row r="1112">
          <cell r="A1112" t="str">
            <v>CO1</v>
          </cell>
          <cell r="E1112">
            <v>0</v>
          </cell>
          <cell r="F1112">
            <v>0</v>
          </cell>
        </row>
        <row r="1113">
          <cell r="A1113" t="str">
            <v>AB20</v>
          </cell>
          <cell r="E1113">
            <v>0</v>
          </cell>
          <cell r="F1113">
            <v>0</v>
          </cell>
        </row>
        <row r="1114">
          <cell r="A1114" t="str">
            <v>AB10</v>
          </cell>
          <cell r="E1114">
            <v>0</v>
          </cell>
          <cell r="F1114">
            <v>0</v>
          </cell>
        </row>
        <row r="1115">
          <cell r="A1115" t="str">
            <v>CZ4</v>
          </cell>
          <cell r="E1115">
            <v>0</v>
          </cell>
          <cell r="F1115">
            <v>0</v>
          </cell>
        </row>
        <row r="1116">
          <cell r="A1116" t="str">
            <v>DF4</v>
          </cell>
          <cell r="E1116">
            <v>0</v>
          </cell>
          <cell r="F1116">
            <v>0</v>
          </cell>
        </row>
        <row r="1117">
          <cell r="A1117" t="str">
            <v>FX1</v>
          </cell>
          <cell r="E1117">
            <v>0</v>
          </cell>
          <cell r="F1117">
            <v>0</v>
          </cell>
        </row>
        <row r="1118">
          <cell r="A1118" t="str">
            <v>AB2</v>
          </cell>
          <cell r="E1118">
            <v>0</v>
          </cell>
          <cell r="F1118">
            <v>0</v>
          </cell>
        </row>
        <row r="1119">
          <cell r="A1119" t="str">
            <v>CD9</v>
          </cell>
          <cell r="E1119">
            <v>0</v>
          </cell>
          <cell r="F1119">
            <v>0</v>
          </cell>
        </row>
        <row r="1120">
          <cell r="A1120" t="str">
            <v>KP3</v>
          </cell>
          <cell r="E1120">
            <v>0</v>
          </cell>
          <cell r="F1120">
            <v>0</v>
          </cell>
        </row>
        <row r="1121">
          <cell r="E1121">
            <v>0</v>
          </cell>
          <cell r="F1121">
            <v>0</v>
          </cell>
        </row>
        <row r="1125">
          <cell r="A1125" t="str">
            <v>ID</v>
          </cell>
          <cell r="E1125" t="str">
            <v>Total N-1</v>
          </cell>
          <cell r="F1125" t="str">
            <v>total N-2</v>
          </cell>
        </row>
        <row r="1126">
          <cell r="A1126" t="str">
            <v>cal</v>
          </cell>
          <cell r="E1126">
            <v>0</v>
          </cell>
          <cell r="F1126">
            <v>0</v>
          </cell>
        </row>
        <row r="1127">
          <cell r="A1127" t="str">
            <v>jjb</v>
          </cell>
          <cell r="E1127">
            <v>0</v>
          </cell>
          <cell r="F1127">
            <v>0</v>
          </cell>
        </row>
        <row r="1128">
          <cell r="E1128">
            <v>0</v>
          </cell>
          <cell r="F1128">
            <v>0</v>
          </cell>
        </row>
        <row r="1129">
          <cell r="E1129">
            <v>0</v>
          </cell>
          <cell r="F1129">
            <v>0</v>
          </cell>
        </row>
        <row r="1130">
          <cell r="E1130">
            <v>0</v>
          </cell>
          <cell r="F1130">
            <v>0</v>
          </cell>
        </row>
        <row r="1131">
          <cell r="E1131">
            <v>0</v>
          </cell>
          <cell r="F1131">
            <v>0</v>
          </cell>
        </row>
        <row r="1150">
          <cell r="A1150" t="str">
            <v>Fournisseurs / Clients</v>
          </cell>
        </row>
        <row r="1154">
          <cell r="A1154" t="str">
            <v>Frs / Clts</v>
          </cell>
          <cell r="E1154" t="str">
            <v xml:space="preserve">Total paye </v>
          </cell>
        </row>
        <row r="1155">
          <cell r="A1155" t="str">
            <v>Nattou</v>
          </cell>
          <cell r="E1155">
            <v>100</v>
          </cell>
        </row>
        <row r="1156">
          <cell r="A1156" t="str">
            <v>DC</v>
          </cell>
          <cell r="E1156">
            <v>0</v>
          </cell>
        </row>
        <row r="1157">
          <cell r="A1157" t="str">
            <v>HO</v>
          </cell>
          <cell r="E1157">
            <v>0</v>
          </cell>
        </row>
        <row r="1158">
          <cell r="A1158" t="str">
            <v>Nicotoy</v>
          </cell>
          <cell r="E1158">
            <v>0</v>
          </cell>
        </row>
        <row r="1159">
          <cell r="A1159" t="str">
            <v>Kaloo</v>
          </cell>
          <cell r="E1159">
            <v>0</v>
          </cell>
        </row>
        <row r="1160">
          <cell r="A1160" t="str">
            <v>AM</v>
          </cell>
          <cell r="E1160">
            <v>0</v>
          </cell>
        </row>
        <row r="1161">
          <cell r="A1161" t="str">
            <v>RA</v>
          </cell>
          <cell r="E1161">
            <v>0</v>
          </cell>
        </row>
        <row r="1162">
          <cell r="A1162" t="str">
            <v>CD</v>
          </cell>
          <cell r="E1162">
            <v>0</v>
          </cell>
        </row>
        <row r="1163">
          <cell r="A1163" t="str">
            <v>EB</v>
          </cell>
          <cell r="E1163">
            <v>0</v>
          </cell>
        </row>
        <row r="1164">
          <cell r="A1164" t="str">
            <v>S</v>
          </cell>
          <cell r="E1164">
            <v>0</v>
          </cell>
        </row>
        <row r="1165">
          <cell r="E1165">
            <v>0</v>
          </cell>
        </row>
      </sheetData>
      <sheetData sheetId="2"/>
      <sheetData sheetId="3"/>
      <sheetData sheetId="4">
        <row r="67">
          <cell r="G67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gedeGarde"/>
      <sheetName val="Menu"/>
      <sheetName val="Data Entry"/>
      <sheetName val="RésuméCR"/>
      <sheetName val="Ventes"/>
      <sheetName val="Ventes1"/>
      <sheetName val="Production"/>
      <sheetName val="MargesBrutes"/>
      <sheetName val="Personnel"/>
      <sheetName val="EBE-RE"/>
      <sheetName val="EffetCiseau"/>
      <sheetName val="SR"/>
      <sheetName val="SR-Ex"/>
      <sheetName val="SR-Fi"/>
      <sheetName val="BFRE"/>
      <sheetName val="Investissement"/>
      <sheetName val="Feuil1"/>
      <sheetName val="TableauxFlux"/>
      <sheetName val="Liquidité"/>
      <sheetName val="Effet de levier"/>
      <sheetName val="Feuil2"/>
    </sheetNames>
    <sheetDataSet>
      <sheetData sheetId="0"/>
      <sheetData sheetId="1">
        <row r="4">
          <cell r="D4" t="str">
            <v>Français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Ecriture"/>
      <sheetName val="Balance"/>
      <sheetName val="Resultat"/>
      <sheetName val="Macro1"/>
      <sheetName val="Feuil1"/>
      <sheetName val="Gd.Livre"/>
      <sheetName val="Mensuel"/>
      <sheetName val="2033A"/>
      <sheetName val="2033B"/>
      <sheetName val="2033C"/>
      <sheetName val="Analyse"/>
      <sheetName val="Analyse2"/>
      <sheetName val="Ratios"/>
      <sheetName val="site"/>
      <sheetName val="TVA"/>
      <sheetName val="PCG"/>
    </sheetNames>
    <sheetDataSet>
      <sheetData sheetId="0"/>
      <sheetData sheetId="1"/>
      <sheetData sheetId="2">
        <row r="1">
          <cell r="B1">
            <v>43831</v>
          </cell>
        </row>
      </sheetData>
      <sheetData sheetId="3"/>
      <sheetData sheetId="4"/>
      <sheetData sheetId="5">
        <row r="7">
          <cell r="C7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A3">
            <v>101000</v>
          </cell>
        </row>
        <row r="4">
          <cell r="A4">
            <v>106800</v>
          </cell>
        </row>
        <row r="5">
          <cell r="A5">
            <v>108000</v>
          </cell>
        </row>
        <row r="6">
          <cell r="A6">
            <v>110000</v>
          </cell>
        </row>
        <row r="7">
          <cell r="A7">
            <v>120000</v>
          </cell>
        </row>
        <row r="8">
          <cell r="A8">
            <v>218300</v>
          </cell>
        </row>
        <row r="9">
          <cell r="A9">
            <v>281830</v>
          </cell>
        </row>
        <row r="10">
          <cell r="A10">
            <v>371000</v>
          </cell>
        </row>
        <row r="11">
          <cell r="A11">
            <v>401000</v>
          </cell>
        </row>
        <row r="12">
          <cell r="A12">
            <v>411000</v>
          </cell>
        </row>
        <row r="13">
          <cell r="A13">
            <v>411001</v>
          </cell>
        </row>
        <row r="14">
          <cell r="A14">
            <v>411002</v>
          </cell>
        </row>
        <row r="15">
          <cell r="A15">
            <v>411003</v>
          </cell>
        </row>
        <row r="16">
          <cell r="A16">
            <v>411004</v>
          </cell>
        </row>
        <row r="17">
          <cell r="A17">
            <v>411005</v>
          </cell>
        </row>
        <row r="18">
          <cell r="A18">
            <v>421000</v>
          </cell>
        </row>
        <row r="19">
          <cell r="A19">
            <v>431000</v>
          </cell>
        </row>
        <row r="20">
          <cell r="A20">
            <v>431100</v>
          </cell>
        </row>
        <row r="21">
          <cell r="A21">
            <v>512000</v>
          </cell>
        </row>
        <row r="22">
          <cell r="A22">
            <v>512100</v>
          </cell>
        </row>
        <row r="23">
          <cell r="A23">
            <v>512200</v>
          </cell>
        </row>
        <row r="24">
          <cell r="A24">
            <v>512300</v>
          </cell>
        </row>
        <row r="25">
          <cell r="A25">
            <v>580000</v>
          </cell>
        </row>
        <row r="26">
          <cell r="A26">
            <v>603700</v>
          </cell>
        </row>
        <row r="27">
          <cell r="A27">
            <v>606100</v>
          </cell>
        </row>
        <row r="28">
          <cell r="A28">
            <v>606300</v>
          </cell>
        </row>
        <row r="29">
          <cell r="A29">
            <v>606400</v>
          </cell>
        </row>
        <row r="30">
          <cell r="A30">
            <v>607000</v>
          </cell>
        </row>
        <row r="31">
          <cell r="A31">
            <v>607100</v>
          </cell>
        </row>
        <row r="32">
          <cell r="A32">
            <v>615600</v>
          </cell>
        </row>
        <row r="33">
          <cell r="A33">
            <v>615610</v>
          </cell>
        </row>
        <row r="34">
          <cell r="A34">
            <v>622200</v>
          </cell>
        </row>
        <row r="35">
          <cell r="A35">
            <v>622210</v>
          </cell>
        </row>
        <row r="36">
          <cell r="A36">
            <v>622220</v>
          </cell>
        </row>
        <row r="37">
          <cell r="A37">
            <v>622230</v>
          </cell>
        </row>
        <row r="38">
          <cell r="A38">
            <v>622600</v>
          </cell>
        </row>
        <row r="39">
          <cell r="A39">
            <v>623000</v>
          </cell>
        </row>
        <row r="40">
          <cell r="A40">
            <v>623100</v>
          </cell>
        </row>
        <row r="41">
          <cell r="A41">
            <v>623110</v>
          </cell>
        </row>
        <row r="42">
          <cell r="A42">
            <v>623120</v>
          </cell>
        </row>
        <row r="43">
          <cell r="A43">
            <v>625100</v>
          </cell>
        </row>
        <row r="44">
          <cell r="A44">
            <v>626000</v>
          </cell>
        </row>
        <row r="45">
          <cell r="A45">
            <v>626100</v>
          </cell>
        </row>
        <row r="46">
          <cell r="A46">
            <v>626110</v>
          </cell>
        </row>
        <row r="47">
          <cell r="A47">
            <v>627000</v>
          </cell>
        </row>
        <row r="48">
          <cell r="A48">
            <v>627100</v>
          </cell>
        </row>
        <row r="49">
          <cell r="A49">
            <v>627200</v>
          </cell>
        </row>
        <row r="50">
          <cell r="A50">
            <v>635000</v>
          </cell>
        </row>
        <row r="51">
          <cell r="A51">
            <v>641000</v>
          </cell>
        </row>
        <row r="52">
          <cell r="A52">
            <v>645100</v>
          </cell>
        </row>
        <row r="53">
          <cell r="A53">
            <v>646000</v>
          </cell>
        </row>
        <row r="54">
          <cell r="A54">
            <v>661600</v>
          </cell>
        </row>
        <row r="55">
          <cell r="A55">
            <v>681000</v>
          </cell>
        </row>
        <row r="56">
          <cell r="A56">
            <v>699000</v>
          </cell>
        </row>
        <row r="57">
          <cell r="A57">
            <v>707000</v>
          </cell>
        </row>
        <row r="58">
          <cell r="A58">
            <v>707100</v>
          </cell>
        </row>
        <row r="59">
          <cell r="A59">
            <v>707200</v>
          </cell>
        </row>
        <row r="60">
          <cell r="A60">
            <v>707300</v>
          </cell>
        </row>
        <row r="61">
          <cell r="A61">
            <v>707400</v>
          </cell>
        </row>
        <row r="62">
          <cell r="A62">
            <v>708500</v>
          </cell>
        </row>
        <row r="63">
          <cell r="A63">
            <v>799000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V115"/>
  <sheetViews>
    <sheetView showGridLines="0" tabSelected="1" zoomScaleNormal="100" workbookViewId="0">
      <pane ySplit="4" topLeftCell="A60" activePane="bottomLeft" state="frozenSplit"/>
      <selection pane="bottomLeft" activeCell="D63" sqref="D63:N63"/>
    </sheetView>
  </sheetViews>
  <sheetFormatPr baseColWidth="10" defaultRowHeight="14.4"/>
  <cols>
    <col min="1" max="4" width="11.19921875" style="3"/>
    <col min="5" max="5" width="13.69921875" style="3" customWidth="1"/>
    <col min="6" max="8" width="11.19921875" style="305"/>
    <col min="9" max="9" width="12.19921875" style="305" customWidth="1"/>
    <col min="10" max="10" width="2.09765625" style="3" customWidth="1"/>
    <col min="11" max="18" width="11.19921875" style="3" customWidth="1"/>
    <col min="19" max="19" width="12.8984375" style="3" customWidth="1"/>
    <col min="20" max="20" width="11.19921875" style="3" customWidth="1"/>
    <col min="21" max="16384" width="11.19921875" style="3"/>
  </cols>
  <sheetData>
    <row r="1" spans="1:20">
      <c r="A1"/>
      <c r="B1"/>
      <c r="C1"/>
      <c r="D1"/>
      <c r="E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/>
      <c r="B2"/>
      <c r="C2"/>
      <c r="D2"/>
      <c r="E2"/>
      <c r="F2" s="1"/>
      <c r="G2" s="1"/>
      <c r="H2" s="1"/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/>
      <c r="B3"/>
      <c r="C3"/>
      <c r="D3"/>
      <c r="E3"/>
      <c r="F3" s="1"/>
      <c r="G3" s="1"/>
      <c r="H3" s="1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>
      <c r="A4"/>
      <c r="B4"/>
      <c r="C4"/>
      <c r="D4"/>
      <c r="E4"/>
      <c r="F4" s="1"/>
      <c r="G4" s="1"/>
      <c r="H4" s="1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23.05">
      <c r="A5" s="4"/>
      <c r="B5" s="5"/>
      <c r="C5" s="6"/>
      <c r="D5" s="6"/>
      <c r="E5" s="7" t="s">
        <v>0</v>
      </c>
      <c r="F5" s="7"/>
      <c r="G5" s="7"/>
      <c r="H5" s="7"/>
      <c r="I5" s="7"/>
      <c r="J5" s="7"/>
      <c r="K5" s="7"/>
      <c r="L5" s="7"/>
      <c r="M5" s="7"/>
      <c r="N5" s="7"/>
      <c r="O5" s="7"/>
      <c r="P5" s="2"/>
      <c r="Q5" s="2"/>
      <c r="R5" s="2"/>
      <c r="S5" s="2"/>
      <c r="T5" s="2"/>
    </row>
    <row r="6" spans="1:20">
      <c r="A6" s="8" t="s">
        <v>1</v>
      </c>
      <c r="B6" s="9"/>
      <c r="C6" s="9"/>
      <c r="D6" s="9"/>
      <c r="E6" s="10"/>
      <c r="F6" s="11"/>
      <c r="G6" s="12" t="s">
        <v>2</v>
      </c>
      <c r="H6" s="13"/>
      <c r="I6" s="14" t="s">
        <v>3</v>
      </c>
      <c r="J6" s="2"/>
      <c r="K6" s="8" t="s">
        <v>4</v>
      </c>
      <c r="L6" s="9"/>
      <c r="M6" s="9"/>
      <c r="N6" s="9"/>
      <c r="O6" s="9"/>
      <c r="P6" s="9"/>
      <c r="Q6" s="10"/>
      <c r="R6" s="15" t="s">
        <v>2</v>
      </c>
      <c r="S6" s="14" t="s">
        <v>3</v>
      </c>
      <c r="T6" s="2"/>
    </row>
    <row r="7" spans="1:20" ht="24.2">
      <c r="A7" s="16"/>
      <c r="B7" s="17"/>
      <c r="C7" s="17"/>
      <c r="D7" s="17"/>
      <c r="E7" s="18"/>
      <c r="F7" s="19" t="s">
        <v>5</v>
      </c>
      <c r="G7" s="20" t="s">
        <v>6</v>
      </c>
      <c r="H7" s="21" t="s">
        <v>7</v>
      </c>
      <c r="I7" s="21" t="s">
        <v>7</v>
      </c>
      <c r="J7" s="2"/>
      <c r="K7" s="16"/>
      <c r="L7" s="17"/>
      <c r="M7" s="17"/>
      <c r="N7" s="17"/>
      <c r="O7" s="17"/>
      <c r="P7" s="17"/>
      <c r="Q7" s="18"/>
      <c r="R7" s="15" t="s">
        <v>8</v>
      </c>
      <c r="S7" s="14" t="s">
        <v>7</v>
      </c>
      <c r="T7" s="2"/>
    </row>
    <row r="8" spans="1:20">
      <c r="A8" s="22" t="s">
        <v>9</v>
      </c>
      <c r="B8" s="23"/>
      <c r="C8" s="24"/>
      <c r="D8" s="25"/>
      <c r="E8" s="26"/>
      <c r="F8" s="27">
        <f>+SUMIF([1]PCG!J:J,BR!A8,[1]PCG!E:E)</f>
        <v>0</v>
      </c>
      <c r="G8" s="28">
        <f>-SUMIF([1]PCG!J:J,"DAP - "&amp;BR!A8,[1]PCG!E:E)</f>
        <v>0</v>
      </c>
      <c r="H8" s="28">
        <f t="shared" ref="H8:H54" si="0">+F8-G8</f>
        <v>0</v>
      </c>
      <c r="I8" s="29">
        <f>+SUMIF([1]PCG!J:J,BR!A8,[1]PCG!F:F)+SUMIF([1]PCG!J:J,"DAP - "&amp;BR!A8,[1]PCG!F:F)</f>
        <v>0</v>
      </c>
      <c r="J8" s="2"/>
      <c r="K8" s="30" t="s">
        <v>10</v>
      </c>
      <c r="L8" s="31"/>
      <c r="M8" s="32"/>
      <c r="N8" s="32"/>
      <c r="O8" s="32"/>
      <c r="P8" s="33"/>
      <c r="Q8" s="34"/>
      <c r="R8" s="35"/>
      <c r="S8" s="36"/>
      <c r="T8" s="2"/>
    </row>
    <row r="9" spans="1:20">
      <c r="A9" s="37" t="s">
        <v>11</v>
      </c>
      <c r="B9" s="38"/>
      <c r="C9" s="38"/>
      <c r="D9" s="39"/>
      <c r="E9" s="40"/>
      <c r="F9" s="41">
        <f>+SUMIF([1]PCG!J:J,BR!A9,[1]PCG!E:E)</f>
        <v>0</v>
      </c>
      <c r="G9" s="42">
        <f>-SUMIF([1]PCG!J:J,"DAP - "&amp;BR!A9,[1]PCG!E:E)</f>
        <v>0</v>
      </c>
      <c r="H9" s="42">
        <f t="shared" si="0"/>
        <v>0</v>
      </c>
      <c r="I9" s="43">
        <f>+SUMIF([1]PCG!J:J,BR!A9,[1]PCG!F:F)+SUMIF([1]PCG!J:J,"DAP - "&amp;BR!A9,[1]PCG!F:F)</f>
        <v>0</v>
      </c>
      <c r="J9" s="2"/>
      <c r="K9" s="44" t="s">
        <v>12</v>
      </c>
      <c r="L9" s="45"/>
      <c r="M9" s="45"/>
      <c r="N9" s="45"/>
      <c r="O9" s="45"/>
      <c r="P9" s="46"/>
      <c r="Q9" s="47"/>
      <c r="R9" s="48">
        <f>+SUMIF([1]PCG!J:J,BR!K9,[1]PCG!E:E)</f>
        <v>0</v>
      </c>
      <c r="S9" s="49">
        <f>+SUMIF([1]PCG!J:J,BR!K9,[1]PCG!F:F)</f>
        <v>0</v>
      </c>
      <c r="T9" s="2"/>
    </row>
    <row r="10" spans="1:20">
      <c r="A10" s="50" t="s">
        <v>13</v>
      </c>
      <c r="B10" s="51"/>
      <c r="C10" s="51"/>
      <c r="D10" s="52"/>
      <c r="E10" s="53"/>
      <c r="F10" s="54">
        <f>+SUMIF([1]PCG!J:J,BR!A10,[1]PCG!E:E)</f>
        <v>0</v>
      </c>
      <c r="G10" s="55">
        <f>-SUMIF([1]PCG!J:J,"DAP - "&amp;BR!A10,[1]PCG!E:E)</f>
        <v>0</v>
      </c>
      <c r="H10" s="55">
        <f t="shared" si="0"/>
        <v>0</v>
      </c>
      <c r="I10" s="55">
        <f>+SUMIF([1]PCG!J:J,BR!A10,[1]PCG!F:F)+SUMIF([1]PCG!J:J,"DAP - "&amp;BR!A10,[1]PCG!F:F)</f>
        <v>0</v>
      </c>
      <c r="J10" s="2"/>
      <c r="K10" s="56" t="s">
        <v>14</v>
      </c>
      <c r="L10" s="57"/>
      <c r="M10" s="57"/>
      <c r="N10" s="57"/>
      <c r="O10" s="57"/>
      <c r="P10" s="58"/>
      <c r="Q10" s="59"/>
      <c r="R10" s="48">
        <f>+SUMIF([1]PCG!J:J,BR!K10,[1]PCG!E:E)</f>
        <v>0</v>
      </c>
      <c r="S10" s="49">
        <f>+SUMIF([1]PCG!J:J,BR!K10,[1]PCG!F:F)</f>
        <v>0</v>
      </c>
      <c r="T10" s="2"/>
    </row>
    <row r="11" spans="1:20">
      <c r="A11" s="60" t="str">
        <f t="shared" ref="A11:A17" si="1">+B11</f>
        <v>Frais d'établissement</v>
      </c>
      <c r="B11" s="61" t="s">
        <v>15</v>
      </c>
      <c r="C11" s="62"/>
      <c r="D11" s="63"/>
      <c r="E11" s="64"/>
      <c r="F11" s="27">
        <f>+SUMIF([1]PCG!J:J,BR!A11,[1]PCG!E:E)</f>
        <v>0</v>
      </c>
      <c r="G11" s="48">
        <f>-SUMIF([1]PCG!J:J,"DAP - "&amp;BR!A11,[1]PCG!E:E)</f>
        <v>0</v>
      </c>
      <c r="H11" s="48">
        <f t="shared" si="0"/>
        <v>0</v>
      </c>
      <c r="I11" s="48">
        <f>+SUMIF([1]PCG!J:J,BR!A11,[1]PCG!F:F)+SUMIF([1]PCG!J:J,"DAP - "&amp;BR!A11,[1]PCG!F:F)</f>
        <v>0</v>
      </c>
      <c r="J11" s="2"/>
      <c r="K11" s="56" t="s">
        <v>16</v>
      </c>
      <c r="L11" s="57"/>
      <c r="M11" s="57"/>
      <c r="N11" s="57"/>
      <c r="O11" s="57"/>
      <c r="P11" s="58"/>
      <c r="Q11" s="59"/>
      <c r="R11" s="48">
        <f>+SUMIF([1]PCG!J:J,BR!K11,[1]PCG!E:E)</f>
        <v>0</v>
      </c>
      <c r="S11" s="49">
        <f>+SUMIF([1]PCG!J:J,BR!K11,[1]PCG!F:F)</f>
        <v>0</v>
      </c>
      <c r="T11" s="2"/>
    </row>
    <row r="12" spans="1:20">
      <c r="A12" s="60" t="str">
        <f t="shared" si="1"/>
        <v>Frais de recherche et de développement</v>
      </c>
      <c r="B12" s="61" t="s">
        <v>17</v>
      </c>
      <c r="C12" s="62"/>
      <c r="D12" s="63"/>
      <c r="E12" s="64"/>
      <c r="F12" s="27">
        <f>+SUMIF([1]PCG!J:J,BR!A12,[1]PCG!E:E)</f>
        <v>0</v>
      </c>
      <c r="G12" s="65">
        <f>-SUMIF([1]PCG!J:J,"DAP - "&amp;BR!A12,[1]PCG!E:E)</f>
        <v>0</v>
      </c>
      <c r="H12" s="66">
        <f t="shared" si="0"/>
        <v>0</v>
      </c>
      <c r="I12" s="66">
        <f>+SUMIF([1]PCG!J:J,BR!A12,[1]PCG!F:F)+SUMIF([1]PCG!J:J,"DAP - "&amp;BR!A12,[1]PCG!F:F)</f>
        <v>0</v>
      </c>
      <c r="J12" s="2"/>
      <c r="K12" s="56" t="s">
        <v>18</v>
      </c>
      <c r="L12" s="57"/>
      <c r="M12" s="57"/>
      <c r="N12" s="57"/>
      <c r="O12" s="57"/>
      <c r="P12" s="58"/>
      <c r="Q12" s="59"/>
      <c r="R12" s="48">
        <f>+SUMIF([1]PCG!J:J,BR!K12,[1]PCG!E:E)</f>
        <v>0</v>
      </c>
      <c r="S12" s="49">
        <f>+SUMIF([1]PCG!J:J,BR!K12,[1]PCG!F:F)</f>
        <v>0</v>
      </c>
      <c r="T12" s="2"/>
    </row>
    <row r="13" spans="1:20">
      <c r="A13" s="60" t="str">
        <f t="shared" si="1"/>
        <v>Concessions, brevets, licences, marques, procédés, logiciels, droits et valeurs similaires</v>
      </c>
      <c r="B13" s="61" t="s">
        <v>19</v>
      </c>
      <c r="C13" s="61"/>
      <c r="D13" s="67"/>
      <c r="E13" s="68"/>
      <c r="F13" s="27">
        <f>+SUMIF([1]PCG!J:J,BR!A13,[1]PCG!E:E)</f>
        <v>0</v>
      </c>
      <c r="G13" s="65">
        <f>-SUMIF([1]PCG!J:J,"DAP - "&amp;BR!A13,[1]PCG!E:E)</f>
        <v>0</v>
      </c>
      <c r="H13" s="66">
        <f t="shared" si="0"/>
        <v>0</v>
      </c>
      <c r="I13" s="66">
        <f>+SUMIF([1]PCG!J:J,BR!A13,[1]PCG!F:F)+SUMIF([1]PCG!J:J,"DAP - "&amp;BR!A13,[1]PCG!F:F)</f>
        <v>0</v>
      </c>
      <c r="J13" s="2"/>
      <c r="K13" s="69" t="s">
        <v>20</v>
      </c>
      <c r="L13" s="70"/>
      <c r="M13" s="70"/>
      <c r="N13" s="70"/>
      <c r="O13" s="70"/>
      <c r="P13" s="71"/>
      <c r="Q13" s="72"/>
      <c r="R13" s="73">
        <f>+SUMIF([1]PCG!J:J,BR!K13,[1]PCG!E:E)</f>
        <v>0</v>
      </c>
      <c r="S13" s="73">
        <f>+SUMIF([1]PCG!J:J,BR!K13,[1]PCG!F:F)</f>
        <v>0</v>
      </c>
      <c r="T13" s="2"/>
    </row>
    <row r="14" spans="1:20">
      <c r="A14" s="60" t="str">
        <f t="shared" si="1"/>
        <v>Fonds commercial (1)</v>
      </c>
      <c r="B14" s="74" t="s">
        <v>21</v>
      </c>
      <c r="C14" s="75"/>
      <c r="D14" s="76"/>
      <c r="E14" s="77"/>
      <c r="F14" s="27">
        <f>+SUMIF([1]PCG!J:J,BR!A14,[1]PCG!E:E)</f>
        <v>0</v>
      </c>
      <c r="G14" s="65">
        <f>-SUMIF([1]PCG!J:J,"DAP - "&amp;BR!A14,[1]PCG!E:E)</f>
        <v>0</v>
      </c>
      <c r="H14" s="66">
        <f t="shared" si="0"/>
        <v>0</v>
      </c>
      <c r="I14" s="66">
        <f>+SUMIF([1]PCG!J:J,BR!A14,[1]PCG!F:F)+SUMIF([1]PCG!J:J,"DAP - "&amp;BR!A14,[1]PCG!F:F)</f>
        <v>0</v>
      </c>
      <c r="J14" s="2"/>
      <c r="K14" s="78" t="str">
        <f>+L14</f>
        <v>Réserve légale</v>
      </c>
      <c r="L14" s="79" t="s">
        <v>22</v>
      </c>
      <c r="M14" s="45"/>
      <c r="N14" s="45"/>
      <c r="O14" s="45"/>
      <c r="P14" s="46"/>
      <c r="Q14" s="80"/>
      <c r="R14" s="49">
        <f>+SUMIF([1]PCG!J:J,BR!K14,[1]PCG!E:E)</f>
        <v>0</v>
      </c>
      <c r="S14" s="49">
        <f>+SUMIF([1]PCG!J:J,BR!K14,[1]PCG!F:F)</f>
        <v>0</v>
      </c>
      <c r="T14" s="2"/>
    </row>
    <row r="15" spans="1:20">
      <c r="A15" s="60" t="str">
        <f t="shared" si="1"/>
        <v>Autres immobilisations incorporelles</v>
      </c>
      <c r="B15" s="74" t="s">
        <v>23</v>
      </c>
      <c r="C15" s="75"/>
      <c r="D15" s="76"/>
      <c r="E15" s="77"/>
      <c r="F15" s="27">
        <f>+SUMIF([1]PCG!J:J,BR!A15,[1]PCG!E:E)</f>
        <v>0</v>
      </c>
      <c r="G15" s="65">
        <f>-SUMIF([1]PCG!J:J,"DAP - "&amp;BR!A15,[1]PCG!E:E)</f>
        <v>0</v>
      </c>
      <c r="H15" s="66">
        <f t="shared" si="0"/>
        <v>0</v>
      </c>
      <c r="I15" s="66">
        <f>+SUMIF([1]PCG!J:J,BR!A15,[1]PCG!F:F)+SUMIF([1]PCG!J:J,"DAP - "&amp;BR!A15,[1]PCG!F:F)</f>
        <v>0</v>
      </c>
      <c r="J15" s="2"/>
      <c r="K15" s="81" t="str">
        <f>+L15</f>
        <v>Réserves statutaires ou contractuelles</v>
      </c>
      <c r="L15" s="82" t="s">
        <v>24</v>
      </c>
      <c r="M15" s="57"/>
      <c r="N15" s="57"/>
      <c r="O15" s="57"/>
      <c r="P15" s="58"/>
      <c r="Q15" s="83"/>
      <c r="R15" s="49">
        <f>+SUMIF([1]PCG!J:J,BR!K15,[1]PCG!E:E)</f>
        <v>0</v>
      </c>
      <c r="S15" s="49">
        <f>+SUMIF([1]PCG!J:J,BR!K15,[1]PCG!F:F)</f>
        <v>0</v>
      </c>
      <c r="T15" s="2"/>
    </row>
    <row r="16" spans="1:20">
      <c r="A16" s="60" t="str">
        <f t="shared" si="1"/>
        <v>Immobilisations incorporelles en cours</v>
      </c>
      <c r="B16" s="74" t="s">
        <v>25</v>
      </c>
      <c r="C16" s="75"/>
      <c r="D16" s="76"/>
      <c r="E16" s="77"/>
      <c r="F16" s="27">
        <f>+SUMIF([1]PCG!J:J,BR!A16,[1]PCG!E:E)</f>
        <v>0</v>
      </c>
      <c r="G16" s="65">
        <f>-SUMIF([1]PCG!J:J,"DAP - "&amp;BR!A16,[1]PCG!E:E)</f>
        <v>0</v>
      </c>
      <c r="H16" s="66">
        <f t="shared" si="0"/>
        <v>0</v>
      </c>
      <c r="I16" s="66">
        <f>+SUMIF([1]PCG!J:J,BR!A16,[1]PCG!F:F)+SUMIF([1]PCG!J:J,"DAP - "&amp;BR!A16,[1]PCG!F:F)</f>
        <v>0</v>
      </c>
      <c r="J16" s="2"/>
      <c r="K16" s="81" t="str">
        <f>+L16</f>
        <v>Réserves réglementées</v>
      </c>
      <c r="L16" s="82" t="s">
        <v>26</v>
      </c>
      <c r="M16" s="57"/>
      <c r="N16" s="57"/>
      <c r="O16" s="57"/>
      <c r="P16" s="58"/>
      <c r="Q16" s="83"/>
      <c r="R16" s="49">
        <f>+SUMIF([1]PCG!J:J,BR!K16,[1]PCG!E:E)</f>
        <v>0</v>
      </c>
      <c r="S16" s="49">
        <f>+SUMIF([1]PCG!J:J,BR!K16,[1]PCG!F:F)</f>
        <v>0</v>
      </c>
      <c r="T16" s="2"/>
    </row>
    <row r="17" spans="1:20">
      <c r="A17" s="60" t="str">
        <f t="shared" si="1"/>
        <v>Avances et acomptes sur immobilisations incorporelles</v>
      </c>
      <c r="B17" s="74" t="s">
        <v>27</v>
      </c>
      <c r="C17" s="75"/>
      <c r="D17" s="76"/>
      <c r="E17" s="77"/>
      <c r="F17" s="27">
        <f>+SUMIF([1]PCG!J:J,BR!A17,[1]PCG!E:E)</f>
        <v>0</v>
      </c>
      <c r="G17" s="65">
        <f>-SUMIF([1]PCG!J:J,"DAP - "&amp;BR!A17,[1]PCG!E:E)</f>
        <v>0</v>
      </c>
      <c r="H17" s="66">
        <f t="shared" si="0"/>
        <v>0</v>
      </c>
      <c r="I17" s="66">
        <f>+SUMIF([1]PCG!J:J,BR!A17,[1]PCG!F:F)+SUMIF([1]PCG!J:J,"DAP - "&amp;BR!A17,[1]PCG!F:F)</f>
        <v>0</v>
      </c>
      <c r="J17" s="2"/>
      <c r="K17" s="81" t="str">
        <f>+L17</f>
        <v>Autres réserves</v>
      </c>
      <c r="L17" s="79" t="s">
        <v>28</v>
      </c>
      <c r="M17" s="57"/>
      <c r="N17" s="57"/>
      <c r="O17" s="57"/>
      <c r="P17" s="58"/>
      <c r="Q17" s="83"/>
      <c r="R17" s="49">
        <f>+SUMIF([1]PCG!J:J,BR!K17,[1]PCG!E:E)</f>
        <v>0</v>
      </c>
      <c r="S17" s="49">
        <f>+SUMIF([1]PCG!J:J,BR!K17,[1]PCG!F:F)</f>
        <v>0</v>
      </c>
      <c r="T17" s="2"/>
    </row>
    <row r="18" spans="1:20">
      <c r="A18" s="50" t="s">
        <v>29</v>
      </c>
      <c r="B18" s="51"/>
      <c r="C18" s="51"/>
      <c r="D18" s="52"/>
      <c r="E18" s="52"/>
      <c r="F18" s="84">
        <f>+SUMIF([1]PCG!J:J,BR!A18,[1]PCG!E:E)</f>
        <v>0</v>
      </c>
      <c r="G18" s="85">
        <f>-SUMIF([1]PCG!J:J,"DAP - "&amp;BR!A18,[1]PCG!E:E)</f>
        <v>0</v>
      </c>
      <c r="H18" s="73">
        <f t="shared" si="0"/>
        <v>0</v>
      </c>
      <c r="I18" s="73">
        <f>+SUMIF([1]PCG!J:J,BR!A18,[1]PCG!F:F)+SUMIF([1]PCG!J:J,"DAP - "&amp;BR!A18,[1]PCG!F:F)</f>
        <v>0</v>
      </c>
      <c r="J18" s="2"/>
      <c r="K18" s="44" t="s">
        <v>30</v>
      </c>
      <c r="L18" s="45"/>
      <c r="M18" s="45"/>
      <c r="N18" s="45"/>
      <c r="O18" s="45"/>
      <c r="P18" s="46"/>
      <c r="Q18" s="47"/>
      <c r="R18" s="65">
        <f>+SUMIF([1]PCG!J:J,BR!K18,[1]PCG!E:E)</f>
        <v>0</v>
      </c>
      <c r="S18" s="49">
        <f>+SUMIF([1]PCG!J:J,BR!K18,[1]PCG!F:F)</f>
        <v>0</v>
      </c>
      <c r="T18" s="2"/>
    </row>
    <row r="19" spans="1:20">
      <c r="A19" s="60" t="str">
        <f t="shared" ref="A19:A24" si="2">+B19</f>
        <v>Terrains</v>
      </c>
      <c r="B19" s="79" t="s">
        <v>31</v>
      </c>
      <c r="C19" s="62"/>
      <c r="D19" s="63"/>
      <c r="E19" s="86"/>
      <c r="F19" s="87">
        <f>+SUMIF([1]PCG!J:J,BR!A19,[1]PCG!E:E)</f>
        <v>0</v>
      </c>
      <c r="G19" s="48">
        <f>-SUMIF([1]PCG!J:J,"DAP - "&amp;BR!A19,[1]PCG!E:E)</f>
        <v>0</v>
      </c>
      <c r="H19" s="49">
        <f t="shared" si="0"/>
        <v>0</v>
      </c>
      <c r="I19" s="49">
        <f>+SUMIF([1]PCG!J:J,BR!A19,[1]PCG!F:F)+SUMIF([1]PCG!J:J,"DAP - "&amp;BR!A19,[1]PCG!F:F)</f>
        <v>0</v>
      </c>
      <c r="J19" s="2"/>
      <c r="K19" s="88" t="s">
        <v>32</v>
      </c>
      <c r="L19" s="89"/>
      <c r="M19" s="90"/>
      <c r="N19" s="90"/>
      <c r="O19" s="90"/>
      <c r="P19" s="91"/>
      <c r="Q19" s="92"/>
      <c r="R19" s="92">
        <f>+IF(R92&gt;0,-R92,H96)</f>
        <v>0</v>
      </c>
      <c r="S19" s="92">
        <f>+SUMIF([1]PCG!J:J,BR!K19,[1]PCG!F:F)</f>
        <v>0</v>
      </c>
      <c r="T19" s="2"/>
    </row>
    <row r="20" spans="1:20">
      <c r="A20" s="60" t="str">
        <f t="shared" si="2"/>
        <v>Constructions</v>
      </c>
      <c r="B20" s="93" t="s">
        <v>33</v>
      </c>
      <c r="C20" s="75"/>
      <c r="D20" s="76"/>
      <c r="E20" s="94"/>
      <c r="F20" s="87">
        <f>+SUMIF([1]PCG!J:J,BR!A20,[1]PCG!E:E)</f>
        <v>0</v>
      </c>
      <c r="G20" s="65">
        <f>-SUMIF([1]PCG!J:J,"DAP - "&amp;BR!A20,[1]PCG!E:E)</f>
        <v>0</v>
      </c>
      <c r="H20" s="66">
        <f t="shared" si="0"/>
        <v>0</v>
      </c>
      <c r="I20" s="66">
        <f>+SUMIF([1]PCG!J:J,BR!A20,[1]PCG!F:F)+SUMIF([1]PCG!J:J,"DAP - "&amp;BR!A20,[1]PCG!F:F)</f>
        <v>0</v>
      </c>
      <c r="J20" s="2"/>
      <c r="K20" s="95" t="s">
        <v>34</v>
      </c>
      <c r="L20" s="57"/>
      <c r="M20" s="94"/>
      <c r="N20" s="94"/>
      <c r="O20" s="94"/>
      <c r="P20" s="96"/>
      <c r="Q20" s="83"/>
      <c r="R20" s="65">
        <f>+SUMIF([1]PCG!J:J,BR!K20,[1]PCG!E:E)</f>
        <v>0</v>
      </c>
      <c r="S20" s="65">
        <f>+SUMIF([1]PCG!J:J,BR!K20,[1]PCG!F:F)</f>
        <v>0</v>
      </c>
      <c r="T20" s="2"/>
    </row>
    <row r="21" spans="1:20">
      <c r="A21" s="60" t="str">
        <f t="shared" si="2"/>
        <v>Installations techniques, matériels, et outillage industriels</v>
      </c>
      <c r="B21" s="79" t="s">
        <v>35</v>
      </c>
      <c r="C21" s="75"/>
      <c r="D21" s="76"/>
      <c r="E21" s="94"/>
      <c r="F21" s="87">
        <f>+SUMIF([1]PCG!J:J,BR!A21,[1]PCG!E:E)</f>
        <v>0</v>
      </c>
      <c r="G21" s="65">
        <f>-SUMIF([1]PCG!J:J,"DAP - "&amp;BR!A21,[1]PCG!E:E)</f>
        <v>0</v>
      </c>
      <c r="H21" s="66">
        <f t="shared" si="0"/>
        <v>0</v>
      </c>
      <c r="I21" s="66">
        <f>+SUMIF([1]PCG!J:J,BR!A21,[1]PCG!F:F)+SUMIF([1]PCG!J:J,"DAP - "&amp;BR!A21,[1]PCG!F:F)</f>
        <v>0</v>
      </c>
      <c r="J21" s="2"/>
      <c r="K21" s="95" t="s">
        <v>36</v>
      </c>
      <c r="L21" s="57"/>
      <c r="M21" s="94"/>
      <c r="N21" s="94"/>
      <c r="O21" s="94"/>
      <c r="P21" s="96"/>
      <c r="Q21" s="83"/>
      <c r="R21" s="65">
        <f>+SUMIF([1]PCG!J:J,BR!K21,[1]PCG!E:E)</f>
        <v>0</v>
      </c>
      <c r="S21" s="65">
        <f>+SUMIF([1]PCG!J:J,BR!K21,[1]PCG!F:F)</f>
        <v>0</v>
      </c>
      <c r="T21" s="2"/>
    </row>
    <row r="22" spans="1:20">
      <c r="A22" s="60" t="str">
        <f t="shared" si="2"/>
        <v>Autres immobilisations corporelles</v>
      </c>
      <c r="B22" s="93" t="s">
        <v>37</v>
      </c>
      <c r="C22" s="75"/>
      <c r="D22" s="76"/>
      <c r="E22" s="94"/>
      <c r="F22" s="87">
        <f>+SUMIF([1]PCG!J:J,BR!A22,[1]PCG!E:E)</f>
        <v>0</v>
      </c>
      <c r="G22" s="65">
        <f>-SUMIF([1]PCG!J:J,"DAP - "&amp;BR!A22,[1]PCG!E:E)</f>
        <v>0</v>
      </c>
      <c r="H22" s="66">
        <f t="shared" si="0"/>
        <v>0</v>
      </c>
      <c r="I22" s="66">
        <f>+SUMIF([1]PCG!J:J,BR!A22,[1]PCG!F:F)+SUMIF([1]PCG!J:J,"DAP - "&amp;BR!A22,[1]PCG!F:F)</f>
        <v>0</v>
      </c>
      <c r="J22" s="2"/>
      <c r="K22" s="97"/>
      <c r="L22" s="98"/>
      <c r="M22" s="98"/>
      <c r="N22" s="99" t="s">
        <v>38</v>
      </c>
      <c r="O22" s="99"/>
      <c r="P22" s="100"/>
      <c r="Q22" s="101"/>
      <c r="R22" s="102">
        <f t="shared" ref="R22:S22" si="3">+SUM(R8:R21)</f>
        <v>0</v>
      </c>
      <c r="S22" s="102">
        <f t="shared" si="3"/>
        <v>0</v>
      </c>
      <c r="T22" s="2"/>
    </row>
    <row r="23" spans="1:20">
      <c r="A23" s="60" t="str">
        <f t="shared" si="2"/>
        <v>Immobilisations corporelles en cours</v>
      </c>
      <c r="B23" s="103" t="s">
        <v>39</v>
      </c>
      <c r="C23" s="75"/>
      <c r="D23" s="76"/>
      <c r="E23" s="94"/>
      <c r="F23" s="87">
        <f>+SUMIF([1]PCG!J:J,BR!A23,[1]PCG!E:E)</f>
        <v>0</v>
      </c>
      <c r="G23" s="65">
        <f>-SUMIF([1]PCG!J:J,"DAP - "&amp;BR!A23,[1]PCG!E:E)</f>
        <v>0</v>
      </c>
      <c r="H23" s="66">
        <f t="shared" si="0"/>
        <v>0</v>
      </c>
      <c r="I23" s="66">
        <f>+SUMIF([1]PCG!J:J,BR!A23,[1]PCG!F:F)+SUMIF([1]PCG!J:J,"DAP - "&amp;BR!A23,[1]PCG!F:F)</f>
        <v>0</v>
      </c>
      <c r="J23" s="2"/>
      <c r="K23" s="50" t="s">
        <v>40</v>
      </c>
      <c r="L23" s="104"/>
      <c r="M23" s="104"/>
      <c r="N23" s="104"/>
      <c r="O23" s="104"/>
      <c r="P23" s="105"/>
      <c r="Q23" s="106"/>
      <c r="R23" s="73">
        <f>+SUMIF([1]PCG!J:J,BR!K23,[1]PCG!E:E)</f>
        <v>0</v>
      </c>
      <c r="S23" s="73">
        <f>+SUMIF([1]PCG!J:J,BR!K23,[1]PCG!F:F)</f>
        <v>0</v>
      </c>
      <c r="T23" s="2"/>
    </row>
    <row r="24" spans="1:20">
      <c r="A24" s="60" t="str">
        <f t="shared" si="2"/>
        <v>Avances et acomptes sur immobilisations corporelles</v>
      </c>
      <c r="B24" s="103" t="s">
        <v>41</v>
      </c>
      <c r="C24" s="75"/>
      <c r="D24" s="76"/>
      <c r="E24" s="94"/>
      <c r="F24" s="87">
        <f>+SUMIF([1]PCG!J:J,BR!A24,[1]PCG!E:E)</f>
        <v>0</v>
      </c>
      <c r="G24" s="65">
        <f>-SUMIF([1]PCG!J:J,"DAP - "&amp;BR!A24,[1]PCG!E:E)</f>
        <v>0</v>
      </c>
      <c r="H24" s="66">
        <f t="shared" si="0"/>
        <v>0</v>
      </c>
      <c r="I24" s="66">
        <f>+SUMIF([1]PCG!J:J,BR!A24,[1]PCG!F:F)+SUMIF([1]PCG!J:J,"DAP - "&amp;BR!A24,[1]PCG!F:F)</f>
        <v>0</v>
      </c>
      <c r="J24" s="2"/>
      <c r="K24" s="107" t="s">
        <v>42</v>
      </c>
      <c r="L24" s="45"/>
      <c r="M24" s="86"/>
      <c r="N24" s="86"/>
      <c r="O24" s="86"/>
      <c r="P24" s="108"/>
      <c r="Q24" s="80"/>
      <c r="R24" s="49">
        <f>+SUMIF([1]PCG!J:J,BR!K24,[1]PCG!E:E)</f>
        <v>0</v>
      </c>
      <c r="S24" s="49">
        <f>+SUMIF([1]PCG!J:J,BR!K24,[1]PCG!F:F)</f>
        <v>0</v>
      </c>
      <c r="T24" s="2"/>
    </row>
    <row r="25" spans="1:20">
      <c r="A25" s="50" t="s">
        <v>43</v>
      </c>
      <c r="B25" s="51"/>
      <c r="C25" s="51"/>
      <c r="D25" s="52"/>
      <c r="E25" s="52"/>
      <c r="F25" s="84">
        <f>+SUMIF([1]PCG!J:J,BR!A25,[1]PCG!E:E)</f>
        <v>0</v>
      </c>
      <c r="G25" s="85">
        <f>-SUMIF([1]PCG!J:J,"DAP - "&amp;BR!A25,[1]PCG!E:E)</f>
        <v>0</v>
      </c>
      <c r="H25" s="73">
        <f t="shared" si="0"/>
        <v>0</v>
      </c>
      <c r="I25" s="73">
        <f>+SUMIF([1]PCG!J:J,BR!A25,[1]PCG!F:F)+SUMIF([1]PCG!J:J,"DAP - "&amp;BR!A25,[1]PCG!F:F)</f>
        <v>0</v>
      </c>
      <c r="J25" s="2"/>
      <c r="K25" s="107" t="s">
        <v>44</v>
      </c>
      <c r="L25" s="45"/>
      <c r="M25" s="86"/>
      <c r="N25" s="86"/>
      <c r="O25" s="86"/>
      <c r="P25" s="108"/>
      <c r="Q25" s="80"/>
      <c r="R25" s="49">
        <f>+SUMIF([1]PCG!J:J,BR!K25,[1]PCG!E:E)</f>
        <v>0</v>
      </c>
      <c r="S25" s="65">
        <f>+SUMIF([1]PCG!J:J,BR!K25,[1]PCG!F:F)</f>
        <v>0</v>
      </c>
      <c r="T25" s="2"/>
    </row>
    <row r="26" spans="1:20">
      <c r="A26" s="60" t="str">
        <f t="shared" ref="A26:A31" si="4">+B26</f>
        <v>Participations (b)</v>
      </c>
      <c r="B26" s="109" t="s">
        <v>45</v>
      </c>
      <c r="C26" s="62"/>
      <c r="D26" s="63"/>
      <c r="E26" s="64"/>
      <c r="F26" s="27">
        <f>+SUMIF([1]PCG!J:J,BR!A26,[1]PCG!E:E)</f>
        <v>0</v>
      </c>
      <c r="G26" s="48">
        <f>-SUMIF([1]PCG!J:J,"DAP - "&amp;BR!A26,[1]PCG!E:E)</f>
        <v>0</v>
      </c>
      <c r="H26" s="49">
        <f t="shared" si="0"/>
        <v>0</v>
      </c>
      <c r="I26" s="49">
        <f>+SUMIF([1]PCG!J:J,BR!A26,[1]PCG!F:F)+SUMIF([1]PCG!J:J,"DAP - "&amp;BR!A26,[1]PCG!F:F)</f>
        <v>0</v>
      </c>
      <c r="J26" s="2"/>
      <c r="K26" s="97"/>
      <c r="L26" s="98"/>
      <c r="M26" s="110"/>
      <c r="N26" s="111" t="s">
        <v>46</v>
      </c>
      <c r="O26" s="111"/>
      <c r="P26" s="112"/>
      <c r="Q26" s="102"/>
      <c r="R26" s="102">
        <f t="shared" ref="R26:S26" si="5">+R25+R24</f>
        <v>0</v>
      </c>
      <c r="S26" s="102">
        <f t="shared" si="5"/>
        <v>0</v>
      </c>
      <c r="T26" s="2"/>
    </row>
    <row r="27" spans="1:20">
      <c r="A27" s="60" t="str">
        <f t="shared" si="4"/>
        <v>Créances rattachées à des participations</v>
      </c>
      <c r="B27" s="103" t="s">
        <v>47</v>
      </c>
      <c r="C27" s="75"/>
      <c r="D27" s="76"/>
      <c r="E27" s="77"/>
      <c r="F27" s="27">
        <f>+SUMIF([1]PCG!J:J,BR!A27,[1]PCG!E:E)</f>
        <v>0</v>
      </c>
      <c r="G27" s="65">
        <f>-SUMIF([1]PCG!J:J,"DAP - "&amp;BR!A27,[1]PCG!E:E)</f>
        <v>0</v>
      </c>
      <c r="H27" s="66">
        <f t="shared" si="0"/>
        <v>0</v>
      </c>
      <c r="I27" s="66">
        <f>+SUMIF([1]PCG!J:J,BR!A27,[1]PCG!F:F)+SUMIF([1]PCG!J:J,"DAP - "&amp;BR!A27,[1]PCG!F:F)</f>
        <v>0</v>
      </c>
      <c r="J27" s="2"/>
      <c r="K27" s="113" t="s">
        <v>48</v>
      </c>
      <c r="L27" s="104"/>
      <c r="M27" s="114"/>
      <c r="N27" s="114"/>
      <c r="O27" s="114"/>
      <c r="P27" s="115"/>
      <c r="Q27" s="116"/>
      <c r="R27" s="73">
        <f>+SUMIF([1]PCG!J:J,BR!K27,[1]PCG!E:E)</f>
        <v>0</v>
      </c>
      <c r="S27" s="73">
        <f>+SUMIF([1]PCG!J:J,BR!K27,[1]PCG!F:F)</f>
        <v>0</v>
      </c>
      <c r="T27" s="2"/>
    </row>
    <row r="28" spans="1:20">
      <c r="A28" s="60" t="str">
        <f t="shared" si="4"/>
        <v>Titres immobilisés de l'activité de portefeuille</v>
      </c>
      <c r="B28" s="103" t="s">
        <v>49</v>
      </c>
      <c r="C28" s="75"/>
      <c r="D28" s="76"/>
      <c r="E28" s="77"/>
      <c r="F28" s="27">
        <f>+SUMIF([1]PCG!J:J,BR!A28,[1]PCG!E:E)</f>
        <v>0</v>
      </c>
      <c r="G28" s="65">
        <f>-SUMIF([1]PCG!J:J,"DAP - "&amp;BR!A28,[1]PCG!E:E)</f>
        <v>0</v>
      </c>
      <c r="H28" s="66">
        <f t="shared" si="0"/>
        <v>0</v>
      </c>
      <c r="I28" s="66">
        <f>+SUMIF([1]PCG!J:J,BR!A28,[1]PCG!F:F)+SUMIF([1]PCG!J:J,"DAP - "&amp;BR!A28,[1]PCG!F:F)</f>
        <v>0</v>
      </c>
      <c r="J28" s="2"/>
      <c r="K28" s="107" t="s">
        <v>50</v>
      </c>
      <c r="L28" s="45"/>
      <c r="M28" s="86"/>
      <c r="N28" s="86"/>
      <c r="O28" s="86"/>
      <c r="P28" s="108"/>
      <c r="Q28" s="80"/>
      <c r="R28" s="49">
        <f>+SUMIF([1]PCG!J:J,BR!K28,[1]PCG!E:E)</f>
        <v>0</v>
      </c>
      <c r="S28" s="49">
        <f>+SUMIF([1]PCG!J:J,BR!K28,[1]PCG!F:F)</f>
        <v>0</v>
      </c>
      <c r="T28" s="2"/>
    </row>
    <row r="29" spans="1:20">
      <c r="A29" s="60" t="str">
        <f t="shared" si="4"/>
        <v>Autres titres immobilisés</v>
      </c>
      <c r="B29" s="103" t="s">
        <v>51</v>
      </c>
      <c r="C29" s="75"/>
      <c r="D29" s="76"/>
      <c r="E29" s="77"/>
      <c r="F29" s="27">
        <f>+SUMIF([1]PCG!J:J,BR!A29,[1]PCG!E:E)</f>
        <v>0</v>
      </c>
      <c r="G29" s="65">
        <f>-SUMIF([1]PCG!J:J,"DAP - "&amp;BR!A29,[1]PCG!E:E)</f>
        <v>0</v>
      </c>
      <c r="H29" s="66">
        <f t="shared" si="0"/>
        <v>0</v>
      </c>
      <c r="I29" s="66">
        <f>+SUMIF([1]PCG!J:J,BR!A29,[1]PCG!F:F)+SUMIF([1]PCG!J:J,"DAP - "&amp;BR!A29,[1]PCG!F:F)</f>
        <v>0</v>
      </c>
      <c r="J29" s="2"/>
      <c r="K29" s="95" t="s">
        <v>52</v>
      </c>
      <c r="L29" s="57"/>
      <c r="M29" s="94"/>
      <c r="N29" s="94"/>
      <c r="O29" s="94"/>
      <c r="P29" s="96"/>
      <c r="Q29" s="83"/>
      <c r="R29" s="49">
        <f>+SUMIF([1]PCG!J:J,BR!K29,[1]PCG!E:E)</f>
        <v>0</v>
      </c>
      <c r="S29" s="49">
        <f>+SUMIF([1]PCG!J:J,BR!K29,[1]PCG!F:F)</f>
        <v>0</v>
      </c>
      <c r="T29" s="2"/>
    </row>
    <row r="30" spans="1:20">
      <c r="A30" s="60" t="str">
        <f t="shared" si="4"/>
        <v>Prêts</v>
      </c>
      <c r="B30" s="79" t="s">
        <v>53</v>
      </c>
      <c r="C30" s="75"/>
      <c r="D30" s="76"/>
      <c r="E30" s="77"/>
      <c r="F30" s="27">
        <f>+SUMIF([1]PCG!J:J,BR!A30,[1]PCG!E:E)</f>
        <v>0</v>
      </c>
      <c r="G30" s="65">
        <f>-SUMIF([1]PCG!J:J,"DAP - "&amp;BR!A30,[1]PCG!E:E)</f>
        <v>0</v>
      </c>
      <c r="H30" s="66">
        <f t="shared" si="0"/>
        <v>0</v>
      </c>
      <c r="I30" s="66">
        <f>+SUMIF([1]PCG!J:J,BR!A30,[1]PCG!F:F)+SUMIF([1]PCG!J:J,"DAP - "&amp;BR!A30,[1]PCG!F:F)</f>
        <v>0</v>
      </c>
      <c r="J30" s="2"/>
      <c r="K30" s="95" t="s">
        <v>54</v>
      </c>
      <c r="L30" s="57"/>
      <c r="M30" s="94"/>
      <c r="N30" s="94"/>
      <c r="O30" s="94"/>
      <c r="P30" s="96"/>
      <c r="Q30" s="83"/>
      <c r="R30" s="49">
        <f>+SUMIF([1]PCG!J:J,BR!K30,[1]PCG!E:E)</f>
        <v>0</v>
      </c>
      <c r="S30" s="49">
        <f>+SUMIF([1]PCG!J:J,BR!K30,[1]PCG!F:F)</f>
        <v>0</v>
      </c>
      <c r="T30" s="2"/>
    </row>
    <row r="31" spans="1:20">
      <c r="A31" s="60" t="str">
        <f t="shared" si="4"/>
        <v>Autres immobilisations financières</v>
      </c>
      <c r="B31" s="93" t="s">
        <v>55</v>
      </c>
      <c r="C31" s="75"/>
      <c r="D31" s="76"/>
      <c r="E31" s="77"/>
      <c r="F31" s="27">
        <f>+SUMIF([1]PCG!J:J,BR!A31,[1]PCG!E:E)</f>
        <v>0</v>
      </c>
      <c r="G31" s="117">
        <f>-SUMIF([1]PCG!J:J,"DAP - "&amp;BR!A31,[1]PCG!E:E)</f>
        <v>0</v>
      </c>
      <c r="H31" s="118">
        <f t="shared" si="0"/>
        <v>0</v>
      </c>
      <c r="I31" s="118">
        <f>+SUMIF([1]PCG!J:J,BR!A31,[1]PCG!F:F)+SUMIF([1]PCG!J:J,"DAP - "&amp;BR!A31,[1]PCG!F:F)</f>
        <v>0</v>
      </c>
      <c r="J31" s="2"/>
      <c r="K31" s="95" t="s">
        <v>56</v>
      </c>
      <c r="L31" s="57"/>
      <c r="M31" s="94"/>
      <c r="N31" s="94"/>
      <c r="O31" s="94"/>
      <c r="P31" s="96"/>
      <c r="Q31" s="83"/>
      <c r="R31" s="49">
        <f>+SUMIF([1]PCG!J:J,BR!K31,[1]PCG!E:E)</f>
        <v>0</v>
      </c>
      <c r="S31" s="49">
        <f>+SUMIF([1]PCG!J:J,BR!K31,[1]PCG!F:F)</f>
        <v>0</v>
      </c>
      <c r="T31" s="2"/>
    </row>
    <row r="32" spans="1:20">
      <c r="A32" s="97"/>
      <c r="B32" s="38"/>
      <c r="C32" s="119"/>
      <c r="D32" s="111" t="s">
        <v>38</v>
      </c>
      <c r="E32" s="120"/>
      <c r="F32" s="121">
        <f t="shared" ref="F32:G32" si="6">+SUM(F8:F31)</f>
        <v>0</v>
      </c>
      <c r="G32" s="122">
        <f t="shared" si="6"/>
        <v>0</v>
      </c>
      <c r="H32" s="122">
        <f t="shared" ref="H32:I32" si="7">+SUM(H8:H31)</f>
        <v>0</v>
      </c>
      <c r="I32" s="122">
        <f t="shared" si="7"/>
        <v>0</v>
      </c>
      <c r="J32" s="2"/>
      <c r="K32" s="95" t="s">
        <v>57</v>
      </c>
      <c r="L32" s="57"/>
      <c r="M32" s="94"/>
      <c r="N32" s="94"/>
      <c r="O32" s="94"/>
      <c r="P32" s="96"/>
      <c r="Q32" s="83"/>
      <c r="R32" s="49">
        <f>+SUMIF([1]PCG!J:J,BR!K32,[1]PCG!E:E)</f>
        <v>0</v>
      </c>
      <c r="S32" s="49">
        <f>+SUMIF([1]PCG!J:J,BR!K32,[1]PCG!F:F)</f>
        <v>0</v>
      </c>
      <c r="T32" s="2"/>
    </row>
    <row r="33" spans="1:20">
      <c r="A33" s="123"/>
      <c r="B33" s="124"/>
      <c r="C33" s="125"/>
      <c r="D33" s="126"/>
      <c r="E33" s="126"/>
      <c r="F33" s="127">
        <f>+SUMIF([1]PCG!J:J,BR!A33,[1]PCG!E:E)</f>
        <v>0</v>
      </c>
      <c r="G33" s="128">
        <f>-SUMIF([1]PCG!J:J,"DAP - "&amp;BR!A33,[1]PCG!E:E)</f>
        <v>0</v>
      </c>
      <c r="H33" s="128">
        <f t="shared" si="0"/>
        <v>0</v>
      </c>
      <c r="I33" s="128">
        <f>+SUMIF([1]PCG!J:J,BR!A33,[1]PCG!F:F)+SUMIF([1]PCG!J:J,"DAP - "&amp;BR!A33,[1]PCG!F:F)</f>
        <v>0</v>
      </c>
      <c r="J33" s="2"/>
      <c r="K33" s="95" t="s">
        <v>58</v>
      </c>
      <c r="L33" s="57"/>
      <c r="M33" s="94"/>
      <c r="N33" s="94"/>
      <c r="O33" s="94"/>
      <c r="P33" s="96"/>
      <c r="Q33" s="83"/>
      <c r="R33" s="49">
        <f>-SUMIF([1]PCG!J:J,BR!K33,[1]PCG!E:E)</f>
        <v>-100</v>
      </c>
      <c r="S33" s="49">
        <f>+SUMIF([1]PCG!J:J,BR!K33,[1]PCG!F:F)</f>
        <v>0</v>
      </c>
      <c r="T33" s="2"/>
    </row>
    <row r="34" spans="1:20">
      <c r="A34" s="129" t="s">
        <v>59</v>
      </c>
      <c r="B34" s="130"/>
      <c r="C34" s="131"/>
      <c r="D34" s="132"/>
      <c r="E34" s="133"/>
      <c r="F34" s="41">
        <f>+SUMIF([1]PCG!J:J,BR!A34,[1]PCG!E:E)</f>
        <v>0</v>
      </c>
      <c r="G34" s="42">
        <f>-SUMIF([1]PCG!J:J,"DAP - "&amp;BR!A34,[1]PCG!E:E)</f>
        <v>0</v>
      </c>
      <c r="H34" s="43">
        <f t="shared" si="0"/>
        <v>0</v>
      </c>
      <c r="I34" s="43">
        <f>+SUMIF([1]PCG!J:J,BR!A34,[1]PCG!F:F)+SUMIF([1]PCG!J:J,"DAP - "&amp;BR!A34,[1]PCG!F:F)</f>
        <v>0</v>
      </c>
      <c r="J34" s="2"/>
      <c r="K34" s="95" t="s">
        <v>60</v>
      </c>
      <c r="L34" s="57"/>
      <c r="M34" s="94"/>
      <c r="N34" s="94"/>
      <c r="O34" s="94"/>
      <c r="P34" s="96"/>
      <c r="Q34" s="83"/>
      <c r="R34" s="49">
        <f>+SUMIF([1]PCG!J:J,BR!K34,[1]PCG!E:E)</f>
        <v>0</v>
      </c>
      <c r="S34" s="49">
        <f>+SUMIF([1]PCG!J:J,BR!K34,[1]PCG!F:F)</f>
        <v>0</v>
      </c>
      <c r="T34" s="2"/>
    </row>
    <row r="35" spans="1:20">
      <c r="A35" s="113" t="s">
        <v>61</v>
      </c>
      <c r="B35" s="51"/>
      <c r="C35" s="134"/>
      <c r="D35" s="135"/>
      <c r="E35" s="136"/>
      <c r="F35" s="54">
        <f>+SUMIF([1]PCG!J:J,BR!A35,[1]PCG!E:E)</f>
        <v>0</v>
      </c>
      <c r="G35" s="55">
        <f>-SUMIF([1]PCG!J:J,"DAP - "&amp;BR!A35,[1]PCG!E:E)</f>
        <v>0</v>
      </c>
      <c r="H35" s="137">
        <f t="shared" si="0"/>
        <v>0</v>
      </c>
      <c r="I35" s="137">
        <f>+SUMIF([1]PCG!J:J,BR!A35,[1]PCG!F:F)+SUMIF([1]PCG!J:J,"DAP - "&amp;BR!A35,[1]PCG!F:F)</f>
        <v>0</v>
      </c>
      <c r="J35" s="2"/>
      <c r="K35" s="95" t="s">
        <v>62</v>
      </c>
      <c r="L35" s="57"/>
      <c r="M35" s="94"/>
      <c r="N35" s="94"/>
      <c r="O35" s="94"/>
      <c r="P35" s="96"/>
      <c r="Q35" s="83"/>
      <c r="R35" s="49">
        <f>+SUMIF([1]PCG!J:J,BR!K35,[1]PCG!E:E)</f>
        <v>0</v>
      </c>
      <c r="S35" s="49">
        <f>+SUMIF([1]PCG!J:J,BR!K35,[1]PCG!F:F)</f>
        <v>0</v>
      </c>
      <c r="T35" s="2"/>
    </row>
    <row r="36" spans="1:20">
      <c r="A36" s="60" t="str">
        <f t="shared" ref="A36:A39" si="8">+B36</f>
        <v>Matières premières et autres approvisionnements</v>
      </c>
      <c r="B36" s="109" t="s">
        <v>63</v>
      </c>
      <c r="C36" s="62"/>
      <c r="D36" s="63"/>
      <c r="E36" s="64"/>
      <c r="F36" s="27">
        <f>+SUMIF([1]PCG!J:J,BR!A36,[1]PCG!E:E)</f>
        <v>0</v>
      </c>
      <c r="G36" s="48">
        <f>-SUMIF([1]PCG!J:J,"DAP - "&amp;BR!A36,[1]PCG!E:E)</f>
        <v>0</v>
      </c>
      <c r="H36" s="49">
        <f t="shared" si="0"/>
        <v>0</v>
      </c>
      <c r="I36" s="49">
        <f>+SUMIF([1]PCG!J:J,BR!A36,[1]PCG!F:F)+SUMIF([1]PCG!J:J,"DAP - "&amp;BR!A36,[1]PCG!F:F)</f>
        <v>0</v>
      </c>
      <c r="J36" s="2"/>
      <c r="K36" s="95" t="s">
        <v>64</v>
      </c>
      <c r="L36" s="57"/>
      <c r="M36" s="94"/>
      <c r="N36" s="94"/>
      <c r="O36" s="94"/>
      <c r="P36" s="96"/>
      <c r="Q36" s="83"/>
      <c r="R36" s="49">
        <f>+SUMIF([1]PCG!J:J,BR!K36,[1]PCG!E:E)</f>
        <v>0</v>
      </c>
      <c r="S36" s="49">
        <f>+SUMIF([1]PCG!J:J,BR!K36,[1]PCG!F:F)</f>
        <v>0</v>
      </c>
      <c r="T36" s="2"/>
    </row>
    <row r="37" spans="1:20">
      <c r="A37" s="60" t="str">
        <f t="shared" si="8"/>
        <v>En cours de production [biens et services] (c)</v>
      </c>
      <c r="B37" s="103" t="s">
        <v>65</v>
      </c>
      <c r="C37" s="75"/>
      <c r="D37" s="76"/>
      <c r="E37" s="77"/>
      <c r="F37" s="27">
        <f>+SUMIF([1]PCG!J:J,BR!A37,[1]PCG!E:E)</f>
        <v>0</v>
      </c>
      <c r="G37" s="65">
        <f>-SUMIF([1]PCG!J:J,"DAP - "&amp;BR!A37,[1]PCG!E:E)</f>
        <v>0</v>
      </c>
      <c r="H37" s="66">
        <f t="shared" si="0"/>
        <v>0</v>
      </c>
      <c r="I37" s="66">
        <f>+SUMIF([1]PCG!J:J,BR!A37,[1]PCG!F:F)+SUMIF([1]PCG!J:J,"DAP - "&amp;BR!A37,[1]PCG!F:F)</f>
        <v>0</v>
      </c>
      <c r="J37" s="2"/>
      <c r="K37" s="95" t="s">
        <v>66</v>
      </c>
      <c r="L37" s="57"/>
      <c r="M37" s="94"/>
      <c r="N37" s="94"/>
      <c r="O37" s="94"/>
      <c r="P37" s="96"/>
      <c r="Q37" s="83"/>
      <c r="R37" s="49">
        <f>+SUMIF([1]PCG!J:J,BR!K37,[1]PCG!E:E)</f>
        <v>0</v>
      </c>
      <c r="S37" s="49">
        <f>+SUMIF([1]PCG!J:J,BR!K37,[1]PCG!F:F)</f>
        <v>0</v>
      </c>
      <c r="T37" s="2"/>
    </row>
    <row r="38" spans="1:20">
      <c r="A38" s="60" t="str">
        <f t="shared" si="8"/>
        <v>Produits intermédiaires et finis</v>
      </c>
      <c r="B38" s="103" t="s">
        <v>67</v>
      </c>
      <c r="C38" s="138"/>
      <c r="D38" s="76"/>
      <c r="E38" s="77"/>
      <c r="F38" s="27">
        <f>+SUMIF([1]PCG!J:J,BR!A38,[1]PCG!E:E)</f>
        <v>0</v>
      </c>
      <c r="G38" s="65">
        <f>-SUMIF([1]PCG!J:J,"DAP - "&amp;BR!A38,[1]PCG!E:E)</f>
        <v>0</v>
      </c>
      <c r="H38" s="66">
        <f t="shared" si="0"/>
        <v>0</v>
      </c>
      <c r="I38" s="66">
        <f>+SUMIF([1]PCG!J:J,BR!A38,[1]PCG!F:F)+SUMIF([1]PCG!J:J,"DAP - "&amp;BR!A38,[1]PCG!F:F)</f>
        <v>0</v>
      </c>
      <c r="J38" s="2"/>
      <c r="K38" s="95" t="s">
        <v>68</v>
      </c>
      <c r="L38" s="57"/>
      <c r="M38" s="94"/>
      <c r="N38" s="94"/>
      <c r="O38" s="94"/>
      <c r="P38" s="96"/>
      <c r="Q38" s="83"/>
      <c r="R38" s="49">
        <f>+SUMIF([1]PCG!J:J,BR!K38,[1]PCG!E:E)</f>
        <v>0</v>
      </c>
      <c r="S38" s="49">
        <f>+SUMIF([1]PCG!J:J,BR!K38,[1]PCG!F:F)</f>
        <v>0</v>
      </c>
      <c r="T38" s="2"/>
    </row>
    <row r="39" spans="1:20">
      <c r="A39" s="60" t="str">
        <f t="shared" si="8"/>
        <v>Marchandises</v>
      </c>
      <c r="B39" s="79" t="s">
        <v>69</v>
      </c>
      <c r="C39" s="75"/>
      <c r="D39" s="76"/>
      <c r="E39" s="77"/>
      <c r="F39" s="27">
        <f>+SUMIF([1]PCG!J:J,BR!A39,[1]PCG!E:E)</f>
        <v>0</v>
      </c>
      <c r="G39" s="65">
        <f>-SUMIF([1]PCG!J:J,"DAP - "&amp;BR!A39,[1]PCG!E:E)</f>
        <v>0</v>
      </c>
      <c r="H39" s="66">
        <f t="shared" si="0"/>
        <v>0</v>
      </c>
      <c r="I39" s="66">
        <f>+SUMIF([1]PCG!J:J,BR!A39,[1]PCG!F:F)+SUMIF([1]PCG!J:J,"DAP - "&amp;BR!A39,[1]PCG!F:F)</f>
        <v>0</v>
      </c>
      <c r="J39" s="2"/>
      <c r="K39" s="97"/>
      <c r="L39" s="98"/>
      <c r="M39" s="110"/>
      <c r="N39" s="111" t="s">
        <v>70</v>
      </c>
      <c r="O39" s="111"/>
      <c r="P39" s="112"/>
      <c r="Q39" s="102"/>
      <c r="R39" s="102">
        <f>+SUM(R28:R38)</f>
        <v>-100</v>
      </c>
      <c r="S39" s="102">
        <f>+SUMIF([1]PCG!J:J,BR!K39,[1]PCG!F:F)</f>
        <v>0</v>
      </c>
      <c r="T39" s="2"/>
    </row>
    <row r="40" spans="1:20">
      <c r="A40" s="139" t="s">
        <v>71</v>
      </c>
      <c r="B40" s="61"/>
      <c r="C40" s="140"/>
      <c r="D40" s="141"/>
      <c r="E40" s="142"/>
      <c r="F40" s="27">
        <f>+SUMIF([1]PCG!J:J,BR!A40,[1]PCG!E:E)</f>
        <v>0</v>
      </c>
      <c r="G40" s="65">
        <f>-SUMIF([1]PCG!J:J,"DAP - "&amp;BR!A40,[1]PCG!E:E)</f>
        <v>0</v>
      </c>
      <c r="H40" s="66">
        <f t="shared" si="0"/>
        <v>0</v>
      </c>
      <c r="I40" s="66">
        <f>+SUMIF([1]PCG!J:J,BR!A40,[1]PCG!F:F)+SUMIF([1]PCG!J:J,"DAP - "&amp;BR!A40,[1]PCG!F:F)</f>
        <v>0</v>
      </c>
      <c r="J40" s="2"/>
      <c r="K40" s="107" t="s">
        <v>72</v>
      </c>
      <c r="L40" s="45"/>
      <c r="M40" s="143"/>
      <c r="N40" s="144" t="s">
        <v>73</v>
      </c>
      <c r="O40" s="86"/>
      <c r="P40" s="108"/>
      <c r="Q40" s="80"/>
      <c r="R40" s="73">
        <f>+SUMIF([1]PCG!J:J,BR!K40,[1]PCG!E:E)</f>
        <v>0</v>
      </c>
      <c r="S40" s="73">
        <f>+SUMIF([1]PCG!J:J,BR!K40,[1]PCG!F:F)</f>
        <v>0</v>
      </c>
      <c r="T40" s="2"/>
    </row>
    <row r="41" spans="1:20">
      <c r="A41" s="113" t="s">
        <v>74</v>
      </c>
      <c r="B41" s="51"/>
      <c r="C41" s="134"/>
      <c r="D41" s="135"/>
      <c r="E41" s="136"/>
      <c r="F41" s="84">
        <f>+SUMIF([1]PCG!J:J,BR!A41,[1]PCG!E:E)</f>
        <v>0</v>
      </c>
      <c r="G41" s="85">
        <f>-SUMIF([1]PCG!J:J,"DAP - "&amp;BR!A41,[1]PCG!E:E)</f>
        <v>0</v>
      </c>
      <c r="H41" s="73">
        <f t="shared" si="0"/>
        <v>0</v>
      </c>
      <c r="I41" s="73">
        <f>+SUMIF([1]PCG!J:J,BR!A41,[1]PCG!F:F)+SUMIF([1]PCG!J:J,"DAP - "&amp;BR!A41,[1]PCG!F:F)</f>
        <v>0</v>
      </c>
      <c r="J41" s="2"/>
      <c r="K41" s="97"/>
      <c r="L41" s="98"/>
      <c r="M41" s="110"/>
      <c r="N41" s="145" t="s">
        <v>75</v>
      </c>
      <c r="O41" s="145"/>
      <c r="P41" s="146"/>
      <c r="Q41" s="147"/>
      <c r="R41" s="102">
        <f>+R40+R39++R26+R22</f>
        <v>-100</v>
      </c>
      <c r="S41" s="102">
        <f>+SUMIF([1]PCG!J:J,BR!K41,[1]PCG!F:F)</f>
        <v>0</v>
      </c>
      <c r="T41" s="2"/>
    </row>
    <row r="42" spans="1:20">
      <c r="A42" s="60" t="str">
        <f t="shared" ref="A42:A44" si="9">+B42</f>
        <v>Créances clients (a) et comptes rattachés (d)</v>
      </c>
      <c r="B42" s="109" t="s">
        <v>76</v>
      </c>
      <c r="C42" s="62"/>
      <c r="D42" s="63"/>
      <c r="E42" s="64"/>
      <c r="F42" s="27">
        <f>+SUMIF([1]PCG!J:J,BR!A42,[1]PCG!E:E)</f>
        <v>0</v>
      </c>
      <c r="G42" s="48">
        <f>-SUMIF([1]PCG!J:J,"DAP - "&amp;BR!A42,[1]PCG!E:E)</f>
        <v>0</v>
      </c>
      <c r="H42" s="49">
        <f t="shared" si="0"/>
        <v>0</v>
      </c>
      <c r="I42" s="49">
        <f>+SUMIF([1]PCG!J:J,BR!A42,[1]PCG!F:F)+SUMIF([1]PCG!J:J,"DAP - "&amp;BR!A42,[1]PCG!F:F)</f>
        <v>0</v>
      </c>
      <c r="J42" s="2"/>
      <c r="K42" s="123"/>
      <c r="L42" s="148"/>
      <c r="M42" s="149"/>
      <c r="N42" s="149"/>
      <c r="O42" s="149"/>
      <c r="P42" s="150"/>
      <c r="Q42" s="151"/>
      <c r="R42" s="152">
        <f>+SUMIF([1]PCG!R:R,BR!K42,[1]PCG!E:E)</f>
        <v>0</v>
      </c>
      <c r="S42" s="152"/>
      <c r="T42" s="2"/>
    </row>
    <row r="43" spans="1:20">
      <c r="A43" s="60" t="str">
        <f t="shared" si="9"/>
        <v>Autres créances d'exploitation</v>
      </c>
      <c r="B43" s="79" t="s">
        <v>77</v>
      </c>
      <c r="C43" s="75"/>
      <c r="D43" s="76"/>
      <c r="E43" s="77"/>
      <c r="F43" s="27">
        <f>+SUMIF([1]PCG!J:J,BR!A43,[1]PCG!E:E)</f>
        <v>0</v>
      </c>
      <c r="G43" s="65">
        <f>-SUMIF([1]PCG!J:J,"DAP - "&amp;BR!A43,[1]PCG!E:E)</f>
        <v>0</v>
      </c>
      <c r="H43" s="66">
        <f t="shared" si="0"/>
        <v>0</v>
      </c>
      <c r="I43" s="66">
        <f>+SUMIF([1]PCG!J:J,BR!A43,[1]PCG!F:F)+SUMIF([1]PCG!J:J,"DAP - "&amp;BR!A43,[1]PCG!F:F)</f>
        <v>0</v>
      </c>
      <c r="J43" s="2"/>
      <c r="K43" s="129" t="s">
        <v>78</v>
      </c>
      <c r="L43" s="23" t="s">
        <v>79</v>
      </c>
      <c r="M43" s="24"/>
      <c r="N43" s="24"/>
      <c r="O43" s="24"/>
      <c r="P43" s="153"/>
      <c r="Q43" s="154"/>
      <c r="R43" s="28"/>
      <c r="S43" s="29"/>
      <c r="T43" s="2"/>
    </row>
    <row r="44" spans="1:20">
      <c r="A44" s="60" t="str">
        <f t="shared" si="9"/>
        <v>Capital souscrit - appelé, non versé</v>
      </c>
      <c r="B44" s="103" t="s">
        <v>80</v>
      </c>
      <c r="C44" s="75"/>
      <c r="D44" s="76"/>
      <c r="E44" s="77"/>
      <c r="F44" s="27">
        <f>+SUMIF([1]PCG!J:J,BR!A44,[1]PCG!E:E)</f>
        <v>0</v>
      </c>
      <c r="G44" s="65">
        <f>-SUMIF([1]PCG!J:J,"DAP - "&amp;BR!A44,[1]PCG!E:E)</f>
        <v>0</v>
      </c>
      <c r="H44" s="66">
        <f t="shared" si="0"/>
        <v>0</v>
      </c>
      <c r="I44" s="66">
        <f>+SUMIF([1]PCG!J:J,BR!A44,[1]PCG!F:F)+SUMIF([1]PCG!J:J,"DAP - "&amp;BR!A44,[1]PCG!F:F)</f>
        <v>0</v>
      </c>
      <c r="J44" s="2"/>
      <c r="K44" s="155"/>
      <c r="L44" s="74" t="s">
        <v>81</v>
      </c>
      <c r="M44" s="156"/>
      <c r="N44" s="156"/>
      <c r="O44" s="156"/>
      <c r="P44" s="157"/>
      <c r="Q44" s="83"/>
      <c r="R44" s="65"/>
      <c r="S44" s="66"/>
      <c r="T44" s="2"/>
    </row>
    <row r="45" spans="1:20">
      <c r="A45" s="113" t="s">
        <v>82</v>
      </c>
      <c r="B45" s="51"/>
      <c r="C45" s="134"/>
      <c r="D45" s="135"/>
      <c r="E45" s="136"/>
      <c r="F45" s="84">
        <f>+SUMIF([1]PCG!J:J,BR!A45,[1]PCG!E:E)</f>
        <v>0</v>
      </c>
      <c r="G45" s="85">
        <f>-SUMIF([1]PCG!J:J,"DAP - "&amp;BR!A45,[1]PCG!E:E)</f>
        <v>0</v>
      </c>
      <c r="H45" s="73">
        <f t="shared" si="0"/>
        <v>0</v>
      </c>
      <c r="I45" s="73">
        <f>+SUMIF([1]PCG!J:J,BR!A45,[1]PCG!F:F)+SUMIF([1]PCG!J:J,"DAP - "&amp;BR!A45,[1]PCG!F:F)</f>
        <v>0</v>
      </c>
      <c r="J45" s="2"/>
      <c r="K45" s="155" t="s">
        <v>83</v>
      </c>
      <c r="L45" s="74" t="s">
        <v>84</v>
      </c>
      <c r="M45" s="156"/>
      <c r="N45" s="156"/>
      <c r="O45" s="156"/>
      <c r="P45" s="157"/>
      <c r="Q45" s="83"/>
      <c r="R45" s="65"/>
      <c r="S45" s="66"/>
      <c r="T45" s="2"/>
    </row>
    <row r="46" spans="1:20">
      <c r="A46" s="60" t="str">
        <f>+B46</f>
        <v>Actions propres</v>
      </c>
      <c r="B46" s="79" t="s">
        <v>85</v>
      </c>
      <c r="C46" s="62"/>
      <c r="D46" s="63"/>
      <c r="E46" s="64"/>
      <c r="F46" s="27">
        <f>+SUMIF([1]PCG!J:J,BR!A46,[1]PCG!E:E)</f>
        <v>0</v>
      </c>
      <c r="G46" s="48">
        <f>-SUMIF([1]PCG!J:J,"DAP - "&amp;BR!A46,[1]PCG!E:E)</f>
        <v>0</v>
      </c>
      <c r="H46" s="49">
        <f t="shared" si="0"/>
        <v>0</v>
      </c>
      <c r="I46" s="49">
        <f>+SUMIF([1]PCG!J:J,BR!A46,[1]PCG!F:F)+SUMIF([1]PCG!J:J,"DAP - "&amp;BR!A46,[1]PCG!F:F)</f>
        <v>0</v>
      </c>
      <c r="J46" s="2"/>
      <c r="K46" s="155" t="s">
        <v>86</v>
      </c>
      <c r="L46" s="74" t="s">
        <v>87</v>
      </c>
      <c r="M46" s="156"/>
      <c r="N46" s="156"/>
      <c r="O46" s="156"/>
      <c r="P46" s="157"/>
      <c r="Q46" s="83"/>
      <c r="R46" s="65"/>
      <c r="S46" s="66"/>
      <c r="T46" s="2"/>
    </row>
    <row r="47" spans="1:20">
      <c r="A47" s="60" t="str">
        <f>+B47</f>
        <v xml:space="preserve">Autres titres  </v>
      </c>
      <c r="B47" s="79" t="s">
        <v>88</v>
      </c>
      <c r="C47" s="75"/>
      <c r="D47" s="76"/>
      <c r="E47" s="77"/>
      <c r="F47" s="27">
        <f>+SUMIF([1]PCG!J:J,BR!A47,[1]PCG!E:E)</f>
        <v>0</v>
      </c>
      <c r="G47" s="65">
        <f>-SUMIF([1]PCG!J:J,"DAP - "&amp;BR!A47,[1]PCG!E:E)</f>
        <v>0</v>
      </c>
      <c r="H47" s="66">
        <f t="shared" si="0"/>
        <v>0</v>
      </c>
      <c r="I47" s="66">
        <f>+SUMIF([1]PCG!J:J,BR!A47,[1]PCG!F:F)+SUMIF([1]PCG!J:J,"DAP - "&amp;BR!A47,[1]PCG!F:F)</f>
        <v>0</v>
      </c>
      <c r="J47" s="2"/>
      <c r="K47" s="123"/>
      <c r="L47" s="148"/>
      <c r="M47" s="149"/>
      <c r="N47" s="149"/>
      <c r="O47" s="149"/>
      <c r="P47" s="150"/>
      <c r="Q47" s="151"/>
      <c r="R47" s="158"/>
      <c r="S47" s="151"/>
      <c r="T47" s="2"/>
    </row>
    <row r="48" spans="1:20">
      <c r="A48" s="139" t="s">
        <v>89</v>
      </c>
      <c r="B48" s="61"/>
      <c r="C48" s="140"/>
      <c r="D48" s="141"/>
      <c r="E48" s="142"/>
      <c r="F48" s="27">
        <f>+SUMIF([1]PCG!J:J,BR!A48,[1]PCG!E:E)</f>
        <v>0</v>
      </c>
      <c r="G48" s="65">
        <f>-SUMIF([1]PCG!J:J,"DAP - "&amp;BR!A48,[1]PCG!E:E)</f>
        <v>0</v>
      </c>
      <c r="H48" s="66">
        <f t="shared" si="0"/>
        <v>0</v>
      </c>
      <c r="I48" s="66">
        <f>+SUMIF([1]PCG!J:J,BR!A48,[1]PCG!F:F)+SUMIF([1]PCG!J:J,"DAP - "&amp;BR!A48,[1]PCG!F:F)</f>
        <v>0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2">
      <c r="A49" s="159" t="s">
        <v>90</v>
      </c>
      <c r="B49" s="74"/>
      <c r="C49" s="156"/>
      <c r="D49" s="160"/>
      <c r="E49" s="161"/>
      <c r="F49" s="27">
        <f>+SUMIF([1]PCG!J:J,BR!A49,[1]PCG!E:E)</f>
        <v>0</v>
      </c>
      <c r="G49" s="65">
        <f>-SUMIF([1]PCG!J:J,"DAP - "&amp;BR!A49,[1]PCG!E:E)</f>
        <v>0</v>
      </c>
      <c r="H49" s="66">
        <f t="shared" si="0"/>
        <v>0</v>
      </c>
      <c r="I49" s="66">
        <f>+SUMIF([1]PCG!J:J,BR!A49,[1]PCG!F:F)+SUMIF([1]PCG!J:J,"DAP - "&amp;BR!A49,[1]PCG!F:F)</f>
        <v>0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2">
      <c r="A50" s="159" t="s">
        <v>91</v>
      </c>
      <c r="B50" s="74"/>
      <c r="C50" s="156"/>
      <c r="D50" s="160"/>
      <c r="E50" s="161"/>
      <c r="F50" s="27">
        <f>+SUMIF([1]PCG!J:J,BR!A50,[1]PCG!E:E)</f>
        <v>0</v>
      </c>
      <c r="G50" s="117">
        <f>-SUMIF([1]PCG!J:J,"DAP - "&amp;BR!A50,[1]PCG!E:E)</f>
        <v>0</v>
      </c>
      <c r="H50" s="118">
        <f t="shared" si="0"/>
        <v>0</v>
      </c>
      <c r="I50" s="118">
        <f>+SUMIF([1]PCG!J:J,BR!A50,[1]PCG!F:F)+SUMIF([1]PCG!J:J,"DAP - "&amp;BR!A50,[1]PCG!F:F)</f>
        <v>0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2">
      <c r="A51" s="97"/>
      <c r="B51" s="38"/>
      <c r="C51" s="119"/>
      <c r="D51" s="145" t="s">
        <v>46</v>
      </c>
      <c r="E51" s="162"/>
      <c r="F51" s="163">
        <f t="shared" ref="F51:G51" si="10">+SUM(F34:F50)</f>
        <v>0</v>
      </c>
      <c r="G51" s="164">
        <f t="shared" si="10"/>
        <v>0</v>
      </c>
      <c r="H51" s="164">
        <f t="shared" ref="H51:I51" si="11">+SUM(H34:H50)</f>
        <v>0</v>
      </c>
      <c r="I51" s="165">
        <f t="shared" si="11"/>
        <v>0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2">
      <c r="A52" s="139" t="s">
        <v>92</v>
      </c>
      <c r="B52" s="61"/>
      <c r="C52" s="140"/>
      <c r="D52" s="166" t="s">
        <v>93</v>
      </c>
      <c r="E52" s="142"/>
      <c r="F52" s="167">
        <f>+SUMIF([1]PCG!J:J,BR!A52,[1]PCG!E:E)</f>
        <v>0</v>
      </c>
      <c r="G52" s="168">
        <f>-SUMIF([1]PCG!J:J,"DAP - "&amp;BR!A52,[1]PCG!E:E)</f>
        <v>0</v>
      </c>
      <c r="H52" s="168">
        <f t="shared" si="0"/>
        <v>0</v>
      </c>
      <c r="I52" s="49">
        <f>+SUMIF([1]PCG!J:J,BR!A52,[1]PCG!F:F)+SUMIF([1]PCG!J:J,"DAP - "&amp;BR!A52,[1]PCG!F:F)</f>
        <v>0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2">
      <c r="A53" s="159" t="s">
        <v>94</v>
      </c>
      <c r="B53" s="74"/>
      <c r="C53" s="156"/>
      <c r="D53" s="169" t="s">
        <v>73</v>
      </c>
      <c r="E53" s="161"/>
      <c r="F53" s="170">
        <f>+SUMIF([1]PCG!J:J,BR!A53,[1]PCG!E:E)</f>
        <v>0</v>
      </c>
      <c r="G53" s="171">
        <f>-SUMIF([1]PCG!J:J,"DAP - "&amp;BR!A53,[1]PCG!E:E)</f>
        <v>0</v>
      </c>
      <c r="H53" s="172">
        <f t="shared" si="0"/>
        <v>0</v>
      </c>
      <c r="I53" s="168">
        <f>+SUMIF([1]PCG!J:J,BR!A53,[1]PCG!F:F)+SUMIF([1]PCG!J:J,"DAP - "&amp;BR!A53,[1]PCG!F:F)</f>
        <v>0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2">
      <c r="A54" s="159" t="s">
        <v>95</v>
      </c>
      <c r="B54" s="74"/>
      <c r="C54" s="156"/>
      <c r="D54" s="169" t="s">
        <v>96</v>
      </c>
      <c r="E54" s="161"/>
      <c r="F54" s="167">
        <f>+SUMIF([1]PCG!J:J,BR!A54,[1]PCG!E:E)</f>
        <v>0</v>
      </c>
      <c r="G54" s="171">
        <f>-SUMIF([1]PCG!J:J,"DAP - "&amp;BR!A54,[1]PCG!E:E)</f>
        <v>0</v>
      </c>
      <c r="H54" s="168">
        <f t="shared" si="0"/>
        <v>0</v>
      </c>
      <c r="I54" s="173">
        <f>+SUMIF([1]PCG!J:J,BR!A54,[1]PCG!F:F)+SUMIF([1]PCG!J:J,"DAP - "&amp;BR!A54,[1]PCG!F:F)</f>
        <v>0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2">
      <c r="A55" s="97"/>
      <c r="B55" s="98"/>
      <c r="C55" s="174"/>
      <c r="D55" s="174" t="s">
        <v>97</v>
      </c>
      <c r="E55" s="162"/>
      <c r="F55" s="121">
        <f t="shared" ref="F55:G55" si="12">+SUM(F51:F54)+F32</f>
        <v>0</v>
      </c>
      <c r="G55" s="122">
        <f t="shared" si="12"/>
        <v>0</v>
      </c>
      <c r="H55" s="122">
        <f t="shared" ref="H55:I55" si="13">+SUM(H51:H54)+H32</f>
        <v>0</v>
      </c>
      <c r="I55" s="175">
        <f t="shared" si="13"/>
        <v>0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2">
      <c r="A56" s="123"/>
      <c r="B56" s="124"/>
      <c r="C56" s="125"/>
      <c r="D56" s="126"/>
      <c r="E56" s="176"/>
      <c r="F56" s="127"/>
      <c r="G56" s="128"/>
      <c r="H56" s="128"/>
      <c r="I56" s="177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2">
      <c r="A57" s="129" t="s">
        <v>78</v>
      </c>
      <c r="B57" s="23" t="s">
        <v>98</v>
      </c>
      <c r="C57" s="24"/>
      <c r="D57" s="25"/>
      <c r="E57" s="178"/>
      <c r="F57" s="179"/>
      <c r="G57" s="180"/>
      <c r="H57" s="28"/>
      <c r="I57" s="29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2">
      <c r="A58" s="155" t="s">
        <v>83</v>
      </c>
      <c r="B58" s="74" t="s">
        <v>99</v>
      </c>
      <c r="C58" s="156"/>
      <c r="D58" s="160"/>
      <c r="E58" s="94"/>
      <c r="F58" s="181"/>
      <c r="G58" s="182"/>
      <c r="H58" s="65"/>
      <c r="I58" s="66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2">
      <c r="A59" s="155" t="s">
        <v>86</v>
      </c>
      <c r="B59" s="74" t="s">
        <v>99</v>
      </c>
      <c r="C59" s="156"/>
      <c r="D59" s="160"/>
      <c r="E59" s="94"/>
      <c r="F59" s="181"/>
      <c r="G59" s="181"/>
      <c r="H59" s="48"/>
      <c r="I59" s="49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2">
      <c r="A60" s="123"/>
      <c r="B60" s="124"/>
      <c r="C60" s="125"/>
      <c r="D60" s="126"/>
      <c r="E60" s="126"/>
      <c r="F60" s="183"/>
      <c r="G60" s="184"/>
      <c r="H60" s="128"/>
      <c r="I60" s="177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2">
      <c r="A61" s="185"/>
      <c r="B61" s="186"/>
      <c r="C61" s="185"/>
      <c r="D61" s="185"/>
      <c r="E61" s="185"/>
      <c r="F61" s="187"/>
      <c r="G61" s="187"/>
      <c r="H61" s="187"/>
      <c r="I61" s="187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2">
      <c r="A62" s="188"/>
      <c r="B62" s="189"/>
      <c r="C62" s="188"/>
      <c r="D62" s="188"/>
      <c r="E62" s="190"/>
      <c r="F62" s="191"/>
      <c r="G62" s="191"/>
      <c r="H62" s="192"/>
      <c r="I62" s="19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2" ht="23.05">
      <c r="A63" s="6"/>
      <c r="B63" s="5"/>
      <c r="C63" s="6"/>
      <c r="D63" s="7" t="s">
        <v>100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2"/>
      <c r="P63" s="2"/>
      <c r="Q63" s="2"/>
      <c r="R63" s="2"/>
      <c r="S63" s="2"/>
      <c r="T63" s="2"/>
      <c r="V63" s="3" t="s">
        <v>101</v>
      </c>
    </row>
    <row r="64" spans="1:22">
      <c r="A64" s="193" t="s">
        <v>102</v>
      </c>
      <c r="B64" s="194"/>
      <c r="C64" s="194"/>
      <c r="D64" s="194"/>
      <c r="E64" s="194"/>
      <c r="F64" s="194"/>
      <c r="G64" s="194"/>
      <c r="H64" s="195" t="s">
        <v>2</v>
      </c>
      <c r="I64" s="196" t="s">
        <v>103</v>
      </c>
      <c r="J64" s="2"/>
      <c r="K64" s="197" t="s">
        <v>104</v>
      </c>
      <c r="L64" s="198"/>
      <c r="M64" s="198"/>
      <c r="N64" s="198"/>
      <c r="O64" s="198"/>
      <c r="P64" s="198"/>
      <c r="Q64" s="199"/>
      <c r="R64" s="196" t="s">
        <v>2</v>
      </c>
      <c r="S64" s="196" t="s">
        <v>103</v>
      </c>
      <c r="T64" s="2"/>
      <c r="V64" s="3" t="s">
        <v>105</v>
      </c>
    </row>
    <row r="65" spans="1:22">
      <c r="A65" s="200" t="s">
        <v>106</v>
      </c>
      <c r="B65" s="38"/>
      <c r="C65" s="119"/>
      <c r="D65" s="119"/>
      <c r="E65" s="119"/>
      <c r="F65" s="201"/>
      <c r="G65" s="202"/>
      <c r="H65" s="203"/>
      <c r="I65" s="204"/>
      <c r="J65" s="2"/>
      <c r="K65" s="205" t="s">
        <v>107</v>
      </c>
      <c r="L65" s="130"/>
      <c r="M65" s="130"/>
      <c r="N65" s="130"/>
      <c r="O65" s="130"/>
      <c r="P65" s="192"/>
      <c r="Q65" s="206"/>
      <c r="R65" s="207"/>
      <c r="S65" s="207"/>
      <c r="T65" s="2"/>
      <c r="V65" s="3" t="s">
        <v>108</v>
      </c>
    </row>
    <row r="66" spans="1:22">
      <c r="A66" s="208" t="str">
        <f t="shared" ref="A66:B79" si="14">+B66</f>
        <v>Achats de marchandises (a)</v>
      </c>
      <c r="B66" s="45" t="s">
        <v>109</v>
      </c>
      <c r="C66" s="140"/>
      <c r="D66" s="140"/>
      <c r="E66" s="140"/>
      <c r="F66" s="27"/>
      <c r="G66" s="49"/>
      <c r="H66" s="108">
        <f>+SUMIF([1]PCG!J:J,BR!A66,[1]PCG!E:E)</f>
        <v>0</v>
      </c>
      <c r="I66" s="48">
        <f>+SUMIF([1]PCG!J:J,BR!A66,[1]PCG!F:F)</f>
        <v>0</v>
      </c>
      <c r="J66" s="2"/>
      <c r="K66" s="209" t="str">
        <f t="shared" ref="K66:K74" si="15">+L66</f>
        <v>Ventes de marchandises</v>
      </c>
      <c r="L66" s="61" t="s">
        <v>110</v>
      </c>
      <c r="M66" s="61"/>
      <c r="N66" s="61"/>
      <c r="O66" s="61"/>
      <c r="P66" s="210"/>
      <c r="Q66" s="211"/>
      <c r="R66" s="108">
        <f>+-SUMIF([1]PCG!J:J,BR!K66,[1]PCG!E:E)</f>
        <v>0</v>
      </c>
      <c r="S66" s="48">
        <v>0</v>
      </c>
      <c r="T66" s="2"/>
      <c r="V66" s="3" t="s">
        <v>111</v>
      </c>
    </row>
    <row r="67" spans="1:22">
      <c r="A67" s="212" t="str">
        <f t="shared" si="14"/>
        <v>Variation des stocks de marchandises (b)</v>
      </c>
      <c r="B67" s="213" t="str">
        <f>+C67</f>
        <v>Variation des stocks de marchandises (b)</v>
      </c>
      <c r="C67" s="45" t="s">
        <v>112</v>
      </c>
      <c r="D67" s="214"/>
      <c r="E67" s="214"/>
      <c r="F67" s="215"/>
      <c r="G67" s="211"/>
      <c r="H67" s="108">
        <f>+SUMIF([1]PCG!J:J,BR!A67,[1]PCG!E:E)</f>
        <v>0</v>
      </c>
      <c r="I67" s="48">
        <f>+SUMIF([1]PCG!J:J,BR!A67,[1]PCG!F:F)</f>
        <v>0</v>
      </c>
      <c r="J67" s="2"/>
      <c r="K67" s="209" t="str">
        <f t="shared" si="15"/>
        <v>Production vendue [biens et services] (a)</v>
      </c>
      <c r="L67" s="74" t="s">
        <v>113</v>
      </c>
      <c r="M67" s="74"/>
      <c r="N67" s="74"/>
      <c r="O67" s="74"/>
      <c r="P67" s="216"/>
      <c r="Q67" s="217"/>
      <c r="R67" s="108">
        <f>+-SUMIF([1]PCG!J:J,BR!K67,[1]PCG!E:E)</f>
        <v>0</v>
      </c>
      <c r="S67" s="48">
        <v>0</v>
      </c>
      <c r="T67" s="2"/>
      <c r="V67" s="3" t="s">
        <v>114</v>
      </c>
    </row>
    <row r="68" spans="1:22">
      <c r="A68" s="209" t="str">
        <f t="shared" si="14"/>
        <v xml:space="preserve">Achats de matières premières et autres approvisionnements (a) </v>
      </c>
      <c r="B68" s="45" t="s">
        <v>115</v>
      </c>
      <c r="C68" s="86"/>
      <c r="D68" s="86"/>
      <c r="E68" s="86"/>
      <c r="F68" s="108"/>
      <c r="G68" s="80"/>
      <c r="H68" s="108">
        <f>+SUMIF([1]PCG!J:J,BR!A68,[1]PCG!E:E)</f>
        <v>0</v>
      </c>
      <c r="I68" s="48">
        <f>+SUMIF([1]PCG!J:J,BR!A68,[1]PCG!F:F)</f>
        <v>0</v>
      </c>
      <c r="J68" s="2"/>
      <c r="K68" s="218">
        <f t="shared" si="15"/>
        <v>0</v>
      </c>
      <c r="L68" s="38"/>
      <c r="M68" s="38"/>
      <c r="N68" s="99" t="s">
        <v>116</v>
      </c>
      <c r="O68" s="99"/>
      <c r="P68" s="100"/>
      <c r="Q68" s="101"/>
      <c r="R68" s="219">
        <f>+R67+R66</f>
        <v>0</v>
      </c>
      <c r="S68" s="219">
        <v>0</v>
      </c>
      <c r="T68" s="2"/>
      <c r="V68" s="3" t="s">
        <v>117</v>
      </c>
    </row>
    <row r="69" spans="1:22">
      <c r="A69" s="212" t="str">
        <f t="shared" si="14"/>
        <v>Variation des stocks d'approvisionnements (b)</v>
      </c>
      <c r="B69" s="220" t="str">
        <f>+C69</f>
        <v>Variation des stocks d'approvisionnements (b)</v>
      </c>
      <c r="C69" s="221" t="s">
        <v>118</v>
      </c>
      <c r="D69" s="214"/>
      <c r="E69" s="214"/>
      <c r="F69" s="215"/>
      <c r="G69" s="47"/>
      <c r="H69" s="108">
        <f>+SUMIF([1]PCG!J:J,BR!A69,[1]PCG!E:E)</f>
        <v>0</v>
      </c>
      <c r="I69" s="48">
        <f>+SUMIF([1]PCG!J:J,BR!A69,[1]PCG!F:F)</f>
        <v>0</v>
      </c>
      <c r="J69" s="2"/>
      <c r="K69" s="222">
        <f t="shared" si="15"/>
        <v>0</v>
      </c>
      <c r="L69" s="223"/>
      <c r="M69" s="223"/>
      <c r="N69" s="224" t="s">
        <v>119</v>
      </c>
      <c r="O69" s="140"/>
      <c r="P69" s="27"/>
      <c r="Q69" s="225"/>
      <c r="R69" s="226">
        <f>+-SUMIF([1]PCG!J:J,BR!K69,[1]PCG!E:E)</f>
        <v>0</v>
      </c>
      <c r="S69" s="227">
        <v>0</v>
      </c>
      <c r="T69" s="2"/>
      <c r="V69" s="3" t="s">
        <v>120</v>
      </c>
    </row>
    <row r="70" spans="1:22">
      <c r="A70" s="209" t="str">
        <f t="shared" si="14"/>
        <v>*Autres achats et charges externes</v>
      </c>
      <c r="B70" s="45" t="s">
        <v>121</v>
      </c>
      <c r="C70" s="86"/>
      <c r="D70" s="86"/>
      <c r="E70" s="86"/>
      <c r="F70" s="108"/>
      <c r="G70" s="80"/>
      <c r="H70" s="108">
        <f>+SUMIF([1]PCG!J:J,BR!A70,[1]PCG!E:E)</f>
        <v>0</v>
      </c>
      <c r="I70" s="48">
        <f>+SUMIF([1]PCG!J:J,BR!A70,[1]PCG!F:F)</f>
        <v>0</v>
      </c>
      <c r="J70" s="2"/>
      <c r="K70" s="209" t="str">
        <f t="shared" si="15"/>
        <v>Production stockée (b)</v>
      </c>
      <c r="L70" s="61" t="s">
        <v>122</v>
      </c>
      <c r="M70" s="140"/>
      <c r="N70" s="140"/>
      <c r="O70" s="140"/>
      <c r="P70" s="27"/>
      <c r="Q70" s="49"/>
      <c r="R70" s="108">
        <f>+-SUMIF([1]PCG!J:J,BR!K70,[1]PCG!E:E)</f>
        <v>0</v>
      </c>
      <c r="S70" s="48">
        <v>0</v>
      </c>
      <c r="T70" s="2"/>
      <c r="V70" s="3" t="s">
        <v>123</v>
      </c>
    </row>
    <row r="71" spans="1:22">
      <c r="A71" s="209" t="str">
        <f t="shared" si="14"/>
        <v>Impôts, taxes et versements assimilés</v>
      </c>
      <c r="B71" s="57" t="s">
        <v>124</v>
      </c>
      <c r="C71" s="94"/>
      <c r="D71" s="94"/>
      <c r="E71" s="94"/>
      <c r="F71" s="96"/>
      <c r="G71" s="83"/>
      <c r="H71" s="108">
        <f>+SUMIF([1]PCG!J:J,BR!A71,[1]PCG!E:E)</f>
        <v>0</v>
      </c>
      <c r="I71" s="48">
        <f>+SUMIF([1]PCG!J:J,BR!A71,[1]PCG!F:F)</f>
        <v>0</v>
      </c>
      <c r="J71" s="2"/>
      <c r="K71" s="209" t="str">
        <f t="shared" si="15"/>
        <v>Production immobilisée</v>
      </c>
      <c r="L71" s="74" t="s">
        <v>125</v>
      </c>
      <c r="M71" s="156"/>
      <c r="N71" s="156"/>
      <c r="O71" s="156"/>
      <c r="P71" s="157"/>
      <c r="Q71" s="66"/>
      <c r="R71" s="108">
        <f>+-SUMIF([1]PCG!J:J,BR!K71,[1]PCG!E:E)</f>
        <v>0</v>
      </c>
      <c r="S71" s="48">
        <v>0</v>
      </c>
      <c r="T71" s="2"/>
      <c r="V71" s="3" t="s">
        <v>126</v>
      </c>
    </row>
    <row r="72" spans="1:22">
      <c r="A72" s="209" t="str">
        <f t="shared" si="14"/>
        <v>Salaires et traitements</v>
      </c>
      <c r="B72" s="57" t="s">
        <v>127</v>
      </c>
      <c r="C72" s="94"/>
      <c r="D72" s="94"/>
      <c r="E72" s="94"/>
      <c r="F72" s="96"/>
      <c r="G72" s="83"/>
      <c r="H72" s="108">
        <f>+SUMIF([1]PCG!J:J,BR!A72,[1]PCG!E:E)</f>
        <v>0</v>
      </c>
      <c r="I72" s="48">
        <f>+SUMIF([1]PCG!J:J,BR!A72,[1]PCG!F:F)</f>
        <v>0</v>
      </c>
      <c r="J72" s="2"/>
      <c r="K72" s="209" t="str">
        <f t="shared" si="15"/>
        <v>Subventions d'exploitation</v>
      </c>
      <c r="L72" s="74" t="s">
        <v>128</v>
      </c>
      <c r="M72" s="156"/>
      <c r="N72" s="156"/>
      <c r="O72" s="156"/>
      <c r="P72" s="157"/>
      <c r="Q72" s="66"/>
      <c r="R72" s="108">
        <f>+-SUMIF([1]PCG!J:J,BR!K72,[1]PCG!E:E)</f>
        <v>0</v>
      </c>
      <c r="S72" s="48">
        <v>0</v>
      </c>
      <c r="T72" s="2"/>
      <c r="V72" s="3" t="s">
        <v>129</v>
      </c>
    </row>
    <row r="73" spans="1:22">
      <c r="A73" s="209" t="str">
        <f t="shared" si="14"/>
        <v>Charges sociales</v>
      </c>
      <c r="B73" s="57" t="s">
        <v>130</v>
      </c>
      <c r="C73" s="94"/>
      <c r="D73" s="94"/>
      <c r="E73" s="94"/>
      <c r="F73" s="96"/>
      <c r="G73" s="83"/>
      <c r="H73" s="108">
        <f>+SUMIF([1]PCG!J:J,BR!A73,[1]PCG!E:E)</f>
        <v>0</v>
      </c>
      <c r="I73" s="48">
        <f>+SUMIF([1]PCG!J:J,BR!A73,[1]PCG!F:F)</f>
        <v>0</v>
      </c>
      <c r="J73" s="2"/>
      <c r="K73" s="209" t="str">
        <f t="shared" si="15"/>
        <v>Reprises sur provisions (et amortissements), transferts de charges</v>
      </c>
      <c r="L73" s="74" t="s">
        <v>131</v>
      </c>
      <c r="M73" s="156"/>
      <c r="N73" s="156"/>
      <c r="O73" s="156"/>
      <c r="P73" s="157"/>
      <c r="Q73" s="66"/>
      <c r="R73" s="108">
        <f>+-SUMIF([1]PCG!J:J,BR!K73,[1]PCG!E:E)</f>
        <v>0</v>
      </c>
      <c r="S73" s="48">
        <v>0</v>
      </c>
      <c r="T73" s="2"/>
    </row>
    <row r="74" spans="1:22">
      <c r="A74" s="209" t="str">
        <f t="shared" si="14"/>
        <v>Dotations aux amortissements et aux provisions:</v>
      </c>
      <c r="B74" s="228" t="s">
        <v>132</v>
      </c>
      <c r="C74" s="229"/>
      <c r="D74" s="229"/>
      <c r="E74" s="229"/>
      <c r="F74" s="230"/>
      <c r="G74" s="231"/>
      <c r="H74" s="230">
        <f>+SUMIF([1]PCG!J:J,BR!A74,[1]PCG!E:E)</f>
        <v>0</v>
      </c>
      <c r="I74" s="232">
        <f>+SUMIF([1]PCG!J:J,BR!A74,[1]PCG!F:F)</f>
        <v>0</v>
      </c>
      <c r="J74" s="2"/>
      <c r="K74" s="209" t="str">
        <f t="shared" si="15"/>
        <v>Autres produits</v>
      </c>
      <c r="L74" s="74" t="s">
        <v>133</v>
      </c>
      <c r="M74" s="156"/>
      <c r="N74" s="156"/>
      <c r="O74" s="156"/>
      <c r="P74" s="157"/>
      <c r="Q74" s="66"/>
      <c r="R74" s="108">
        <f>+-SUMIF([1]PCG!J:J,BR!K74,[1]PCG!E:E)</f>
        <v>0</v>
      </c>
      <c r="S74" s="48">
        <v>0</v>
      </c>
      <c r="T74" s="2"/>
    </row>
    <row r="75" spans="1:22">
      <c r="A75" s="212" t="str">
        <f t="shared" si="14"/>
        <v>Sur immobilisations: dotations aux amortissements (c)</v>
      </c>
      <c r="B75" s="220" t="str">
        <f t="shared" si="14"/>
        <v>Sur immobilisations: dotations aux amortissements (c)</v>
      </c>
      <c r="C75" s="221" t="s">
        <v>134</v>
      </c>
      <c r="D75" s="214"/>
      <c r="E75" s="214"/>
      <c r="F75" s="215"/>
      <c r="G75" s="47"/>
      <c r="H75" s="108">
        <f>+SUMIF([1]PCG!J:J,BR!A75,[1]PCG!E:E)</f>
        <v>0</v>
      </c>
      <c r="I75" s="48">
        <f>+SUMIF([1]PCG!J:J,BR!A75,[1]PCG!F:F)</f>
        <v>0</v>
      </c>
      <c r="J75" s="2"/>
      <c r="K75" s="233"/>
      <c r="L75" s="38"/>
      <c r="M75" s="38"/>
      <c r="N75" s="99" t="s">
        <v>135</v>
      </c>
      <c r="O75" s="99"/>
      <c r="P75" s="100"/>
      <c r="Q75" s="101"/>
      <c r="R75" s="164">
        <f>+SUM(R70:R74)</f>
        <v>0</v>
      </c>
      <c r="S75" s="164">
        <v>0</v>
      </c>
      <c r="T75" s="2"/>
    </row>
    <row r="76" spans="1:22">
      <c r="A76" s="212" t="str">
        <f t="shared" si="14"/>
        <v>Sur immobilisations: dotations aux provisions</v>
      </c>
      <c r="B76" s="220" t="str">
        <f t="shared" si="14"/>
        <v>Sur immobilisations: dotations aux provisions</v>
      </c>
      <c r="C76" s="82" t="s">
        <v>136</v>
      </c>
      <c r="D76" s="234"/>
      <c r="E76" s="234"/>
      <c r="F76" s="235"/>
      <c r="G76" s="59"/>
      <c r="H76" s="108">
        <f>+SUMIF([1]PCG!J:J,BR!A76,[1]PCG!E:E)</f>
        <v>0</v>
      </c>
      <c r="I76" s="48">
        <f>+SUMIF([1]PCG!J:J,BR!A76,[1]PCG!F:F)</f>
        <v>0</v>
      </c>
      <c r="J76" s="2"/>
      <c r="K76" s="97"/>
      <c r="L76" s="38"/>
      <c r="M76" s="119"/>
      <c r="N76" s="99" t="s">
        <v>137</v>
      </c>
      <c r="O76" s="99"/>
      <c r="P76" s="100"/>
      <c r="Q76" s="102"/>
      <c r="R76" s="219">
        <f>+R75+R68</f>
        <v>0</v>
      </c>
      <c r="S76" s="219">
        <v>0</v>
      </c>
      <c r="T76" s="2"/>
    </row>
    <row r="77" spans="1:22">
      <c r="A77" s="212" t="str">
        <f t="shared" si="14"/>
        <v>Sur actif circulant: dotations  aux provisions</v>
      </c>
      <c r="B77" s="220" t="str">
        <f t="shared" si="14"/>
        <v>Sur actif circulant: dotations  aux provisions</v>
      </c>
      <c r="C77" s="82" t="s">
        <v>138</v>
      </c>
      <c r="D77" s="234"/>
      <c r="E77" s="234"/>
      <c r="F77" s="235"/>
      <c r="G77" s="59"/>
      <c r="H77" s="108">
        <f>+SUMIF([1]PCG!J:J,BR!A77,[1]PCG!E:E)</f>
        <v>0</v>
      </c>
      <c r="I77" s="48">
        <f>+SUMIF([1]PCG!J:J,BR!A77,[1]PCG!F:F)</f>
        <v>0</v>
      </c>
      <c r="J77" s="2"/>
      <c r="K77" s="236" t="s">
        <v>139</v>
      </c>
      <c r="L77" s="237"/>
      <c r="M77" s="144"/>
      <c r="N77" s="144"/>
      <c r="O77" s="144" t="s">
        <v>140</v>
      </c>
      <c r="P77" s="238"/>
      <c r="Q77" s="239"/>
      <c r="R77" s="240">
        <f>+-SUMIF([1]PCG!J:J,BR!K77,[1]PCG!E:E)</f>
        <v>0</v>
      </c>
      <c r="S77" s="240">
        <v>0</v>
      </c>
      <c r="T77" s="2"/>
    </row>
    <row r="78" spans="1:22">
      <c r="A78" s="81" t="str">
        <f t="shared" si="14"/>
        <v>Pour risques et charges: dotations  aux provisions</v>
      </c>
      <c r="B78" s="45" t="s">
        <v>141</v>
      </c>
      <c r="C78" s="45"/>
      <c r="D78" s="45"/>
      <c r="E78" s="45"/>
      <c r="F78" s="46"/>
      <c r="G78" s="47"/>
      <c r="H78" s="108">
        <f>+SUMIF([1]PCG!J:J,BR!A78,[1]PCG!E:E)</f>
        <v>0</v>
      </c>
      <c r="I78" s="48">
        <f>+SUMIF([1]PCG!J:J,BR!A78,[1]PCG!F:F)</f>
        <v>0</v>
      </c>
      <c r="J78" s="2"/>
      <c r="K78" s="233" t="s">
        <v>142</v>
      </c>
      <c r="L78" s="98"/>
      <c r="M78" s="110"/>
      <c r="N78" s="110"/>
      <c r="O78" s="110"/>
      <c r="P78" s="241"/>
      <c r="Q78" s="242"/>
      <c r="R78" s="207">
        <f>+-SUMIF([1]PCG!J:J,BR!K78,[1]PCG!E:E)</f>
        <v>0</v>
      </c>
      <c r="S78" s="207"/>
      <c r="T78" s="2"/>
    </row>
    <row r="79" spans="1:22">
      <c r="A79" s="209" t="str">
        <f t="shared" si="14"/>
        <v xml:space="preserve">Autres charges </v>
      </c>
      <c r="B79" s="57" t="s">
        <v>143</v>
      </c>
      <c r="C79" s="94"/>
      <c r="D79" s="94"/>
      <c r="E79" s="94"/>
      <c r="F79" s="96"/>
      <c r="G79" s="83"/>
      <c r="H79" s="108">
        <f>+SUMIF([1]PCG!J:J,BR!A79,[1]PCG!E:E)</f>
        <v>0</v>
      </c>
      <c r="I79" s="48">
        <f>+SUMIF([1]PCG!J:J,BR!A79,[1]PCG!F:F)</f>
        <v>0</v>
      </c>
      <c r="J79" s="2"/>
      <c r="K79" s="209" t="str">
        <f t="shared" ref="K79:K84" si="16">+L79</f>
        <v>De participation (2)</v>
      </c>
      <c r="L79" s="45" t="s">
        <v>144</v>
      </c>
      <c r="M79" s="86"/>
      <c r="N79" s="86"/>
      <c r="O79" s="86"/>
      <c r="P79" s="108"/>
      <c r="Q79" s="80"/>
      <c r="R79" s="108">
        <f>+-SUMIF([1]PCG!J:J,BR!K79,[1]PCG!E:E)</f>
        <v>0</v>
      </c>
      <c r="S79" s="243">
        <v>0</v>
      </c>
      <c r="T79" s="2"/>
    </row>
    <row r="80" spans="1:22">
      <c r="A80" s="233"/>
      <c r="B80" s="98"/>
      <c r="C80" s="110"/>
      <c r="D80" s="111" t="s">
        <v>145</v>
      </c>
      <c r="E80" s="111"/>
      <c r="F80" s="112"/>
      <c r="G80" s="102"/>
      <c r="H80" s="244">
        <f t="shared" ref="H80:I80" si="17">+SUM(H66:H79)</f>
        <v>0</v>
      </c>
      <c r="I80" s="164">
        <f t="shared" si="17"/>
        <v>0</v>
      </c>
      <c r="J80" s="2"/>
      <c r="K80" s="209" t="str">
        <f t="shared" si="16"/>
        <v>D'autres valeurs mobilières et créances de l'actif immobilisé (2)</v>
      </c>
      <c r="L80" s="57" t="s">
        <v>146</v>
      </c>
      <c r="M80" s="94"/>
      <c r="N80" s="94"/>
      <c r="O80" s="94"/>
      <c r="P80" s="96"/>
      <c r="Q80" s="83"/>
      <c r="R80" s="245">
        <f>+-SUMIF([1]PCG!J:J,BR!K80,[1]PCG!E:E)</f>
        <v>0</v>
      </c>
      <c r="S80" s="243">
        <v>0</v>
      </c>
      <c r="T80" s="2"/>
    </row>
    <row r="81" spans="1:20">
      <c r="A81" s="236" t="s">
        <v>147</v>
      </c>
      <c r="B81" s="237"/>
      <c r="C81" s="144"/>
      <c r="D81" s="144"/>
      <c r="E81" s="144" t="s">
        <v>140</v>
      </c>
      <c r="F81" s="238"/>
      <c r="G81" s="239"/>
      <c r="H81" s="246">
        <f>+SUMIF([1]PCG!J:J,BR!A81,[1]PCG!E:E)</f>
        <v>0</v>
      </c>
      <c r="I81" s="240">
        <f>+SUMIF([1]PCG!J:J,BR!A81,[1]PCG!F:F)</f>
        <v>0</v>
      </c>
      <c r="J81" s="2"/>
      <c r="K81" s="209" t="str">
        <f t="shared" si="16"/>
        <v>Autres intérêts et produits assimilés (2)</v>
      </c>
      <c r="L81" s="57" t="s">
        <v>148</v>
      </c>
      <c r="M81" s="94"/>
      <c r="N81" s="94"/>
      <c r="O81" s="94"/>
      <c r="P81" s="96"/>
      <c r="Q81" s="83"/>
      <c r="R81" s="245">
        <f>+-SUMIF([1]PCG!J:J,BR!K81,[1]PCG!E:E)</f>
        <v>0</v>
      </c>
      <c r="S81" s="243">
        <v>0</v>
      </c>
      <c r="T81" s="2"/>
    </row>
    <row r="82" spans="1:20">
      <c r="A82" s="233" t="s">
        <v>149</v>
      </c>
      <c r="B82" s="98"/>
      <c r="C82" s="110"/>
      <c r="D82" s="110"/>
      <c r="E82" s="110"/>
      <c r="F82" s="241"/>
      <c r="G82" s="242"/>
      <c r="H82" s="247"/>
      <c r="I82" s="248">
        <f>+SUMIF([1]PCG!J:J,BR!A82,[1]PCG!F:F)</f>
        <v>0</v>
      </c>
      <c r="J82" s="2"/>
      <c r="K82" s="209" t="str">
        <f t="shared" si="16"/>
        <v>Reprises sur provisions et transfers de charges financières</v>
      </c>
      <c r="L82" s="57" t="s">
        <v>150</v>
      </c>
      <c r="M82" s="94"/>
      <c r="N82" s="94"/>
      <c r="O82" s="94"/>
      <c r="P82" s="96"/>
      <c r="Q82" s="83"/>
      <c r="R82" s="245">
        <f>+-SUMIF([1]PCG!J:J,BR!K82,[1]PCG!E:E)</f>
        <v>0</v>
      </c>
      <c r="S82" s="243">
        <v>0</v>
      </c>
      <c r="T82" s="2"/>
    </row>
    <row r="83" spans="1:20">
      <c r="A83" s="212" t="str">
        <f t="shared" ref="A83:A86" si="18">+B83</f>
        <v>Dotations aux amortissements et provisions</v>
      </c>
      <c r="B83" s="45" t="s">
        <v>151</v>
      </c>
      <c r="C83" s="86"/>
      <c r="D83" s="86"/>
      <c r="E83" s="86"/>
      <c r="F83" s="108"/>
      <c r="G83" s="80"/>
      <c r="H83" s="108">
        <f>+SUMIF([1]PCG!J:J,BR!A83,[1]PCG!E:E)</f>
        <v>0</v>
      </c>
      <c r="I83" s="243">
        <f>+SUMIF([1]PCG!J:J,BR!A83,[1]PCG!F:F)</f>
        <v>0</v>
      </c>
      <c r="J83" s="2"/>
      <c r="K83" s="209" t="str">
        <f t="shared" si="16"/>
        <v>Différences positives de change</v>
      </c>
      <c r="L83" s="57" t="s">
        <v>152</v>
      </c>
      <c r="M83" s="94"/>
      <c r="N83" s="94"/>
      <c r="O83" s="94"/>
      <c r="P83" s="96"/>
      <c r="Q83" s="83"/>
      <c r="R83" s="245">
        <f>+-SUMIF([1]PCG!J:J,BR!K83,[1]PCG!E:E)</f>
        <v>0</v>
      </c>
      <c r="S83" s="243">
        <v>0</v>
      </c>
      <c r="T83" s="2"/>
    </row>
    <row r="84" spans="1:20">
      <c r="A84" s="209" t="str">
        <f t="shared" si="18"/>
        <v>Intérêts et charges assimilées (2)</v>
      </c>
      <c r="B84" s="57" t="s">
        <v>153</v>
      </c>
      <c r="C84" s="94"/>
      <c r="D84" s="94"/>
      <c r="E84" s="94"/>
      <c r="F84" s="96"/>
      <c r="G84" s="83"/>
      <c r="H84" s="108">
        <f>+SUMIF([1]PCG!J:J,BR!A84,[1]PCG!E:E)</f>
        <v>0</v>
      </c>
      <c r="I84" s="243">
        <f>+SUMIF([1]PCG!J:J,BR!A84,[1]PCG!F:F)</f>
        <v>0</v>
      </c>
      <c r="J84" s="2"/>
      <c r="K84" s="209" t="str">
        <f t="shared" si="16"/>
        <v>Produits nets sur cessions de valeurs mobilières de placement</v>
      </c>
      <c r="L84" s="57" t="s">
        <v>154</v>
      </c>
      <c r="M84" s="94"/>
      <c r="N84" s="94"/>
      <c r="O84" s="94"/>
      <c r="P84" s="96"/>
      <c r="Q84" s="83"/>
      <c r="R84" s="245">
        <f>+-SUMIF([1]PCG!J:J,BR!K84,[1]PCG!E:E)</f>
        <v>0</v>
      </c>
      <c r="S84" s="243">
        <v>0</v>
      </c>
      <c r="T84" s="2"/>
    </row>
    <row r="85" spans="1:20">
      <c r="A85" s="209" t="str">
        <f t="shared" si="18"/>
        <v>Différences négatives de change</v>
      </c>
      <c r="B85" s="57" t="s">
        <v>155</v>
      </c>
      <c r="C85" s="94"/>
      <c r="D85" s="94"/>
      <c r="E85" s="94"/>
      <c r="F85" s="96"/>
      <c r="G85" s="83"/>
      <c r="H85" s="108">
        <f>+SUMIF([1]PCG!J:J,BR!A85,[1]PCG!E:E)</f>
        <v>0</v>
      </c>
      <c r="I85" s="243">
        <f>+SUMIF([1]PCG!J:J,BR!A85,[1]PCG!F:F)</f>
        <v>0</v>
      </c>
      <c r="J85" s="2"/>
      <c r="K85" s="97"/>
      <c r="L85" s="98"/>
      <c r="M85" s="110"/>
      <c r="N85" s="111" t="s">
        <v>156</v>
      </c>
      <c r="O85" s="111"/>
      <c r="P85" s="112"/>
      <c r="Q85" s="102"/>
      <c r="R85" s="219">
        <f>+SUM(R79:R84)</f>
        <v>0</v>
      </c>
      <c r="S85" s="219">
        <v>0</v>
      </c>
      <c r="T85" s="2"/>
    </row>
    <row r="86" spans="1:20">
      <c r="A86" s="209" t="str">
        <f t="shared" si="18"/>
        <v>Charges nettes sur cessions de valeurs mobilières de placement</v>
      </c>
      <c r="B86" s="57" t="s">
        <v>157</v>
      </c>
      <c r="C86" s="94"/>
      <c r="D86" s="94"/>
      <c r="E86" s="94"/>
      <c r="F86" s="96"/>
      <c r="G86" s="83"/>
      <c r="H86" s="108">
        <f>+SUMIF([1]PCG!J:J,BR!A86,[1]PCG!E:E)</f>
        <v>0</v>
      </c>
      <c r="I86" s="243">
        <f>+SUMIF([1]PCG!J:J,BR!A86,[1]PCG!F:F)</f>
        <v>0</v>
      </c>
      <c r="J86" s="2"/>
      <c r="K86" s="233" t="s">
        <v>158</v>
      </c>
      <c r="L86" s="98"/>
      <c r="M86" s="110"/>
      <c r="N86" s="110"/>
      <c r="O86" s="110"/>
      <c r="P86" s="241"/>
      <c r="Q86" s="242"/>
      <c r="R86" s="207">
        <f>+-SUMIF([1]PCG!J:J,BR!K86,[1]PCG!E:E)</f>
        <v>0</v>
      </c>
      <c r="S86" s="207"/>
      <c r="T86" s="2"/>
    </row>
    <row r="87" spans="1:20">
      <c r="A87" s="97"/>
      <c r="B87" s="98"/>
      <c r="C87" s="110"/>
      <c r="D87" s="111" t="s">
        <v>159</v>
      </c>
      <c r="E87" s="111"/>
      <c r="F87" s="112"/>
      <c r="G87" s="102"/>
      <c r="H87" s="249">
        <f t="shared" ref="H87:I87" si="19">+SUM(H83:H86)</f>
        <v>0</v>
      </c>
      <c r="I87" s="219">
        <f t="shared" si="19"/>
        <v>0</v>
      </c>
      <c r="J87" s="2"/>
      <c r="K87" s="209" t="str">
        <f t="shared" ref="K87:K89" si="20">+L87</f>
        <v xml:space="preserve">Sur opérations de gestion </v>
      </c>
      <c r="L87" s="45" t="s">
        <v>160</v>
      </c>
      <c r="M87" s="86"/>
      <c r="N87" s="86"/>
      <c r="O87" s="86"/>
      <c r="P87" s="108"/>
      <c r="Q87" s="80"/>
      <c r="R87" s="108">
        <f>+-SUMIF([1]PCG!J:J,BR!K87,[1]PCG!E:E)</f>
        <v>0</v>
      </c>
      <c r="S87" s="243">
        <v>0</v>
      </c>
      <c r="T87" s="2"/>
    </row>
    <row r="88" spans="1:20">
      <c r="A88" s="233" t="s">
        <v>161</v>
      </c>
      <c r="B88" s="98"/>
      <c r="C88" s="110"/>
      <c r="D88" s="110"/>
      <c r="E88" s="110"/>
      <c r="F88" s="241"/>
      <c r="G88" s="242"/>
      <c r="H88" s="247"/>
      <c r="I88" s="248">
        <f>+SUMIF([1]PCG!J:J,BR!A88,[1]PCG!F:F)</f>
        <v>0</v>
      </c>
      <c r="J88" s="2"/>
      <c r="K88" s="209" t="str">
        <f t="shared" si="20"/>
        <v xml:space="preserve">Sur opérations en capital </v>
      </c>
      <c r="L88" s="57" t="s">
        <v>162</v>
      </c>
      <c r="M88" s="94"/>
      <c r="N88" s="94"/>
      <c r="O88" s="94"/>
      <c r="P88" s="96"/>
      <c r="Q88" s="83"/>
      <c r="R88" s="108">
        <f>+-SUMIF([1]PCG!J:J,BR!K88,[1]PCG!E:E)</f>
        <v>0</v>
      </c>
      <c r="S88" s="243">
        <v>0</v>
      </c>
      <c r="T88" s="2"/>
    </row>
    <row r="89" spans="1:20">
      <c r="A89" s="209" t="str">
        <f t="shared" ref="A89:A91" si="21">+B89</f>
        <v>Sur opérations de gestion</v>
      </c>
      <c r="B89" s="45" t="s">
        <v>163</v>
      </c>
      <c r="C89" s="86"/>
      <c r="D89" s="86"/>
      <c r="E89" s="86"/>
      <c r="F89" s="108"/>
      <c r="G89" s="80"/>
      <c r="H89" s="108">
        <f>+SUMIF([1]PCG!J:J,BR!A89,[1]PCG!E:E)</f>
        <v>0</v>
      </c>
      <c r="I89" s="243">
        <f>+SUMIF([1]PCG!J:J,BR!A89,[1]PCG!F:F)</f>
        <v>0</v>
      </c>
      <c r="J89" s="2"/>
      <c r="K89" s="209" t="str">
        <f t="shared" si="20"/>
        <v xml:space="preserve"> Reprises sur provisions et transferts de charges exceptionnelles</v>
      </c>
      <c r="L89" s="57" t="s">
        <v>164</v>
      </c>
      <c r="M89" s="94"/>
      <c r="N89" s="94"/>
      <c r="O89" s="94"/>
      <c r="P89" s="96"/>
      <c r="Q89" s="83"/>
      <c r="R89" s="108">
        <f>+-SUMIF([1]PCG!J:J,BR!K89,[1]PCG!E:E)</f>
        <v>0</v>
      </c>
      <c r="S89" s="243">
        <v>0</v>
      </c>
      <c r="T89" s="2"/>
    </row>
    <row r="90" spans="1:20">
      <c r="A90" s="209" t="str">
        <f t="shared" si="21"/>
        <v>Sur opérations en capital</v>
      </c>
      <c r="B90" s="57" t="s">
        <v>165</v>
      </c>
      <c r="C90" s="94"/>
      <c r="D90" s="94"/>
      <c r="E90" s="94"/>
      <c r="F90" s="96"/>
      <c r="G90" s="83"/>
      <c r="H90" s="108">
        <f>+SUMIF([1]PCG!J:J,BR!A90,[1]PCG!E:E)</f>
        <v>0</v>
      </c>
      <c r="I90" s="243">
        <f>+SUMIF([1]PCG!J:J,BR!A90,[1]PCG!F:F)</f>
        <v>0</v>
      </c>
      <c r="J90" s="2"/>
      <c r="K90" s="97"/>
      <c r="L90" s="98"/>
      <c r="M90" s="110"/>
      <c r="N90" s="111" t="s">
        <v>166</v>
      </c>
      <c r="O90" s="111"/>
      <c r="P90" s="112"/>
      <c r="Q90" s="102"/>
      <c r="R90" s="164">
        <f>+SUM(R87:R89)</f>
        <v>0</v>
      </c>
      <c r="S90" s="164">
        <v>0</v>
      </c>
      <c r="T90" s="2"/>
    </row>
    <row r="91" spans="1:20">
      <c r="A91" s="209" t="str">
        <f t="shared" si="21"/>
        <v>Dotations aux amortissements et aux provisions</v>
      </c>
      <c r="B91" s="57" t="s">
        <v>167</v>
      </c>
      <c r="C91" s="94"/>
      <c r="D91" s="94"/>
      <c r="E91" s="94"/>
      <c r="F91" s="96"/>
      <c r="G91" s="83"/>
      <c r="H91" s="108">
        <f>+SUMIF([1]PCG!J:J,BR!A91,[1]PCG!E:E)</f>
        <v>0</v>
      </c>
      <c r="I91" s="243">
        <f>+SUMIF([1]PCG!J:J,BR!A91,[1]PCG!F:F)</f>
        <v>0</v>
      </c>
      <c r="J91" s="2"/>
      <c r="K91" s="97"/>
      <c r="L91" s="98"/>
      <c r="M91" s="110"/>
      <c r="N91" s="111" t="s">
        <v>168</v>
      </c>
      <c r="O91" s="111"/>
      <c r="P91" s="112"/>
      <c r="Q91" s="102"/>
      <c r="R91" s="219">
        <f>+R90+R76+R77+R85</f>
        <v>0</v>
      </c>
      <c r="S91" s="219">
        <v>0</v>
      </c>
      <c r="T91" s="2"/>
    </row>
    <row r="92" spans="1:20">
      <c r="A92" s="97"/>
      <c r="B92" s="98"/>
      <c r="C92" s="110"/>
      <c r="D92" s="111" t="s">
        <v>169</v>
      </c>
      <c r="E92" s="111"/>
      <c r="F92" s="112"/>
      <c r="G92" s="102"/>
      <c r="H92" s="249">
        <f t="shared" ref="H92:I92" si="22">+SUM(H89:H91)</f>
        <v>0</v>
      </c>
      <c r="I92" s="219">
        <f t="shared" si="22"/>
        <v>0</v>
      </c>
      <c r="J92" s="2"/>
      <c r="K92" s="97"/>
      <c r="L92" s="186"/>
      <c r="M92" s="185"/>
      <c r="N92" s="94" t="s">
        <v>170</v>
      </c>
      <c r="O92" s="94"/>
      <c r="P92" s="96"/>
      <c r="Q92" s="250"/>
      <c r="R92" s="251">
        <f>+IF(R91&lt;=H95,H95-R91,0)</f>
        <v>0</v>
      </c>
      <c r="S92" s="251">
        <v>0</v>
      </c>
      <c r="T92" s="2"/>
    </row>
    <row r="93" spans="1:20">
      <c r="A93" s="236" t="s">
        <v>171</v>
      </c>
      <c r="B93" s="237"/>
      <c r="C93" s="144"/>
      <c r="D93" s="252" t="s">
        <v>96</v>
      </c>
      <c r="E93" s="252"/>
      <c r="F93" s="253"/>
      <c r="G93" s="254"/>
      <c r="H93" s="255">
        <f>+SUMIF([1]PCG!J:J,BR!A93,[1]PCG!E:E)</f>
        <v>0</v>
      </c>
      <c r="I93" s="256">
        <f>+SUMIF([1]PCG!Q:Q,BR!B93,[1]PCG!F:F)</f>
        <v>0</v>
      </c>
      <c r="J93" s="2"/>
      <c r="K93" s="97"/>
      <c r="L93" s="98"/>
      <c r="M93" s="110"/>
      <c r="N93" s="111" t="s">
        <v>172</v>
      </c>
      <c r="O93" s="111"/>
      <c r="P93" s="112"/>
      <c r="Q93" s="102"/>
      <c r="R93" s="122">
        <f>+R92+R91</f>
        <v>0</v>
      </c>
      <c r="S93" s="122">
        <v>0</v>
      </c>
      <c r="T93" s="2"/>
    </row>
    <row r="94" spans="1:20">
      <c r="A94" s="257" t="s">
        <v>173</v>
      </c>
      <c r="B94" s="258"/>
      <c r="C94" s="259"/>
      <c r="D94" s="260" t="s">
        <v>174</v>
      </c>
      <c r="E94" s="260"/>
      <c r="F94" s="261"/>
      <c r="G94" s="262"/>
      <c r="H94" s="263">
        <f>+[1]Resultat!G67</f>
        <v>0</v>
      </c>
      <c r="I94" s="256">
        <f>+SUMIF([1]PCG!J:J,BR!A94,[1]PCG!F:F)</f>
        <v>0</v>
      </c>
      <c r="J94" s="2"/>
      <c r="K94" s="264"/>
      <c r="L94" s="265"/>
      <c r="M94" s="266"/>
      <c r="N94" s="266"/>
      <c r="O94" s="266"/>
      <c r="P94" s="267"/>
      <c r="Q94" s="268"/>
      <c r="R94" s="269"/>
      <c r="S94" s="269"/>
      <c r="T94" s="2"/>
    </row>
    <row r="95" spans="1:20">
      <c r="A95" s="97"/>
      <c r="B95" s="98"/>
      <c r="C95" s="110"/>
      <c r="D95" s="111" t="s">
        <v>175</v>
      </c>
      <c r="E95" s="111"/>
      <c r="F95" s="112"/>
      <c r="G95" s="102"/>
      <c r="H95" s="249">
        <f t="shared" ref="H95:I95" si="23">+H94+H93+H92+H81+H80</f>
        <v>0</v>
      </c>
      <c r="I95" s="219">
        <f t="shared" si="23"/>
        <v>0</v>
      </c>
      <c r="J95" s="2"/>
      <c r="K95" s="270" t="s">
        <v>78</v>
      </c>
      <c r="L95" s="186" t="s">
        <v>176</v>
      </c>
      <c r="M95" s="185"/>
      <c r="N95" s="271"/>
      <c r="O95" s="271"/>
      <c r="P95" s="272"/>
      <c r="Q95" s="247"/>
      <c r="R95" s="248"/>
      <c r="S95" s="248"/>
      <c r="T95" s="2"/>
    </row>
    <row r="96" spans="1:20">
      <c r="A96" s="97"/>
      <c r="B96" s="186"/>
      <c r="C96" s="185"/>
      <c r="D96" s="94" t="s">
        <v>177</v>
      </c>
      <c r="E96" s="94"/>
      <c r="F96" s="96"/>
      <c r="G96" s="250"/>
      <c r="H96" s="273">
        <f>+IF(R91&gt;H95,R91-H95,0)</f>
        <v>0</v>
      </c>
      <c r="I96" s="240">
        <f t="shared" ref="I96" si="24">+IF(I95&lt;S91,S91-I95,0)</f>
        <v>0</v>
      </c>
      <c r="J96" s="2"/>
      <c r="K96" s="270"/>
      <c r="L96" s="186" t="s">
        <v>178</v>
      </c>
      <c r="M96" s="185"/>
      <c r="N96" s="271"/>
      <c r="O96" s="271"/>
      <c r="P96" s="272"/>
      <c r="Q96" s="247"/>
      <c r="R96" s="248"/>
      <c r="S96" s="248"/>
      <c r="T96" s="2"/>
    </row>
    <row r="97" spans="1:20">
      <c r="A97" s="97"/>
      <c r="B97" s="98"/>
      <c r="C97" s="110"/>
      <c r="D97" s="111" t="s">
        <v>172</v>
      </c>
      <c r="E97" s="111"/>
      <c r="F97" s="112"/>
      <c r="G97" s="102"/>
      <c r="H97" s="249">
        <f>+H96+H95</f>
        <v>0</v>
      </c>
      <c r="I97" s="219">
        <f>+SUMIF([1]PCG!J:J,BR!A97,[1]PCG!F:F)</f>
        <v>0</v>
      </c>
      <c r="J97" s="2"/>
      <c r="K97" s="270"/>
      <c r="L97" s="186" t="s">
        <v>179</v>
      </c>
      <c r="M97" s="185"/>
      <c r="N97" s="271"/>
      <c r="O97" s="271"/>
      <c r="P97" s="272"/>
      <c r="Q97" s="274"/>
      <c r="R97" s="248"/>
      <c r="S97" s="248"/>
      <c r="T97" s="2"/>
    </row>
    <row r="98" spans="1:20">
      <c r="A98" s="97" t="s">
        <v>180</v>
      </c>
      <c r="B98" s="186"/>
      <c r="C98" s="185"/>
      <c r="D98" s="185"/>
      <c r="E98" s="185"/>
      <c r="F98" s="247"/>
      <c r="G98" s="241"/>
      <c r="H98" s="207"/>
      <c r="I98" s="207"/>
      <c r="J98" s="2"/>
      <c r="K98" s="270"/>
      <c r="L98" s="45" t="s">
        <v>181</v>
      </c>
      <c r="M98" s="214"/>
      <c r="N98" s="214"/>
      <c r="O98" s="214"/>
      <c r="P98" s="215"/>
      <c r="Q98" s="80"/>
      <c r="R98" s="243"/>
      <c r="S98" s="243"/>
      <c r="T98" s="2"/>
    </row>
    <row r="99" spans="1:20">
      <c r="A99" s="60" t="str">
        <f>+B99</f>
        <v>redevences de crédit-bail mobilier</v>
      </c>
      <c r="B99" s="221" t="s">
        <v>182</v>
      </c>
      <c r="C99" s="62"/>
      <c r="D99" s="62"/>
      <c r="E99" s="275">
        <v>6122</v>
      </c>
      <c r="F99" s="276"/>
      <c r="G99" s="108"/>
      <c r="H99" s="243">
        <f>+SUMIF([1]PCG!A:A,BR!E99,[1]PCG!E:E)</f>
        <v>0</v>
      </c>
      <c r="I99" s="243"/>
      <c r="J99" s="2"/>
      <c r="K99" s="270" t="s">
        <v>83</v>
      </c>
      <c r="L99" s="82" t="s">
        <v>183</v>
      </c>
      <c r="M99" s="234"/>
      <c r="N99" s="234"/>
      <c r="O99" s="234"/>
      <c r="P99" s="235"/>
      <c r="Q99" s="96"/>
      <c r="R99" s="232"/>
      <c r="S99" s="232"/>
      <c r="T99" s="2"/>
    </row>
    <row r="100" spans="1:20">
      <c r="A100" s="60" t="str">
        <f>+B100</f>
        <v>redevences de crédit-bail immobilier</v>
      </c>
      <c r="B100" s="82" t="s">
        <v>184</v>
      </c>
      <c r="C100" s="75"/>
      <c r="D100" s="75"/>
      <c r="E100" s="275">
        <v>6125</v>
      </c>
      <c r="F100" s="96"/>
      <c r="G100" s="96"/>
      <c r="H100" s="245">
        <f>+SUMIF([1]PCG!A:A,BR!E100,[1]PCG!E:E)</f>
        <v>0</v>
      </c>
      <c r="I100" s="245"/>
      <c r="J100" s="2"/>
      <c r="K100" s="277" t="s">
        <v>86</v>
      </c>
      <c r="L100" s="82" t="s">
        <v>185</v>
      </c>
      <c r="M100" s="75"/>
      <c r="N100" s="75"/>
      <c r="O100" s="75"/>
      <c r="P100" s="278"/>
      <c r="Q100" s="96"/>
      <c r="R100" s="245"/>
      <c r="S100" s="245"/>
      <c r="T100" s="2"/>
    </row>
    <row r="101" spans="1:20">
      <c r="A101" s="277"/>
      <c r="B101" s="186"/>
      <c r="C101" s="138"/>
      <c r="D101" s="138"/>
      <c r="E101" s="279"/>
      <c r="F101" s="187"/>
      <c r="G101" s="187"/>
      <c r="H101" s="248"/>
      <c r="I101" s="248"/>
      <c r="J101" s="2"/>
      <c r="K101" s="264"/>
      <c r="L101" s="265"/>
      <c r="M101" s="266"/>
      <c r="N101" s="266"/>
      <c r="O101" s="266"/>
      <c r="P101" s="267"/>
      <c r="Q101" s="268"/>
      <c r="R101" s="269"/>
      <c r="S101" s="269"/>
      <c r="T101" s="2"/>
    </row>
    <row r="102" spans="1:20">
      <c r="A102" s="280" t="s">
        <v>78</v>
      </c>
      <c r="B102" s="281" t="s">
        <v>186</v>
      </c>
      <c r="C102" s="282"/>
      <c r="D102" s="283"/>
      <c r="E102" s="282"/>
      <c r="F102" s="284"/>
      <c r="G102" s="284"/>
      <c r="H102" s="207"/>
      <c r="I102" s="207"/>
      <c r="J102" s="2"/>
      <c r="K102" s="285"/>
      <c r="L102" s="286"/>
      <c r="M102" s="285"/>
      <c r="N102" s="285"/>
      <c r="O102" s="287"/>
      <c r="P102" s="288"/>
      <c r="Q102" s="247"/>
      <c r="R102" s="289"/>
      <c r="S102" s="192"/>
      <c r="T102" s="2"/>
    </row>
    <row r="103" spans="1:20">
      <c r="A103" s="270"/>
      <c r="B103" s="186" t="s">
        <v>187</v>
      </c>
      <c r="C103" s="185"/>
      <c r="D103" s="271"/>
      <c r="E103" s="185"/>
      <c r="F103" s="247"/>
      <c r="G103" s="247"/>
      <c r="H103" s="248"/>
      <c r="I103" s="248"/>
      <c r="J103" s="2"/>
      <c r="K103" s="290" t="s">
        <v>188</v>
      </c>
      <c r="L103" s="291" t="s">
        <v>189</v>
      </c>
      <c r="M103" s="285"/>
      <c r="N103" s="285"/>
      <c r="O103" s="287"/>
      <c r="P103" s="288"/>
      <c r="Q103" s="247"/>
      <c r="R103" s="289"/>
      <c r="S103" s="192"/>
      <c r="T103" s="2"/>
    </row>
    <row r="104" spans="1:20">
      <c r="A104" s="270"/>
      <c r="B104" s="186" t="s">
        <v>190</v>
      </c>
      <c r="C104" s="185"/>
      <c r="D104" s="271"/>
      <c r="E104" s="185"/>
      <c r="F104" s="247"/>
      <c r="G104" s="247"/>
      <c r="H104" s="248"/>
      <c r="I104" s="248"/>
      <c r="J104" s="2"/>
      <c r="K104" s="292" t="s">
        <v>191</v>
      </c>
      <c r="L104" s="291" t="s">
        <v>192</v>
      </c>
      <c r="M104" s="271"/>
      <c r="N104" s="271"/>
      <c r="O104" s="287"/>
      <c r="P104" s="288"/>
      <c r="Q104" s="247"/>
      <c r="R104" s="289"/>
      <c r="S104" s="192"/>
      <c r="T104" s="2"/>
    </row>
    <row r="105" spans="1:20">
      <c r="A105" s="270"/>
      <c r="B105" s="45" t="s">
        <v>181</v>
      </c>
      <c r="C105" s="214"/>
      <c r="D105" s="214"/>
      <c r="E105" s="86"/>
      <c r="F105" s="108"/>
      <c r="G105" s="108"/>
      <c r="H105" s="243"/>
      <c r="I105" s="243"/>
      <c r="J105" s="2"/>
      <c r="K105" s="293"/>
      <c r="L105" s="294"/>
      <c r="M105" s="293"/>
      <c r="N105" s="293"/>
      <c r="O105" s="295"/>
      <c r="P105" s="202"/>
      <c r="Q105" s="192"/>
      <c r="R105" s="296" t="s">
        <v>193</v>
      </c>
      <c r="S105" s="297" t="s">
        <v>194</v>
      </c>
      <c r="T105" s="2"/>
    </row>
    <row r="106" spans="1:20">
      <c r="A106" s="270" t="s">
        <v>83</v>
      </c>
      <c r="B106" s="82" t="s">
        <v>195</v>
      </c>
      <c r="C106" s="234"/>
      <c r="D106" s="234"/>
      <c r="E106" s="94"/>
      <c r="F106" s="96"/>
      <c r="G106" s="96"/>
      <c r="H106" s="232"/>
      <c r="I106" s="232"/>
      <c r="J106" s="2"/>
      <c r="K106" s="298"/>
      <c r="L106" s="299"/>
      <c r="M106" s="300"/>
      <c r="N106" s="298"/>
      <c r="O106" s="298"/>
      <c r="P106" s="192"/>
      <c r="Q106" s="301" t="s">
        <v>196</v>
      </c>
      <c r="R106" s="302">
        <v>0</v>
      </c>
      <c r="S106" s="302">
        <v>0</v>
      </c>
      <c r="T106" s="2"/>
    </row>
    <row r="107" spans="1:20">
      <c r="A107" s="277" t="s">
        <v>86</v>
      </c>
      <c r="B107" s="82" t="s">
        <v>185</v>
      </c>
      <c r="C107" s="75"/>
      <c r="D107" s="75"/>
      <c r="E107" s="94"/>
      <c r="F107" s="96"/>
      <c r="G107" s="96"/>
      <c r="H107" s="245">
        <f>+IF(H95&lt;R91,R91-(H95-H94),0)</f>
        <v>0</v>
      </c>
      <c r="I107" s="245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>
      <c r="A108" s="264"/>
      <c r="B108" s="265"/>
      <c r="C108" s="266"/>
      <c r="D108" s="266"/>
      <c r="E108" s="303"/>
      <c r="F108" s="268"/>
      <c r="G108" s="268"/>
      <c r="H108" s="269"/>
      <c r="I108" s="269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>
      <c r="A109" s="285"/>
      <c r="B109" s="286"/>
      <c r="C109" s="285"/>
      <c r="D109" s="285"/>
      <c r="E109" s="287"/>
      <c r="F109" s="288"/>
      <c r="G109" s="192"/>
      <c r="H109" s="247"/>
      <c r="I109" s="289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>
      <c r="A110" s="292" t="s">
        <v>188</v>
      </c>
      <c r="B110" s="291" t="s">
        <v>197</v>
      </c>
      <c r="C110" s="271"/>
      <c r="D110" s="271"/>
      <c r="E110" s="287"/>
      <c r="F110" s="288"/>
      <c r="G110" s="192"/>
      <c r="H110" s="247"/>
      <c r="I110" s="289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>
      <c r="A111" s="292" t="s">
        <v>191</v>
      </c>
      <c r="B111" s="291" t="s">
        <v>198</v>
      </c>
      <c r="C111" s="271"/>
      <c r="D111" s="271"/>
      <c r="E111" s="287"/>
      <c r="F111" s="288"/>
      <c r="G111" s="192"/>
      <c r="H111" s="247"/>
      <c r="I111" s="289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>
      <c r="A112" s="292" t="s">
        <v>199</v>
      </c>
      <c r="B112" s="291" t="s">
        <v>200</v>
      </c>
      <c r="C112" s="271"/>
      <c r="D112" s="271"/>
      <c r="E112" s="287"/>
      <c r="F112" s="288"/>
      <c r="G112" s="192"/>
      <c r="H112" s="247"/>
      <c r="I112" s="289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>
      <c r="A113" s="2"/>
      <c r="B113" s="2"/>
      <c r="C113" s="2"/>
      <c r="D113" s="2"/>
      <c r="E113" s="2"/>
      <c r="F113" s="304"/>
      <c r="G113" s="304"/>
      <c r="H113" s="304"/>
      <c r="I113" s="304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5" spans="1:20">
      <c r="H115" s="306"/>
    </row>
  </sheetData>
  <mergeCells count="6">
    <mergeCell ref="E5:O5"/>
    <mergeCell ref="A6:E7"/>
    <mergeCell ref="K6:Q7"/>
    <mergeCell ref="D63:N63"/>
    <mergeCell ref="A64:G64"/>
    <mergeCell ref="K64:Q64"/>
  </mergeCells>
  <printOptions headings="1"/>
  <pageMargins left="0" right="0" top="0" bottom="0" header="0" footer="0"/>
  <pageSetup paperSize="9" scale="63" fitToHeight="2" orientation="landscape" r:id="rId1"/>
  <rowBreaks count="1" manualBreakCount="1">
    <brk id="61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BR</vt:lpstr>
      <vt:lpstr>BR!Zone_d_impression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2020-03-20T12:45:08Z</dcterms:created>
  <dcterms:modified xsi:type="dcterms:W3CDTF">2020-03-20T12:45:36Z</dcterms:modified>
</cp:coreProperties>
</file>